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redo\Documents\Modèles Office personnalisés\"/>
    </mc:Choice>
  </mc:AlternateContent>
  <bookViews>
    <workbookView xWindow="0" yWindow="0" windowWidth="28800" windowHeight="12300"/>
  </bookViews>
  <sheets>
    <sheet name="DEBIT M." sheetId="8" r:id="rId1"/>
    <sheet name="LISTING M." sheetId="9" r:id="rId2"/>
    <sheet name="ETIQUETTE M." sheetId="10" r:id="rId3"/>
    <sheet name="LISTING P." sheetId="11" r:id="rId4"/>
    <sheet name="LISTING QUINC" sheetId="12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xlnm.Print_Titles" localSheetId="0">'DEBIT M.'!$1:$9</definedName>
    <definedName name="_xlnm.Print_Titles" localSheetId="1">'LISTING M.'!$1:$9</definedName>
    <definedName name="_xlnm.Print_Titles" localSheetId="3">'LISTING P.'!$1:$9</definedName>
    <definedName name="_xlnm.Print_Titles" localSheetId="4">'LISTING QUINC'!$2:$9</definedName>
    <definedName name="INITIAL" localSheetId="3">#REF!</definedName>
    <definedName name="INITIAL">#REF!</definedName>
    <definedName name="MAGASIN" localSheetId="3">#REF!</definedName>
    <definedName name="MAGASIN">#REF!</definedName>
    <definedName name="NUMERO" localSheetId="3">#REF!</definedName>
    <definedName name="NUMERO">#REF!</definedName>
    <definedName name="QUINCAILLERIE" localSheetId="3">'[2]Pense bete'!$AG$5</definedName>
    <definedName name="QUINCAILLERIE">'[2]Pense bete'!$AG$5</definedName>
    <definedName name="S" localSheetId="3">'[3]Pense bete'!$J$5</definedName>
    <definedName name="S">'[3]Pense bete'!$J$5</definedName>
    <definedName name="SEMAINE" localSheetId="3">#REF!</definedName>
    <definedName name="SEMAINE">#REF!</definedName>
    <definedName name="SEMAINO" localSheetId="3">'[4]Pense bete'!$Z$5</definedName>
    <definedName name="SEMAINO">'[4]Pense bete'!$Z$5</definedName>
    <definedName name="SUP" localSheetId="3">#REF!</definedName>
    <definedName name="SUP">#REF!</definedName>
    <definedName name="_xlnm.Print_Area" localSheetId="0">'DEBIT M.'!$B$1:$F$30</definedName>
    <definedName name="_xlnm.Print_Area" localSheetId="2">'ETIQUETTE M.'!$A$1:$I$56</definedName>
    <definedName name="_xlnm.Print_Area" localSheetId="1">'LISTING M.'!$B$1:$L$29</definedName>
    <definedName name="_xlnm.Print_Area" localSheetId="3">'LISTING P.'!$A$1:$M$40</definedName>
    <definedName name="_xlnm.Print_Area" localSheetId="4">'LISTING QUINC'!$A$1:$K$49</definedName>
  </definedNames>
  <calcPr calcId="162913" fullCalcOnLoad="1"/>
</workbook>
</file>

<file path=xl/calcChain.xml><?xml version="1.0" encoding="utf-8"?>
<calcChain xmlns="http://schemas.openxmlformats.org/spreadsheetml/2006/main">
  <c r="A13" i="12" l="1"/>
  <c r="B13" i="12"/>
  <c r="C13" i="12"/>
  <c r="D13" i="12"/>
  <c r="G13" i="12"/>
  <c r="H13" i="12"/>
  <c r="I13" i="12"/>
  <c r="J13" i="12"/>
  <c r="K13" i="12"/>
  <c r="A14" i="12"/>
  <c r="B14" i="12"/>
  <c r="C14" i="12"/>
  <c r="D14" i="12"/>
  <c r="G14" i="12"/>
  <c r="H14" i="12"/>
  <c r="I14" i="12"/>
  <c r="J14" i="12"/>
  <c r="K14" i="12"/>
  <c r="A15" i="12"/>
  <c r="B15" i="12"/>
  <c r="C15" i="12"/>
  <c r="D15" i="12"/>
  <c r="G15" i="12"/>
  <c r="H15" i="12"/>
  <c r="I15" i="12"/>
  <c r="J15" i="12"/>
  <c r="K15" i="12"/>
  <c r="A16" i="12"/>
  <c r="B16" i="12"/>
  <c r="C16" i="12"/>
  <c r="D16" i="12"/>
  <c r="G16" i="12"/>
  <c r="H16" i="12"/>
  <c r="I16" i="12"/>
  <c r="J16" i="12"/>
  <c r="K16" i="12"/>
  <c r="A17" i="12"/>
  <c r="B17" i="12"/>
  <c r="C17" i="12"/>
  <c r="D17" i="12"/>
  <c r="G17" i="12"/>
  <c r="H17" i="12"/>
  <c r="I17" i="12"/>
  <c r="J17" i="12"/>
  <c r="K17" i="12"/>
  <c r="A18" i="12"/>
  <c r="B18" i="12"/>
  <c r="C18" i="12"/>
  <c r="D18" i="12"/>
  <c r="G18" i="12"/>
  <c r="H18" i="12"/>
  <c r="I18" i="12"/>
  <c r="J18" i="12"/>
  <c r="K18" i="12"/>
  <c r="A19" i="12"/>
  <c r="B19" i="12"/>
  <c r="C19" i="12"/>
  <c r="D19" i="12"/>
  <c r="G19" i="12"/>
  <c r="H19" i="12"/>
  <c r="I19" i="12"/>
  <c r="J19" i="12"/>
  <c r="K19" i="12"/>
  <c r="A20" i="12"/>
  <c r="B20" i="12"/>
  <c r="C20" i="12"/>
  <c r="D20" i="12"/>
  <c r="G20" i="12"/>
  <c r="H20" i="12"/>
  <c r="I20" i="12"/>
  <c r="J20" i="12"/>
  <c r="K20" i="12"/>
  <c r="A21" i="12"/>
  <c r="B21" i="12"/>
  <c r="C21" i="12"/>
  <c r="D21" i="12"/>
  <c r="G21" i="12"/>
  <c r="H21" i="12"/>
  <c r="I21" i="12"/>
  <c r="J21" i="12"/>
  <c r="K21" i="12"/>
  <c r="A22" i="12"/>
  <c r="B22" i="12"/>
  <c r="C22" i="12"/>
  <c r="D22" i="12"/>
  <c r="G22" i="12"/>
  <c r="H22" i="12"/>
  <c r="I22" i="12"/>
  <c r="J22" i="12"/>
  <c r="K22" i="12"/>
  <c r="A23" i="12"/>
  <c r="B23" i="12"/>
  <c r="C23" i="12"/>
  <c r="D23" i="12"/>
  <c r="G23" i="12"/>
  <c r="H23" i="12"/>
  <c r="I23" i="12"/>
  <c r="J23" i="12"/>
  <c r="K23" i="12"/>
  <c r="A24" i="12"/>
  <c r="B24" i="12"/>
  <c r="C24" i="12"/>
  <c r="D24" i="12"/>
  <c r="G24" i="12"/>
  <c r="H24" i="12"/>
  <c r="I24" i="12"/>
  <c r="J24" i="12"/>
  <c r="K24" i="12"/>
  <c r="A25" i="12"/>
  <c r="B25" i="12"/>
  <c r="C25" i="12"/>
  <c r="D25" i="12"/>
  <c r="G25" i="12"/>
  <c r="H25" i="12"/>
  <c r="I25" i="12"/>
  <c r="J25" i="12"/>
  <c r="K25" i="12"/>
  <c r="A26" i="12"/>
  <c r="B26" i="12"/>
  <c r="C26" i="12"/>
  <c r="D26" i="12"/>
  <c r="G26" i="12"/>
  <c r="H26" i="12"/>
  <c r="I26" i="12"/>
  <c r="J26" i="12"/>
  <c r="K26" i="12"/>
  <c r="A27" i="12"/>
  <c r="B27" i="12"/>
  <c r="C27" i="12"/>
  <c r="D27" i="12"/>
  <c r="G27" i="12"/>
  <c r="H27" i="12"/>
  <c r="I27" i="12"/>
  <c r="J27" i="12"/>
  <c r="K27" i="12"/>
  <c r="A28" i="12"/>
  <c r="B28" i="12"/>
  <c r="C28" i="12"/>
  <c r="D28" i="12"/>
  <c r="G28" i="12"/>
  <c r="H28" i="12"/>
  <c r="I28" i="12"/>
  <c r="J28" i="12"/>
  <c r="K28" i="12"/>
  <c r="A29" i="12"/>
  <c r="B29" i="12"/>
  <c r="C29" i="12"/>
  <c r="D29" i="12"/>
  <c r="G29" i="12"/>
  <c r="H29" i="12"/>
  <c r="I29" i="12"/>
  <c r="J29" i="12"/>
  <c r="K29" i="12"/>
  <c r="A30" i="12"/>
  <c r="B30" i="12"/>
  <c r="C30" i="12"/>
  <c r="D30" i="12"/>
  <c r="G30" i="12"/>
  <c r="H30" i="12"/>
  <c r="I30" i="12"/>
  <c r="J30" i="12"/>
  <c r="K30" i="12"/>
  <c r="A31" i="12"/>
  <c r="B31" i="12"/>
  <c r="C31" i="12"/>
  <c r="D31" i="12"/>
  <c r="G31" i="12"/>
  <c r="H31" i="12"/>
  <c r="I31" i="12"/>
  <c r="J31" i="12"/>
  <c r="K31" i="12"/>
  <c r="A32" i="12"/>
  <c r="B32" i="12"/>
  <c r="C32" i="12"/>
  <c r="D32" i="12"/>
  <c r="G32" i="12"/>
  <c r="H32" i="12"/>
  <c r="I32" i="12"/>
  <c r="J32" i="12"/>
  <c r="K32" i="12"/>
  <c r="A33" i="12"/>
  <c r="B33" i="12"/>
  <c r="C33" i="12"/>
  <c r="D33" i="12"/>
  <c r="G33" i="12"/>
  <c r="H33" i="12"/>
  <c r="I33" i="12"/>
  <c r="J33" i="12"/>
  <c r="K33" i="12"/>
  <c r="A34" i="12"/>
  <c r="B34" i="12"/>
  <c r="C34" i="12"/>
  <c r="D34" i="12"/>
  <c r="G34" i="12"/>
  <c r="H34" i="12"/>
  <c r="I34" i="12"/>
  <c r="J34" i="12"/>
  <c r="K34" i="12"/>
  <c r="A35" i="12"/>
  <c r="B35" i="12"/>
  <c r="C35" i="12"/>
  <c r="D35" i="12"/>
  <c r="G35" i="12"/>
  <c r="H35" i="12"/>
  <c r="I35" i="12"/>
  <c r="J35" i="12"/>
  <c r="K35" i="12"/>
  <c r="A36" i="12"/>
  <c r="B36" i="12"/>
  <c r="C36" i="12"/>
  <c r="D36" i="12"/>
  <c r="G36" i="12"/>
  <c r="H36" i="12"/>
  <c r="I36" i="12"/>
  <c r="J36" i="12"/>
  <c r="K36" i="12"/>
  <c r="A37" i="12"/>
  <c r="B37" i="12"/>
  <c r="C37" i="12"/>
  <c r="D37" i="12"/>
  <c r="G37" i="12"/>
  <c r="H37" i="12"/>
  <c r="I37" i="12"/>
  <c r="J37" i="12"/>
  <c r="K37" i="12"/>
  <c r="A38" i="12"/>
  <c r="B38" i="12"/>
  <c r="C38" i="12"/>
  <c r="D38" i="12"/>
  <c r="G38" i="12"/>
  <c r="H38" i="12"/>
  <c r="I38" i="12"/>
  <c r="J38" i="12"/>
  <c r="K38" i="12"/>
  <c r="A39" i="12"/>
  <c r="B39" i="12"/>
  <c r="C39" i="12"/>
  <c r="D39" i="12"/>
  <c r="G39" i="12"/>
  <c r="H39" i="12"/>
  <c r="I39" i="12"/>
  <c r="J39" i="12"/>
  <c r="K39" i="12"/>
  <c r="A40" i="12"/>
  <c r="B40" i="12"/>
  <c r="C40" i="12"/>
  <c r="D40" i="12"/>
  <c r="G40" i="12"/>
  <c r="H40" i="12"/>
  <c r="I40" i="12"/>
  <c r="J40" i="12"/>
  <c r="K40" i="12"/>
  <c r="A41" i="12"/>
  <c r="B41" i="12"/>
  <c r="C41" i="12"/>
  <c r="D41" i="12"/>
  <c r="G41" i="12"/>
  <c r="H41" i="12"/>
  <c r="I41" i="12"/>
  <c r="J41" i="12"/>
  <c r="K41" i="12"/>
  <c r="A42" i="12"/>
  <c r="B42" i="12"/>
  <c r="C42" i="12"/>
  <c r="D42" i="12"/>
  <c r="G42" i="12"/>
  <c r="H42" i="12"/>
  <c r="I42" i="12"/>
  <c r="J42" i="12"/>
  <c r="K42" i="12"/>
  <c r="A43" i="12"/>
  <c r="B43" i="12"/>
  <c r="C43" i="12"/>
  <c r="D43" i="12"/>
  <c r="G43" i="12"/>
  <c r="H43" i="12"/>
  <c r="I43" i="12"/>
  <c r="J43" i="12"/>
  <c r="K43" i="12"/>
  <c r="A44" i="12"/>
  <c r="B44" i="12"/>
  <c r="C44" i="12"/>
  <c r="D44" i="12"/>
  <c r="G44" i="12"/>
  <c r="H44" i="12"/>
  <c r="I44" i="12"/>
  <c r="J44" i="12"/>
  <c r="K44" i="12"/>
  <c r="A45" i="12"/>
  <c r="B45" i="12"/>
  <c r="C45" i="12"/>
  <c r="D45" i="12"/>
  <c r="G45" i="12"/>
  <c r="H45" i="12"/>
  <c r="I45" i="12"/>
  <c r="J45" i="12"/>
  <c r="K45" i="12"/>
  <c r="A46" i="12"/>
  <c r="B46" i="12"/>
  <c r="C46" i="12"/>
  <c r="D46" i="12"/>
  <c r="G46" i="12"/>
  <c r="H46" i="12"/>
  <c r="I46" i="12"/>
  <c r="J46" i="12"/>
  <c r="K46" i="12"/>
  <c r="A47" i="12"/>
  <c r="B47" i="12"/>
  <c r="C47" i="12"/>
  <c r="D47" i="12"/>
  <c r="G47" i="12"/>
  <c r="H47" i="12"/>
  <c r="I47" i="12"/>
  <c r="J47" i="12"/>
  <c r="K47" i="12"/>
  <c r="A48" i="12"/>
  <c r="B48" i="12"/>
  <c r="C48" i="12"/>
  <c r="D48" i="12"/>
  <c r="G48" i="12"/>
  <c r="H48" i="12"/>
  <c r="I48" i="12"/>
  <c r="J48" i="12"/>
  <c r="K48" i="12"/>
  <c r="A49" i="12"/>
  <c r="B49" i="12"/>
  <c r="C49" i="12"/>
  <c r="D49" i="12"/>
  <c r="G49" i="12"/>
  <c r="H49" i="12"/>
  <c r="I49" i="12"/>
  <c r="J49" i="12"/>
  <c r="K49" i="12"/>
  <c r="A50" i="12"/>
  <c r="B50" i="12"/>
  <c r="C50" i="12"/>
  <c r="D50" i="12"/>
  <c r="G50" i="12"/>
  <c r="H50" i="12"/>
  <c r="I50" i="12"/>
  <c r="J50" i="12"/>
  <c r="K50" i="12"/>
  <c r="A51" i="12"/>
  <c r="B51" i="12"/>
  <c r="C51" i="12"/>
  <c r="D51" i="12"/>
  <c r="G51" i="12"/>
  <c r="H51" i="12"/>
  <c r="I51" i="12"/>
  <c r="J51" i="12"/>
  <c r="K51" i="12"/>
  <c r="A52" i="12"/>
  <c r="B52" i="12"/>
  <c r="C52" i="12"/>
  <c r="D52" i="12"/>
  <c r="G52" i="12"/>
  <c r="H52" i="12"/>
  <c r="I52" i="12"/>
  <c r="J52" i="12"/>
  <c r="K52" i="12"/>
  <c r="A53" i="12"/>
  <c r="B53" i="12"/>
  <c r="C53" i="12"/>
  <c r="D53" i="12"/>
  <c r="G53" i="12"/>
  <c r="H53" i="12"/>
  <c r="I53" i="12"/>
  <c r="J53" i="12"/>
  <c r="K53" i="12"/>
  <c r="A54" i="12"/>
  <c r="B54" i="12"/>
  <c r="C54" i="12"/>
  <c r="D54" i="12"/>
  <c r="G54" i="12"/>
  <c r="H54" i="12"/>
  <c r="I54" i="12"/>
  <c r="J54" i="12"/>
  <c r="K54" i="12"/>
  <c r="A55" i="12"/>
  <c r="B55" i="12"/>
  <c r="C55" i="12"/>
  <c r="D55" i="12"/>
  <c r="G55" i="12"/>
  <c r="H55" i="12"/>
  <c r="I55" i="12"/>
  <c r="J55" i="12"/>
  <c r="K55" i="12"/>
  <c r="A56" i="12"/>
  <c r="B56" i="12"/>
  <c r="C56" i="12"/>
  <c r="D56" i="12"/>
  <c r="G56" i="12"/>
  <c r="H56" i="12"/>
  <c r="I56" i="12"/>
  <c r="J56" i="12"/>
  <c r="K56" i="12"/>
  <c r="A57" i="12"/>
  <c r="B57" i="12"/>
  <c r="C57" i="12"/>
  <c r="D57" i="12"/>
  <c r="G57" i="12"/>
  <c r="H57" i="12"/>
  <c r="I57" i="12"/>
  <c r="J57" i="12"/>
  <c r="K57" i="12"/>
  <c r="A58" i="12"/>
  <c r="B58" i="12"/>
  <c r="C58" i="12"/>
  <c r="D58" i="12"/>
  <c r="G58" i="12"/>
  <c r="H58" i="12"/>
  <c r="I58" i="12"/>
  <c r="J58" i="12"/>
  <c r="K58" i="12"/>
  <c r="A59" i="12"/>
  <c r="B59" i="12"/>
  <c r="C59" i="12"/>
  <c r="D59" i="12"/>
  <c r="G59" i="12"/>
  <c r="H59" i="12"/>
  <c r="I59" i="12"/>
  <c r="J59" i="12"/>
  <c r="K59" i="12"/>
  <c r="A60" i="12"/>
  <c r="B60" i="12"/>
  <c r="C60" i="12"/>
  <c r="D60" i="12"/>
  <c r="G60" i="12"/>
  <c r="H60" i="12"/>
  <c r="I60" i="12"/>
  <c r="J60" i="12"/>
  <c r="K60" i="12"/>
  <c r="A61" i="12"/>
  <c r="B61" i="12"/>
  <c r="C61" i="12"/>
  <c r="D61" i="12"/>
  <c r="G61" i="12"/>
  <c r="H61" i="12"/>
  <c r="I61" i="12"/>
  <c r="J61" i="12"/>
  <c r="K61" i="12"/>
  <c r="A62" i="12"/>
  <c r="B62" i="12"/>
  <c r="C62" i="12"/>
  <c r="D62" i="12"/>
  <c r="G62" i="12"/>
  <c r="H62" i="12"/>
  <c r="I62" i="12"/>
  <c r="J62" i="12"/>
  <c r="K62" i="12"/>
  <c r="A63" i="12"/>
  <c r="B63" i="12"/>
  <c r="C63" i="12"/>
  <c r="D63" i="12"/>
  <c r="G63" i="12"/>
  <c r="H63" i="12"/>
  <c r="I63" i="12"/>
  <c r="J63" i="12"/>
  <c r="K63" i="12"/>
  <c r="A64" i="12"/>
  <c r="B64" i="12"/>
  <c r="C64" i="12"/>
  <c r="D64" i="12"/>
  <c r="G64" i="12"/>
  <c r="H64" i="12"/>
  <c r="I64" i="12"/>
  <c r="J64" i="12"/>
  <c r="K64" i="12"/>
  <c r="A65" i="12"/>
  <c r="B65" i="12"/>
  <c r="C65" i="12"/>
  <c r="D65" i="12"/>
  <c r="G65" i="12"/>
  <c r="H65" i="12"/>
  <c r="I65" i="12"/>
  <c r="J65" i="12"/>
  <c r="K65" i="12"/>
  <c r="A66" i="12"/>
  <c r="B66" i="12"/>
  <c r="C66" i="12"/>
  <c r="D66" i="12"/>
  <c r="G66" i="12"/>
  <c r="H66" i="12"/>
  <c r="I66" i="12"/>
  <c r="J66" i="12"/>
  <c r="K66" i="12"/>
  <c r="A67" i="12"/>
  <c r="B67" i="12"/>
  <c r="C67" i="12"/>
  <c r="D67" i="12"/>
  <c r="G67" i="12"/>
  <c r="H67" i="12"/>
  <c r="I67" i="12"/>
  <c r="J67" i="12"/>
  <c r="K67" i="12"/>
  <c r="A68" i="12"/>
  <c r="B68" i="12"/>
  <c r="C68" i="12"/>
  <c r="D68" i="12"/>
  <c r="G68" i="12"/>
  <c r="H68" i="12"/>
  <c r="I68" i="12"/>
  <c r="J68" i="12"/>
  <c r="K68" i="12"/>
  <c r="A69" i="12"/>
  <c r="B69" i="12"/>
  <c r="C69" i="12"/>
  <c r="D69" i="12"/>
  <c r="G69" i="12"/>
  <c r="H69" i="12"/>
  <c r="I69" i="12"/>
  <c r="J69" i="12"/>
  <c r="K69" i="12"/>
  <c r="A70" i="12"/>
  <c r="B70" i="12"/>
  <c r="C70" i="12"/>
  <c r="D70" i="12"/>
  <c r="G70" i="12"/>
  <c r="H70" i="12"/>
  <c r="I70" i="12"/>
  <c r="J70" i="12"/>
  <c r="K70" i="12"/>
  <c r="A71" i="12"/>
  <c r="B71" i="12"/>
  <c r="C71" i="12"/>
  <c r="D71" i="12"/>
  <c r="G71" i="12"/>
  <c r="H71" i="12"/>
  <c r="I71" i="12"/>
  <c r="J71" i="12"/>
  <c r="K71" i="12"/>
  <c r="A72" i="12"/>
  <c r="B72" i="12"/>
  <c r="C72" i="12"/>
  <c r="D72" i="12"/>
  <c r="G72" i="12"/>
  <c r="H72" i="12"/>
  <c r="I72" i="12"/>
  <c r="J72" i="12"/>
  <c r="K72" i="12"/>
  <c r="A73" i="12"/>
  <c r="B73" i="12"/>
  <c r="C73" i="12"/>
  <c r="D73" i="12"/>
  <c r="G73" i="12"/>
  <c r="H73" i="12"/>
  <c r="I73" i="12"/>
  <c r="J73" i="12"/>
  <c r="K73" i="12"/>
  <c r="A74" i="12"/>
  <c r="B74" i="12"/>
  <c r="C74" i="12"/>
  <c r="D74" i="12"/>
  <c r="G74" i="12"/>
  <c r="H74" i="12"/>
  <c r="I74" i="12"/>
  <c r="J74" i="12"/>
  <c r="K74" i="12"/>
  <c r="A75" i="12"/>
  <c r="B75" i="12"/>
  <c r="C75" i="12"/>
  <c r="D75" i="12"/>
  <c r="G75" i="12"/>
  <c r="H75" i="12"/>
  <c r="I75" i="12"/>
  <c r="J75" i="12"/>
  <c r="K75" i="12"/>
  <c r="A76" i="12"/>
  <c r="B76" i="12"/>
  <c r="C76" i="12"/>
  <c r="D76" i="12"/>
  <c r="G76" i="12"/>
  <c r="H76" i="12"/>
  <c r="I76" i="12"/>
  <c r="J76" i="12"/>
  <c r="K76" i="12"/>
  <c r="A77" i="12"/>
  <c r="B77" i="12"/>
  <c r="C77" i="12"/>
  <c r="D77" i="12"/>
  <c r="G77" i="12"/>
  <c r="H77" i="12"/>
  <c r="I77" i="12"/>
  <c r="J77" i="12"/>
  <c r="K77" i="12"/>
  <c r="A78" i="12"/>
  <c r="B78" i="12"/>
  <c r="C78" i="12"/>
  <c r="D78" i="12"/>
  <c r="G78" i="12"/>
  <c r="H78" i="12"/>
  <c r="I78" i="12"/>
  <c r="J78" i="12"/>
  <c r="K78" i="12"/>
  <c r="A79" i="12"/>
  <c r="B79" i="12"/>
  <c r="C79" i="12"/>
  <c r="D79" i="12"/>
  <c r="G79" i="12"/>
  <c r="H79" i="12"/>
  <c r="I79" i="12"/>
  <c r="J79" i="12"/>
  <c r="K79" i="12"/>
  <c r="A80" i="12"/>
  <c r="B80" i="12"/>
  <c r="C80" i="12"/>
  <c r="D80" i="12"/>
  <c r="G80" i="12"/>
  <c r="H80" i="12"/>
  <c r="I80" i="12"/>
  <c r="J80" i="12"/>
  <c r="K80" i="12"/>
  <c r="A81" i="12"/>
  <c r="B81" i="12"/>
  <c r="C81" i="12"/>
  <c r="D81" i="12"/>
  <c r="G81" i="12"/>
  <c r="H81" i="12"/>
  <c r="I81" i="12"/>
  <c r="J81" i="12"/>
  <c r="K81" i="12"/>
  <c r="A82" i="12"/>
  <c r="B82" i="12"/>
  <c r="C82" i="12"/>
  <c r="D82" i="12"/>
  <c r="G82" i="12"/>
  <c r="H82" i="12"/>
  <c r="I82" i="12"/>
  <c r="J82" i="12"/>
  <c r="K82" i="12"/>
  <c r="A83" i="12"/>
  <c r="B83" i="12"/>
  <c r="C83" i="12"/>
  <c r="D83" i="12"/>
  <c r="G83" i="12"/>
  <c r="H83" i="12"/>
  <c r="I83" i="12"/>
  <c r="J83" i="12"/>
  <c r="K83" i="12"/>
  <c r="A84" i="12"/>
  <c r="B84" i="12"/>
  <c r="C84" i="12"/>
  <c r="D84" i="12"/>
  <c r="G84" i="12"/>
  <c r="H84" i="12"/>
  <c r="I84" i="12"/>
  <c r="J84" i="12"/>
  <c r="K84" i="12"/>
  <c r="A85" i="12"/>
  <c r="B85" i="12"/>
  <c r="C85" i="12"/>
  <c r="D85" i="12"/>
  <c r="G85" i="12"/>
  <c r="H85" i="12"/>
  <c r="I85" i="12"/>
  <c r="J85" i="12"/>
  <c r="K85" i="12"/>
  <c r="A86" i="12"/>
  <c r="B86" i="12"/>
  <c r="C86" i="12"/>
  <c r="D86" i="12"/>
  <c r="G86" i="12"/>
  <c r="H86" i="12"/>
  <c r="I86" i="12"/>
  <c r="J86" i="12"/>
  <c r="K86" i="12"/>
  <c r="A87" i="12"/>
  <c r="B87" i="12"/>
  <c r="C87" i="12"/>
  <c r="D87" i="12"/>
  <c r="G87" i="12"/>
  <c r="H87" i="12"/>
  <c r="I87" i="12"/>
  <c r="J87" i="12"/>
  <c r="K87" i="12"/>
  <c r="A88" i="12"/>
  <c r="B88" i="12"/>
  <c r="C88" i="12"/>
  <c r="D88" i="12"/>
  <c r="G88" i="12"/>
  <c r="H88" i="12"/>
  <c r="I88" i="12"/>
  <c r="J88" i="12"/>
  <c r="K88" i="12"/>
  <c r="A89" i="12"/>
  <c r="B89" i="12"/>
  <c r="C89" i="12"/>
  <c r="D89" i="12"/>
  <c r="G89" i="12"/>
  <c r="H89" i="12"/>
  <c r="I89" i="12"/>
  <c r="J89" i="12"/>
  <c r="K89" i="12"/>
  <c r="A90" i="12"/>
  <c r="B90" i="12"/>
  <c r="C90" i="12"/>
  <c r="D90" i="12"/>
  <c r="G90" i="12"/>
  <c r="H90" i="12"/>
  <c r="I90" i="12"/>
  <c r="J90" i="12"/>
  <c r="K90" i="12"/>
  <c r="A91" i="12"/>
  <c r="B91" i="12"/>
  <c r="C91" i="12"/>
  <c r="D91" i="12"/>
  <c r="G91" i="12"/>
  <c r="H91" i="12"/>
  <c r="I91" i="12"/>
  <c r="J91" i="12"/>
  <c r="K91" i="12"/>
  <c r="A92" i="12"/>
  <c r="B92" i="12"/>
  <c r="C92" i="12"/>
  <c r="D92" i="12"/>
  <c r="G92" i="12"/>
  <c r="H92" i="12"/>
  <c r="I92" i="12"/>
  <c r="J92" i="12"/>
  <c r="K92" i="12"/>
  <c r="A93" i="12"/>
  <c r="B93" i="12"/>
  <c r="C93" i="12"/>
  <c r="D93" i="12"/>
  <c r="G93" i="12"/>
  <c r="H93" i="12"/>
  <c r="I93" i="12"/>
  <c r="J93" i="12"/>
  <c r="K93" i="12"/>
  <c r="A94" i="12"/>
  <c r="B94" i="12"/>
  <c r="C94" i="12"/>
  <c r="D94" i="12"/>
  <c r="G94" i="12"/>
  <c r="H94" i="12"/>
  <c r="I94" i="12"/>
  <c r="J94" i="12"/>
  <c r="K94" i="12"/>
  <c r="A95" i="12"/>
  <c r="B95" i="12"/>
  <c r="C95" i="12"/>
  <c r="D95" i="12"/>
  <c r="G95" i="12"/>
  <c r="H95" i="12"/>
  <c r="I95" i="12"/>
  <c r="J95" i="12"/>
  <c r="K95" i="12"/>
  <c r="A96" i="12"/>
  <c r="B96" i="12"/>
  <c r="C96" i="12"/>
  <c r="D96" i="12"/>
  <c r="G96" i="12"/>
  <c r="H96" i="12"/>
  <c r="I96" i="12"/>
  <c r="J96" i="12"/>
  <c r="K96" i="12"/>
  <c r="A97" i="12"/>
  <c r="B97" i="12"/>
  <c r="C97" i="12"/>
  <c r="D97" i="12"/>
  <c r="G97" i="12"/>
  <c r="H97" i="12"/>
  <c r="I97" i="12"/>
  <c r="J97" i="12"/>
  <c r="K97" i="12"/>
  <c r="A98" i="12"/>
  <c r="B98" i="12"/>
  <c r="C98" i="12"/>
  <c r="D98" i="12"/>
  <c r="G98" i="12"/>
  <c r="H98" i="12"/>
  <c r="I98" i="12"/>
  <c r="J98" i="12"/>
  <c r="K98" i="12"/>
  <c r="A99" i="12"/>
  <c r="B99" i="12"/>
  <c r="C99" i="12"/>
  <c r="D99" i="12"/>
  <c r="G99" i="12"/>
  <c r="H99" i="12"/>
  <c r="I99" i="12"/>
  <c r="J99" i="12"/>
  <c r="K99" i="12"/>
  <c r="A100" i="12"/>
  <c r="B100" i="12"/>
  <c r="C100" i="12"/>
  <c r="D100" i="12"/>
  <c r="G100" i="12"/>
  <c r="H100" i="12"/>
  <c r="I100" i="12"/>
  <c r="J100" i="12"/>
  <c r="K100" i="12"/>
  <c r="A101" i="12"/>
  <c r="B101" i="12"/>
  <c r="C101" i="12"/>
  <c r="D101" i="12"/>
  <c r="G101" i="12"/>
  <c r="H101" i="12"/>
  <c r="I101" i="12"/>
  <c r="J101" i="12"/>
  <c r="K101" i="12"/>
  <c r="A102" i="12"/>
  <c r="B102" i="12"/>
  <c r="C102" i="12"/>
  <c r="D102" i="12"/>
  <c r="G102" i="12"/>
  <c r="H102" i="12"/>
  <c r="I102" i="12"/>
  <c r="J102" i="12"/>
  <c r="K102" i="12"/>
  <c r="A103" i="12"/>
  <c r="B103" i="12"/>
  <c r="C103" i="12"/>
  <c r="D103" i="12"/>
  <c r="G103" i="12"/>
  <c r="H103" i="12"/>
  <c r="I103" i="12"/>
  <c r="J103" i="12"/>
  <c r="K103" i="12"/>
  <c r="A104" i="12"/>
  <c r="B104" i="12"/>
  <c r="C104" i="12"/>
  <c r="D104" i="12"/>
  <c r="G104" i="12"/>
  <c r="H104" i="12"/>
  <c r="I104" i="12"/>
  <c r="J104" i="12"/>
  <c r="K104" i="12"/>
  <c r="A105" i="12"/>
  <c r="B105" i="12"/>
  <c r="C105" i="12"/>
  <c r="D105" i="12"/>
  <c r="G105" i="12"/>
  <c r="H105" i="12"/>
  <c r="I105" i="12"/>
  <c r="J105" i="12"/>
  <c r="K105" i="12"/>
  <c r="A106" i="12"/>
  <c r="B106" i="12"/>
  <c r="C106" i="12"/>
  <c r="D106" i="12"/>
  <c r="G106" i="12"/>
  <c r="H106" i="12"/>
  <c r="I106" i="12"/>
  <c r="J106" i="12"/>
  <c r="K106" i="12"/>
  <c r="A107" i="12"/>
  <c r="B107" i="12"/>
  <c r="C107" i="12"/>
  <c r="D107" i="12"/>
  <c r="G107" i="12"/>
  <c r="H107" i="12"/>
  <c r="I107" i="12"/>
  <c r="J107" i="12"/>
  <c r="K107" i="12"/>
  <c r="A108" i="12"/>
  <c r="B108" i="12"/>
  <c r="C108" i="12"/>
  <c r="D108" i="12"/>
  <c r="G108" i="12"/>
  <c r="H108" i="12"/>
  <c r="I108" i="12"/>
  <c r="J108" i="12"/>
  <c r="K108" i="12"/>
  <c r="A109" i="12"/>
  <c r="B109" i="12"/>
  <c r="C109" i="12"/>
  <c r="D109" i="12"/>
  <c r="G109" i="12"/>
  <c r="H109" i="12"/>
  <c r="I109" i="12"/>
  <c r="J109" i="12"/>
  <c r="K109" i="12"/>
  <c r="A110" i="12"/>
  <c r="B110" i="12"/>
  <c r="C110" i="12"/>
  <c r="D110" i="12"/>
  <c r="G110" i="12"/>
  <c r="H110" i="12"/>
  <c r="I110" i="12"/>
  <c r="J110" i="12"/>
  <c r="K110" i="12"/>
  <c r="A111" i="12"/>
  <c r="B111" i="12"/>
  <c r="C111" i="12"/>
  <c r="D111" i="12"/>
  <c r="G111" i="12"/>
  <c r="H111" i="12"/>
  <c r="I111" i="12"/>
  <c r="J111" i="12"/>
  <c r="K111" i="12"/>
  <c r="A112" i="12"/>
  <c r="B112" i="12"/>
  <c r="C112" i="12"/>
  <c r="D112" i="12"/>
  <c r="G112" i="12"/>
  <c r="H112" i="12"/>
  <c r="I112" i="12"/>
  <c r="J112" i="12"/>
  <c r="K112" i="12"/>
  <c r="A113" i="12"/>
  <c r="B113" i="12"/>
  <c r="C113" i="12"/>
  <c r="D113" i="12"/>
  <c r="G113" i="12"/>
  <c r="H113" i="12"/>
  <c r="I113" i="12"/>
  <c r="J113" i="12"/>
  <c r="K113" i="12"/>
  <c r="A114" i="12"/>
  <c r="B114" i="12"/>
  <c r="C114" i="12"/>
  <c r="D114" i="12"/>
  <c r="G114" i="12"/>
  <c r="H114" i="12"/>
  <c r="I114" i="12"/>
  <c r="J114" i="12"/>
  <c r="K114" i="12"/>
  <c r="A115" i="12"/>
  <c r="B115" i="12"/>
  <c r="C115" i="12"/>
  <c r="D115" i="12"/>
  <c r="G115" i="12"/>
  <c r="H115" i="12"/>
  <c r="I115" i="12"/>
  <c r="J115" i="12"/>
  <c r="K115" i="12"/>
  <c r="A116" i="12"/>
  <c r="B116" i="12"/>
  <c r="C116" i="12"/>
  <c r="D116" i="12"/>
  <c r="G116" i="12"/>
  <c r="H116" i="12"/>
  <c r="I116" i="12"/>
  <c r="J116" i="12"/>
  <c r="K116" i="12"/>
  <c r="A117" i="12"/>
  <c r="B117" i="12"/>
  <c r="C117" i="12"/>
  <c r="D117" i="12"/>
  <c r="G117" i="12"/>
  <c r="H117" i="12"/>
  <c r="I117" i="12"/>
  <c r="J117" i="12"/>
  <c r="K117" i="12"/>
  <c r="A118" i="12"/>
  <c r="B118" i="12"/>
  <c r="C118" i="12"/>
  <c r="D118" i="12"/>
  <c r="G118" i="12"/>
  <c r="H118" i="12"/>
  <c r="I118" i="12"/>
  <c r="J118" i="12"/>
  <c r="K118" i="12"/>
  <c r="A119" i="12"/>
  <c r="B119" i="12"/>
  <c r="C119" i="12"/>
  <c r="D119" i="12"/>
  <c r="G119" i="12"/>
  <c r="H119" i="12"/>
  <c r="I119" i="12"/>
  <c r="J119" i="12"/>
  <c r="K119" i="12"/>
  <c r="A120" i="12"/>
  <c r="B120" i="12"/>
  <c r="C120" i="12"/>
  <c r="D120" i="12"/>
  <c r="G120" i="12"/>
  <c r="H120" i="12"/>
  <c r="I120" i="12"/>
  <c r="J120" i="12"/>
  <c r="K120" i="12"/>
  <c r="A121" i="12"/>
  <c r="B121" i="12"/>
  <c r="C121" i="12"/>
  <c r="D121" i="12"/>
  <c r="G121" i="12"/>
  <c r="H121" i="12"/>
  <c r="I121" i="12"/>
  <c r="J121" i="12"/>
  <c r="K121" i="12"/>
  <c r="A122" i="12"/>
  <c r="B122" i="12"/>
  <c r="C122" i="12"/>
  <c r="D122" i="12"/>
  <c r="G122" i="12"/>
  <c r="H122" i="12"/>
  <c r="I122" i="12"/>
  <c r="J122" i="12"/>
  <c r="K122" i="12"/>
  <c r="A123" i="12"/>
  <c r="B123" i="12"/>
  <c r="C123" i="12"/>
  <c r="D123" i="12"/>
  <c r="G123" i="12"/>
  <c r="H123" i="12"/>
  <c r="I123" i="12"/>
  <c r="J123" i="12"/>
  <c r="K123" i="12"/>
  <c r="A124" i="12"/>
  <c r="B124" i="12"/>
  <c r="C124" i="12"/>
  <c r="D124" i="12"/>
  <c r="G124" i="12"/>
  <c r="H124" i="12"/>
  <c r="I124" i="12"/>
  <c r="J124" i="12"/>
  <c r="K124" i="12"/>
  <c r="A125" i="12"/>
  <c r="B125" i="12"/>
  <c r="C125" i="12"/>
  <c r="D125" i="12"/>
  <c r="G125" i="12"/>
  <c r="H125" i="12"/>
  <c r="I125" i="12"/>
  <c r="J125" i="12"/>
  <c r="K125" i="12"/>
  <c r="A126" i="12"/>
  <c r="B126" i="12"/>
  <c r="C126" i="12"/>
  <c r="D126" i="12"/>
  <c r="G126" i="12"/>
  <c r="H126" i="12"/>
  <c r="I126" i="12"/>
  <c r="J126" i="12"/>
  <c r="K126" i="12"/>
  <c r="A127" i="12"/>
  <c r="B127" i="12"/>
  <c r="C127" i="12"/>
  <c r="D127" i="12"/>
  <c r="G127" i="12"/>
  <c r="H127" i="12"/>
  <c r="I127" i="12"/>
  <c r="J127" i="12"/>
  <c r="K127" i="12"/>
  <c r="A128" i="12"/>
  <c r="B128" i="12"/>
  <c r="C128" i="12"/>
  <c r="D128" i="12"/>
  <c r="G128" i="12"/>
  <c r="H128" i="12"/>
  <c r="I128" i="12"/>
  <c r="J128" i="12"/>
  <c r="K128" i="12"/>
  <c r="A129" i="12"/>
  <c r="B129" i="12"/>
  <c r="C129" i="12"/>
  <c r="D129" i="12"/>
  <c r="G129" i="12"/>
  <c r="H129" i="12"/>
  <c r="I129" i="12"/>
  <c r="J129" i="12"/>
  <c r="K129" i="12"/>
  <c r="A130" i="12"/>
  <c r="B130" i="12"/>
  <c r="C130" i="12"/>
  <c r="D130" i="12"/>
  <c r="G130" i="12"/>
  <c r="H130" i="12"/>
  <c r="I130" i="12"/>
  <c r="J130" i="12"/>
  <c r="K130" i="12"/>
  <c r="A131" i="12"/>
  <c r="B131" i="12"/>
  <c r="C131" i="12"/>
  <c r="D131" i="12"/>
  <c r="G131" i="12"/>
  <c r="H131" i="12"/>
  <c r="I131" i="12"/>
  <c r="J131" i="12"/>
  <c r="K131" i="12"/>
  <c r="A132" i="12"/>
  <c r="B132" i="12"/>
  <c r="C132" i="12"/>
  <c r="D132" i="12"/>
  <c r="G132" i="12"/>
  <c r="H132" i="12"/>
  <c r="I132" i="12"/>
  <c r="J132" i="12"/>
  <c r="K132" i="12"/>
  <c r="A133" i="12"/>
  <c r="B133" i="12"/>
  <c r="C133" i="12"/>
  <c r="D133" i="12"/>
  <c r="G133" i="12"/>
  <c r="H133" i="12"/>
  <c r="I133" i="12"/>
  <c r="J133" i="12"/>
  <c r="K133" i="12"/>
  <c r="A134" i="12"/>
  <c r="B134" i="12"/>
  <c r="C134" i="12"/>
  <c r="D134" i="12"/>
  <c r="G134" i="12"/>
  <c r="H134" i="12"/>
  <c r="I134" i="12"/>
  <c r="J134" i="12"/>
  <c r="K134" i="12"/>
  <c r="A135" i="12"/>
  <c r="B135" i="12"/>
  <c r="C135" i="12"/>
  <c r="D135" i="12"/>
  <c r="G135" i="12"/>
  <c r="H135" i="12"/>
  <c r="I135" i="12"/>
  <c r="J135" i="12"/>
  <c r="K135" i="12"/>
  <c r="A136" i="12"/>
  <c r="B136" i="12"/>
  <c r="C136" i="12"/>
  <c r="D136" i="12"/>
  <c r="G136" i="12"/>
  <c r="H136" i="12"/>
  <c r="I136" i="12"/>
  <c r="J136" i="12"/>
  <c r="K136" i="12"/>
  <c r="A137" i="12"/>
  <c r="B137" i="12"/>
  <c r="C137" i="12"/>
  <c r="D137" i="12"/>
  <c r="G137" i="12"/>
  <c r="H137" i="12"/>
  <c r="I137" i="12"/>
  <c r="J137" i="12"/>
  <c r="K137" i="12"/>
  <c r="A138" i="12"/>
  <c r="B138" i="12"/>
  <c r="C138" i="12"/>
  <c r="D138" i="12"/>
  <c r="G138" i="12"/>
  <c r="H138" i="12"/>
  <c r="I138" i="12"/>
  <c r="J138" i="12"/>
  <c r="K138" i="12"/>
  <c r="A139" i="12"/>
  <c r="B139" i="12"/>
  <c r="C139" i="12"/>
  <c r="D139" i="12"/>
  <c r="G139" i="12"/>
  <c r="H139" i="12"/>
  <c r="I139" i="12"/>
  <c r="J139" i="12"/>
  <c r="K139" i="12"/>
  <c r="A140" i="12"/>
  <c r="B140" i="12"/>
  <c r="C140" i="12"/>
  <c r="D140" i="12"/>
  <c r="G140" i="12"/>
  <c r="H140" i="12"/>
  <c r="I140" i="12"/>
  <c r="J140" i="12"/>
  <c r="K140" i="12"/>
  <c r="A141" i="12"/>
  <c r="B141" i="12"/>
  <c r="C141" i="12"/>
  <c r="D141" i="12"/>
  <c r="G141" i="12"/>
  <c r="H141" i="12"/>
  <c r="I141" i="12"/>
  <c r="J141" i="12"/>
  <c r="K141" i="12"/>
  <c r="A142" i="12"/>
  <c r="B142" i="12"/>
  <c r="C142" i="12"/>
  <c r="D142" i="12"/>
  <c r="G142" i="12"/>
  <c r="H142" i="12"/>
  <c r="I142" i="12"/>
  <c r="J142" i="12"/>
  <c r="K142" i="12"/>
  <c r="A143" i="12"/>
  <c r="B143" i="12"/>
  <c r="C143" i="12"/>
  <c r="D143" i="12"/>
  <c r="G143" i="12"/>
  <c r="H143" i="12"/>
  <c r="I143" i="12"/>
  <c r="J143" i="12"/>
  <c r="K143" i="12"/>
  <c r="A144" i="12"/>
  <c r="B144" i="12"/>
  <c r="C144" i="12"/>
  <c r="D144" i="12"/>
  <c r="G144" i="12"/>
  <c r="H144" i="12"/>
  <c r="I144" i="12"/>
  <c r="J144" i="12"/>
  <c r="K144" i="12"/>
  <c r="A145" i="12"/>
  <c r="B145" i="12"/>
  <c r="C145" i="12"/>
  <c r="D145" i="12"/>
  <c r="G145" i="12"/>
  <c r="H145" i="12"/>
  <c r="I145" i="12"/>
  <c r="J145" i="12"/>
  <c r="K145" i="12"/>
  <c r="A146" i="12"/>
  <c r="B146" i="12"/>
  <c r="C146" i="12"/>
  <c r="D146" i="12"/>
  <c r="G146" i="12"/>
  <c r="H146" i="12"/>
  <c r="I146" i="12"/>
  <c r="J146" i="12"/>
  <c r="K146" i="12"/>
  <c r="A147" i="12"/>
  <c r="B147" i="12"/>
  <c r="C147" i="12"/>
  <c r="D147" i="12"/>
  <c r="G147" i="12"/>
  <c r="H147" i="12"/>
  <c r="I147" i="12"/>
  <c r="J147" i="12"/>
  <c r="K147" i="12"/>
  <c r="A148" i="12"/>
  <c r="B148" i="12"/>
  <c r="C148" i="12"/>
  <c r="D148" i="12"/>
  <c r="G148" i="12"/>
  <c r="H148" i="12"/>
  <c r="I148" i="12"/>
  <c r="J148" i="12"/>
  <c r="K148" i="12"/>
  <c r="A149" i="12"/>
  <c r="B149" i="12"/>
  <c r="C149" i="12"/>
  <c r="D149" i="12"/>
  <c r="G149" i="12"/>
  <c r="H149" i="12"/>
  <c r="I149" i="12"/>
  <c r="J149" i="12"/>
  <c r="K149" i="12"/>
  <c r="A150" i="12"/>
  <c r="B150" i="12"/>
  <c r="C150" i="12"/>
  <c r="D150" i="12"/>
  <c r="G150" i="12"/>
  <c r="H150" i="12"/>
  <c r="I150" i="12"/>
  <c r="J150" i="12"/>
  <c r="K150" i="12"/>
  <c r="A151" i="12"/>
  <c r="B151" i="12"/>
  <c r="C151" i="12"/>
  <c r="D151" i="12"/>
  <c r="G151" i="12"/>
  <c r="H151" i="12"/>
  <c r="I151" i="12"/>
  <c r="J151" i="12"/>
  <c r="K151" i="12"/>
  <c r="A152" i="12"/>
  <c r="B152" i="12"/>
  <c r="C152" i="12"/>
  <c r="D152" i="12"/>
  <c r="G152" i="12"/>
  <c r="H152" i="12"/>
  <c r="I152" i="12"/>
  <c r="J152" i="12"/>
  <c r="K152" i="12"/>
  <c r="A153" i="12"/>
  <c r="B153" i="12"/>
  <c r="C153" i="12"/>
  <c r="D153" i="12"/>
  <c r="G153" i="12"/>
  <c r="H153" i="12"/>
  <c r="I153" i="12"/>
  <c r="J153" i="12"/>
  <c r="K153" i="12"/>
  <c r="A154" i="12"/>
  <c r="B154" i="12"/>
  <c r="C154" i="12"/>
  <c r="D154" i="12"/>
  <c r="G154" i="12"/>
  <c r="H154" i="12"/>
  <c r="I154" i="12"/>
  <c r="J154" i="12"/>
  <c r="K154" i="12"/>
  <c r="A155" i="12"/>
  <c r="B155" i="12"/>
  <c r="C155" i="12"/>
  <c r="D155" i="12"/>
  <c r="G155" i="12"/>
  <c r="H155" i="12"/>
  <c r="I155" i="12"/>
  <c r="J155" i="12"/>
  <c r="K155" i="12"/>
  <c r="A156" i="12"/>
  <c r="B156" i="12"/>
  <c r="C156" i="12"/>
  <c r="D156" i="12"/>
  <c r="G156" i="12"/>
  <c r="H156" i="12"/>
  <c r="I156" i="12"/>
  <c r="J156" i="12"/>
  <c r="K156" i="12"/>
  <c r="A157" i="12"/>
  <c r="B157" i="12"/>
  <c r="C157" i="12"/>
  <c r="D157" i="12"/>
  <c r="G157" i="12"/>
  <c r="H157" i="12"/>
  <c r="I157" i="12"/>
  <c r="J157" i="12"/>
  <c r="K157" i="12"/>
  <c r="A158" i="12"/>
  <c r="B158" i="12"/>
  <c r="C158" i="12"/>
  <c r="D158" i="12"/>
  <c r="G158" i="12"/>
  <c r="H158" i="12"/>
  <c r="I158" i="12"/>
  <c r="J158" i="12"/>
  <c r="K158" i="12"/>
  <c r="A159" i="12"/>
  <c r="B159" i="12"/>
  <c r="C159" i="12"/>
  <c r="D159" i="12"/>
  <c r="G159" i="12"/>
  <c r="H159" i="12"/>
  <c r="I159" i="12"/>
  <c r="J159" i="12"/>
  <c r="K159" i="12"/>
  <c r="A160" i="12"/>
  <c r="B160" i="12"/>
  <c r="C160" i="12"/>
  <c r="D160" i="12"/>
  <c r="G160" i="12"/>
  <c r="H160" i="12"/>
  <c r="I160" i="12"/>
  <c r="J160" i="12"/>
  <c r="K160" i="12"/>
  <c r="A161" i="12"/>
  <c r="B161" i="12"/>
  <c r="C161" i="12"/>
  <c r="D161" i="12"/>
  <c r="G161" i="12"/>
  <c r="H161" i="12"/>
  <c r="I161" i="12"/>
  <c r="J161" i="12"/>
  <c r="K161" i="12"/>
  <c r="A162" i="12"/>
  <c r="B162" i="12"/>
  <c r="C162" i="12"/>
  <c r="D162" i="12"/>
  <c r="G162" i="12"/>
  <c r="H162" i="12"/>
  <c r="I162" i="12"/>
  <c r="J162" i="12"/>
  <c r="K162" i="12"/>
  <c r="A163" i="12"/>
  <c r="B163" i="12"/>
  <c r="C163" i="12"/>
  <c r="D163" i="12"/>
  <c r="G163" i="12"/>
  <c r="H163" i="12"/>
  <c r="I163" i="12"/>
  <c r="J163" i="12"/>
  <c r="K163" i="12"/>
  <c r="A164" i="12"/>
  <c r="B164" i="12"/>
  <c r="C164" i="12"/>
  <c r="D164" i="12"/>
  <c r="G164" i="12"/>
  <c r="H164" i="12"/>
  <c r="I164" i="12"/>
  <c r="J164" i="12"/>
  <c r="K164" i="12"/>
  <c r="A165" i="12"/>
  <c r="B165" i="12"/>
  <c r="C165" i="12"/>
  <c r="D165" i="12"/>
  <c r="G165" i="12"/>
  <c r="H165" i="12"/>
  <c r="I165" i="12"/>
  <c r="J165" i="12"/>
  <c r="K165" i="12"/>
  <c r="A166" i="12"/>
  <c r="B166" i="12"/>
  <c r="C166" i="12"/>
  <c r="D166" i="12"/>
  <c r="G166" i="12"/>
  <c r="H166" i="12"/>
  <c r="I166" i="12"/>
  <c r="J166" i="12"/>
  <c r="K166" i="12"/>
  <c r="A167" i="12"/>
  <c r="B167" i="12"/>
  <c r="C167" i="12"/>
  <c r="D167" i="12"/>
  <c r="G167" i="12"/>
  <c r="H167" i="12"/>
  <c r="I167" i="12"/>
  <c r="J167" i="12"/>
  <c r="K167" i="12"/>
  <c r="A168" i="12"/>
  <c r="B168" i="12"/>
  <c r="C168" i="12"/>
  <c r="D168" i="12"/>
  <c r="G168" i="12"/>
  <c r="H168" i="12"/>
  <c r="I168" i="12"/>
  <c r="J168" i="12"/>
  <c r="K168" i="12"/>
  <c r="A169" i="12"/>
  <c r="B169" i="12"/>
  <c r="C169" i="12"/>
  <c r="D169" i="12"/>
  <c r="G169" i="12"/>
  <c r="H169" i="12"/>
  <c r="I169" i="12"/>
  <c r="J169" i="12"/>
  <c r="K169" i="12"/>
  <c r="A170" i="12"/>
  <c r="B170" i="12"/>
  <c r="C170" i="12"/>
  <c r="D170" i="12"/>
  <c r="G170" i="12"/>
  <c r="H170" i="12"/>
  <c r="I170" i="12"/>
  <c r="J170" i="12"/>
  <c r="K170" i="12"/>
  <c r="A171" i="12"/>
  <c r="B171" i="12"/>
  <c r="C171" i="12"/>
  <c r="D171" i="12"/>
  <c r="G171" i="12"/>
  <c r="H171" i="12"/>
  <c r="I171" i="12"/>
  <c r="J171" i="12"/>
  <c r="K171" i="12"/>
  <c r="A172" i="12"/>
  <c r="B172" i="12"/>
  <c r="C172" i="12"/>
  <c r="D172" i="12"/>
  <c r="G172" i="12"/>
  <c r="H172" i="12"/>
  <c r="I172" i="12"/>
  <c r="J172" i="12"/>
  <c r="K172" i="12"/>
  <c r="A173" i="12"/>
  <c r="B173" i="12"/>
  <c r="C173" i="12"/>
  <c r="D173" i="12"/>
  <c r="G173" i="12"/>
  <c r="H173" i="12"/>
  <c r="I173" i="12"/>
  <c r="J173" i="12"/>
  <c r="K173" i="12"/>
  <c r="A174" i="12"/>
  <c r="B174" i="12"/>
  <c r="C174" i="12"/>
  <c r="D174" i="12"/>
  <c r="G174" i="12"/>
  <c r="H174" i="12"/>
  <c r="I174" i="12"/>
  <c r="J174" i="12"/>
  <c r="K174" i="12"/>
  <c r="A175" i="12"/>
  <c r="B175" i="12"/>
  <c r="C175" i="12"/>
  <c r="D175" i="12"/>
  <c r="G175" i="12"/>
  <c r="H175" i="12"/>
  <c r="I175" i="12"/>
  <c r="J175" i="12"/>
  <c r="K175" i="12"/>
  <c r="A176" i="12"/>
  <c r="B176" i="12"/>
  <c r="C176" i="12"/>
  <c r="D176" i="12"/>
  <c r="G176" i="12"/>
  <c r="H176" i="12"/>
  <c r="I176" i="12"/>
  <c r="J176" i="12"/>
  <c r="K176" i="12"/>
  <c r="A177" i="12"/>
  <c r="B177" i="12"/>
  <c r="C177" i="12"/>
  <c r="D177" i="12"/>
  <c r="G177" i="12"/>
  <c r="H177" i="12"/>
  <c r="I177" i="12"/>
  <c r="J177" i="12"/>
  <c r="K177" i="12"/>
  <c r="A178" i="12"/>
  <c r="B178" i="12"/>
  <c r="C178" i="12"/>
  <c r="D178" i="12"/>
  <c r="G178" i="12"/>
  <c r="H178" i="12"/>
  <c r="I178" i="12"/>
  <c r="J178" i="12"/>
  <c r="K178" i="12"/>
  <c r="A179" i="12"/>
  <c r="B179" i="12"/>
  <c r="C179" i="12"/>
  <c r="D179" i="12"/>
  <c r="G179" i="12"/>
  <c r="H179" i="12"/>
  <c r="I179" i="12"/>
  <c r="J179" i="12"/>
  <c r="K179" i="12"/>
  <c r="A180" i="12"/>
  <c r="B180" i="12"/>
  <c r="C180" i="12"/>
  <c r="D180" i="12"/>
  <c r="G180" i="12"/>
  <c r="H180" i="12"/>
  <c r="I180" i="12"/>
  <c r="J180" i="12"/>
  <c r="K180" i="12"/>
  <c r="B10" i="11"/>
  <c r="C10" i="11"/>
  <c r="D10" i="11"/>
  <c r="E10" i="11"/>
  <c r="BK10" i="11"/>
  <c r="G10" i="11"/>
  <c r="H10" i="11"/>
  <c r="I10" i="11"/>
  <c r="J10" i="11"/>
  <c r="K10" i="11"/>
  <c r="L10" i="11"/>
  <c r="A10" i="11"/>
  <c r="M10" i="11"/>
  <c r="O10" i="11"/>
  <c r="F10" i="11"/>
  <c r="P10" i="11"/>
  <c r="BH10" i="11"/>
  <c r="BI10" i="11"/>
  <c r="BL10" i="11"/>
  <c r="BM10" i="11"/>
  <c r="BN10" i="11"/>
  <c r="BO10" i="11"/>
  <c r="BP10" i="11"/>
  <c r="BQ10" i="11"/>
  <c r="BS10" i="11"/>
  <c r="B11" i="11"/>
  <c r="C11" i="11"/>
  <c r="D11" i="11"/>
  <c r="E11" i="11"/>
  <c r="BK11" i="11"/>
  <c r="G11" i="11"/>
  <c r="H11" i="11"/>
  <c r="I11" i="11"/>
  <c r="J11" i="11"/>
  <c r="K11" i="11"/>
  <c r="L11" i="11"/>
  <c r="A11" i="11"/>
  <c r="M11" i="11"/>
  <c r="O11" i="11"/>
  <c r="F11" i="11"/>
  <c r="P11" i="11"/>
  <c r="BH11" i="11"/>
  <c r="BI11" i="11"/>
  <c r="BL11" i="11"/>
  <c r="BM11" i="11"/>
  <c r="BN11" i="11"/>
  <c r="BO11" i="11"/>
  <c r="BP11" i="11"/>
  <c r="BQ11" i="11"/>
  <c r="BS11" i="11"/>
  <c r="B12" i="11"/>
  <c r="C12" i="11"/>
  <c r="D12" i="11"/>
  <c r="E12" i="11"/>
  <c r="BK12" i="11"/>
  <c r="G12" i="11"/>
  <c r="H12" i="11"/>
  <c r="I12" i="11"/>
  <c r="J12" i="11"/>
  <c r="K12" i="11"/>
  <c r="L12" i="11"/>
  <c r="A12" i="11"/>
  <c r="M12" i="11"/>
  <c r="O12" i="11"/>
  <c r="F12" i="11"/>
  <c r="P12" i="11"/>
  <c r="BH12" i="11"/>
  <c r="BI12" i="11"/>
  <c r="BL12" i="11"/>
  <c r="BM12" i="11"/>
  <c r="BN12" i="11"/>
  <c r="BO12" i="11"/>
  <c r="BP12" i="11"/>
  <c r="BQ12" i="11"/>
  <c r="BS12" i="11"/>
  <c r="B13" i="11"/>
  <c r="C13" i="11"/>
  <c r="D13" i="11"/>
  <c r="E13" i="11"/>
  <c r="G13" i="11"/>
  <c r="H13" i="11"/>
  <c r="I13" i="11"/>
  <c r="J13" i="11"/>
  <c r="K13" i="11"/>
  <c r="L13" i="11"/>
  <c r="A13" i="11"/>
  <c r="M13" i="11"/>
  <c r="O13" i="11"/>
  <c r="F13" i="11"/>
  <c r="P13" i="11"/>
  <c r="BH13" i="11"/>
  <c r="BI13" i="11"/>
  <c r="BK13" i="11"/>
  <c r="BL13" i="11"/>
  <c r="BM13" i="11"/>
  <c r="BN13" i="11"/>
  <c r="BO13" i="11"/>
  <c r="BP13" i="11"/>
  <c r="BQ13" i="11"/>
  <c r="BS13" i="11"/>
  <c r="B14" i="11"/>
  <c r="C14" i="11"/>
  <c r="D14" i="11"/>
  <c r="E14" i="11"/>
  <c r="BK14" i="11"/>
  <c r="G14" i="11"/>
  <c r="H14" i="11"/>
  <c r="I14" i="11"/>
  <c r="J14" i="11"/>
  <c r="K14" i="11"/>
  <c r="L14" i="11"/>
  <c r="A14" i="11"/>
  <c r="M14" i="11"/>
  <c r="O14" i="11"/>
  <c r="F14" i="11"/>
  <c r="P14" i="11"/>
  <c r="BH14" i="11"/>
  <c r="BI14" i="11"/>
  <c r="BL14" i="11"/>
  <c r="BM14" i="11"/>
  <c r="BN14" i="11"/>
  <c r="BO14" i="11"/>
  <c r="BP14" i="11"/>
  <c r="BQ14" i="11"/>
  <c r="BS14" i="11"/>
  <c r="B15" i="11"/>
  <c r="C15" i="11"/>
  <c r="D15" i="11"/>
  <c r="E15" i="11"/>
  <c r="BK15" i="11"/>
  <c r="G15" i="11"/>
  <c r="H15" i="11"/>
  <c r="I15" i="11"/>
  <c r="J15" i="11"/>
  <c r="K15" i="11"/>
  <c r="L15" i="11"/>
  <c r="A15" i="11"/>
  <c r="M15" i="11"/>
  <c r="O15" i="11"/>
  <c r="F15" i="11"/>
  <c r="P15" i="11"/>
  <c r="BH15" i="11"/>
  <c r="BI15" i="11"/>
  <c r="BL15" i="11"/>
  <c r="BM15" i="11"/>
  <c r="BN15" i="11"/>
  <c r="BO15" i="11"/>
  <c r="BP15" i="11"/>
  <c r="BQ15" i="11"/>
  <c r="BS15" i="11"/>
  <c r="B16" i="11"/>
  <c r="C16" i="11"/>
  <c r="D16" i="11"/>
  <c r="E16" i="11"/>
  <c r="BK16" i="11"/>
  <c r="G16" i="11"/>
  <c r="H16" i="11"/>
  <c r="I16" i="11"/>
  <c r="J16" i="11"/>
  <c r="K16" i="11"/>
  <c r="L16" i="11"/>
  <c r="A16" i="11"/>
  <c r="M16" i="11"/>
  <c r="O16" i="11"/>
  <c r="F16" i="11"/>
  <c r="P16" i="11"/>
  <c r="BH16" i="11"/>
  <c r="BI16" i="11"/>
  <c r="BL16" i="11"/>
  <c r="BM16" i="11"/>
  <c r="BN16" i="11"/>
  <c r="BO16" i="11"/>
  <c r="BP16" i="11"/>
  <c r="BQ16" i="11"/>
  <c r="BS16" i="11"/>
  <c r="B17" i="11"/>
  <c r="C17" i="11"/>
  <c r="D17" i="11"/>
  <c r="E17" i="11"/>
  <c r="BK17" i="11"/>
  <c r="G17" i="11"/>
  <c r="H17" i="11"/>
  <c r="I17" i="11"/>
  <c r="J17" i="11"/>
  <c r="K17" i="11"/>
  <c r="L17" i="11"/>
  <c r="A17" i="11"/>
  <c r="M17" i="11"/>
  <c r="O17" i="11"/>
  <c r="F17" i="11"/>
  <c r="P17" i="11"/>
  <c r="BH17" i="11"/>
  <c r="BI17" i="11"/>
  <c r="BL17" i="11"/>
  <c r="BM17" i="11"/>
  <c r="BN17" i="11"/>
  <c r="BO17" i="11"/>
  <c r="BP17" i="11"/>
  <c r="BQ17" i="11"/>
  <c r="BS17" i="11"/>
  <c r="B18" i="11"/>
  <c r="C18" i="11"/>
  <c r="D18" i="11"/>
  <c r="E18" i="11"/>
  <c r="BK18" i="11"/>
  <c r="G18" i="11"/>
  <c r="H18" i="11"/>
  <c r="I18" i="11"/>
  <c r="J18" i="11"/>
  <c r="K18" i="11"/>
  <c r="L18" i="11"/>
  <c r="A18" i="11"/>
  <c r="M18" i="11"/>
  <c r="O18" i="11"/>
  <c r="F18" i="11"/>
  <c r="P18" i="11"/>
  <c r="BH18" i="11"/>
  <c r="BI18" i="11"/>
  <c r="BL18" i="11"/>
  <c r="BM18" i="11"/>
  <c r="BN18" i="11"/>
  <c r="BO18" i="11"/>
  <c r="BP18" i="11"/>
  <c r="BQ18" i="11"/>
  <c r="BS18" i="11"/>
  <c r="B19" i="11"/>
  <c r="C19" i="11"/>
  <c r="D19" i="11"/>
  <c r="E19" i="11"/>
  <c r="BK19" i="11"/>
  <c r="G19" i="11"/>
  <c r="H19" i="11"/>
  <c r="I19" i="11"/>
  <c r="J19" i="11"/>
  <c r="K19" i="11"/>
  <c r="L19" i="11"/>
  <c r="A19" i="11"/>
  <c r="M19" i="11"/>
  <c r="O19" i="11"/>
  <c r="F19" i="11"/>
  <c r="P19" i="11"/>
  <c r="BH19" i="11"/>
  <c r="BI19" i="11"/>
  <c r="BL19" i="11"/>
  <c r="BM19" i="11"/>
  <c r="BN19" i="11"/>
  <c r="BO19" i="11"/>
  <c r="BP19" i="11"/>
  <c r="BQ19" i="11"/>
  <c r="BS19" i="11"/>
  <c r="B20" i="11"/>
  <c r="C20" i="11"/>
  <c r="D20" i="11"/>
  <c r="E20" i="11"/>
  <c r="BK20" i="11"/>
  <c r="G20" i="11"/>
  <c r="H20" i="11"/>
  <c r="I20" i="11"/>
  <c r="J20" i="11"/>
  <c r="K20" i="11"/>
  <c r="L20" i="11"/>
  <c r="A20" i="11"/>
  <c r="M20" i="11"/>
  <c r="O20" i="11"/>
  <c r="F20" i="11"/>
  <c r="P20" i="11"/>
  <c r="BH20" i="11"/>
  <c r="BI20" i="11"/>
  <c r="BL20" i="11"/>
  <c r="BM20" i="11"/>
  <c r="BN20" i="11"/>
  <c r="BO20" i="11"/>
  <c r="BP20" i="11"/>
  <c r="BQ20" i="11"/>
  <c r="BS20" i="11"/>
  <c r="B21" i="11"/>
  <c r="C21" i="11"/>
  <c r="D21" i="11"/>
  <c r="E21" i="11"/>
  <c r="BK21" i="11"/>
  <c r="G21" i="11"/>
  <c r="H21" i="11"/>
  <c r="I21" i="11"/>
  <c r="J21" i="11"/>
  <c r="K21" i="11"/>
  <c r="L21" i="11"/>
  <c r="A21" i="11"/>
  <c r="M21" i="11"/>
  <c r="O21" i="11"/>
  <c r="F21" i="11"/>
  <c r="P21" i="11"/>
  <c r="BH21" i="11"/>
  <c r="BI21" i="11"/>
  <c r="BL21" i="11"/>
  <c r="BM21" i="11"/>
  <c r="BN21" i="11"/>
  <c r="BO21" i="11"/>
  <c r="BP21" i="11"/>
  <c r="BQ21" i="11"/>
  <c r="BS21" i="11"/>
  <c r="B22" i="11"/>
  <c r="C22" i="11"/>
  <c r="D22" i="11"/>
  <c r="E22" i="11"/>
  <c r="BK22" i="11"/>
  <c r="G22" i="11"/>
  <c r="H22" i="11"/>
  <c r="I22" i="11"/>
  <c r="J22" i="11"/>
  <c r="K22" i="11"/>
  <c r="L22" i="11"/>
  <c r="A22" i="11"/>
  <c r="M22" i="11"/>
  <c r="O22" i="11"/>
  <c r="F22" i="11"/>
  <c r="P22" i="11"/>
  <c r="BH22" i="11"/>
  <c r="BI22" i="11"/>
  <c r="BL22" i="11"/>
  <c r="BM22" i="11"/>
  <c r="BN22" i="11"/>
  <c r="BO22" i="11"/>
  <c r="BP22" i="11"/>
  <c r="BQ22" i="11"/>
  <c r="BS22" i="11"/>
  <c r="B23" i="11"/>
  <c r="C23" i="11"/>
  <c r="D23" i="11"/>
  <c r="E23" i="11"/>
  <c r="BK23" i="11"/>
  <c r="G23" i="11"/>
  <c r="H23" i="11"/>
  <c r="I23" i="11"/>
  <c r="J23" i="11"/>
  <c r="K23" i="11"/>
  <c r="L23" i="11"/>
  <c r="A23" i="11"/>
  <c r="M23" i="11"/>
  <c r="O23" i="11"/>
  <c r="F23" i="11"/>
  <c r="P23" i="11"/>
  <c r="BH23" i="11"/>
  <c r="BI23" i="11"/>
  <c r="BL23" i="11"/>
  <c r="BM23" i="11"/>
  <c r="BN23" i="11"/>
  <c r="BO23" i="11"/>
  <c r="BP23" i="11"/>
  <c r="BQ23" i="11"/>
  <c r="BS23" i="11"/>
  <c r="B24" i="11"/>
  <c r="C24" i="11"/>
  <c r="D24" i="11"/>
  <c r="E24" i="11"/>
  <c r="BK24" i="11"/>
  <c r="G24" i="11"/>
  <c r="H24" i="11"/>
  <c r="I24" i="11"/>
  <c r="J24" i="11"/>
  <c r="K24" i="11"/>
  <c r="L24" i="11"/>
  <c r="A24" i="11"/>
  <c r="M24" i="11"/>
  <c r="O24" i="11"/>
  <c r="F24" i="11"/>
  <c r="P24" i="11"/>
  <c r="BH24" i="11"/>
  <c r="BI24" i="11"/>
  <c r="BL24" i="11"/>
  <c r="BM24" i="11"/>
  <c r="BN24" i="11"/>
  <c r="BO24" i="11"/>
  <c r="BP24" i="11"/>
  <c r="BQ24" i="11"/>
  <c r="BS24" i="11"/>
  <c r="B25" i="11"/>
  <c r="C25" i="11"/>
  <c r="D25" i="11"/>
  <c r="E25" i="11"/>
  <c r="BK25" i="11"/>
  <c r="G25" i="11"/>
  <c r="H25" i="11"/>
  <c r="I25" i="11"/>
  <c r="J25" i="11"/>
  <c r="K25" i="11"/>
  <c r="L25" i="11"/>
  <c r="A25" i="11"/>
  <c r="M25" i="11"/>
  <c r="O25" i="11"/>
  <c r="F25" i="11"/>
  <c r="P25" i="11"/>
  <c r="BH25" i="11"/>
  <c r="BI25" i="11"/>
  <c r="BL25" i="11"/>
  <c r="BM25" i="11"/>
  <c r="BN25" i="11"/>
  <c r="BO25" i="11"/>
  <c r="BP25" i="11"/>
  <c r="BQ25" i="11"/>
  <c r="BS25" i="11"/>
  <c r="B26" i="11"/>
  <c r="C26" i="11"/>
  <c r="D26" i="11"/>
  <c r="E26" i="11"/>
  <c r="BK26" i="11"/>
  <c r="G26" i="11"/>
  <c r="H26" i="11"/>
  <c r="I26" i="11"/>
  <c r="J26" i="11"/>
  <c r="K26" i="11"/>
  <c r="L26" i="11"/>
  <c r="A26" i="11"/>
  <c r="M26" i="11"/>
  <c r="O26" i="11"/>
  <c r="F26" i="11"/>
  <c r="P26" i="11"/>
  <c r="BH26" i="11"/>
  <c r="BI26" i="11"/>
  <c r="BL26" i="11"/>
  <c r="BM26" i="11"/>
  <c r="BN26" i="11"/>
  <c r="BO26" i="11"/>
  <c r="BP26" i="11"/>
  <c r="BQ26" i="11"/>
  <c r="BS26" i="11"/>
  <c r="B27" i="11"/>
  <c r="C27" i="11"/>
  <c r="D27" i="11"/>
  <c r="E27" i="11"/>
  <c r="BK27" i="11"/>
  <c r="G27" i="11"/>
  <c r="H27" i="11"/>
  <c r="I27" i="11"/>
  <c r="J27" i="11"/>
  <c r="K27" i="11"/>
  <c r="L27" i="11"/>
  <c r="A27" i="11"/>
  <c r="M27" i="11"/>
  <c r="O27" i="11"/>
  <c r="F27" i="11"/>
  <c r="P27" i="11"/>
  <c r="BH27" i="11"/>
  <c r="BI27" i="11"/>
  <c r="BL27" i="11"/>
  <c r="BM27" i="11"/>
  <c r="BN27" i="11"/>
  <c r="BO27" i="11"/>
  <c r="BP27" i="11"/>
  <c r="BQ27" i="11"/>
  <c r="BS27" i="11"/>
  <c r="B28" i="11"/>
  <c r="C28" i="11"/>
  <c r="D28" i="11"/>
  <c r="E28" i="11"/>
  <c r="BK28" i="11"/>
  <c r="G28" i="11"/>
  <c r="H28" i="11"/>
  <c r="I28" i="11"/>
  <c r="J28" i="11"/>
  <c r="K28" i="11"/>
  <c r="L28" i="11"/>
  <c r="A28" i="11"/>
  <c r="M28" i="11"/>
  <c r="O28" i="11"/>
  <c r="F28" i="11"/>
  <c r="P28" i="11"/>
  <c r="BH28" i="11"/>
  <c r="BI28" i="11"/>
  <c r="BL28" i="11"/>
  <c r="BM28" i="11"/>
  <c r="BN28" i="11"/>
  <c r="BO28" i="11"/>
  <c r="BP28" i="11"/>
  <c r="BQ28" i="11"/>
  <c r="BS28" i="11"/>
  <c r="B29" i="11"/>
  <c r="C29" i="11"/>
  <c r="D29" i="11"/>
  <c r="E29" i="11"/>
  <c r="BK29" i="11"/>
  <c r="G29" i="11"/>
  <c r="H29" i="11"/>
  <c r="I29" i="11"/>
  <c r="J29" i="11"/>
  <c r="K29" i="11"/>
  <c r="L29" i="11"/>
  <c r="A29" i="11"/>
  <c r="M29" i="11"/>
  <c r="O29" i="11"/>
  <c r="F29" i="11"/>
  <c r="P29" i="11"/>
  <c r="BH29" i="11"/>
  <c r="BI29" i="11"/>
  <c r="BL29" i="11"/>
  <c r="BM29" i="11"/>
  <c r="BN29" i="11"/>
  <c r="BO29" i="11"/>
  <c r="BP29" i="11"/>
  <c r="BQ29" i="11"/>
  <c r="BS29" i="11"/>
  <c r="B30" i="11"/>
  <c r="C30" i="11"/>
  <c r="D30" i="11"/>
  <c r="E30" i="11"/>
  <c r="BK30" i="11"/>
  <c r="G30" i="11"/>
  <c r="H30" i="11"/>
  <c r="I30" i="11"/>
  <c r="J30" i="11"/>
  <c r="K30" i="11"/>
  <c r="L30" i="11"/>
  <c r="A30" i="11"/>
  <c r="M30" i="11"/>
  <c r="O30" i="11"/>
  <c r="F30" i="11"/>
  <c r="P30" i="11"/>
  <c r="BH30" i="11"/>
  <c r="BI30" i="11"/>
  <c r="BL30" i="11"/>
  <c r="BM30" i="11"/>
  <c r="BN30" i="11"/>
  <c r="BO30" i="11"/>
  <c r="BP30" i="11"/>
  <c r="BQ30" i="11"/>
  <c r="BS30" i="11"/>
  <c r="B31" i="11"/>
  <c r="C31" i="11"/>
  <c r="D31" i="11"/>
  <c r="E31" i="11"/>
  <c r="BK31" i="11"/>
  <c r="G31" i="11"/>
  <c r="H31" i="11"/>
  <c r="I31" i="11"/>
  <c r="J31" i="11"/>
  <c r="K31" i="11"/>
  <c r="L31" i="11"/>
  <c r="A31" i="11"/>
  <c r="M31" i="11"/>
  <c r="O31" i="11"/>
  <c r="F31" i="11"/>
  <c r="P31" i="11"/>
  <c r="BH31" i="11"/>
  <c r="BI31" i="11"/>
  <c r="BL31" i="11"/>
  <c r="BM31" i="11"/>
  <c r="BN31" i="11"/>
  <c r="BO31" i="11"/>
  <c r="BP31" i="11"/>
  <c r="BQ31" i="11"/>
  <c r="BS31" i="11"/>
  <c r="B32" i="11"/>
  <c r="C32" i="11"/>
  <c r="D32" i="11"/>
  <c r="E32" i="11"/>
  <c r="BK32" i="11"/>
  <c r="G32" i="11"/>
  <c r="H32" i="11"/>
  <c r="I32" i="11"/>
  <c r="J32" i="11"/>
  <c r="K32" i="11"/>
  <c r="L32" i="11"/>
  <c r="A32" i="11"/>
  <c r="M32" i="11"/>
  <c r="O32" i="11"/>
  <c r="F32" i="11"/>
  <c r="P32" i="11"/>
  <c r="BH32" i="11"/>
  <c r="BI32" i="11"/>
  <c r="BL32" i="11"/>
  <c r="BM32" i="11"/>
  <c r="BN32" i="11"/>
  <c r="BO32" i="11"/>
  <c r="BP32" i="11"/>
  <c r="BQ32" i="11"/>
  <c r="BS32" i="11"/>
  <c r="B33" i="11"/>
  <c r="C33" i="11"/>
  <c r="D33" i="11"/>
  <c r="E33" i="11"/>
  <c r="BK33" i="11"/>
  <c r="G33" i="11"/>
  <c r="H33" i="11"/>
  <c r="I33" i="11"/>
  <c r="J33" i="11"/>
  <c r="K33" i="11"/>
  <c r="L33" i="11"/>
  <c r="A33" i="11"/>
  <c r="M33" i="11"/>
  <c r="O33" i="11"/>
  <c r="F33" i="11"/>
  <c r="P33" i="11"/>
  <c r="BH33" i="11"/>
  <c r="BI33" i="11"/>
  <c r="BL33" i="11"/>
  <c r="BM33" i="11"/>
  <c r="BN33" i="11"/>
  <c r="BO33" i="11"/>
  <c r="BP33" i="11"/>
  <c r="BQ33" i="11"/>
  <c r="BS33" i="11"/>
  <c r="B34" i="11"/>
  <c r="C34" i="11"/>
  <c r="D34" i="11"/>
  <c r="E34" i="11"/>
  <c r="BK34" i="11"/>
  <c r="G34" i="11"/>
  <c r="H34" i="11"/>
  <c r="I34" i="11"/>
  <c r="J34" i="11"/>
  <c r="K34" i="11"/>
  <c r="L34" i="11"/>
  <c r="A34" i="11"/>
  <c r="M34" i="11"/>
  <c r="O34" i="11"/>
  <c r="F34" i="11"/>
  <c r="P34" i="11"/>
  <c r="BH34" i="11"/>
  <c r="BI34" i="11"/>
  <c r="BL34" i="11"/>
  <c r="BM34" i="11"/>
  <c r="BN34" i="11"/>
  <c r="BO34" i="11"/>
  <c r="BP34" i="11"/>
  <c r="BQ34" i="11"/>
  <c r="BS34" i="11"/>
  <c r="B35" i="11"/>
  <c r="C35" i="11"/>
  <c r="D35" i="11"/>
  <c r="E35" i="11"/>
  <c r="BK35" i="11"/>
  <c r="G35" i="11"/>
  <c r="H35" i="11"/>
  <c r="I35" i="11"/>
  <c r="J35" i="11"/>
  <c r="K35" i="11"/>
  <c r="L35" i="11"/>
  <c r="A35" i="11"/>
  <c r="M35" i="11"/>
  <c r="O35" i="11"/>
  <c r="F35" i="11"/>
  <c r="P35" i="11"/>
  <c r="BH35" i="11"/>
  <c r="BI35" i="11"/>
  <c r="BL35" i="11"/>
  <c r="BM35" i="11"/>
  <c r="BN35" i="11"/>
  <c r="BO35" i="11"/>
  <c r="BP35" i="11"/>
  <c r="BQ35" i="11"/>
  <c r="BS35" i="11"/>
  <c r="B36" i="11"/>
  <c r="C36" i="11"/>
  <c r="D36" i="11"/>
  <c r="E36" i="11"/>
  <c r="BK36" i="11"/>
  <c r="G36" i="11"/>
  <c r="H36" i="11"/>
  <c r="I36" i="11"/>
  <c r="J36" i="11"/>
  <c r="K36" i="11"/>
  <c r="L36" i="11"/>
  <c r="A36" i="11"/>
  <c r="M36" i="11"/>
  <c r="O36" i="11"/>
  <c r="F36" i="11"/>
  <c r="P36" i="11"/>
  <c r="BH36" i="11"/>
  <c r="BI36" i="11"/>
  <c r="BL36" i="11"/>
  <c r="BM36" i="11"/>
  <c r="BN36" i="11"/>
  <c r="BO36" i="11"/>
  <c r="BP36" i="11"/>
  <c r="BQ36" i="11"/>
  <c r="BS36" i="11"/>
  <c r="B37" i="11"/>
  <c r="C37" i="11"/>
  <c r="D37" i="11"/>
  <c r="E37" i="11"/>
  <c r="BK37" i="11"/>
  <c r="G37" i="11"/>
  <c r="H37" i="11"/>
  <c r="I37" i="11"/>
  <c r="J37" i="11"/>
  <c r="K37" i="11"/>
  <c r="L37" i="11"/>
  <c r="A37" i="11"/>
  <c r="M37" i="11"/>
  <c r="O37" i="11"/>
  <c r="F37" i="11"/>
  <c r="P37" i="11"/>
  <c r="BH37" i="11"/>
  <c r="BI37" i="11"/>
  <c r="BL37" i="11"/>
  <c r="BM37" i="11"/>
  <c r="BN37" i="11"/>
  <c r="BO37" i="11"/>
  <c r="BP37" i="11"/>
  <c r="BQ37" i="11"/>
  <c r="BS37" i="11"/>
  <c r="B38" i="11"/>
  <c r="C38" i="11"/>
  <c r="D38" i="11"/>
  <c r="E38" i="11"/>
  <c r="BK38" i="11"/>
  <c r="G38" i="11"/>
  <c r="H38" i="11"/>
  <c r="I38" i="11"/>
  <c r="J38" i="11"/>
  <c r="K38" i="11"/>
  <c r="L38" i="11"/>
  <c r="A38" i="11"/>
  <c r="M38" i="11"/>
  <c r="O38" i="11"/>
  <c r="F38" i="11"/>
  <c r="P38" i="11"/>
  <c r="BH38" i="11"/>
  <c r="BI38" i="11"/>
  <c r="BL38" i="11"/>
  <c r="BM38" i="11"/>
  <c r="BN38" i="11"/>
  <c r="BO38" i="11"/>
  <c r="BP38" i="11"/>
  <c r="BQ38" i="11"/>
  <c r="BS38" i="11"/>
  <c r="B39" i="11"/>
  <c r="C39" i="11"/>
  <c r="D39" i="11"/>
  <c r="E39" i="11"/>
  <c r="BK39" i="11"/>
  <c r="G39" i="11"/>
  <c r="H39" i="11"/>
  <c r="I39" i="11"/>
  <c r="J39" i="11"/>
  <c r="K39" i="11"/>
  <c r="L39" i="11"/>
  <c r="A39" i="11"/>
  <c r="M39" i="11"/>
  <c r="O39" i="11"/>
  <c r="F39" i="11"/>
  <c r="P39" i="11"/>
  <c r="BH39" i="11"/>
  <c r="BI39" i="11"/>
  <c r="BL39" i="11"/>
  <c r="BM39" i="11"/>
  <c r="BN39" i="11"/>
  <c r="BO39" i="11"/>
  <c r="BP39" i="11"/>
  <c r="BQ39" i="11"/>
  <c r="BS39" i="11"/>
  <c r="B40" i="11"/>
  <c r="C40" i="11"/>
  <c r="D40" i="11"/>
  <c r="E40" i="11"/>
  <c r="F40" i="11"/>
  <c r="G40" i="11"/>
  <c r="H40" i="11"/>
  <c r="I40" i="11"/>
  <c r="J40" i="11"/>
  <c r="K40" i="11"/>
  <c r="L40" i="11"/>
  <c r="A40" i="11"/>
  <c r="M40" i="11"/>
  <c r="O40" i="11"/>
  <c r="P40" i="11"/>
  <c r="BH40" i="11"/>
  <c r="BI40" i="11"/>
  <c r="BK40" i="11"/>
  <c r="BL40" i="11"/>
  <c r="BM40" i="11"/>
  <c r="BR40" i="11"/>
  <c r="BN40" i="11"/>
  <c r="BO40" i="11"/>
  <c r="BP40" i="11"/>
  <c r="BQ40" i="11"/>
  <c r="BS40" i="11"/>
  <c r="B41" i="11"/>
  <c r="C41" i="11"/>
  <c r="D41" i="11"/>
  <c r="E41" i="11"/>
  <c r="F41" i="11"/>
  <c r="G41" i="11"/>
  <c r="H41" i="11"/>
  <c r="I41" i="11"/>
  <c r="J41" i="11"/>
  <c r="K41" i="11"/>
  <c r="L41" i="11"/>
  <c r="A41" i="11"/>
  <c r="M41" i="11"/>
  <c r="O41" i="11"/>
  <c r="P41" i="11"/>
  <c r="BH41" i="11"/>
  <c r="BI41" i="11"/>
  <c r="BK41" i="11"/>
  <c r="BL41" i="11"/>
  <c r="BM41" i="11"/>
  <c r="BR41" i="11"/>
  <c r="BN41" i="11"/>
  <c r="BO41" i="11"/>
  <c r="BP41" i="11"/>
  <c r="BQ41" i="11"/>
  <c r="BS41" i="11"/>
  <c r="B42" i="11"/>
  <c r="C42" i="11"/>
  <c r="D42" i="11"/>
  <c r="E42" i="11"/>
  <c r="F42" i="11"/>
  <c r="G42" i="11"/>
  <c r="H42" i="11"/>
  <c r="I42" i="11"/>
  <c r="J42" i="11"/>
  <c r="K42" i="11"/>
  <c r="L42" i="11"/>
  <c r="A42" i="11"/>
  <c r="M42" i="11"/>
  <c r="O42" i="11"/>
  <c r="P42" i="11"/>
  <c r="BH42" i="11"/>
  <c r="BI42" i="11"/>
  <c r="BK42" i="11"/>
  <c r="BL42" i="11"/>
  <c r="BM42" i="11"/>
  <c r="BR42" i="11"/>
  <c r="BN42" i="11"/>
  <c r="BO42" i="11"/>
  <c r="BP42" i="11"/>
  <c r="BQ42" i="11"/>
  <c r="BS42" i="11"/>
  <c r="B43" i="11"/>
  <c r="C43" i="11"/>
  <c r="D43" i="11"/>
  <c r="E43" i="11"/>
  <c r="F43" i="11"/>
  <c r="G43" i="11"/>
  <c r="H43" i="11"/>
  <c r="I43" i="11"/>
  <c r="J43" i="11"/>
  <c r="K43" i="11"/>
  <c r="L43" i="11"/>
  <c r="A43" i="11"/>
  <c r="M43" i="11"/>
  <c r="O43" i="11"/>
  <c r="P43" i="11"/>
  <c r="BH43" i="11"/>
  <c r="BI43" i="11"/>
  <c r="BK43" i="11"/>
  <c r="BL43" i="11"/>
  <c r="BM43" i="11"/>
  <c r="BR43" i="11"/>
  <c r="BN43" i="11"/>
  <c r="BO43" i="11"/>
  <c r="BP43" i="11"/>
  <c r="BQ43" i="11"/>
  <c r="BS43" i="11"/>
  <c r="B44" i="11"/>
  <c r="C44" i="11"/>
  <c r="D44" i="11"/>
  <c r="E44" i="11"/>
  <c r="F44" i="11"/>
  <c r="G44" i="11"/>
  <c r="H44" i="11"/>
  <c r="I44" i="11"/>
  <c r="J44" i="11"/>
  <c r="K44" i="11"/>
  <c r="L44" i="11"/>
  <c r="A44" i="11"/>
  <c r="M44" i="11"/>
  <c r="O44" i="11"/>
  <c r="P44" i="11"/>
  <c r="BH44" i="11"/>
  <c r="BI44" i="11"/>
  <c r="BK44" i="11"/>
  <c r="BL44" i="11"/>
  <c r="BM44" i="11"/>
  <c r="BR44" i="11"/>
  <c r="BN44" i="11"/>
  <c r="BO44" i="11"/>
  <c r="BP44" i="11"/>
  <c r="BQ44" i="11"/>
  <c r="BS44" i="11"/>
  <c r="B45" i="11"/>
  <c r="C45" i="11"/>
  <c r="D45" i="11"/>
  <c r="E45" i="11"/>
  <c r="F45" i="11"/>
  <c r="G45" i="11"/>
  <c r="H45" i="11"/>
  <c r="I45" i="11"/>
  <c r="J45" i="11"/>
  <c r="K45" i="11"/>
  <c r="L45" i="11"/>
  <c r="A45" i="11"/>
  <c r="M45" i="11"/>
  <c r="O45" i="11"/>
  <c r="P45" i="11"/>
  <c r="BH45" i="11"/>
  <c r="BI45" i="11"/>
  <c r="BK45" i="11"/>
  <c r="BL45" i="11"/>
  <c r="BM45" i="11"/>
  <c r="BR45" i="11"/>
  <c r="BN45" i="11"/>
  <c r="BO45" i="11"/>
  <c r="BP45" i="11"/>
  <c r="BQ45" i="11"/>
  <c r="BS45" i="11"/>
  <c r="B46" i="11"/>
  <c r="C46" i="11"/>
  <c r="D46" i="11"/>
  <c r="E46" i="11"/>
  <c r="F46" i="11"/>
  <c r="G46" i="11"/>
  <c r="H46" i="11"/>
  <c r="I46" i="11"/>
  <c r="J46" i="11"/>
  <c r="K46" i="11"/>
  <c r="L46" i="11"/>
  <c r="A46" i="11"/>
  <c r="M46" i="11"/>
  <c r="O46" i="11"/>
  <c r="P46" i="11"/>
  <c r="BH46" i="11"/>
  <c r="BI46" i="11"/>
  <c r="BK46" i="11"/>
  <c r="BL46" i="11"/>
  <c r="BM46" i="11"/>
  <c r="BR46" i="11"/>
  <c r="BN46" i="11"/>
  <c r="BO46" i="11"/>
  <c r="BP46" i="11"/>
  <c r="BQ46" i="11"/>
  <c r="BS46" i="11"/>
  <c r="B47" i="11"/>
  <c r="C47" i="11"/>
  <c r="D47" i="11"/>
  <c r="E47" i="11"/>
  <c r="F47" i="11"/>
  <c r="G47" i="11"/>
  <c r="H47" i="11"/>
  <c r="I47" i="11"/>
  <c r="J47" i="11"/>
  <c r="K47" i="11"/>
  <c r="L47" i="11"/>
  <c r="A47" i="11"/>
  <c r="M47" i="11"/>
  <c r="O47" i="11"/>
  <c r="P47" i="11"/>
  <c r="BH47" i="11"/>
  <c r="BI47" i="11"/>
  <c r="BK47" i="11"/>
  <c r="BL47" i="11"/>
  <c r="BM47" i="11"/>
  <c r="BR47" i="11"/>
  <c r="BN47" i="11"/>
  <c r="BO47" i="11"/>
  <c r="BP47" i="11"/>
  <c r="BQ47" i="11"/>
  <c r="BS47" i="11"/>
  <c r="B48" i="11"/>
  <c r="C48" i="11"/>
  <c r="D48" i="11"/>
  <c r="E48" i="11"/>
  <c r="F48" i="11"/>
  <c r="G48" i="11"/>
  <c r="H48" i="11"/>
  <c r="I48" i="11"/>
  <c r="J48" i="11"/>
  <c r="K48" i="11"/>
  <c r="L48" i="11"/>
  <c r="A48" i="11"/>
  <c r="M48" i="11"/>
  <c r="O48" i="11"/>
  <c r="P48" i="11"/>
  <c r="BH48" i="11"/>
  <c r="BI48" i="11"/>
  <c r="BK48" i="11"/>
  <c r="BL48" i="11"/>
  <c r="BM48" i="11"/>
  <c r="BR48" i="11"/>
  <c r="BN48" i="11"/>
  <c r="BO48" i="11"/>
  <c r="BP48" i="11"/>
  <c r="BQ48" i="11"/>
  <c r="BS48" i="11"/>
  <c r="B49" i="11"/>
  <c r="C49" i="11"/>
  <c r="D49" i="11"/>
  <c r="E49" i="11"/>
  <c r="F49" i="11"/>
  <c r="G49" i="11"/>
  <c r="H49" i="11"/>
  <c r="I49" i="11"/>
  <c r="J49" i="11"/>
  <c r="K49" i="11"/>
  <c r="L49" i="11"/>
  <c r="A49" i="11"/>
  <c r="M49" i="11"/>
  <c r="O49" i="11"/>
  <c r="P49" i="11"/>
  <c r="BH49" i="11"/>
  <c r="BI49" i="11"/>
  <c r="BK49" i="11"/>
  <c r="BL49" i="11"/>
  <c r="BM49" i="11"/>
  <c r="BR49" i="11"/>
  <c r="BN49" i="11"/>
  <c r="BO49" i="11"/>
  <c r="BP49" i="11"/>
  <c r="BQ49" i="11"/>
  <c r="BS49" i="11"/>
  <c r="B50" i="11"/>
  <c r="C50" i="11"/>
  <c r="D50" i="11"/>
  <c r="E50" i="11"/>
  <c r="F50" i="11"/>
  <c r="G50" i="11"/>
  <c r="H50" i="11"/>
  <c r="I50" i="11"/>
  <c r="J50" i="11"/>
  <c r="K50" i="11"/>
  <c r="L50" i="11"/>
  <c r="A50" i="11"/>
  <c r="M50" i="11"/>
  <c r="O50" i="11"/>
  <c r="P50" i="11"/>
  <c r="BH50" i="11"/>
  <c r="BI50" i="11"/>
  <c r="BK50" i="11"/>
  <c r="BL50" i="11"/>
  <c r="BM50" i="11"/>
  <c r="BR50" i="11"/>
  <c r="BN50" i="11"/>
  <c r="BO50" i="11"/>
  <c r="BP50" i="11"/>
  <c r="BQ50" i="11"/>
  <c r="BS50" i="11"/>
  <c r="B51" i="11"/>
  <c r="C51" i="11"/>
  <c r="D51" i="11"/>
  <c r="E51" i="11"/>
  <c r="F51" i="11"/>
  <c r="G51" i="11"/>
  <c r="H51" i="11"/>
  <c r="I51" i="11"/>
  <c r="J51" i="11"/>
  <c r="K51" i="11"/>
  <c r="L51" i="11"/>
  <c r="A51" i="11"/>
  <c r="M51" i="11"/>
  <c r="O51" i="11"/>
  <c r="P51" i="11"/>
  <c r="BH51" i="11"/>
  <c r="BI51" i="11"/>
  <c r="BK51" i="11"/>
  <c r="BL51" i="11"/>
  <c r="BM51" i="11"/>
  <c r="BR51" i="11"/>
  <c r="BN51" i="11"/>
  <c r="BO51" i="11"/>
  <c r="BP51" i="11"/>
  <c r="BQ51" i="11"/>
  <c r="BS51" i="11"/>
  <c r="B52" i="11"/>
  <c r="C52" i="11"/>
  <c r="D52" i="11"/>
  <c r="E52" i="11"/>
  <c r="F52" i="11"/>
  <c r="G52" i="11"/>
  <c r="H52" i="11"/>
  <c r="I52" i="11"/>
  <c r="J52" i="11"/>
  <c r="K52" i="11"/>
  <c r="L52" i="11"/>
  <c r="A52" i="11"/>
  <c r="M52" i="11"/>
  <c r="O52" i="11"/>
  <c r="P52" i="11"/>
  <c r="BH52" i="11"/>
  <c r="BI52" i="11"/>
  <c r="BK52" i="11"/>
  <c r="BL52" i="11"/>
  <c r="BM52" i="11"/>
  <c r="BR52" i="11"/>
  <c r="BN52" i="11"/>
  <c r="BO52" i="11"/>
  <c r="BP52" i="11"/>
  <c r="BQ52" i="11"/>
  <c r="BS52" i="11"/>
  <c r="B53" i="11"/>
  <c r="C53" i="11"/>
  <c r="D53" i="11"/>
  <c r="E53" i="11"/>
  <c r="F53" i="11"/>
  <c r="G53" i="11"/>
  <c r="H53" i="11"/>
  <c r="I53" i="11"/>
  <c r="J53" i="11"/>
  <c r="K53" i="11"/>
  <c r="L53" i="11"/>
  <c r="A53" i="11"/>
  <c r="M53" i="11"/>
  <c r="O53" i="11"/>
  <c r="P53" i="11"/>
  <c r="BH53" i="11"/>
  <c r="BI53" i="11"/>
  <c r="BK53" i="11"/>
  <c r="BL53" i="11"/>
  <c r="BM53" i="11"/>
  <c r="BR53" i="11"/>
  <c r="BN53" i="11"/>
  <c r="BO53" i="11"/>
  <c r="BP53" i="11"/>
  <c r="BQ53" i="11"/>
  <c r="BS53" i="11"/>
  <c r="B54" i="11"/>
  <c r="C54" i="11"/>
  <c r="D54" i="11"/>
  <c r="E54" i="11"/>
  <c r="F54" i="11"/>
  <c r="G54" i="11"/>
  <c r="H54" i="11"/>
  <c r="I54" i="11"/>
  <c r="J54" i="11"/>
  <c r="K54" i="11"/>
  <c r="L54" i="11"/>
  <c r="A54" i="11"/>
  <c r="M54" i="11"/>
  <c r="O54" i="11"/>
  <c r="P54" i="11"/>
  <c r="BH54" i="11"/>
  <c r="BI54" i="11"/>
  <c r="BK54" i="11"/>
  <c r="BL54" i="11"/>
  <c r="BM54" i="11"/>
  <c r="BR54" i="11"/>
  <c r="BN54" i="11"/>
  <c r="BO54" i="11"/>
  <c r="BP54" i="11"/>
  <c r="BQ54" i="11"/>
  <c r="BS54" i="11"/>
  <c r="B55" i="11"/>
  <c r="C55" i="11"/>
  <c r="D55" i="11"/>
  <c r="E55" i="11"/>
  <c r="F55" i="11"/>
  <c r="G55" i="11"/>
  <c r="H55" i="11"/>
  <c r="I55" i="11"/>
  <c r="J55" i="11"/>
  <c r="K55" i="11"/>
  <c r="L55" i="11"/>
  <c r="A55" i="11"/>
  <c r="M55" i="11"/>
  <c r="O55" i="11"/>
  <c r="P55" i="11"/>
  <c r="BH55" i="11"/>
  <c r="BI55" i="11"/>
  <c r="BK55" i="11"/>
  <c r="BL55" i="11"/>
  <c r="BM55" i="11"/>
  <c r="BR55" i="11"/>
  <c r="BN55" i="11"/>
  <c r="BO55" i="11"/>
  <c r="BP55" i="11"/>
  <c r="BQ55" i="11"/>
  <c r="BS55" i="11"/>
  <c r="B56" i="11"/>
  <c r="C56" i="11"/>
  <c r="D56" i="11"/>
  <c r="E56" i="11"/>
  <c r="F56" i="11"/>
  <c r="G56" i="11"/>
  <c r="H56" i="11"/>
  <c r="I56" i="11"/>
  <c r="J56" i="11"/>
  <c r="K56" i="11"/>
  <c r="L56" i="11"/>
  <c r="A56" i="11"/>
  <c r="M56" i="11"/>
  <c r="O56" i="11"/>
  <c r="P56" i="11"/>
  <c r="BH56" i="11"/>
  <c r="BI56" i="11"/>
  <c r="BK56" i="11"/>
  <c r="BL56" i="11"/>
  <c r="BM56" i="11"/>
  <c r="BR56" i="11"/>
  <c r="BN56" i="11"/>
  <c r="BO56" i="11"/>
  <c r="BP56" i="11"/>
  <c r="BQ56" i="11"/>
  <c r="BS56" i="11"/>
  <c r="B57" i="11"/>
  <c r="C57" i="11"/>
  <c r="D57" i="11"/>
  <c r="E57" i="11"/>
  <c r="F57" i="11"/>
  <c r="G57" i="11"/>
  <c r="H57" i="11"/>
  <c r="I57" i="11"/>
  <c r="J57" i="11"/>
  <c r="K57" i="11"/>
  <c r="L57" i="11"/>
  <c r="A57" i="11"/>
  <c r="M57" i="11"/>
  <c r="O57" i="11"/>
  <c r="P57" i="11"/>
  <c r="BH57" i="11"/>
  <c r="BI57" i="11"/>
  <c r="BK57" i="11"/>
  <c r="BL57" i="11"/>
  <c r="BM57" i="11"/>
  <c r="BR57" i="11"/>
  <c r="BN57" i="11"/>
  <c r="BO57" i="11"/>
  <c r="BP57" i="11"/>
  <c r="BQ57" i="11"/>
  <c r="BS57" i="11"/>
  <c r="B58" i="11"/>
  <c r="C58" i="11"/>
  <c r="D58" i="11"/>
  <c r="E58" i="11"/>
  <c r="F58" i="11"/>
  <c r="G58" i="11"/>
  <c r="H58" i="11"/>
  <c r="I58" i="11"/>
  <c r="J58" i="11"/>
  <c r="K58" i="11"/>
  <c r="L58" i="11"/>
  <c r="A58" i="11"/>
  <c r="M58" i="11"/>
  <c r="O58" i="11"/>
  <c r="P58" i="11"/>
  <c r="BH58" i="11"/>
  <c r="BI58" i="11"/>
  <c r="BK58" i="11"/>
  <c r="BL58" i="11"/>
  <c r="BM58" i="11"/>
  <c r="BR58" i="11"/>
  <c r="BN58" i="11"/>
  <c r="BO58" i="11"/>
  <c r="BP58" i="11"/>
  <c r="BQ58" i="11"/>
  <c r="BS58" i="11"/>
  <c r="B59" i="11"/>
  <c r="C59" i="11"/>
  <c r="D59" i="11"/>
  <c r="E59" i="11"/>
  <c r="F59" i="11"/>
  <c r="G59" i="11"/>
  <c r="H59" i="11"/>
  <c r="I59" i="11"/>
  <c r="J59" i="11"/>
  <c r="K59" i="11"/>
  <c r="L59" i="11"/>
  <c r="A59" i="11"/>
  <c r="M59" i="11"/>
  <c r="O59" i="11"/>
  <c r="P59" i="11"/>
  <c r="BH59" i="11"/>
  <c r="BI59" i="11"/>
  <c r="BK59" i="11"/>
  <c r="BL59" i="11"/>
  <c r="BM59" i="11"/>
  <c r="BR59" i="11"/>
  <c r="BN59" i="11"/>
  <c r="BO59" i="11"/>
  <c r="BP59" i="11"/>
  <c r="BQ59" i="11"/>
  <c r="BS59" i="11"/>
  <c r="B60" i="11"/>
  <c r="C60" i="11"/>
  <c r="D60" i="11"/>
  <c r="E60" i="11"/>
  <c r="F60" i="11"/>
  <c r="G60" i="11"/>
  <c r="H60" i="11"/>
  <c r="I60" i="11"/>
  <c r="J60" i="11"/>
  <c r="K60" i="11"/>
  <c r="L60" i="11"/>
  <c r="A60" i="11"/>
  <c r="M60" i="11"/>
  <c r="O60" i="11"/>
  <c r="P60" i="11"/>
  <c r="BH60" i="11"/>
  <c r="BI60" i="11"/>
  <c r="BK60" i="11"/>
  <c r="BL60" i="11"/>
  <c r="BM60" i="11"/>
  <c r="BR60" i="11"/>
  <c r="BN60" i="11"/>
  <c r="BO60" i="11"/>
  <c r="BP60" i="11"/>
  <c r="BQ60" i="11"/>
  <c r="BS60" i="11"/>
  <c r="B61" i="11"/>
  <c r="C61" i="11"/>
  <c r="D61" i="11"/>
  <c r="E61" i="11"/>
  <c r="F61" i="11"/>
  <c r="G61" i="11"/>
  <c r="H61" i="11"/>
  <c r="I61" i="11"/>
  <c r="J61" i="11"/>
  <c r="K61" i="11"/>
  <c r="L61" i="11"/>
  <c r="A61" i="11"/>
  <c r="M61" i="11"/>
  <c r="O61" i="11"/>
  <c r="P61" i="11"/>
  <c r="BH61" i="11"/>
  <c r="BI61" i="11"/>
  <c r="BK61" i="11"/>
  <c r="BL61" i="11"/>
  <c r="BM61" i="11"/>
  <c r="BR61" i="11"/>
  <c r="BN61" i="11"/>
  <c r="BO61" i="11"/>
  <c r="BP61" i="11"/>
  <c r="BQ61" i="11"/>
  <c r="BS61" i="11"/>
  <c r="B62" i="11"/>
  <c r="C62" i="11"/>
  <c r="D62" i="11"/>
  <c r="E62" i="11"/>
  <c r="F62" i="11"/>
  <c r="G62" i="11"/>
  <c r="H62" i="11"/>
  <c r="I62" i="11"/>
  <c r="J62" i="11"/>
  <c r="K62" i="11"/>
  <c r="L62" i="11"/>
  <c r="A62" i="11"/>
  <c r="M62" i="11"/>
  <c r="O62" i="11"/>
  <c r="P62" i="11"/>
  <c r="BH62" i="11"/>
  <c r="BI62" i="11"/>
  <c r="BK62" i="11"/>
  <c r="BL62" i="11"/>
  <c r="BM62" i="11"/>
  <c r="BR62" i="11"/>
  <c r="BN62" i="11"/>
  <c r="BO62" i="11"/>
  <c r="BP62" i="11"/>
  <c r="BQ62" i="11"/>
  <c r="BS62" i="11"/>
  <c r="B63" i="11"/>
  <c r="C63" i="11"/>
  <c r="D63" i="11"/>
  <c r="E63" i="11"/>
  <c r="F63" i="11"/>
  <c r="G63" i="11"/>
  <c r="H63" i="11"/>
  <c r="I63" i="11"/>
  <c r="J63" i="11"/>
  <c r="K63" i="11"/>
  <c r="L63" i="11"/>
  <c r="A63" i="11"/>
  <c r="M63" i="11"/>
  <c r="O63" i="11"/>
  <c r="P63" i="11"/>
  <c r="BH63" i="11"/>
  <c r="BI63" i="11"/>
  <c r="BK63" i="11"/>
  <c r="BL63" i="11"/>
  <c r="BM63" i="11"/>
  <c r="BR63" i="11"/>
  <c r="BN63" i="11"/>
  <c r="BO63" i="11"/>
  <c r="BP63" i="11"/>
  <c r="BQ63" i="11"/>
  <c r="BS63" i="11"/>
  <c r="B64" i="11"/>
  <c r="C64" i="11"/>
  <c r="D64" i="11"/>
  <c r="E64" i="11"/>
  <c r="F64" i="11"/>
  <c r="G64" i="11"/>
  <c r="H64" i="11"/>
  <c r="I64" i="11"/>
  <c r="J64" i="11"/>
  <c r="K64" i="11"/>
  <c r="L64" i="11"/>
  <c r="A64" i="11"/>
  <c r="M64" i="11"/>
  <c r="O64" i="11"/>
  <c r="P64" i="11"/>
  <c r="BH64" i="11"/>
  <c r="BI64" i="11"/>
  <c r="BK64" i="11"/>
  <c r="BL64" i="11"/>
  <c r="BM64" i="11"/>
  <c r="BR64" i="11"/>
  <c r="BN64" i="11"/>
  <c r="BO64" i="11"/>
  <c r="BP64" i="11"/>
  <c r="BQ64" i="11"/>
  <c r="BS64" i="11"/>
  <c r="B65" i="11"/>
  <c r="C65" i="11"/>
  <c r="D65" i="11"/>
  <c r="E65" i="11"/>
  <c r="F65" i="11"/>
  <c r="G65" i="11"/>
  <c r="H65" i="11"/>
  <c r="I65" i="11"/>
  <c r="J65" i="11"/>
  <c r="K65" i="11"/>
  <c r="L65" i="11"/>
  <c r="A65" i="11"/>
  <c r="M65" i="11"/>
  <c r="O65" i="11"/>
  <c r="P65" i="11"/>
  <c r="BH65" i="11"/>
  <c r="BI65" i="11"/>
  <c r="BK65" i="11"/>
  <c r="BL65" i="11"/>
  <c r="BM65" i="11"/>
  <c r="BR65" i="11"/>
  <c r="BN65" i="11"/>
  <c r="BO65" i="11"/>
  <c r="BP65" i="11"/>
  <c r="BQ65" i="11"/>
  <c r="BS65" i="11"/>
  <c r="B66" i="11"/>
  <c r="C66" i="11"/>
  <c r="D66" i="11"/>
  <c r="E66" i="11"/>
  <c r="F66" i="11"/>
  <c r="G66" i="11"/>
  <c r="H66" i="11"/>
  <c r="I66" i="11"/>
  <c r="J66" i="11"/>
  <c r="K66" i="11"/>
  <c r="L66" i="11"/>
  <c r="A66" i="11"/>
  <c r="M66" i="11"/>
  <c r="O66" i="11"/>
  <c r="P66" i="11"/>
  <c r="BH66" i="11"/>
  <c r="BI66" i="11"/>
  <c r="BK66" i="11"/>
  <c r="BL66" i="11"/>
  <c r="BM66" i="11"/>
  <c r="BR66" i="11"/>
  <c r="BN66" i="11"/>
  <c r="BO66" i="11"/>
  <c r="BP66" i="11"/>
  <c r="BQ66" i="11"/>
  <c r="BS66" i="11"/>
  <c r="B67" i="11"/>
  <c r="C67" i="11"/>
  <c r="D67" i="11"/>
  <c r="E67" i="11"/>
  <c r="F67" i="11"/>
  <c r="G67" i="11"/>
  <c r="H67" i="11"/>
  <c r="I67" i="11"/>
  <c r="J67" i="11"/>
  <c r="K67" i="11"/>
  <c r="L67" i="11"/>
  <c r="A67" i="11"/>
  <c r="M67" i="11"/>
  <c r="O67" i="11"/>
  <c r="P67" i="11"/>
  <c r="BH67" i="11"/>
  <c r="BI67" i="11"/>
  <c r="BK67" i="11"/>
  <c r="BL67" i="11"/>
  <c r="BM67" i="11"/>
  <c r="BR67" i="11"/>
  <c r="BN67" i="11"/>
  <c r="BO67" i="11"/>
  <c r="BP67" i="11"/>
  <c r="BQ67" i="11"/>
  <c r="BS67" i="11"/>
  <c r="B68" i="11"/>
  <c r="C68" i="11"/>
  <c r="D68" i="11"/>
  <c r="E68" i="11"/>
  <c r="F68" i="11"/>
  <c r="G68" i="11"/>
  <c r="H68" i="11"/>
  <c r="I68" i="11"/>
  <c r="J68" i="11"/>
  <c r="K68" i="11"/>
  <c r="L68" i="11"/>
  <c r="A68" i="11"/>
  <c r="M68" i="11"/>
  <c r="O68" i="11"/>
  <c r="P68" i="11"/>
  <c r="BH68" i="11"/>
  <c r="BI68" i="11"/>
  <c r="BK68" i="11"/>
  <c r="BL68" i="11"/>
  <c r="BM68" i="11"/>
  <c r="BR68" i="11"/>
  <c r="BN68" i="11"/>
  <c r="BO68" i="11"/>
  <c r="BP68" i="11"/>
  <c r="BQ68" i="11"/>
  <c r="BS68" i="11"/>
  <c r="B69" i="11"/>
  <c r="C69" i="11"/>
  <c r="D69" i="11"/>
  <c r="E69" i="11"/>
  <c r="F69" i="11"/>
  <c r="G69" i="11"/>
  <c r="H69" i="11"/>
  <c r="I69" i="11"/>
  <c r="J69" i="11"/>
  <c r="K69" i="11"/>
  <c r="L69" i="11"/>
  <c r="A69" i="11"/>
  <c r="M69" i="11"/>
  <c r="O69" i="11"/>
  <c r="P69" i="11"/>
  <c r="BH69" i="11"/>
  <c r="BI69" i="11"/>
  <c r="BK69" i="11"/>
  <c r="BL69" i="11"/>
  <c r="BM69" i="11"/>
  <c r="BR69" i="11"/>
  <c r="BN69" i="11"/>
  <c r="BO69" i="11"/>
  <c r="BP69" i="11"/>
  <c r="BQ69" i="11"/>
  <c r="BS69" i="11"/>
  <c r="B70" i="11"/>
  <c r="C70" i="11"/>
  <c r="D70" i="11"/>
  <c r="E70" i="11"/>
  <c r="F70" i="11"/>
  <c r="G70" i="11"/>
  <c r="H70" i="11"/>
  <c r="I70" i="11"/>
  <c r="J70" i="11"/>
  <c r="K70" i="11"/>
  <c r="L70" i="11"/>
  <c r="A70" i="11"/>
  <c r="M70" i="11"/>
  <c r="O70" i="11"/>
  <c r="P70" i="11"/>
  <c r="BH70" i="11"/>
  <c r="BI70" i="11"/>
  <c r="BK70" i="11"/>
  <c r="BL70" i="11"/>
  <c r="BM70" i="11"/>
  <c r="BR70" i="11"/>
  <c r="BN70" i="11"/>
  <c r="BO70" i="11"/>
  <c r="BP70" i="11"/>
  <c r="BQ70" i="11"/>
  <c r="BS70" i="11"/>
  <c r="B71" i="11"/>
  <c r="C71" i="11"/>
  <c r="D71" i="11"/>
  <c r="E71" i="11"/>
  <c r="F71" i="11"/>
  <c r="G71" i="11"/>
  <c r="H71" i="11"/>
  <c r="I71" i="11"/>
  <c r="J71" i="11"/>
  <c r="K71" i="11"/>
  <c r="L71" i="11"/>
  <c r="A71" i="11"/>
  <c r="M71" i="11"/>
  <c r="O71" i="11"/>
  <c r="P71" i="11"/>
  <c r="BH71" i="11"/>
  <c r="BI71" i="11"/>
  <c r="BK71" i="11"/>
  <c r="BL71" i="11"/>
  <c r="BM71" i="11"/>
  <c r="BR71" i="11"/>
  <c r="BN71" i="11"/>
  <c r="BO71" i="11"/>
  <c r="BP71" i="11"/>
  <c r="BQ71" i="11"/>
  <c r="BS71" i="11"/>
  <c r="B72" i="11"/>
  <c r="C72" i="11"/>
  <c r="D72" i="11"/>
  <c r="E72" i="11"/>
  <c r="F72" i="11"/>
  <c r="G72" i="11"/>
  <c r="H72" i="11"/>
  <c r="I72" i="11"/>
  <c r="J72" i="11"/>
  <c r="K72" i="11"/>
  <c r="L72" i="11"/>
  <c r="A72" i="11"/>
  <c r="M72" i="11"/>
  <c r="O72" i="11"/>
  <c r="P72" i="11"/>
  <c r="BH72" i="11"/>
  <c r="BI72" i="11"/>
  <c r="BK72" i="11"/>
  <c r="BL72" i="11"/>
  <c r="BM72" i="11"/>
  <c r="BR72" i="11"/>
  <c r="BN72" i="11"/>
  <c r="BO72" i="11"/>
  <c r="BP72" i="11"/>
  <c r="BQ72" i="11"/>
  <c r="BS72" i="11"/>
  <c r="B73" i="11"/>
  <c r="C73" i="11"/>
  <c r="D73" i="11"/>
  <c r="E73" i="11"/>
  <c r="F73" i="11"/>
  <c r="G73" i="11"/>
  <c r="H73" i="11"/>
  <c r="I73" i="11"/>
  <c r="J73" i="11"/>
  <c r="K73" i="11"/>
  <c r="L73" i="11"/>
  <c r="A73" i="11"/>
  <c r="M73" i="11"/>
  <c r="O73" i="11"/>
  <c r="P73" i="11"/>
  <c r="BH73" i="11"/>
  <c r="BI73" i="11"/>
  <c r="BK73" i="11"/>
  <c r="BL73" i="11"/>
  <c r="BM73" i="11"/>
  <c r="BR73" i="11"/>
  <c r="BN73" i="11"/>
  <c r="BO73" i="11"/>
  <c r="BP73" i="11"/>
  <c r="BQ73" i="11"/>
  <c r="BS73" i="11"/>
  <c r="B74" i="11"/>
  <c r="C74" i="11"/>
  <c r="D74" i="11"/>
  <c r="E74" i="11"/>
  <c r="F74" i="11"/>
  <c r="G74" i="11"/>
  <c r="H74" i="11"/>
  <c r="I74" i="11"/>
  <c r="J74" i="11"/>
  <c r="K74" i="11"/>
  <c r="L74" i="11"/>
  <c r="A74" i="11"/>
  <c r="M74" i="11"/>
  <c r="O74" i="11"/>
  <c r="P74" i="11"/>
  <c r="BH74" i="11"/>
  <c r="BI74" i="11"/>
  <c r="BK74" i="11"/>
  <c r="BL74" i="11"/>
  <c r="BM74" i="11"/>
  <c r="BR74" i="11"/>
  <c r="BN74" i="11"/>
  <c r="BO74" i="11"/>
  <c r="BP74" i="11"/>
  <c r="BQ74" i="11"/>
  <c r="BS74" i="11"/>
  <c r="B75" i="11"/>
  <c r="C75" i="11"/>
  <c r="D75" i="11"/>
  <c r="E75" i="11"/>
  <c r="F75" i="11"/>
  <c r="G75" i="11"/>
  <c r="H75" i="11"/>
  <c r="I75" i="11"/>
  <c r="J75" i="11"/>
  <c r="K75" i="11"/>
  <c r="L75" i="11"/>
  <c r="A75" i="11"/>
  <c r="M75" i="11"/>
  <c r="O75" i="11"/>
  <c r="P75" i="11"/>
  <c r="BH75" i="11"/>
  <c r="BI75" i="11"/>
  <c r="BK75" i="11"/>
  <c r="BL75" i="11"/>
  <c r="BM75" i="11"/>
  <c r="BR75" i="11"/>
  <c r="BN75" i="11"/>
  <c r="BO75" i="11"/>
  <c r="BP75" i="11"/>
  <c r="BQ75" i="11"/>
  <c r="BS75" i="11"/>
  <c r="B76" i="11"/>
  <c r="C76" i="11"/>
  <c r="D76" i="11"/>
  <c r="E76" i="11"/>
  <c r="F76" i="11"/>
  <c r="G76" i="11"/>
  <c r="H76" i="11"/>
  <c r="I76" i="11"/>
  <c r="J76" i="11"/>
  <c r="K76" i="11"/>
  <c r="L76" i="11"/>
  <c r="A76" i="11"/>
  <c r="M76" i="11"/>
  <c r="O76" i="11"/>
  <c r="P76" i="11"/>
  <c r="BH76" i="11"/>
  <c r="BI76" i="11"/>
  <c r="BK76" i="11"/>
  <c r="BL76" i="11"/>
  <c r="BM76" i="11"/>
  <c r="BR76" i="11"/>
  <c r="BN76" i="11"/>
  <c r="BO76" i="11"/>
  <c r="BP76" i="11"/>
  <c r="BQ76" i="11"/>
  <c r="BS76" i="11"/>
  <c r="B77" i="11"/>
  <c r="C77" i="11"/>
  <c r="D77" i="11"/>
  <c r="E77" i="11"/>
  <c r="F77" i="11"/>
  <c r="G77" i="11"/>
  <c r="H77" i="11"/>
  <c r="I77" i="11"/>
  <c r="J77" i="11"/>
  <c r="K77" i="11"/>
  <c r="L77" i="11"/>
  <c r="A77" i="11"/>
  <c r="M77" i="11"/>
  <c r="O77" i="11"/>
  <c r="P77" i="11"/>
  <c r="BH77" i="11"/>
  <c r="BI77" i="11"/>
  <c r="BK77" i="11"/>
  <c r="BL77" i="11"/>
  <c r="BM77" i="11"/>
  <c r="BR77" i="11"/>
  <c r="BN77" i="11"/>
  <c r="BO77" i="11"/>
  <c r="BP77" i="11"/>
  <c r="BQ77" i="11"/>
  <c r="BS77" i="11"/>
  <c r="B78" i="11"/>
  <c r="C78" i="11"/>
  <c r="D78" i="11"/>
  <c r="E78" i="11"/>
  <c r="F78" i="11"/>
  <c r="G78" i="11"/>
  <c r="H78" i="11"/>
  <c r="I78" i="11"/>
  <c r="J78" i="11"/>
  <c r="K78" i="11"/>
  <c r="L78" i="11"/>
  <c r="A78" i="11"/>
  <c r="M78" i="11"/>
  <c r="O78" i="11"/>
  <c r="P78" i="11"/>
  <c r="BH78" i="11"/>
  <c r="BI78" i="11"/>
  <c r="BK78" i="11"/>
  <c r="BL78" i="11"/>
  <c r="BM78" i="11"/>
  <c r="BR78" i="11"/>
  <c r="BN78" i="11"/>
  <c r="BO78" i="11"/>
  <c r="BP78" i="11"/>
  <c r="BQ78" i="11"/>
  <c r="BS78" i="11"/>
  <c r="B79" i="11"/>
  <c r="C79" i="11"/>
  <c r="D79" i="11"/>
  <c r="E79" i="11"/>
  <c r="F79" i="11"/>
  <c r="G79" i="11"/>
  <c r="H79" i="11"/>
  <c r="I79" i="11"/>
  <c r="J79" i="11"/>
  <c r="K79" i="11"/>
  <c r="L79" i="11"/>
  <c r="A79" i="11"/>
  <c r="M79" i="11"/>
  <c r="O79" i="11"/>
  <c r="P79" i="11"/>
  <c r="BH79" i="11"/>
  <c r="BI79" i="11"/>
  <c r="BK79" i="11"/>
  <c r="BL79" i="11"/>
  <c r="BM79" i="11"/>
  <c r="BR79" i="11"/>
  <c r="BN79" i="11"/>
  <c r="BO79" i="11"/>
  <c r="BP79" i="11"/>
  <c r="BQ79" i="11"/>
  <c r="BS79" i="11"/>
  <c r="B80" i="11"/>
  <c r="C80" i="11"/>
  <c r="D80" i="11"/>
  <c r="E80" i="11"/>
  <c r="F80" i="11"/>
  <c r="G80" i="11"/>
  <c r="H80" i="11"/>
  <c r="I80" i="11"/>
  <c r="J80" i="11"/>
  <c r="K80" i="11"/>
  <c r="L80" i="11"/>
  <c r="A80" i="11"/>
  <c r="M80" i="11"/>
  <c r="O80" i="11"/>
  <c r="P80" i="11"/>
  <c r="BH80" i="11"/>
  <c r="BI80" i="11"/>
  <c r="BK80" i="11"/>
  <c r="BL80" i="11"/>
  <c r="BM80" i="11"/>
  <c r="BR80" i="11"/>
  <c r="BN80" i="11"/>
  <c r="BO80" i="11"/>
  <c r="BP80" i="11"/>
  <c r="BQ80" i="11"/>
  <c r="BS80" i="11"/>
  <c r="B81" i="11"/>
  <c r="C81" i="11"/>
  <c r="D81" i="11"/>
  <c r="E81" i="11"/>
  <c r="F81" i="11"/>
  <c r="G81" i="11"/>
  <c r="H81" i="11"/>
  <c r="I81" i="11"/>
  <c r="J81" i="11"/>
  <c r="K81" i="11"/>
  <c r="L81" i="11"/>
  <c r="A81" i="11"/>
  <c r="M81" i="11"/>
  <c r="O81" i="11"/>
  <c r="P81" i="11"/>
  <c r="BH81" i="11"/>
  <c r="BI81" i="11"/>
  <c r="BK81" i="11"/>
  <c r="BL81" i="11"/>
  <c r="BM81" i="11"/>
  <c r="BR81" i="11"/>
  <c r="BN81" i="11"/>
  <c r="BO81" i="11"/>
  <c r="BP81" i="11"/>
  <c r="BQ81" i="11"/>
  <c r="BS81" i="11"/>
  <c r="B82" i="11"/>
  <c r="C82" i="11"/>
  <c r="D82" i="11"/>
  <c r="E82" i="11"/>
  <c r="F82" i="11"/>
  <c r="G82" i="11"/>
  <c r="H82" i="11"/>
  <c r="I82" i="11"/>
  <c r="J82" i="11"/>
  <c r="K82" i="11"/>
  <c r="L82" i="11"/>
  <c r="A82" i="11"/>
  <c r="M82" i="11"/>
  <c r="O82" i="11"/>
  <c r="P82" i="11"/>
  <c r="BH82" i="11"/>
  <c r="BI82" i="11"/>
  <c r="BK82" i="11"/>
  <c r="BL82" i="11"/>
  <c r="BM82" i="11"/>
  <c r="BR82" i="11"/>
  <c r="BN82" i="11"/>
  <c r="BO82" i="11"/>
  <c r="BP82" i="11"/>
  <c r="BQ82" i="11"/>
  <c r="BS82" i="11"/>
  <c r="B83" i="11"/>
  <c r="C83" i="11"/>
  <c r="D83" i="11"/>
  <c r="E83" i="11"/>
  <c r="F83" i="11"/>
  <c r="G83" i="11"/>
  <c r="H83" i="11"/>
  <c r="I83" i="11"/>
  <c r="J83" i="11"/>
  <c r="K83" i="11"/>
  <c r="L83" i="11"/>
  <c r="A83" i="11"/>
  <c r="M83" i="11"/>
  <c r="O83" i="11"/>
  <c r="P83" i="11"/>
  <c r="BH83" i="11"/>
  <c r="BI83" i="11"/>
  <c r="BK83" i="11"/>
  <c r="BL83" i="11"/>
  <c r="BM83" i="11"/>
  <c r="BR83" i="11"/>
  <c r="BN83" i="11"/>
  <c r="BO83" i="11"/>
  <c r="BP83" i="11"/>
  <c r="BQ83" i="11"/>
  <c r="BS83" i="11"/>
  <c r="B84" i="11"/>
  <c r="C84" i="11"/>
  <c r="D84" i="11"/>
  <c r="E84" i="11"/>
  <c r="F84" i="11"/>
  <c r="G84" i="11"/>
  <c r="H84" i="11"/>
  <c r="I84" i="11"/>
  <c r="J84" i="11"/>
  <c r="K84" i="11"/>
  <c r="L84" i="11"/>
  <c r="A84" i="11"/>
  <c r="M84" i="11"/>
  <c r="O84" i="11"/>
  <c r="P84" i="11"/>
  <c r="BH84" i="11"/>
  <c r="BI84" i="11"/>
  <c r="BK84" i="11"/>
  <c r="BL84" i="11"/>
  <c r="BM84" i="11"/>
  <c r="BR84" i="11"/>
  <c r="BN84" i="11"/>
  <c r="BO84" i="11"/>
  <c r="BP84" i="11"/>
  <c r="BQ84" i="11"/>
  <c r="BS84" i="11"/>
  <c r="B85" i="11"/>
  <c r="C85" i="11"/>
  <c r="D85" i="11"/>
  <c r="E85" i="11"/>
  <c r="F85" i="11"/>
  <c r="G85" i="11"/>
  <c r="H85" i="11"/>
  <c r="I85" i="11"/>
  <c r="J85" i="11"/>
  <c r="K85" i="11"/>
  <c r="L85" i="11"/>
  <c r="A85" i="11"/>
  <c r="M85" i="11"/>
  <c r="O85" i="11"/>
  <c r="P85" i="11"/>
  <c r="BH85" i="11"/>
  <c r="BI85" i="11"/>
  <c r="BK85" i="11"/>
  <c r="BL85" i="11"/>
  <c r="BM85" i="11"/>
  <c r="BR85" i="11"/>
  <c r="BN85" i="11"/>
  <c r="BO85" i="11"/>
  <c r="BP85" i="11"/>
  <c r="BQ85" i="11"/>
  <c r="BS85" i="11"/>
  <c r="B86" i="11"/>
  <c r="C86" i="11"/>
  <c r="D86" i="11"/>
  <c r="E86" i="11"/>
  <c r="F86" i="11"/>
  <c r="G86" i="11"/>
  <c r="H86" i="11"/>
  <c r="I86" i="11"/>
  <c r="J86" i="11"/>
  <c r="K86" i="11"/>
  <c r="L86" i="11"/>
  <c r="A86" i="11"/>
  <c r="M86" i="11"/>
  <c r="O86" i="11"/>
  <c r="P86" i="11"/>
  <c r="BH86" i="11"/>
  <c r="BI86" i="11"/>
  <c r="BK86" i="11"/>
  <c r="BL86" i="11"/>
  <c r="BM86" i="11"/>
  <c r="BR86" i="11"/>
  <c r="BN86" i="11"/>
  <c r="BO86" i="11"/>
  <c r="BP86" i="11"/>
  <c r="BQ86" i="11"/>
  <c r="BS86" i="11"/>
  <c r="B87" i="11"/>
  <c r="C87" i="11"/>
  <c r="D87" i="11"/>
  <c r="E87" i="11"/>
  <c r="F87" i="11"/>
  <c r="G87" i="11"/>
  <c r="H87" i="11"/>
  <c r="I87" i="11"/>
  <c r="J87" i="11"/>
  <c r="K87" i="11"/>
  <c r="L87" i="11"/>
  <c r="A87" i="11"/>
  <c r="M87" i="11"/>
  <c r="O87" i="11"/>
  <c r="P87" i="11"/>
  <c r="BH87" i="11"/>
  <c r="BI87" i="11"/>
  <c r="BK87" i="11"/>
  <c r="BL87" i="11"/>
  <c r="BM87" i="11"/>
  <c r="BR87" i="11"/>
  <c r="BN87" i="11"/>
  <c r="BO87" i="11"/>
  <c r="BP87" i="11"/>
  <c r="BQ87" i="11"/>
  <c r="BS87" i="11"/>
  <c r="B88" i="11"/>
  <c r="C88" i="11"/>
  <c r="D88" i="11"/>
  <c r="E88" i="11"/>
  <c r="F88" i="11"/>
  <c r="G88" i="11"/>
  <c r="H88" i="11"/>
  <c r="I88" i="11"/>
  <c r="J88" i="11"/>
  <c r="K88" i="11"/>
  <c r="L88" i="11"/>
  <c r="A88" i="11"/>
  <c r="M88" i="11"/>
  <c r="O88" i="11"/>
  <c r="P88" i="11"/>
  <c r="BH88" i="11"/>
  <c r="BI88" i="11"/>
  <c r="BK88" i="11"/>
  <c r="BL88" i="11"/>
  <c r="BM88" i="11"/>
  <c r="BR88" i="11"/>
  <c r="BN88" i="11"/>
  <c r="BO88" i="11"/>
  <c r="BP88" i="11"/>
  <c r="BQ88" i="11"/>
  <c r="BS88" i="11"/>
  <c r="B89" i="11"/>
  <c r="C89" i="11"/>
  <c r="D89" i="11"/>
  <c r="E89" i="11"/>
  <c r="F89" i="11"/>
  <c r="G89" i="11"/>
  <c r="H89" i="11"/>
  <c r="I89" i="11"/>
  <c r="J89" i="11"/>
  <c r="K89" i="11"/>
  <c r="L89" i="11"/>
  <c r="A89" i="11"/>
  <c r="M89" i="11"/>
  <c r="O89" i="11"/>
  <c r="P89" i="11"/>
  <c r="BH89" i="11"/>
  <c r="BI89" i="11"/>
  <c r="BK89" i="11"/>
  <c r="BL89" i="11"/>
  <c r="BM89" i="11"/>
  <c r="BR89" i="11"/>
  <c r="BN89" i="11"/>
  <c r="BO89" i="11"/>
  <c r="BP89" i="11"/>
  <c r="BQ89" i="11"/>
  <c r="BS89" i="11"/>
  <c r="B90" i="11"/>
  <c r="C90" i="11"/>
  <c r="D90" i="11"/>
  <c r="E90" i="11"/>
  <c r="F90" i="11"/>
  <c r="G90" i="11"/>
  <c r="H90" i="11"/>
  <c r="I90" i="11"/>
  <c r="J90" i="11"/>
  <c r="K90" i="11"/>
  <c r="L90" i="11"/>
  <c r="A90" i="11"/>
  <c r="M90" i="11"/>
  <c r="O90" i="11"/>
  <c r="P90" i="11"/>
  <c r="BH90" i="11"/>
  <c r="BI90" i="11"/>
  <c r="BK90" i="11"/>
  <c r="BL90" i="11"/>
  <c r="BM90" i="11"/>
  <c r="BR90" i="11"/>
  <c r="BN90" i="11"/>
  <c r="BO90" i="11"/>
  <c r="BP90" i="11"/>
  <c r="BQ90" i="11"/>
  <c r="BS90" i="11"/>
  <c r="B91" i="11"/>
  <c r="C91" i="11"/>
  <c r="D91" i="11"/>
  <c r="E91" i="11"/>
  <c r="F91" i="11"/>
  <c r="G91" i="11"/>
  <c r="H91" i="11"/>
  <c r="I91" i="11"/>
  <c r="J91" i="11"/>
  <c r="K91" i="11"/>
  <c r="L91" i="11"/>
  <c r="A91" i="11"/>
  <c r="M91" i="11"/>
  <c r="O91" i="11"/>
  <c r="P91" i="11"/>
  <c r="BH91" i="11"/>
  <c r="BI91" i="11"/>
  <c r="BK91" i="11"/>
  <c r="BL91" i="11"/>
  <c r="BM91" i="11"/>
  <c r="BR91" i="11"/>
  <c r="BN91" i="11"/>
  <c r="BO91" i="11"/>
  <c r="BP91" i="11"/>
  <c r="BQ91" i="11"/>
  <c r="BS91" i="11"/>
  <c r="B92" i="11"/>
  <c r="C92" i="11"/>
  <c r="D92" i="11"/>
  <c r="E92" i="11"/>
  <c r="F92" i="11"/>
  <c r="G92" i="11"/>
  <c r="H92" i="11"/>
  <c r="I92" i="11"/>
  <c r="J92" i="11"/>
  <c r="K92" i="11"/>
  <c r="L92" i="11"/>
  <c r="A92" i="11"/>
  <c r="M92" i="11"/>
  <c r="O92" i="11"/>
  <c r="P92" i="11"/>
  <c r="BH92" i="11"/>
  <c r="BI92" i="11"/>
  <c r="BK92" i="11"/>
  <c r="BL92" i="11"/>
  <c r="BM92" i="11"/>
  <c r="BR92" i="11"/>
  <c r="BN92" i="11"/>
  <c r="BO92" i="11"/>
  <c r="BP92" i="11"/>
  <c r="BQ92" i="11"/>
  <c r="BS92" i="11"/>
  <c r="B93" i="11"/>
  <c r="C93" i="11"/>
  <c r="D93" i="11"/>
  <c r="E93" i="11"/>
  <c r="F93" i="11"/>
  <c r="G93" i="11"/>
  <c r="H93" i="11"/>
  <c r="I93" i="11"/>
  <c r="J93" i="11"/>
  <c r="K93" i="11"/>
  <c r="L93" i="11"/>
  <c r="A93" i="11"/>
  <c r="M93" i="11"/>
  <c r="O93" i="11"/>
  <c r="P93" i="11"/>
  <c r="BH93" i="11"/>
  <c r="BI93" i="11"/>
  <c r="BK93" i="11"/>
  <c r="BL93" i="11"/>
  <c r="BM93" i="11"/>
  <c r="BR93" i="11"/>
  <c r="BN93" i="11"/>
  <c r="BO93" i="11"/>
  <c r="BP93" i="11"/>
  <c r="BQ93" i="11"/>
  <c r="BS93" i="11"/>
  <c r="B94" i="11"/>
  <c r="C94" i="11"/>
  <c r="D94" i="11"/>
  <c r="E94" i="11"/>
  <c r="F94" i="11"/>
  <c r="G94" i="11"/>
  <c r="H94" i="11"/>
  <c r="I94" i="11"/>
  <c r="J94" i="11"/>
  <c r="K94" i="11"/>
  <c r="L94" i="11"/>
  <c r="A94" i="11"/>
  <c r="M94" i="11"/>
  <c r="O94" i="11"/>
  <c r="P94" i="11"/>
  <c r="BH94" i="11"/>
  <c r="BI94" i="11"/>
  <c r="BK94" i="11"/>
  <c r="BL94" i="11"/>
  <c r="BM94" i="11"/>
  <c r="BR94" i="11"/>
  <c r="BN94" i="11"/>
  <c r="BO94" i="11"/>
  <c r="BP94" i="11"/>
  <c r="BQ94" i="11"/>
  <c r="BS94" i="11"/>
  <c r="B95" i="11"/>
  <c r="C95" i="11"/>
  <c r="D95" i="11"/>
  <c r="E95" i="11"/>
  <c r="F95" i="11"/>
  <c r="G95" i="11"/>
  <c r="H95" i="11"/>
  <c r="I95" i="11"/>
  <c r="J95" i="11"/>
  <c r="K95" i="11"/>
  <c r="L95" i="11"/>
  <c r="A95" i="11"/>
  <c r="M95" i="11"/>
  <c r="O95" i="11"/>
  <c r="P95" i="11"/>
  <c r="BH95" i="11"/>
  <c r="BI95" i="11"/>
  <c r="BK95" i="11"/>
  <c r="BL95" i="11"/>
  <c r="BM95" i="11"/>
  <c r="BR95" i="11"/>
  <c r="BN95" i="11"/>
  <c r="BO95" i="11"/>
  <c r="BP95" i="11"/>
  <c r="BQ95" i="11"/>
  <c r="BS95" i="11"/>
  <c r="B96" i="11"/>
  <c r="C96" i="11"/>
  <c r="D96" i="11"/>
  <c r="E96" i="11"/>
  <c r="F96" i="11"/>
  <c r="G96" i="11"/>
  <c r="H96" i="11"/>
  <c r="I96" i="11"/>
  <c r="J96" i="11"/>
  <c r="K96" i="11"/>
  <c r="L96" i="11"/>
  <c r="A96" i="11"/>
  <c r="M96" i="11"/>
  <c r="O96" i="11"/>
  <c r="P96" i="11"/>
  <c r="BH96" i="11"/>
  <c r="BI96" i="11"/>
  <c r="BK96" i="11"/>
  <c r="BL96" i="11"/>
  <c r="BM96" i="11"/>
  <c r="BR96" i="11"/>
  <c r="BN96" i="11"/>
  <c r="BO96" i="11"/>
  <c r="BP96" i="11"/>
  <c r="BQ96" i="11"/>
  <c r="BS96" i="11"/>
  <c r="B97" i="11"/>
  <c r="C97" i="11"/>
  <c r="D97" i="11"/>
  <c r="E97" i="11"/>
  <c r="F97" i="11"/>
  <c r="G97" i="11"/>
  <c r="H97" i="11"/>
  <c r="I97" i="11"/>
  <c r="J97" i="11"/>
  <c r="K97" i="11"/>
  <c r="L97" i="11"/>
  <c r="A97" i="11"/>
  <c r="M97" i="11"/>
  <c r="O97" i="11"/>
  <c r="P97" i="11"/>
  <c r="BH97" i="11"/>
  <c r="BI97" i="11"/>
  <c r="BK97" i="11"/>
  <c r="BL97" i="11"/>
  <c r="BM97" i="11"/>
  <c r="BR97" i="11"/>
  <c r="BN97" i="11"/>
  <c r="BO97" i="11"/>
  <c r="BP97" i="11"/>
  <c r="BQ97" i="11"/>
  <c r="BS97" i="11"/>
  <c r="B98" i="11"/>
  <c r="C98" i="11"/>
  <c r="D98" i="11"/>
  <c r="E98" i="11"/>
  <c r="F98" i="11"/>
  <c r="G98" i="11"/>
  <c r="H98" i="11"/>
  <c r="I98" i="11"/>
  <c r="J98" i="11"/>
  <c r="K98" i="11"/>
  <c r="L98" i="11"/>
  <c r="A98" i="11"/>
  <c r="M98" i="11"/>
  <c r="O98" i="11"/>
  <c r="P98" i="11"/>
  <c r="BH98" i="11"/>
  <c r="BI98" i="11"/>
  <c r="BK98" i="11"/>
  <c r="BL98" i="11"/>
  <c r="BM98" i="11"/>
  <c r="BR98" i="11"/>
  <c r="BN98" i="11"/>
  <c r="BO98" i="11"/>
  <c r="BP98" i="11"/>
  <c r="BQ98" i="11"/>
  <c r="BS98" i="11"/>
  <c r="B99" i="11"/>
  <c r="C99" i="11"/>
  <c r="D99" i="11"/>
  <c r="E99" i="11"/>
  <c r="F99" i="11"/>
  <c r="G99" i="11"/>
  <c r="H99" i="11"/>
  <c r="I99" i="11"/>
  <c r="J99" i="11"/>
  <c r="K99" i="11"/>
  <c r="L99" i="11"/>
  <c r="A99" i="11"/>
  <c r="M99" i="11"/>
  <c r="O99" i="11"/>
  <c r="P99" i="11"/>
  <c r="BH99" i="11"/>
  <c r="BI99" i="11"/>
  <c r="BK99" i="11"/>
  <c r="BL99" i="11"/>
  <c r="BM99" i="11"/>
  <c r="BR99" i="11"/>
  <c r="BN99" i="11"/>
  <c r="BO99" i="11"/>
  <c r="BP99" i="11"/>
  <c r="BQ99" i="11"/>
  <c r="BS99" i="11"/>
  <c r="B100" i="11"/>
  <c r="C100" i="11"/>
  <c r="D100" i="11"/>
  <c r="E100" i="11"/>
  <c r="F100" i="11"/>
  <c r="G100" i="11"/>
  <c r="H100" i="11"/>
  <c r="I100" i="11"/>
  <c r="J100" i="11"/>
  <c r="K100" i="11"/>
  <c r="L100" i="11"/>
  <c r="A100" i="11"/>
  <c r="M100" i="11"/>
  <c r="O100" i="11"/>
  <c r="P100" i="11"/>
  <c r="BH100" i="11"/>
  <c r="BI100" i="11"/>
  <c r="BK100" i="11"/>
  <c r="BL100" i="11"/>
  <c r="BM100" i="11"/>
  <c r="BR100" i="11"/>
  <c r="BN100" i="11"/>
  <c r="BO100" i="11"/>
  <c r="BP100" i="11"/>
  <c r="BQ100" i="11"/>
  <c r="BS100" i="11"/>
  <c r="B101" i="11"/>
  <c r="C101" i="11"/>
  <c r="D101" i="11"/>
  <c r="E101" i="11"/>
  <c r="F101" i="11"/>
  <c r="G101" i="11"/>
  <c r="H101" i="11"/>
  <c r="I101" i="11"/>
  <c r="J101" i="11"/>
  <c r="K101" i="11"/>
  <c r="L101" i="11"/>
  <c r="A101" i="11"/>
  <c r="M101" i="11"/>
  <c r="O101" i="11"/>
  <c r="P101" i="11"/>
  <c r="BH101" i="11"/>
  <c r="BI101" i="11"/>
  <c r="BK101" i="11"/>
  <c r="BL101" i="11"/>
  <c r="BM101" i="11"/>
  <c r="BR101" i="11"/>
  <c r="BN101" i="11"/>
  <c r="BO101" i="11"/>
  <c r="BP101" i="11"/>
  <c r="BQ101" i="11"/>
  <c r="BS101" i="11"/>
  <c r="B102" i="11"/>
  <c r="C102" i="11"/>
  <c r="D102" i="11"/>
  <c r="E102" i="11"/>
  <c r="F102" i="11"/>
  <c r="G102" i="11"/>
  <c r="H102" i="11"/>
  <c r="I102" i="11"/>
  <c r="J102" i="11"/>
  <c r="K102" i="11"/>
  <c r="L102" i="11"/>
  <c r="A102" i="11"/>
  <c r="M102" i="11"/>
  <c r="O102" i="11"/>
  <c r="P102" i="11"/>
  <c r="BH102" i="11"/>
  <c r="BI102" i="11"/>
  <c r="BK102" i="11"/>
  <c r="BL102" i="11"/>
  <c r="BM102" i="11"/>
  <c r="BR102" i="11"/>
  <c r="BN102" i="11"/>
  <c r="BO102" i="11"/>
  <c r="BP102" i="11"/>
  <c r="BQ102" i="11"/>
  <c r="BS102" i="11"/>
  <c r="B103" i="11"/>
  <c r="C103" i="11"/>
  <c r="D103" i="11"/>
  <c r="E103" i="11"/>
  <c r="F103" i="11"/>
  <c r="G103" i="11"/>
  <c r="H103" i="11"/>
  <c r="I103" i="11"/>
  <c r="J103" i="11"/>
  <c r="K103" i="11"/>
  <c r="L103" i="11"/>
  <c r="A103" i="11"/>
  <c r="M103" i="11"/>
  <c r="O103" i="11"/>
  <c r="P103" i="11"/>
  <c r="BH103" i="11"/>
  <c r="BI103" i="11"/>
  <c r="BK103" i="11"/>
  <c r="BL103" i="11"/>
  <c r="BM103" i="11"/>
  <c r="BR103" i="11"/>
  <c r="BN103" i="11"/>
  <c r="BO103" i="11"/>
  <c r="BP103" i="11"/>
  <c r="BQ103" i="11"/>
  <c r="BS103" i="11"/>
  <c r="B104" i="11"/>
  <c r="C104" i="11"/>
  <c r="D104" i="11"/>
  <c r="E104" i="11"/>
  <c r="F104" i="11"/>
  <c r="G104" i="11"/>
  <c r="H104" i="11"/>
  <c r="I104" i="11"/>
  <c r="J104" i="11"/>
  <c r="K104" i="11"/>
  <c r="L104" i="11"/>
  <c r="A104" i="11"/>
  <c r="M104" i="11"/>
  <c r="O104" i="11"/>
  <c r="P104" i="11"/>
  <c r="BH104" i="11"/>
  <c r="BI104" i="11"/>
  <c r="BK104" i="11"/>
  <c r="BL104" i="11"/>
  <c r="BM104" i="11"/>
  <c r="BR104" i="11"/>
  <c r="BN104" i="11"/>
  <c r="BO104" i="11"/>
  <c r="BP104" i="11"/>
  <c r="BQ104" i="11"/>
  <c r="BS104" i="11"/>
  <c r="B105" i="11"/>
  <c r="C105" i="11"/>
  <c r="D105" i="11"/>
  <c r="E105" i="11"/>
  <c r="F105" i="11"/>
  <c r="G105" i="11"/>
  <c r="H105" i="11"/>
  <c r="I105" i="11"/>
  <c r="J105" i="11"/>
  <c r="K105" i="11"/>
  <c r="L105" i="11"/>
  <c r="A105" i="11"/>
  <c r="M105" i="11"/>
  <c r="O105" i="11"/>
  <c r="P105" i="11"/>
  <c r="BH105" i="11"/>
  <c r="BI105" i="11"/>
  <c r="BK105" i="11"/>
  <c r="BL105" i="11"/>
  <c r="BM105" i="11"/>
  <c r="BR105" i="11"/>
  <c r="BN105" i="11"/>
  <c r="BO105" i="11"/>
  <c r="BP105" i="11"/>
  <c r="BQ105" i="11"/>
  <c r="BS105" i="11"/>
  <c r="B106" i="11"/>
  <c r="C106" i="11"/>
  <c r="D106" i="11"/>
  <c r="E106" i="11"/>
  <c r="F106" i="11"/>
  <c r="G106" i="11"/>
  <c r="H106" i="11"/>
  <c r="I106" i="11"/>
  <c r="J106" i="11"/>
  <c r="K106" i="11"/>
  <c r="L106" i="11"/>
  <c r="A106" i="11"/>
  <c r="M106" i="11"/>
  <c r="O106" i="11"/>
  <c r="P106" i="11"/>
  <c r="BH106" i="11"/>
  <c r="BI106" i="11"/>
  <c r="BK106" i="11"/>
  <c r="BL106" i="11"/>
  <c r="BM106" i="11"/>
  <c r="BR106" i="11"/>
  <c r="BN106" i="11"/>
  <c r="BO106" i="11"/>
  <c r="BP106" i="11"/>
  <c r="BQ106" i="11"/>
  <c r="BS106" i="11"/>
  <c r="B107" i="11"/>
  <c r="C107" i="11"/>
  <c r="D107" i="11"/>
  <c r="E107" i="11"/>
  <c r="F107" i="11"/>
  <c r="G107" i="11"/>
  <c r="H107" i="11"/>
  <c r="I107" i="11"/>
  <c r="J107" i="11"/>
  <c r="K107" i="11"/>
  <c r="L107" i="11"/>
  <c r="A107" i="11"/>
  <c r="M107" i="11"/>
  <c r="O107" i="11"/>
  <c r="P107" i="11"/>
  <c r="BH107" i="11"/>
  <c r="BI107" i="11"/>
  <c r="BK107" i="11"/>
  <c r="BL107" i="11"/>
  <c r="BM107" i="11"/>
  <c r="BR107" i="11"/>
  <c r="BN107" i="11"/>
  <c r="BO107" i="11"/>
  <c r="BP107" i="11"/>
  <c r="BQ107" i="11"/>
  <c r="BS107" i="11"/>
  <c r="B108" i="11"/>
  <c r="C108" i="11"/>
  <c r="D108" i="11"/>
  <c r="E108" i="11"/>
  <c r="F108" i="11"/>
  <c r="G108" i="11"/>
  <c r="H108" i="11"/>
  <c r="I108" i="11"/>
  <c r="J108" i="11"/>
  <c r="K108" i="11"/>
  <c r="L108" i="11"/>
  <c r="A108" i="11"/>
  <c r="M108" i="11"/>
  <c r="O108" i="11"/>
  <c r="P108" i="11"/>
  <c r="BH108" i="11"/>
  <c r="BI108" i="11"/>
  <c r="BK108" i="11"/>
  <c r="BL108" i="11"/>
  <c r="BM108" i="11"/>
  <c r="BR108" i="11"/>
  <c r="BN108" i="11"/>
  <c r="BO108" i="11"/>
  <c r="BP108" i="11"/>
  <c r="BQ108" i="11"/>
  <c r="BS108" i="11"/>
  <c r="B109" i="11"/>
  <c r="C109" i="11"/>
  <c r="D109" i="11"/>
  <c r="E109" i="11"/>
  <c r="F109" i="11"/>
  <c r="G109" i="11"/>
  <c r="H109" i="11"/>
  <c r="I109" i="11"/>
  <c r="J109" i="11"/>
  <c r="K109" i="11"/>
  <c r="L109" i="11"/>
  <c r="A109" i="11"/>
  <c r="M109" i="11"/>
  <c r="O109" i="11"/>
  <c r="P109" i="11"/>
  <c r="BH109" i="11"/>
  <c r="BI109" i="11"/>
  <c r="BK109" i="11"/>
  <c r="BL109" i="11"/>
  <c r="BM109" i="11"/>
  <c r="BR109" i="11"/>
  <c r="BN109" i="11"/>
  <c r="BO109" i="11"/>
  <c r="BP109" i="11"/>
  <c r="BQ109" i="11"/>
  <c r="BS109" i="11"/>
  <c r="B110" i="11"/>
  <c r="C110" i="11"/>
  <c r="D110" i="11"/>
  <c r="E110" i="11"/>
  <c r="F110" i="11"/>
  <c r="G110" i="11"/>
  <c r="H110" i="11"/>
  <c r="I110" i="11"/>
  <c r="J110" i="11"/>
  <c r="K110" i="11"/>
  <c r="L110" i="11"/>
  <c r="A110" i="11"/>
  <c r="M110" i="11"/>
  <c r="O110" i="11"/>
  <c r="P110" i="11"/>
  <c r="BH110" i="11"/>
  <c r="BI110" i="11"/>
  <c r="BK110" i="11"/>
  <c r="BL110" i="11"/>
  <c r="BM110" i="11"/>
  <c r="BR110" i="11"/>
  <c r="BN110" i="11"/>
  <c r="BO110" i="11"/>
  <c r="BP110" i="11"/>
  <c r="BQ110" i="11"/>
  <c r="BS110" i="11"/>
  <c r="B111" i="11"/>
  <c r="C111" i="11"/>
  <c r="D111" i="11"/>
  <c r="E111" i="11"/>
  <c r="F111" i="11"/>
  <c r="G111" i="11"/>
  <c r="H111" i="11"/>
  <c r="I111" i="11"/>
  <c r="J111" i="11"/>
  <c r="K111" i="11"/>
  <c r="L111" i="11"/>
  <c r="A111" i="11"/>
  <c r="M111" i="11"/>
  <c r="O111" i="11"/>
  <c r="P111" i="11"/>
  <c r="BH111" i="11"/>
  <c r="BI111" i="11"/>
  <c r="BK111" i="11"/>
  <c r="BL111" i="11"/>
  <c r="BM111" i="11"/>
  <c r="BR111" i="11"/>
  <c r="BN111" i="11"/>
  <c r="BO111" i="11"/>
  <c r="BP111" i="11"/>
  <c r="BQ111" i="11"/>
  <c r="BS111" i="11"/>
  <c r="B112" i="11"/>
  <c r="C112" i="11"/>
  <c r="D112" i="11"/>
  <c r="E112" i="11"/>
  <c r="F112" i="11"/>
  <c r="G112" i="11"/>
  <c r="H112" i="11"/>
  <c r="I112" i="11"/>
  <c r="J112" i="11"/>
  <c r="K112" i="11"/>
  <c r="L112" i="11"/>
  <c r="A112" i="11"/>
  <c r="M112" i="11"/>
  <c r="O112" i="11"/>
  <c r="P112" i="11"/>
  <c r="BH112" i="11"/>
  <c r="BI112" i="11"/>
  <c r="BK112" i="11"/>
  <c r="BL112" i="11"/>
  <c r="BM112" i="11"/>
  <c r="BR112" i="11"/>
  <c r="BN112" i="11"/>
  <c r="BO112" i="11"/>
  <c r="BP112" i="11"/>
  <c r="BQ112" i="11"/>
  <c r="BS112" i="11"/>
  <c r="B113" i="11"/>
  <c r="C113" i="11"/>
  <c r="D113" i="11"/>
  <c r="E113" i="11"/>
  <c r="F113" i="11"/>
  <c r="G113" i="11"/>
  <c r="H113" i="11"/>
  <c r="I113" i="11"/>
  <c r="J113" i="11"/>
  <c r="K113" i="11"/>
  <c r="L113" i="11"/>
  <c r="A113" i="11"/>
  <c r="M113" i="11"/>
  <c r="O113" i="11"/>
  <c r="P113" i="11"/>
  <c r="BH113" i="11"/>
  <c r="BI113" i="11"/>
  <c r="BK113" i="11"/>
  <c r="BL113" i="11"/>
  <c r="BM113" i="11"/>
  <c r="BR113" i="11"/>
  <c r="BN113" i="11"/>
  <c r="BO113" i="11"/>
  <c r="BP113" i="11"/>
  <c r="BQ113" i="11"/>
  <c r="BS113" i="11"/>
  <c r="B114" i="11"/>
  <c r="C114" i="11"/>
  <c r="D114" i="11"/>
  <c r="E114" i="11"/>
  <c r="F114" i="11"/>
  <c r="G114" i="11"/>
  <c r="H114" i="11"/>
  <c r="I114" i="11"/>
  <c r="J114" i="11"/>
  <c r="K114" i="11"/>
  <c r="L114" i="11"/>
  <c r="A114" i="11"/>
  <c r="M114" i="11"/>
  <c r="O114" i="11"/>
  <c r="P114" i="11"/>
  <c r="BH114" i="11"/>
  <c r="BI114" i="11"/>
  <c r="BK114" i="11"/>
  <c r="BL114" i="11"/>
  <c r="BM114" i="11"/>
  <c r="BR114" i="11"/>
  <c r="BN114" i="11"/>
  <c r="BO114" i="11"/>
  <c r="BP114" i="11"/>
  <c r="BQ114" i="11"/>
  <c r="BS114" i="11"/>
  <c r="B115" i="11"/>
  <c r="C115" i="11"/>
  <c r="D115" i="11"/>
  <c r="E115" i="11"/>
  <c r="F115" i="11"/>
  <c r="G115" i="11"/>
  <c r="H115" i="11"/>
  <c r="I115" i="11"/>
  <c r="J115" i="11"/>
  <c r="K115" i="11"/>
  <c r="L115" i="11"/>
  <c r="A115" i="11"/>
  <c r="M115" i="11"/>
  <c r="O115" i="11"/>
  <c r="P115" i="11"/>
  <c r="BH115" i="11"/>
  <c r="BI115" i="11"/>
  <c r="BK115" i="11"/>
  <c r="BL115" i="11"/>
  <c r="BM115" i="11"/>
  <c r="BR115" i="11"/>
  <c r="BN115" i="11"/>
  <c r="BO115" i="11"/>
  <c r="BP115" i="11"/>
  <c r="BQ115" i="11"/>
  <c r="BS115" i="11"/>
  <c r="B116" i="11"/>
  <c r="C116" i="11"/>
  <c r="D116" i="11"/>
  <c r="E116" i="11"/>
  <c r="F116" i="11"/>
  <c r="G116" i="11"/>
  <c r="H116" i="11"/>
  <c r="I116" i="11"/>
  <c r="J116" i="11"/>
  <c r="K116" i="11"/>
  <c r="L116" i="11"/>
  <c r="A116" i="11"/>
  <c r="M116" i="11"/>
  <c r="O116" i="11"/>
  <c r="P116" i="11"/>
  <c r="BH116" i="11"/>
  <c r="BI116" i="11"/>
  <c r="BK116" i="11"/>
  <c r="BL116" i="11"/>
  <c r="BM116" i="11"/>
  <c r="BR116" i="11"/>
  <c r="BN116" i="11"/>
  <c r="BO116" i="11"/>
  <c r="BP116" i="11"/>
  <c r="BQ116" i="11"/>
  <c r="BS116" i="11"/>
  <c r="B117" i="11"/>
  <c r="C117" i="11"/>
  <c r="D117" i="11"/>
  <c r="E117" i="11"/>
  <c r="F117" i="11"/>
  <c r="G117" i="11"/>
  <c r="H117" i="11"/>
  <c r="I117" i="11"/>
  <c r="J117" i="11"/>
  <c r="K117" i="11"/>
  <c r="L117" i="11"/>
  <c r="A117" i="11"/>
  <c r="M117" i="11"/>
  <c r="O117" i="11"/>
  <c r="P117" i="11"/>
  <c r="BH117" i="11"/>
  <c r="BI117" i="11"/>
  <c r="BK117" i="11"/>
  <c r="BL117" i="11"/>
  <c r="BM117" i="11"/>
  <c r="BR117" i="11"/>
  <c r="BN117" i="11"/>
  <c r="BO117" i="11"/>
  <c r="BP117" i="11"/>
  <c r="BQ117" i="11"/>
  <c r="BS117" i="11"/>
  <c r="B118" i="11"/>
  <c r="C118" i="11"/>
  <c r="D118" i="11"/>
  <c r="E118" i="11"/>
  <c r="F118" i="11"/>
  <c r="G118" i="11"/>
  <c r="H118" i="11"/>
  <c r="I118" i="11"/>
  <c r="J118" i="11"/>
  <c r="K118" i="11"/>
  <c r="L118" i="11"/>
  <c r="A118" i="11"/>
  <c r="M118" i="11"/>
  <c r="O118" i="11"/>
  <c r="P118" i="11"/>
  <c r="BH118" i="11"/>
  <c r="BI118" i="11"/>
  <c r="BK118" i="11"/>
  <c r="BL118" i="11"/>
  <c r="BM118" i="11"/>
  <c r="BR118" i="11"/>
  <c r="BN118" i="11"/>
  <c r="BO118" i="11"/>
  <c r="BP118" i="11"/>
  <c r="BQ118" i="11"/>
  <c r="BS118" i="11"/>
  <c r="B119" i="11"/>
  <c r="C119" i="11"/>
  <c r="D119" i="11"/>
  <c r="E119" i="11"/>
  <c r="F119" i="11"/>
  <c r="G119" i="11"/>
  <c r="H119" i="11"/>
  <c r="I119" i="11"/>
  <c r="J119" i="11"/>
  <c r="K119" i="11"/>
  <c r="L119" i="11"/>
  <c r="A119" i="11"/>
  <c r="M119" i="11"/>
  <c r="O119" i="11"/>
  <c r="P119" i="11"/>
  <c r="BH119" i="11"/>
  <c r="BI119" i="11"/>
  <c r="BK119" i="11"/>
  <c r="BL119" i="11"/>
  <c r="BM119" i="11"/>
  <c r="BR119" i="11"/>
  <c r="BN119" i="11"/>
  <c r="BO119" i="11"/>
  <c r="BP119" i="11"/>
  <c r="BQ119" i="11"/>
  <c r="BS119" i="11"/>
  <c r="B120" i="11"/>
  <c r="C120" i="11"/>
  <c r="D120" i="11"/>
  <c r="E120" i="11"/>
  <c r="F120" i="11"/>
  <c r="G120" i="11"/>
  <c r="H120" i="11"/>
  <c r="I120" i="11"/>
  <c r="J120" i="11"/>
  <c r="K120" i="11"/>
  <c r="L120" i="11"/>
  <c r="A120" i="11"/>
  <c r="M120" i="11"/>
  <c r="O120" i="11"/>
  <c r="P120" i="11"/>
  <c r="BH120" i="11"/>
  <c r="BI120" i="11"/>
  <c r="BK120" i="11"/>
  <c r="BL120" i="11"/>
  <c r="BM120" i="11"/>
  <c r="BR120" i="11"/>
  <c r="BN120" i="11"/>
  <c r="BO120" i="11"/>
  <c r="BP120" i="11"/>
  <c r="BQ120" i="11"/>
  <c r="BS120" i="11"/>
  <c r="B121" i="11"/>
  <c r="C121" i="11"/>
  <c r="D121" i="11"/>
  <c r="E121" i="11"/>
  <c r="F121" i="11"/>
  <c r="G121" i="11"/>
  <c r="H121" i="11"/>
  <c r="I121" i="11"/>
  <c r="J121" i="11"/>
  <c r="K121" i="11"/>
  <c r="L121" i="11"/>
  <c r="A121" i="11"/>
  <c r="M121" i="11"/>
  <c r="O121" i="11"/>
  <c r="P121" i="11"/>
  <c r="BH121" i="11"/>
  <c r="BI121" i="11"/>
  <c r="BK121" i="11"/>
  <c r="BL121" i="11"/>
  <c r="BM121" i="11"/>
  <c r="BR121" i="11"/>
  <c r="BN121" i="11"/>
  <c r="BO121" i="11"/>
  <c r="BP121" i="11"/>
  <c r="BQ121" i="11"/>
  <c r="BS121" i="11"/>
  <c r="B122" i="11"/>
  <c r="C122" i="11"/>
  <c r="D122" i="11"/>
  <c r="E122" i="11"/>
  <c r="F122" i="11"/>
  <c r="G122" i="11"/>
  <c r="H122" i="11"/>
  <c r="I122" i="11"/>
  <c r="J122" i="11"/>
  <c r="K122" i="11"/>
  <c r="L122" i="11"/>
  <c r="A122" i="11"/>
  <c r="M122" i="11"/>
  <c r="O122" i="11"/>
  <c r="P122" i="11"/>
  <c r="BH122" i="11"/>
  <c r="BI122" i="11"/>
  <c r="BK122" i="11"/>
  <c r="BL122" i="11"/>
  <c r="BM122" i="11"/>
  <c r="BR122" i="11"/>
  <c r="BN122" i="11"/>
  <c r="BO122" i="11"/>
  <c r="BP122" i="11"/>
  <c r="BQ122" i="11"/>
  <c r="BS122" i="11"/>
  <c r="B123" i="11"/>
  <c r="C123" i="11"/>
  <c r="D123" i="11"/>
  <c r="E123" i="11"/>
  <c r="F123" i="11"/>
  <c r="G123" i="11"/>
  <c r="H123" i="11"/>
  <c r="I123" i="11"/>
  <c r="J123" i="11"/>
  <c r="K123" i="11"/>
  <c r="L123" i="11"/>
  <c r="A123" i="11"/>
  <c r="M123" i="11"/>
  <c r="O123" i="11"/>
  <c r="P123" i="11"/>
  <c r="BH123" i="11"/>
  <c r="BI123" i="11"/>
  <c r="BK123" i="11"/>
  <c r="BL123" i="11"/>
  <c r="BM123" i="11"/>
  <c r="BR123" i="11"/>
  <c r="BN123" i="11"/>
  <c r="BO123" i="11"/>
  <c r="BP123" i="11"/>
  <c r="BQ123" i="11"/>
  <c r="BS123" i="11"/>
  <c r="B124" i="11"/>
  <c r="C124" i="11"/>
  <c r="D124" i="11"/>
  <c r="E124" i="11"/>
  <c r="F124" i="11"/>
  <c r="G124" i="11"/>
  <c r="H124" i="11"/>
  <c r="I124" i="11"/>
  <c r="J124" i="11"/>
  <c r="K124" i="11"/>
  <c r="L124" i="11"/>
  <c r="A124" i="11"/>
  <c r="M124" i="11"/>
  <c r="O124" i="11"/>
  <c r="P124" i="11"/>
  <c r="BH124" i="11"/>
  <c r="BI124" i="11"/>
  <c r="BK124" i="11"/>
  <c r="BL124" i="11"/>
  <c r="BM124" i="11"/>
  <c r="BR124" i="11"/>
  <c r="BN124" i="11"/>
  <c r="BO124" i="11"/>
  <c r="BP124" i="11"/>
  <c r="BQ124" i="11"/>
  <c r="BS124" i="11"/>
  <c r="B125" i="11"/>
  <c r="C125" i="11"/>
  <c r="D125" i="11"/>
  <c r="E125" i="11"/>
  <c r="F125" i="11"/>
  <c r="G125" i="11"/>
  <c r="H125" i="11"/>
  <c r="I125" i="11"/>
  <c r="J125" i="11"/>
  <c r="K125" i="11"/>
  <c r="L125" i="11"/>
  <c r="A125" i="11"/>
  <c r="M125" i="11"/>
  <c r="O125" i="11"/>
  <c r="P125" i="11"/>
  <c r="BH125" i="11"/>
  <c r="BI125" i="11"/>
  <c r="BK125" i="11"/>
  <c r="BL125" i="11"/>
  <c r="BM125" i="11"/>
  <c r="BR125" i="11"/>
  <c r="BN125" i="11"/>
  <c r="BO125" i="11"/>
  <c r="BP125" i="11"/>
  <c r="BQ125" i="11"/>
  <c r="BS125" i="11"/>
  <c r="B126" i="11"/>
  <c r="C126" i="11"/>
  <c r="D126" i="11"/>
  <c r="E126" i="11"/>
  <c r="F126" i="11"/>
  <c r="G126" i="11"/>
  <c r="H126" i="11"/>
  <c r="I126" i="11"/>
  <c r="J126" i="11"/>
  <c r="K126" i="11"/>
  <c r="L126" i="11"/>
  <c r="A126" i="11"/>
  <c r="M126" i="11"/>
  <c r="O126" i="11"/>
  <c r="P126" i="11"/>
  <c r="BH126" i="11"/>
  <c r="BI126" i="11"/>
  <c r="BK126" i="11"/>
  <c r="BL126" i="11"/>
  <c r="BM126" i="11"/>
  <c r="BR126" i="11"/>
  <c r="BN126" i="11"/>
  <c r="BO126" i="11"/>
  <c r="BP126" i="11"/>
  <c r="BQ126" i="11"/>
  <c r="BS126" i="11"/>
  <c r="B127" i="11"/>
  <c r="C127" i="11"/>
  <c r="D127" i="11"/>
  <c r="E127" i="11"/>
  <c r="F127" i="11"/>
  <c r="G127" i="11"/>
  <c r="H127" i="11"/>
  <c r="I127" i="11"/>
  <c r="J127" i="11"/>
  <c r="K127" i="11"/>
  <c r="L127" i="11"/>
  <c r="A127" i="11"/>
  <c r="M127" i="11"/>
  <c r="O127" i="11"/>
  <c r="P127" i="11"/>
  <c r="BH127" i="11"/>
  <c r="BI127" i="11"/>
  <c r="BK127" i="11"/>
  <c r="BL127" i="11"/>
  <c r="BM127" i="11"/>
  <c r="BR127" i="11"/>
  <c r="BN127" i="11"/>
  <c r="BO127" i="11"/>
  <c r="BP127" i="11"/>
  <c r="BQ127" i="11"/>
  <c r="BS127" i="11"/>
  <c r="B128" i="11"/>
  <c r="C128" i="11"/>
  <c r="D128" i="11"/>
  <c r="E128" i="11"/>
  <c r="F128" i="11"/>
  <c r="G128" i="11"/>
  <c r="H128" i="11"/>
  <c r="I128" i="11"/>
  <c r="J128" i="11"/>
  <c r="K128" i="11"/>
  <c r="L128" i="11"/>
  <c r="A128" i="11"/>
  <c r="M128" i="11"/>
  <c r="O128" i="11"/>
  <c r="P128" i="11"/>
  <c r="BH128" i="11"/>
  <c r="BI128" i="11"/>
  <c r="BK128" i="11"/>
  <c r="BL128" i="11"/>
  <c r="BM128" i="11"/>
  <c r="BR128" i="11"/>
  <c r="BN128" i="11"/>
  <c r="BO128" i="11"/>
  <c r="BP128" i="11"/>
  <c r="BQ128" i="11"/>
  <c r="BS128" i="11"/>
  <c r="B129" i="11"/>
  <c r="C129" i="11"/>
  <c r="D129" i="11"/>
  <c r="E129" i="11"/>
  <c r="F129" i="11"/>
  <c r="G129" i="11"/>
  <c r="H129" i="11"/>
  <c r="I129" i="11"/>
  <c r="J129" i="11"/>
  <c r="K129" i="11"/>
  <c r="L129" i="11"/>
  <c r="A129" i="11"/>
  <c r="M129" i="11"/>
  <c r="O129" i="11"/>
  <c r="P129" i="11"/>
  <c r="BH129" i="11"/>
  <c r="BI129" i="11"/>
  <c r="BK129" i="11"/>
  <c r="BL129" i="11"/>
  <c r="BM129" i="11"/>
  <c r="BR129" i="11"/>
  <c r="BN129" i="11"/>
  <c r="BO129" i="11"/>
  <c r="BP129" i="11"/>
  <c r="BQ129" i="11"/>
  <c r="BS129" i="11"/>
  <c r="B130" i="11"/>
  <c r="C130" i="11"/>
  <c r="D130" i="11"/>
  <c r="E130" i="11"/>
  <c r="F130" i="11"/>
  <c r="G130" i="11"/>
  <c r="H130" i="11"/>
  <c r="I130" i="11"/>
  <c r="J130" i="11"/>
  <c r="K130" i="11"/>
  <c r="L130" i="11"/>
  <c r="A130" i="11"/>
  <c r="M130" i="11"/>
  <c r="O130" i="11"/>
  <c r="P130" i="11"/>
  <c r="BH130" i="11"/>
  <c r="BI130" i="11"/>
  <c r="BK130" i="11"/>
  <c r="BL130" i="11"/>
  <c r="BM130" i="11"/>
  <c r="BR130" i="11"/>
  <c r="BN130" i="11"/>
  <c r="BO130" i="11"/>
  <c r="BP130" i="11"/>
  <c r="BQ130" i="11"/>
  <c r="BS130" i="11"/>
  <c r="B131" i="11"/>
  <c r="C131" i="11"/>
  <c r="D131" i="11"/>
  <c r="E131" i="11"/>
  <c r="F131" i="11"/>
  <c r="G131" i="11"/>
  <c r="H131" i="11"/>
  <c r="I131" i="11"/>
  <c r="J131" i="11"/>
  <c r="K131" i="11"/>
  <c r="L131" i="11"/>
  <c r="A131" i="11"/>
  <c r="M131" i="11"/>
  <c r="O131" i="11"/>
  <c r="P131" i="11"/>
  <c r="BH131" i="11"/>
  <c r="BI131" i="11"/>
  <c r="BK131" i="11"/>
  <c r="BL131" i="11"/>
  <c r="BM131" i="11"/>
  <c r="BR131" i="11"/>
  <c r="BN131" i="11"/>
  <c r="BO131" i="11"/>
  <c r="BP131" i="11"/>
  <c r="BQ131" i="11"/>
  <c r="BS131" i="11"/>
  <c r="B132" i="11"/>
  <c r="C132" i="11"/>
  <c r="D132" i="11"/>
  <c r="E132" i="11"/>
  <c r="F132" i="11"/>
  <c r="G132" i="11"/>
  <c r="H132" i="11"/>
  <c r="I132" i="11"/>
  <c r="J132" i="11"/>
  <c r="K132" i="11"/>
  <c r="L132" i="11"/>
  <c r="A132" i="11"/>
  <c r="M132" i="11"/>
  <c r="O132" i="11"/>
  <c r="P132" i="11"/>
  <c r="BH132" i="11"/>
  <c r="BI132" i="11"/>
  <c r="BK132" i="11"/>
  <c r="BL132" i="11"/>
  <c r="BM132" i="11"/>
  <c r="BR132" i="11"/>
  <c r="BN132" i="11"/>
  <c r="BO132" i="11"/>
  <c r="BP132" i="11"/>
  <c r="BQ132" i="11"/>
  <c r="BS132" i="11"/>
  <c r="B133" i="11"/>
  <c r="C133" i="11"/>
  <c r="D133" i="11"/>
  <c r="E133" i="11"/>
  <c r="F133" i="11"/>
  <c r="G133" i="11"/>
  <c r="H133" i="11"/>
  <c r="I133" i="11"/>
  <c r="J133" i="11"/>
  <c r="K133" i="11"/>
  <c r="L133" i="11"/>
  <c r="A133" i="11"/>
  <c r="M133" i="11"/>
  <c r="O133" i="11"/>
  <c r="P133" i="11"/>
  <c r="BH133" i="11"/>
  <c r="BI133" i="11"/>
  <c r="BK133" i="11"/>
  <c r="BL133" i="11"/>
  <c r="BM133" i="11"/>
  <c r="BR133" i="11"/>
  <c r="BN133" i="11"/>
  <c r="BO133" i="11"/>
  <c r="BP133" i="11"/>
  <c r="BQ133" i="11"/>
  <c r="BS133" i="11"/>
  <c r="B134" i="11"/>
  <c r="C134" i="11"/>
  <c r="D134" i="11"/>
  <c r="E134" i="11"/>
  <c r="F134" i="11"/>
  <c r="G134" i="11"/>
  <c r="H134" i="11"/>
  <c r="I134" i="11"/>
  <c r="J134" i="11"/>
  <c r="K134" i="11"/>
  <c r="L134" i="11"/>
  <c r="A134" i="11"/>
  <c r="M134" i="11"/>
  <c r="O134" i="11"/>
  <c r="P134" i="11"/>
  <c r="BH134" i="11"/>
  <c r="BI134" i="11"/>
  <c r="BK134" i="11"/>
  <c r="BL134" i="11"/>
  <c r="BM134" i="11"/>
  <c r="BR134" i="11"/>
  <c r="BN134" i="11"/>
  <c r="BO134" i="11"/>
  <c r="BP134" i="11"/>
  <c r="BQ134" i="11"/>
  <c r="BS134" i="11"/>
  <c r="B135" i="11"/>
  <c r="C135" i="11"/>
  <c r="D135" i="11"/>
  <c r="E135" i="11"/>
  <c r="F135" i="11"/>
  <c r="G135" i="11"/>
  <c r="H135" i="11"/>
  <c r="I135" i="11"/>
  <c r="J135" i="11"/>
  <c r="K135" i="11"/>
  <c r="L135" i="11"/>
  <c r="A135" i="11"/>
  <c r="M135" i="11"/>
  <c r="O135" i="11"/>
  <c r="P135" i="11"/>
  <c r="BH135" i="11"/>
  <c r="BI135" i="11"/>
  <c r="BK135" i="11"/>
  <c r="BL135" i="11"/>
  <c r="BM135" i="11"/>
  <c r="BR135" i="11"/>
  <c r="BN135" i="11"/>
  <c r="BO135" i="11"/>
  <c r="BP135" i="11"/>
  <c r="BQ135" i="11"/>
  <c r="BS135" i="11"/>
  <c r="B136" i="11"/>
  <c r="C136" i="11"/>
  <c r="D136" i="11"/>
  <c r="E136" i="11"/>
  <c r="F136" i="11"/>
  <c r="G136" i="11"/>
  <c r="H136" i="11"/>
  <c r="I136" i="11"/>
  <c r="J136" i="11"/>
  <c r="K136" i="11"/>
  <c r="L136" i="11"/>
  <c r="A136" i="11"/>
  <c r="M136" i="11"/>
  <c r="O136" i="11"/>
  <c r="P136" i="11"/>
  <c r="BH136" i="11"/>
  <c r="BI136" i="11"/>
  <c r="BK136" i="11"/>
  <c r="BL136" i="11"/>
  <c r="BM136" i="11"/>
  <c r="BR136" i="11"/>
  <c r="BN136" i="11"/>
  <c r="BO136" i="11"/>
  <c r="BP136" i="11"/>
  <c r="BQ136" i="11"/>
  <c r="BS136" i="11"/>
  <c r="B137" i="11"/>
  <c r="C137" i="11"/>
  <c r="D137" i="11"/>
  <c r="E137" i="11"/>
  <c r="F137" i="11"/>
  <c r="G137" i="11"/>
  <c r="H137" i="11"/>
  <c r="I137" i="11"/>
  <c r="J137" i="11"/>
  <c r="K137" i="11"/>
  <c r="L137" i="11"/>
  <c r="A137" i="11"/>
  <c r="M137" i="11"/>
  <c r="O137" i="11"/>
  <c r="P137" i="11"/>
  <c r="BH137" i="11"/>
  <c r="BI137" i="11"/>
  <c r="BK137" i="11"/>
  <c r="BL137" i="11"/>
  <c r="BM137" i="11"/>
  <c r="BR137" i="11"/>
  <c r="BN137" i="11"/>
  <c r="BO137" i="11"/>
  <c r="BP137" i="11"/>
  <c r="BQ137" i="11"/>
  <c r="BS137" i="11"/>
  <c r="B138" i="11"/>
  <c r="C138" i="11"/>
  <c r="D138" i="11"/>
  <c r="E138" i="11"/>
  <c r="F138" i="11"/>
  <c r="G138" i="11"/>
  <c r="H138" i="11"/>
  <c r="I138" i="11"/>
  <c r="J138" i="11"/>
  <c r="K138" i="11"/>
  <c r="L138" i="11"/>
  <c r="A138" i="11"/>
  <c r="M138" i="11"/>
  <c r="O138" i="11"/>
  <c r="P138" i="11"/>
  <c r="BH138" i="11"/>
  <c r="BI138" i="11"/>
  <c r="BK138" i="11"/>
  <c r="BL138" i="11"/>
  <c r="BM138" i="11"/>
  <c r="BR138" i="11"/>
  <c r="BN138" i="11"/>
  <c r="BO138" i="11"/>
  <c r="BP138" i="11"/>
  <c r="BQ138" i="11"/>
  <c r="BS138" i="11"/>
  <c r="B139" i="11"/>
  <c r="C139" i="11"/>
  <c r="D139" i="11"/>
  <c r="E139" i="11"/>
  <c r="F139" i="11"/>
  <c r="G139" i="11"/>
  <c r="H139" i="11"/>
  <c r="I139" i="11"/>
  <c r="J139" i="11"/>
  <c r="K139" i="11"/>
  <c r="L139" i="11"/>
  <c r="A139" i="11"/>
  <c r="M139" i="11"/>
  <c r="O139" i="11"/>
  <c r="P139" i="11"/>
  <c r="BH139" i="11"/>
  <c r="BI139" i="11"/>
  <c r="BK139" i="11"/>
  <c r="BL139" i="11"/>
  <c r="BM139" i="11"/>
  <c r="BR139" i="11"/>
  <c r="BN139" i="11"/>
  <c r="BO139" i="11"/>
  <c r="BP139" i="11"/>
  <c r="BQ139" i="11"/>
  <c r="BS139" i="11"/>
  <c r="B140" i="11"/>
  <c r="C140" i="11"/>
  <c r="D140" i="11"/>
  <c r="E140" i="11"/>
  <c r="F140" i="11"/>
  <c r="G140" i="11"/>
  <c r="H140" i="11"/>
  <c r="I140" i="11"/>
  <c r="J140" i="11"/>
  <c r="K140" i="11"/>
  <c r="L140" i="11"/>
  <c r="A140" i="11"/>
  <c r="M140" i="11"/>
  <c r="O140" i="11"/>
  <c r="P140" i="11"/>
  <c r="BH140" i="11"/>
  <c r="BI140" i="11"/>
  <c r="BK140" i="11"/>
  <c r="BL140" i="11"/>
  <c r="BM140" i="11"/>
  <c r="BR140" i="11"/>
  <c r="BN140" i="11"/>
  <c r="BO140" i="11"/>
  <c r="BP140" i="11"/>
  <c r="BQ140" i="11"/>
  <c r="BS140" i="11"/>
  <c r="B141" i="11"/>
  <c r="C141" i="11"/>
  <c r="D141" i="11"/>
  <c r="E141" i="11"/>
  <c r="F141" i="11"/>
  <c r="G141" i="11"/>
  <c r="H141" i="11"/>
  <c r="I141" i="11"/>
  <c r="J141" i="11"/>
  <c r="K141" i="11"/>
  <c r="L141" i="11"/>
  <c r="A141" i="11"/>
  <c r="M141" i="11"/>
  <c r="O141" i="11"/>
  <c r="P141" i="11"/>
  <c r="BH141" i="11"/>
  <c r="BI141" i="11"/>
  <c r="BK141" i="11"/>
  <c r="BL141" i="11"/>
  <c r="BM141" i="11"/>
  <c r="BR141" i="11"/>
  <c r="BN141" i="11"/>
  <c r="BO141" i="11"/>
  <c r="BP141" i="11"/>
  <c r="BQ141" i="11"/>
  <c r="BS141" i="11"/>
  <c r="B142" i="11"/>
  <c r="C142" i="11"/>
  <c r="D142" i="11"/>
  <c r="E142" i="11"/>
  <c r="F142" i="11"/>
  <c r="G142" i="11"/>
  <c r="H142" i="11"/>
  <c r="I142" i="11"/>
  <c r="J142" i="11"/>
  <c r="K142" i="11"/>
  <c r="L142" i="11"/>
  <c r="A142" i="11"/>
  <c r="M142" i="11"/>
  <c r="O142" i="11"/>
  <c r="P142" i="11"/>
  <c r="BH142" i="11"/>
  <c r="BI142" i="11"/>
  <c r="BK142" i="11"/>
  <c r="BL142" i="11"/>
  <c r="BM142" i="11"/>
  <c r="BR142" i="11"/>
  <c r="BN142" i="11"/>
  <c r="BO142" i="11"/>
  <c r="BP142" i="11"/>
  <c r="BQ142" i="11"/>
  <c r="BS142" i="11"/>
  <c r="B143" i="11"/>
  <c r="C143" i="11"/>
  <c r="D143" i="11"/>
  <c r="E143" i="11"/>
  <c r="F143" i="11"/>
  <c r="G143" i="11"/>
  <c r="H143" i="11"/>
  <c r="I143" i="11"/>
  <c r="J143" i="11"/>
  <c r="K143" i="11"/>
  <c r="L143" i="11"/>
  <c r="A143" i="11"/>
  <c r="M143" i="11"/>
  <c r="O143" i="11"/>
  <c r="P143" i="11"/>
  <c r="BH143" i="11"/>
  <c r="BI143" i="11"/>
  <c r="BK143" i="11"/>
  <c r="BL143" i="11"/>
  <c r="BM143" i="11"/>
  <c r="BR143" i="11"/>
  <c r="BN143" i="11"/>
  <c r="BO143" i="11"/>
  <c r="BP143" i="11"/>
  <c r="BQ143" i="11"/>
  <c r="BS143" i="11"/>
  <c r="B144" i="11"/>
  <c r="C144" i="11"/>
  <c r="D144" i="11"/>
  <c r="E144" i="11"/>
  <c r="F144" i="11"/>
  <c r="G144" i="11"/>
  <c r="H144" i="11"/>
  <c r="I144" i="11"/>
  <c r="J144" i="11"/>
  <c r="K144" i="11"/>
  <c r="L144" i="11"/>
  <c r="A144" i="11"/>
  <c r="M144" i="11"/>
  <c r="O144" i="11"/>
  <c r="P144" i="11"/>
  <c r="BH144" i="11"/>
  <c r="BI144" i="11"/>
  <c r="BK144" i="11"/>
  <c r="BL144" i="11"/>
  <c r="BM144" i="11"/>
  <c r="BR144" i="11"/>
  <c r="BN144" i="11"/>
  <c r="BO144" i="11"/>
  <c r="BP144" i="11"/>
  <c r="BQ144" i="11"/>
  <c r="BS144" i="11"/>
  <c r="B145" i="11"/>
  <c r="C145" i="11"/>
  <c r="D145" i="11"/>
  <c r="E145" i="11"/>
  <c r="F145" i="11"/>
  <c r="G145" i="11"/>
  <c r="H145" i="11"/>
  <c r="I145" i="11"/>
  <c r="J145" i="11"/>
  <c r="K145" i="11"/>
  <c r="L145" i="11"/>
  <c r="A145" i="11"/>
  <c r="M145" i="11"/>
  <c r="O145" i="11"/>
  <c r="P145" i="11"/>
  <c r="BH145" i="11"/>
  <c r="BI145" i="11"/>
  <c r="BK145" i="11"/>
  <c r="BL145" i="11"/>
  <c r="BM145" i="11"/>
  <c r="BR145" i="11"/>
  <c r="BN145" i="11"/>
  <c r="BO145" i="11"/>
  <c r="BP145" i="11"/>
  <c r="BQ145" i="11"/>
  <c r="BS145" i="11"/>
  <c r="B146" i="11"/>
  <c r="C146" i="11"/>
  <c r="D146" i="11"/>
  <c r="E146" i="11"/>
  <c r="F146" i="11"/>
  <c r="G146" i="11"/>
  <c r="H146" i="11"/>
  <c r="I146" i="11"/>
  <c r="J146" i="11"/>
  <c r="K146" i="11"/>
  <c r="L146" i="11"/>
  <c r="A146" i="11"/>
  <c r="M146" i="11"/>
  <c r="O146" i="11"/>
  <c r="P146" i="11"/>
  <c r="BH146" i="11"/>
  <c r="BI146" i="11"/>
  <c r="BK146" i="11"/>
  <c r="BL146" i="11"/>
  <c r="BM146" i="11"/>
  <c r="BR146" i="11"/>
  <c r="BN146" i="11"/>
  <c r="BO146" i="11"/>
  <c r="BP146" i="11"/>
  <c r="BQ146" i="11"/>
  <c r="BS146" i="11"/>
  <c r="B147" i="11"/>
  <c r="C147" i="11"/>
  <c r="D147" i="11"/>
  <c r="E147" i="11"/>
  <c r="F147" i="11"/>
  <c r="G147" i="11"/>
  <c r="H147" i="11"/>
  <c r="I147" i="11"/>
  <c r="J147" i="11"/>
  <c r="K147" i="11"/>
  <c r="L147" i="11"/>
  <c r="A147" i="11"/>
  <c r="M147" i="11"/>
  <c r="O147" i="11"/>
  <c r="P147" i="11"/>
  <c r="BH147" i="11"/>
  <c r="BI147" i="11"/>
  <c r="BK147" i="11"/>
  <c r="BL147" i="11"/>
  <c r="BM147" i="11"/>
  <c r="BR147" i="11"/>
  <c r="BN147" i="11"/>
  <c r="BO147" i="11"/>
  <c r="BP147" i="11"/>
  <c r="BQ147" i="11"/>
  <c r="BS147" i="11"/>
  <c r="B148" i="11"/>
  <c r="C148" i="11"/>
  <c r="D148" i="11"/>
  <c r="E148" i="11"/>
  <c r="F148" i="11"/>
  <c r="G148" i="11"/>
  <c r="H148" i="11"/>
  <c r="I148" i="11"/>
  <c r="J148" i="11"/>
  <c r="K148" i="11"/>
  <c r="L148" i="11"/>
  <c r="A148" i="11"/>
  <c r="M148" i="11"/>
  <c r="O148" i="11"/>
  <c r="P148" i="11"/>
  <c r="BH148" i="11"/>
  <c r="BI148" i="11"/>
  <c r="BK148" i="11"/>
  <c r="BL148" i="11"/>
  <c r="BM148" i="11"/>
  <c r="BR148" i="11"/>
  <c r="BN148" i="11"/>
  <c r="BO148" i="11"/>
  <c r="BP148" i="11"/>
  <c r="BQ148" i="11"/>
  <c r="BS148" i="11"/>
  <c r="B149" i="11"/>
  <c r="C149" i="11"/>
  <c r="D149" i="11"/>
  <c r="E149" i="11"/>
  <c r="F149" i="11"/>
  <c r="G149" i="11"/>
  <c r="H149" i="11"/>
  <c r="I149" i="11"/>
  <c r="J149" i="11"/>
  <c r="K149" i="11"/>
  <c r="L149" i="11"/>
  <c r="A149" i="11"/>
  <c r="M149" i="11"/>
  <c r="O149" i="11"/>
  <c r="P149" i="11"/>
  <c r="BH149" i="11"/>
  <c r="BI149" i="11"/>
  <c r="BK149" i="11"/>
  <c r="BL149" i="11"/>
  <c r="BM149" i="11"/>
  <c r="BR149" i="11"/>
  <c r="BN149" i="11"/>
  <c r="BO149" i="11"/>
  <c r="BP149" i="11"/>
  <c r="BQ149" i="11"/>
  <c r="BS149" i="11"/>
  <c r="B150" i="11"/>
  <c r="C150" i="11"/>
  <c r="D150" i="11"/>
  <c r="E150" i="11"/>
  <c r="F150" i="11"/>
  <c r="G150" i="11"/>
  <c r="H150" i="11"/>
  <c r="I150" i="11"/>
  <c r="J150" i="11"/>
  <c r="K150" i="11"/>
  <c r="L150" i="11"/>
  <c r="A150" i="11"/>
  <c r="M150" i="11"/>
  <c r="O150" i="11"/>
  <c r="P150" i="11"/>
  <c r="BH150" i="11"/>
  <c r="BI150" i="11"/>
  <c r="BK150" i="11"/>
  <c r="BL150" i="11"/>
  <c r="BM150" i="11"/>
  <c r="BR150" i="11"/>
  <c r="BN150" i="11"/>
  <c r="BO150" i="11"/>
  <c r="BP150" i="11"/>
  <c r="BQ150" i="11"/>
  <c r="BS150" i="11"/>
  <c r="B151" i="11"/>
  <c r="C151" i="11"/>
  <c r="D151" i="11"/>
  <c r="E151" i="11"/>
  <c r="F151" i="11"/>
  <c r="G151" i="11"/>
  <c r="H151" i="11"/>
  <c r="I151" i="11"/>
  <c r="J151" i="11"/>
  <c r="K151" i="11"/>
  <c r="L151" i="11"/>
  <c r="A151" i="11"/>
  <c r="M151" i="11"/>
  <c r="O151" i="11"/>
  <c r="P151" i="11"/>
  <c r="BH151" i="11"/>
  <c r="BI151" i="11"/>
  <c r="BK151" i="11"/>
  <c r="BL151" i="11"/>
  <c r="BM151" i="11"/>
  <c r="BR151" i="11"/>
  <c r="BN151" i="11"/>
  <c r="BO151" i="11"/>
  <c r="BP151" i="11"/>
  <c r="BQ151" i="11"/>
  <c r="BS151" i="11"/>
  <c r="B152" i="11"/>
  <c r="C152" i="11"/>
  <c r="D152" i="11"/>
  <c r="E152" i="11"/>
  <c r="F152" i="11"/>
  <c r="G152" i="11"/>
  <c r="H152" i="11"/>
  <c r="I152" i="11"/>
  <c r="J152" i="11"/>
  <c r="K152" i="11"/>
  <c r="L152" i="11"/>
  <c r="A152" i="11"/>
  <c r="M152" i="11"/>
  <c r="O152" i="11"/>
  <c r="P152" i="11"/>
  <c r="BH152" i="11"/>
  <c r="BI152" i="11"/>
  <c r="BK152" i="11"/>
  <c r="BL152" i="11"/>
  <c r="BM152" i="11"/>
  <c r="BR152" i="11"/>
  <c r="BN152" i="11"/>
  <c r="BO152" i="11"/>
  <c r="BP152" i="11"/>
  <c r="BQ152" i="11"/>
  <c r="BS152" i="11"/>
  <c r="B153" i="11"/>
  <c r="C153" i="11"/>
  <c r="D153" i="11"/>
  <c r="E153" i="11"/>
  <c r="F153" i="11"/>
  <c r="G153" i="11"/>
  <c r="H153" i="11"/>
  <c r="I153" i="11"/>
  <c r="J153" i="11"/>
  <c r="K153" i="11"/>
  <c r="L153" i="11"/>
  <c r="A153" i="11"/>
  <c r="M153" i="11"/>
  <c r="O153" i="11"/>
  <c r="P153" i="11"/>
  <c r="BH153" i="11"/>
  <c r="BI153" i="11"/>
  <c r="BK153" i="11"/>
  <c r="BL153" i="11"/>
  <c r="BM153" i="11"/>
  <c r="BR153" i="11"/>
  <c r="BN153" i="11"/>
  <c r="BO153" i="11"/>
  <c r="BP153" i="11"/>
  <c r="BQ153" i="11"/>
  <c r="BS153" i="11"/>
  <c r="B154" i="11"/>
  <c r="C154" i="11"/>
  <c r="D154" i="11"/>
  <c r="E154" i="11"/>
  <c r="F154" i="11"/>
  <c r="G154" i="11"/>
  <c r="H154" i="11"/>
  <c r="I154" i="11"/>
  <c r="J154" i="11"/>
  <c r="K154" i="11"/>
  <c r="L154" i="11"/>
  <c r="A154" i="11"/>
  <c r="M154" i="11"/>
  <c r="O154" i="11"/>
  <c r="P154" i="11"/>
  <c r="BH154" i="11"/>
  <c r="BI154" i="11"/>
  <c r="BK154" i="11"/>
  <c r="BL154" i="11"/>
  <c r="BM154" i="11"/>
  <c r="BR154" i="11"/>
  <c r="BN154" i="11"/>
  <c r="BO154" i="11"/>
  <c r="BP154" i="11"/>
  <c r="BQ154" i="11"/>
  <c r="BS154" i="11"/>
  <c r="B155" i="11"/>
  <c r="C155" i="11"/>
  <c r="D155" i="11"/>
  <c r="E155" i="11"/>
  <c r="F155" i="11"/>
  <c r="G155" i="11"/>
  <c r="H155" i="11"/>
  <c r="I155" i="11"/>
  <c r="J155" i="11"/>
  <c r="K155" i="11"/>
  <c r="L155" i="11"/>
  <c r="A155" i="11"/>
  <c r="M155" i="11"/>
  <c r="O155" i="11"/>
  <c r="P155" i="11"/>
  <c r="BH155" i="11"/>
  <c r="BI155" i="11"/>
  <c r="BK155" i="11"/>
  <c r="BL155" i="11"/>
  <c r="BM155" i="11"/>
  <c r="BR155" i="11"/>
  <c r="BN155" i="11"/>
  <c r="BO155" i="11"/>
  <c r="BP155" i="11"/>
  <c r="BQ155" i="11"/>
  <c r="BS155" i="11"/>
  <c r="B156" i="11"/>
  <c r="C156" i="11"/>
  <c r="D156" i="11"/>
  <c r="E156" i="11"/>
  <c r="F156" i="11"/>
  <c r="G156" i="11"/>
  <c r="H156" i="11"/>
  <c r="I156" i="11"/>
  <c r="J156" i="11"/>
  <c r="K156" i="11"/>
  <c r="L156" i="11"/>
  <c r="A156" i="11"/>
  <c r="M156" i="11"/>
  <c r="O156" i="11"/>
  <c r="P156" i="11"/>
  <c r="BH156" i="11"/>
  <c r="BI156" i="11"/>
  <c r="BK156" i="11"/>
  <c r="BL156" i="11"/>
  <c r="BM156" i="11"/>
  <c r="BR156" i="11"/>
  <c r="BN156" i="11"/>
  <c r="BO156" i="11"/>
  <c r="BP156" i="11"/>
  <c r="BQ156" i="11"/>
  <c r="BS156" i="11"/>
  <c r="B157" i="11"/>
  <c r="C157" i="11"/>
  <c r="D157" i="11"/>
  <c r="E157" i="11"/>
  <c r="F157" i="11"/>
  <c r="G157" i="11"/>
  <c r="H157" i="11"/>
  <c r="I157" i="11"/>
  <c r="J157" i="11"/>
  <c r="K157" i="11"/>
  <c r="L157" i="11"/>
  <c r="A157" i="11"/>
  <c r="M157" i="11"/>
  <c r="O157" i="11"/>
  <c r="P157" i="11"/>
  <c r="BH157" i="11"/>
  <c r="BI157" i="11"/>
  <c r="BK157" i="11"/>
  <c r="BL157" i="11"/>
  <c r="BM157" i="11"/>
  <c r="BR157" i="11"/>
  <c r="BN157" i="11"/>
  <c r="BO157" i="11"/>
  <c r="BP157" i="11"/>
  <c r="BQ157" i="11"/>
  <c r="BS157" i="11"/>
  <c r="B158" i="11"/>
  <c r="C158" i="11"/>
  <c r="D158" i="11"/>
  <c r="E158" i="11"/>
  <c r="F158" i="11"/>
  <c r="G158" i="11"/>
  <c r="H158" i="11"/>
  <c r="I158" i="11"/>
  <c r="J158" i="11"/>
  <c r="K158" i="11"/>
  <c r="L158" i="11"/>
  <c r="A158" i="11"/>
  <c r="M158" i="11"/>
  <c r="O158" i="11"/>
  <c r="P158" i="11"/>
  <c r="BH158" i="11"/>
  <c r="BI158" i="11"/>
  <c r="BK158" i="11"/>
  <c r="BL158" i="11"/>
  <c r="BM158" i="11"/>
  <c r="BR158" i="11"/>
  <c r="BN158" i="11"/>
  <c r="BO158" i="11"/>
  <c r="BP158" i="11"/>
  <c r="BQ158" i="11"/>
  <c r="BS158" i="11"/>
  <c r="B159" i="11"/>
  <c r="C159" i="11"/>
  <c r="D159" i="11"/>
  <c r="E159" i="11"/>
  <c r="F159" i="11"/>
  <c r="G159" i="11"/>
  <c r="H159" i="11"/>
  <c r="I159" i="11"/>
  <c r="J159" i="11"/>
  <c r="K159" i="11"/>
  <c r="L159" i="11"/>
  <c r="A159" i="11"/>
  <c r="M159" i="11"/>
  <c r="O159" i="11"/>
  <c r="P159" i="11"/>
  <c r="BH159" i="11"/>
  <c r="BI159" i="11"/>
  <c r="BK159" i="11"/>
  <c r="BL159" i="11"/>
  <c r="BM159" i="11"/>
  <c r="BR159" i="11"/>
  <c r="BN159" i="11"/>
  <c r="BO159" i="11"/>
  <c r="BP159" i="11"/>
  <c r="BQ159" i="11"/>
  <c r="BS159" i="11"/>
  <c r="B160" i="11"/>
  <c r="C160" i="11"/>
  <c r="D160" i="11"/>
  <c r="E160" i="11"/>
  <c r="F160" i="11"/>
  <c r="G160" i="11"/>
  <c r="H160" i="11"/>
  <c r="I160" i="11"/>
  <c r="J160" i="11"/>
  <c r="K160" i="11"/>
  <c r="L160" i="11"/>
  <c r="A160" i="11"/>
  <c r="M160" i="11"/>
  <c r="O160" i="11"/>
  <c r="P160" i="11"/>
  <c r="BH160" i="11"/>
  <c r="BI160" i="11"/>
  <c r="BK160" i="11"/>
  <c r="BL160" i="11"/>
  <c r="BM160" i="11"/>
  <c r="BR160" i="11"/>
  <c r="BN160" i="11"/>
  <c r="BO160" i="11"/>
  <c r="BP160" i="11"/>
  <c r="BQ160" i="11"/>
  <c r="BS160" i="11"/>
  <c r="B161" i="11"/>
  <c r="C161" i="11"/>
  <c r="D161" i="11"/>
  <c r="E161" i="11"/>
  <c r="F161" i="11"/>
  <c r="G161" i="11"/>
  <c r="H161" i="11"/>
  <c r="I161" i="11"/>
  <c r="J161" i="11"/>
  <c r="K161" i="11"/>
  <c r="L161" i="11"/>
  <c r="A161" i="11"/>
  <c r="M161" i="11"/>
  <c r="O161" i="11"/>
  <c r="P161" i="11"/>
  <c r="BH161" i="11"/>
  <c r="BI161" i="11"/>
  <c r="BK161" i="11"/>
  <c r="BL161" i="11"/>
  <c r="BM161" i="11"/>
  <c r="BR161" i="11"/>
  <c r="BN161" i="11"/>
  <c r="BO161" i="11"/>
  <c r="BP161" i="11"/>
  <c r="BQ161" i="11"/>
  <c r="BS161" i="11"/>
  <c r="A162" i="11"/>
  <c r="B162" i="11"/>
  <c r="C162" i="11"/>
  <c r="D162" i="11"/>
  <c r="E162" i="11"/>
  <c r="BK162" i="11"/>
  <c r="F162" i="11"/>
  <c r="G162" i="11"/>
  <c r="H162" i="11"/>
  <c r="I162" i="11"/>
  <c r="J162" i="11"/>
  <c r="K162" i="11"/>
  <c r="L162" i="11"/>
  <c r="M162" i="11"/>
  <c r="O162" i="11"/>
  <c r="P162" i="11"/>
  <c r="BH162" i="11"/>
  <c r="BI162" i="11"/>
  <c r="BL162" i="11"/>
  <c r="BM162" i="11"/>
  <c r="BN162" i="11"/>
  <c r="BO162" i="11"/>
  <c r="BP162" i="11"/>
  <c r="BQ162" i="11"/>
  <c r="BR162" i="11"/>
  <c r="BS162" i="11"/>
  <c r="B163" i="11"/>
  <c r="C163" i="11"/>
  <c r="D163" i="11"/>
  <c r="E163" i="11"/>
  <c r="F163" i="11"/>
  <c r="G163" i="11"/>
  <c r="H163" i="11"/>
  <c r="I163" i="11"/>
  <c r="J163" i="11"/>
  <c r="K163" i="11"/>
  <c r="L163" i="11"/>
  <c r="A163" i="11"/>
  <c r="M163" i="11"/>
  <c r="O163" i="11"/>
  <c r="P163" i="11"/>
  <c r="BH163" i="11"/>
  <c r="BI163" i="11"/>
  <c r="BK163" i="11"/>
  <c r="BL163" i="11"/>
  <c r="BM163" i="11"/>
  <c r="BN163" i="11"/>
  <c r="BO163" i="11"/>
  <c r="BP163" i="11"/>
  <c r="BQ163" i="11"/>
  <c r="BS163" i="11"/>
  <c r="A164" i="11"/>
  <c r="B164" i="11"/>
  <c r="C164" i="11"/>
  <c r="D164" i="11"/>
  <c r="E164" i="11"/>
  <c r="BK164" i="11"/>
  <c r="F164" i="11"/>
  <c r="G164" i="11"/>
  <c r="H164" i="11"/>
  <c r="I164" i="11"/>
  <c r="J164" i="11"/>
  <c r="K164" i="11"/>
  <c r="L164" i="11"/>
  <c r="M164" i="11"/>
  <c r="O164" i="11"/>
  <c r="P164" i="11"/>
  <c r="BH164" i="11"/>
  <c r="BI164" i="11"/>
  <c r="BL164" i="11"/>
  <c r="BM164" i="11"/>
  <c r="BN164" i="11"/>
  <c r="BO164" i="11"/>
  <c r="BP164" i="11"/>
  <c r="BQ164" i="11"/>
  <c r="BR164" i="11"/>
  <c r="BS164" i="11"/>
  <c r="B165" i="11"/>
  <c r="C165" i="11"/>
  <c r="D165" i="11"/>
  <c r="E165" i="11"/>
  <c r="F165" i="11"/>
  <c r="G165" i="11"/>
  <c r="H165" i="11"/>
  <c r="I165" i="11"/>
  <c r="J165" i="11"/>
  <c r="K165" i="11"/>
  <c r="L165" i="11"/>
  <c r="A165" i="11"/>
  <c r="M165" i="11"/>
  <c r="O165" i="11"/>
  <c r="P165" i="11"/>
  <c r="BH165" i="11"/>
  <c r="BI165" i="11"/>
  <c r="BK165" i="11"/>
  <c r="BL165" i="11"/>
  <c r="BM165" i="11"/>
  <c r="BR165" i="11"/>
  <c r="BN165" i="11"/>
  <c r="BO165" i="11"/>
  <c r="BP165" i="11"/>
  <c r="BQ165" i="11"/>
  <c r="BS165" i="11"/>
  <c r="A166" i="11"/>
  <c r="B166" i="11"/>
  <c r="C166" i="11"/>
  <c r="D166" i="11"/>
  <c r="E166" i="11"/>
  <c r="BK166" i="11"/>
  <c r="F166" i="11"/>
  <c r="G166" i="11"/>
  <c r="H166" i="11"/>
  <c r="I166" i="11"/>
  <c r="J166" i="11"/>
  <c r="K166" i="11"/>
  <c r="L166" i="11"/>
  <c r="M166" i="11"/>
  <c r="O166" i="11"/>
  <c r="P166" i="11"/>
  <c r="BH166" i="11"/>
  <c r="BI166" i="11"/>
  <c r="BL166" i="11"/>
  <c r="BM166" i="11"/>
  <c r="BN166" i="11"/>
  <c r="BO166" i="11"/>
  <c r="BP166" i="11"/>
  <c r="BQ166" i="11"/>
  <c r="BR166" i="11"/>
  <c r="BS166" i="11"/>
  <c r="B167" i="11"/>
  <c r="C167" i="11"/>
  <c r="D167" i="11"/>
  <c r="E167" i="11"/>
  <c r="F167" i="11"/>
  <c r="G167" i="11"/>
  <c r="H167" i="11"/>
  <c r="I167" i="11"/>
  <c r="J167" i="11"/>
  <c r="K167" i="11"/>
  <c r="L167" i="11"/>
  <c r="A167" i="11"/>
  <c r="M167" i="11"/>
  <c r="O167" i="11"/>
  <c r="P167" i="11"/>
  <c r="BH167" i="11"/>
  <c r="BI167" i="11"/>
  <c r="BK167" i="11"/>
  <c r="BL167" i="11"/>
  <c r="BM167" i="11"/>
  <c r="BN167" i="11"/>
  <c r="BO167" i="11"/>
  <c r="BP167" i="11"/>
  <c r="BQ167" i="11"/>
  <c r="BS167" i="11"/>
  <c r="A168" i="11"/>
  <c r="B168" i="11"/>
  <c r="C168" i="11"/>
  <c r="D168" i="11"/>
  <c r="E168" i="11"/>
  <c r="BK168" i="11"/>
  <c r="F168" i="11"/>
  <c r="G168" i="11"/>
  <c r="H168" i="11"/>
  <c r="I168" i="11"/>
  <c r="J168" i="11"/>
  <c r="K168" i="11"/>
  <c r="L168" i="11"/>
  <c r="M168" i="11"/>
  <c r="O168" i="11"/>
  <c r="P168" i="11"/>
  <c r="BH168" i="11"/>
  <c r="BI168" i="11"/>
  <c r="BL168" i="11"/>
  <c r="BM168" i="11"/>
  <c r="BN168" i="11"/>
  <c r="BO168" i="11"/>
  <c r="BP168" i="11"/>
  <c r="BQ168" i="11"/>
  <c r="BR168" i="11"/>
  <c r="BS168" i="11"/>
  <c r="B169" i="11"/>
  <c r="C169" i="11"/>
  <c r="D169" i="11"/>
  <c r="E169" i="11"/>
  <c r="F169" i="11"/>
  <c r="G169" i="11"/>
  <c r="H169" i="11"/>
  <c r="I169" i="11"/>
  <c r="J169" i="11"/>
  <c r="K169" i="11"/>
  <c r="L169" i="11"/>
  <c r="A169" i="11"/>
  <c r="M169" i="11"/>
  <c r="O169" i="11"/>
  <c r="P169" i="11"/>
  <c r="BH169" i="11"/>
  <c r="BI169" i="11"/>
  <c r="BK169" i="11"/>
  <c r="BL169" i="11"/>
  <c r="BM169" i="11"/>
  <c r="BR169" i="11"/>
  <c r="BN169" i="11"/>
  <c r="BO169" i="11"/>
  <c r="BP169" i="11"/>
  <c r="BQ169" i="11"/>
  <c r="BS169" i="11"/>
  <c r="A170" i="11"/>
  <c r="B170" i="11"/>
  <c r="C170" i="11"/>
  <c r="D170" i="11"/>
  <c r="E170" i="11"/>
  <c r="BK170" i="11"/>
  <c r="F170" i="11"/>
  <c r="G170" i="11"/>
  <c r="H170" i="11"/>
  <c r="I170" i="11"/>
  <c r="J170" i="11"/>
  <c r="K170" i="11"/>
  <c r="L170" i="11"/>
  <c r="M170" i="11"/>
  <c r="O170" i="11"/>
  <c r="P170" i="11"/>
  <c r="BH170" i="11"/>
  <c r="BI170" i="11"/>
  <c r="BL170" i="11"/>
  <c r="BM170" i="11"/>
  <c r="BN170" i="11"/>
  <c r="BO170" i="11"/>
  <c r="BP170" i="11"/>
  <c r="BQ170" i="11"/>
  <c r="BR170" i="11"/>
  <c r="BS170" i="11"/>
  <c r="B171" i="11"/>
  <c r="C171" i="11"/>
  <c r="D171" i="11"/>
  <c r="E171" i="11"/>
  <c r="F171" i="11"/>
  <c r="G171" i="11"/>
  <c r="H171" i="11"/>
  <c r="I171" i="11"/>
  <c r="J171" i="11"/>
  <c r="K171" i="11"/>
  <c r="L171" i="11"/>
  <c r="A171" i="11"/>
  <c r="M171" i="11"/>
  <c r="O171" i="11"/>
  <c r="P171" i="11"/>
  <c r="BH171" i="11"/>
  <c r="BI171" i="11"/>
  <c r="BK171" i="11"/>
  <c r="BL171" i="11"/>
  <c r="BM171" i="11"/>
  <c r="BN171" i="11"/>
  <c r="BO171" i="11"/>
  <c r="BP171" i="11"/>
  <c r="BQ171" i="11"/>
  <c r="BS171" i="11"/>
  <c r="A172" i="11"/>
  <c r="B172" i="11"/>
  <c r="C172" i="11"/>
  <c r="D172" i="11"/>
  <c r="E172" i="11"/>
  <c r="BK172" i="11"/>
  <c r="F172" i="11"/>
  <c r="G172" i="11"/>
  <c r="H172" i="11"/>
  <c r="I172" i="11"/>
  <c r="J172" i="11"/>
  <c r="K172" i="11"/>
  <c r="L172" i="11"/>
  <c r="M172" i="11"/>
  <c r="O172" i="11"/>
  <c r="P172" i="11"/>
  <c r="BH172" i="11"/>
  <c r="BI172" i="11"/>
  <c r="BL172" i="11"/>
  <c r="BM172" i="11"/>
  <c r="BN172" i="11"/>
  <c r="BO172" i="11"/>
  <c r="BP172" i="11"/>
  <c r="BQ172" i="11"/>
  <c r="BR172" i="11"/>
  <c r="BS172" i="11"/>
  <c r="B173" i="11"/>
  <c r="C173" i="11"/>
  <c r="D173" i="11"/>
  <c r="E173" i="11"/>
  <c r="F173" i="11"/>
  <c r="G173" i="11"/>
  <c r="H173" i="11"/>
  <c r="I173" i="11"/>
  <c r="J173" i="11"/>
  <c r="K173" i="11"/>
  <c r="L173" i="11"/>
  <c r="A173" i="11"/>
  <c r="M173" i="11"/>
  <c r="O173" i="11"/>
  <c r="P173" i="11"/>
  <c r="BH173" i="11"/>
  <c r="BI173" i="11"/>
  <c r="BK173" i="11"/>
  <c r="BL173" i="11"/>
  <c r="BM173" i="11"/>
  <c r="BR173" i="11"/>
  <c r="BN173" i="11"/>
  <c r="BO173" i="11"/>
  <c r="BP173" i="11"/>
  <c r="BQ173" i="11"/>
  <c r="BS173" i="11"/>
  <c r="A174" i="11"/>
  <c r="B174" i="11"/>
  <c r="C174" i="11"/>
  <c r="D174" i="11"/>
  <c r="E174" i="11"/>
  <c r="BK174" i="11"/>
  <c r="F174" i="11"/>
  <c r="G174" i="11"/>
  <c r="H174" i="11"/>
  <c r="I174" i="11"/>
  <c r="J174" i="11"/>
  <c r="K174" i="11"/>
  <c r="L174" i="11"/>
  <c r="M174" i="11"/>
  <c r="O174" i="11"/>
  <c r="P174" i="11"/>
  <c r="BH174" i="11"/>
  <c r="BI174" i="11"/>
  <c r="BL174" i="11"/>
  <c r="BM174" i="11"/>
  <c r="BN174" i="11"/>
  <c r="BO174" i="11"/>
  <c r="BP174" i="11"/>
  <c r="BQ174" i="11"/>
  <c r="BR174" i="11"/>
  <c r="BS174" i="11"/>
  <c r="B175" i="11"/>
  <c r="C175" i="11"/>
  <c r="D175" i="11"/>
  <c r="E175" i="11"/>
  <c r="F175" i="11"/>
  <c r="G175" i="11"/>
  <c r="H175" i="11"/>
  <c r="I175" i="11"/>
  <c r="J175" i="11"/>
  <c r="K175" i="11"/>
  <c r="L175" i="11"/>
  <c r="A175" i="11"/>
  <c r="M175" i="11"/>
  <c r="O175" i="11"/>
  <c r="P175" i="11"/>
  <c r="BH175" i="11"/>
  <c r="BI175" i="11"/>
  <c r="BK175" i="11"/>
  <c r="BL175" i="11"/>
  <c r="BM175" i="11"/>
  <c r="BN175" i="11"/>
  <c r="BO175" i="11"/>
  <c r="BP175" i="11"/>
  <c r="BQ175" i="11"/>
  <c r="BS175" i="11"/>
  <c r="A176" i="11"/>
  <c r="B176" i="11"/>
  <c r="C176" i="11"/>
  <c r="D176" i="11"/>
  <c r="E176" i="11"/>
  <c r="BK176" i="11"/>
  <c r="F176" i="11"/>
  <c r="G176" i="11"/>
  <c r="H176" i="11"/>
  <c r="I176" i="11"/>
  <c r="J176" i="11"/>
  <c r="K176" i="11"/>
  <c r="L176" i="11"/>
  <c r="M176" i="11"/>
  <c r="O176" i="11"/>
  <c r="P176" i="11"/>
  <c r="BH176" i="11"/>
  <c r="BI176" i="11"/>
  <c r="BL176" i="11"/>
  <c r="BM176" i="11"/>
  <c r="BN176" i="11"/>
  <c r="BO176" i="11"/>
  <c r="BP176" i="11"/>
  <c r="BQ176" i="11"/>
  <c r="BR176" i="11"/>
  <c r="BS176" i="11"/>
  <c r="B177" i="11"/>
  <c r="C177" i="11"/>
  <c r="D177" i="11"/>
  <c r="E177" i="11"/>
  <c r="F177" i="11"/>
  <c r="G177" i="11"/>
  <c r="H177" i="11"/>
  <c r="I177" i="11"/>
  <c r="J177" i="11"/>
  <c r="K177" i="11"/>
  <c r="L177" i="11"/>
  <c r="A177" i="11"/>
  <c r="M177" i="11"/>
  <c r="O177" i="11"/>
  <c r="P177" i="11"/>
  <c r="BH177" i="11"/>
  <c r="BI177" i="11"/>
  <c r="BK177" i="11"/>
  <c r="BL177" i="11"/>
  <c r="BM177" i="11"/>
  <c r="BR177" i="11"/>
  <c r="BN177" i="11"/>
  <c r="BO177" i="11"/>
  <c r="BP177" i="11"/>
  <c r="BQ177" i="11"/>
  <c r="BS177" i="11"/>
  <c r="A178" i="11"/>
  <c r="B178" i="11"/>
  <c r="C178" i="11"/>
  <c r="D178" i="11"/>
  <c r="E178" i="11"/>
  <c r="BK178" i="11"/>
  <c r="F178" i="11"/>
  <c r="G178" i="11"/>
  <c r="H178" i="11"/>
  <c r="I178" i="11"/>
  <c r="J178" i="11"/>
  <c r="K178" i="11"/>
  <c r="L178" i="11"/>
  <c r="M178" i="11"/>
  <c r="O178" i="11"/>
  <c r="P178" i="11"/>
  <c r="BH178" i="11"/>
  <c r="BI178" i="11"/>
  <c r="BL178" i="11"/>
  <c r="BM178" i="11"/>
  <c r="BN178" i="11"/>
  <c r="BO178" i="11"/>
  <c r="BP178" i="11"/>
  <c r="BR178" i="11"/>
  <c r="BQ178" i="11"/>
  <c r="BS178" i="11"/>
  <c r="A179" i="11"/>
  <c r="B179" i="11"/>
  <c r="C179" i="11"/>
  <c r="D179" i="11"/>
  <c r="E179" i="11"/>
  <c r="BK179" i="11"/>
  <c r="F179" i="11"/>
  <c r="G179" i="11"/>
  <c r="H179" i="11"/>
  <c r="I179" i="11"/>
  <c r="J179" i="11"/>
  <c r="K179" i="11"/>
  <c r="L179" i="11"/>
  <c r="M179" i="11"/>
  <c r="O179" i="11"/>
  <c r="P179" i="11"/>
  <c r="BH179" i="11"/>
  <c r="BI179" i="11"/>
  <c r="BL179" i="11"/>
  <c r="BM179" i="11"/>
  <c r="BN179" i="11"/>
  <c r="BO179" i="11"/>
  <c r="BP179" i="11"/>
  <c r="BQ179" i="11"/>
  <c r="BR179" i="11"/>
  <c r="BS179" i="11"/>
  <c r="A180" i="11"/>
  <c r="B180" i="11"/>
  <c r="C180" i="11"/>
  <c r="D180" i="11"/>
  <c r="E180" i="11"/>
  <c r="BK180" i="11"/>
  <c r="F180" i="11"/>
  <c r="G180" i="11"/>
  <c r="H180" i="11"/>
  <c r="I180" i="11"/>
  <c r="J180" i="11"/>
  <c r="K180" i="11"/>
  <c r="L180" i="11"/>
  <c r="M180" i="11"/>
  <c r="O180" i="11"/>
  <c r="P180" i="11"/>
  <c r="BH180" i="11"/>
  <c r="BI180" i="11"/>
  <c r="BL180" i="11"/>
  <c r="BM180" i="11"/>
  <c r="BN180" i="11"/>
  <c r="BO180" i="11"/>
  <c r="BP180" i="11"/>
  <c r="BR180" i="11"/>
  <c r="BQ180" i="11"/>
  <c r="BS180" i="11"/>
  <c r="A181" i="11"/>
  <c r="B181" i="11"/>
  <c r="C181" i="11"/>
  <c r="D181" i="11"/>
  <c r="E181" i="11"/>
  <c r="BK181" i="11"/>
  <c r="F181" i="11"/>
  <c r="G181" i="11"/>
  <c r="H181" i="11"/>
  <c r="I181" i="11"/>
  <c r="J181" i="11"/>
  <c r="K181" i="11"/>
  <c r="L181" i="11"/>
  <c r="M181" i="11"/>
  <c r="O181" i="11"/>
  <c r="P181" i="11"/>
  <c r="BH181" i="11"/>
  <c r="BI181" i="11"/>
  <c r="BL181" i="11"/>
  <c r="BM181" i="11"/>
  <c r="BN181" i="11"/>
  <c r="BR181" i="11"/>
  <c r="BO181" i="11"/>
  <c r="BP181" i="11"/>
  <c r="BQ181" i="11"/>
  <c r="BS181" i="11"/>
  <c r="A182" i="11"/>
  <c r="B182" i="11"/>
  <c r="C182" i="11"/>
  <c r="D182" i="11"/>
  <c r="E182" i="11"/>
  <c r="BK182" i="11"/>
  <c r="F182" i="11"/>
  <c r="G182" i="11"/>
  <c r="H182" i="11"/>
  <c r="I182" i="11"/>
  <c r="J182" i="11"/>
  <c r="K182" i="11"/>
  <c r="L182" i="11"/>
  <c r="M182" i="11"/>
  <c r="O182" i="11"/>
  <c r="P182" i="11"/>
  <c r="BH182" i="11"/>
  <c r="BI182" i="11"/>
  <c r="BL182" i="11"/>
  <c r="BM182" i="11"/>
  <c r="BN182" i="11"/>
  <c r="BO182" i="11"/>
  <c r="BP182" i="11"/>
  <c r="BR182" i="11"/>
  <c r="BQ182" i="11"/>
  <c r="BS182" i="11"/>
  <c r="A183" i="11"/>
  <c r="B183" i="11"/>
  <c r="C183" i="11"/>
  <c r="D183" i="11"/>
  <c r="E183" i="11"/>
  <c r="BK183" i="11"/>
  <c r="F183" i="11"/>
  <c r="G183" i="11"/>
  <c r="H183" i="11"/>
  <c r="I183" i="11"/>
  <c r="J183" i="11"/>
  <c r="K183" i="11"/>
  <c r="L183" i="11"/>
  <c r="M183" i="11"/>
  <c r="O183" i="11"/>
  <c r="P183" i="11"/>
  <c r="BH183" i="11"/>
  <c r="BI183" i="11"/>
  <c r="BL183" i="11"/>
  <c r="BM183" i="11"/>
  <c r="BN183" i="11"/>
  <c r="BR183" i="11"/>
  <c r="BO183" i="11"/>
  <c r="BP183" i="11"/>
  <c r="BQ183" i="11"/>
  <c r="BS183" i="11"/>
  <c r="A184" i="11"/>
  <c r="B184" i="11"/>
  <c r="C184" i="11"/>
  <c r="D184" i="11"/>
  <c r="E184" i="11"/>
  <c r="BK184" i="11"/>
  <c r="F184" i="11"/>
  <c r="G184" i="11"/>
  <c r="H184" i="11"/>
  <c r="I184" i="11"/>
  <c r="J184" i="11"/>
  <c r="K184" i="11"/>
  <c r="L184" i="11"/>
  <c r="M184" i="11"/>
  <c r="O184" i="11"/>
  <c r="P184" i="11"/>
  <c r="BH184" i="11"/>
  <c r="BI184" i="11"/>
  <c r="BL184" i="11"/>
  <c r="BM184" i="11"/>
  <c r="BN184" i="11"/>
  <c r="BO184" i="11"/>
  <c r="BP184" i="11"/>
  <c r="BR184" i="11"/>
  <c r="BQ184" i="11"/>
  <c r="BS184" i="11"/>
  <c r="A185" i="11"/>
  <c r="B185" i="11"/>
  <c r="C185" i="11"/>
  <c r="D185" i="11"/>
  <c r="E185" i="11"/>
  <c r="BK185" i="11"/>
  <c r="F185" i="11"/>
  <c r="G185" i="11"/>
  <c r="H185" i="11"/>
  <c r="I185" i="11"/>
  <c r="J185" i="11"/>
  <c r="K185" i="11"/>
  <c r="L185" i="11"/>
  <c r="M185" i="11"/>
  <c r="O185" i="11"/>
  <c r="P185" i="11"/>
  <c r="BH185" i="11"/>
  <c r="BI185" i="11"/>
  <c r="BL185" i="11"/>
  <c r="BM185" i="11"/>
  <c r="BN185" i="11"/>
  <c r="BR185" i="11"/>
  <c r="BO185" i="11"/>
  <c r="BP185" i="11"/>
  <c r="BQ185" i="11"/>
  <c r="BS185" i="11"/>
  <c r="A186" i="11"/>
  <c r="B186" i="11"/>
  <c r="C186" i="11"/>
  <c r="D186" i="11"/>
  <c r="E186" i="11"/>
  <c r="BK186" i="11"/>
  <c r="F186" i="11"/>
  <c r="G186" i="11"/>
  <c r="H186" i="11"/>
  <c r="I186" i="11"/>
  <c r="J186" i="11"/>
  <c r="K186" i="11"/>
  <c r="L186" i="11"/>
  <c r="M186" i="11"/>
  <c r="O186" i="11"/>
  <c r="P186" i="11"/>
  <c r="BH186" i="11"/>
  <c r="BI186" i="11"/>
  <c r="BL186" i="11"/>
  <c r="BM186" i="11"/>
  <c r="BN186" i="11"/>
  <c r="BO186" i="11"/>
  <c r="BP186" i="11"/>
  <c r="BR186" i="11"/>
  <c r="BQ186" i="11"/>
  <c r="BS186" i="11"/>
  <c r="A187" i="11"/>
  <c r="B187" i="11"/>
  <c r="C187" i="11"/>
  <c r="D187" i="11"/>
  <c r="E187" i="11"/>
  <c r="BK187" i="11"/>
  <c r="F187" i="11"/>
  <c r="G187" i="11"/>
  <c r="H187" i="11"/>
  <c r="I187" i="11"/>
  <c r="J187" i="11"/>
  <c r="K187" i="11"/>
  <c r="L187" i="11"/>
  <c r="M187" i="11"/>
  <c r="O187" i="11"/>
  <c r="P187" i="11"/>
  <c r="BH187" i="11"/>
  <c r="BI187" i="11"/>
  <c r="BL187" i="11"/>
  <c r="BM187" i="11"/>
  <c r="BN187" i="11"/>
  <c r="BR187" i="11"/>
  <c r="BO187" i="11"/>
  <c r="BP187" i="11"/>
  <c r="BQ187" i="11"/>
  <c r="BS187" i="11"/>
  <c r="A188" i="11"/>
  <c r="B188" i="11"/>
  <c r="C188" i="11"/>
  <c r="D188" i="11"/>
  <c r="E188" i="11"/>
  <c r="BK188" i="11"/>
  <c r="F188" i="11"/>
  <c r="G188" i="11"/>
  <c r="H188" i="11"/>
  <c r="I188" i="11"/>
  <c r="J188" i="11"/>
  <c r="K188" i="11"/>
  <c r="L188" i="11"/>
  <c r="M188" i="11"/>
  <c r="O188" i="11"/>
  <c r="P188" i="11"/>
  <c r="BH188" i="11"/>
  <c r="BI188" i="11"/>
  <c r="BL188" i="11"/>
  <c r="BM188" i="11"/>
  <c r="BN188" i="11"/>
  <c r="BO188" i="11"/>
  <c r="BP188" i="11"/>
  <c r="BR188" i="11"/>
  <c r="BQ188" i="11"/>
  <c r="BS188" i="11"/>
  <c r="A189" i="11"/>
  <c r="B189" i="11"/>
  <c r="C189" i="11"/>
  <c r="D189" i="11"/>
  <c r="E189" i="11"/>
  <c r="BK189" i="11"/>
  <c r="F189" i="11"/>
  <c r="G189" i="11"/>
  <c r="H189" i="11"/>
  <c r="I189" i="11"/>
  <c r="J189" i="11"/>
  <c r="K189" i="11"/>
  <c r="L189" i="11"/>
  <c r="M189" i="11"/>
  <c r="O189" i="11"/>
  <c r="P189" i="11"/>
  <c r="BH189" i="11"/>
  <c r="BI189" i="11"/>
  <c r="BL189" i="11"/>
  <c r="BM189" i="11"/>
  <c r="BN189" i="11"/>
  <c r="BR189" i="11"/>
  <c r="BO189" i="11"/>
  <c r="BP189" i="11"/>
  <c r="BQ189" i="11"/>
  <c r="BS189" i="11"/>
  <c r="A190" i="11"/>
  <c r="B190" i="11"/>
  <c r="C190" i="11"/>
  <c r="D190" i="11"/>
  <c r="E190" i="11"/>
  <c r="BK190" i="11"/>
  <c r="F190" i="11"/>
  <c r="G190" i="11"/>
  <c r="H190" i="11"/>
  <c r="I190" i="11"/>
  <c r="J190" i="11"/>
  <c r="K190" i="11"/>
  <c r="L190" i="11"/>
  <c r="M190" i="11"/>
  <c r="O190" i="11"/>
  <c r="P190" i="11"/>
  <c r="BH190" i="11"/>
  <c r="BI190" i="11"/>
  <c r="BL190" i="11"/>
  <c r="BM190" i="11"/>
  <c r="BN190" i="11"/>
  <c r="BO190" i="11"/>
  <c r="BP190" i="11"/>
  <c r="BR190" i="11"/>
  <c r="BQ190" i="11"/>
  <c r="BS190" i="11"/>
  <c r="A191" i="11"/>
  <c r="B191" i="11"/>
  <c r="C191" i="11"/>
  <c r="D191" i="11"/>
  <c r="E191" i="11"/>
  <c r="BK191" i="11"/>
  <c r="F191" i="11"/>
  <c r="G191" i="11"/>
  <c r="H191" i="11"/>
  <c r="I191" i="11"/>
  <c r="J191" i="11"/>
  <c r="K191" i="11"/>
  <c r="L191" i="11"/>
  <c r="M191" i="11"/>
  <c r="O191" i="11"/>
  <c r="P191" i="11"/>
  <c r="BH191" i="11"/>
  <c r="BI191" i="11"/>
  <c r="BL191" i="11"/>
  <c r="BM191" i="11"/>
  <c r="BN191" i="11"/>
  <c r="BR191" i="11"/>
  <c r="BO191" i="11"/>
  <c r="BP191" i="11"/>
  <c r="BQ191" i="11"/>
  <c r="BS191" i="11"/>
  <c r="A192" i="11"/>
  <c r="B192" i="11"/>
  <c r="C192" i="11"/>
  <c r="D192" i="11"/>
  <c r="E192" i="11"/>
  <c r="BK192" i="11"/>
  <c r="F192" i="11"/>
  <c r="G192" i="11"/>
  <c r="H192" i="11"/>
  <c r="I192" i="11"/>
  <c r="J192" i="11"/>
  <c r="K192" i="11"/>
  <c r="L192" i="11"/>
  <c r="M192" i="11"/>
  <c r="O192" i="11"/>
  <c r="P192" i="11"/>
  <c r="BH192" i="11"/>
  <c r="BI192" i="11"/>
  <c r="BL192" i="11"/>
  <c r="BM192" i="11"/>
  <c r="BN192" i="11"/>
  <c r="BO192" i="11"/>
  <c r="BP192" i="11"/>
  <c r="BR192" i="11"/>
  <c r="BQ192" i="11"/>
  <c r="BS192" i="11"/>
  <c r="A193" i="11"/>
  <c r="B193" i="11"/>
  <c r="C193" i="11"/>
  <c r="D193" i="11"/>
  <c r="E193" i="11"/>
  <c r="BK193" i="11"/>
  <c r="F193" i="11"/>
  <c r="G193" i="11"/>
  <c r="H193" i="11"/>
  <c r="I193" i="11"/>
  <c r="J193" i="11"/>
  <c r="K193" i="11"/>
  <c r="L193" i="11"/>
  <c r="M193" i="11"/>
  <c r="O193" i="11"/>
  <c r="P193" i="11"/>
  <c r="BH193" i="11"/>
  <c r="BI193" i="11"/>
  <c r="BL193" i="11"/>
  <c r="BM193" i="11"/>
  <c r="BN193" i="11"/>
  <c r="BR193" i="11"/>
  <c r="BO193" i="11"/>
  <c r="BP193" i="11"/>
  <c r="BQ193" i="11"/>
  <c r="BS193" i="11"/>
  <c r="A194" i="11"/>
  <c r="B194" i="11"/>
  <c r="C194" i="11"/>
  <c r="D194" i="11"/>
  <c r="E194" i="11"/>
  <c r="BK194" i="11"/>
  <c r="F194" i="11"/>
  <c r="G194" i="11"/>
  <c r="H194" i="11"/>
  <c r="I194" i="11"/>
  <c r="J194" i="11"/>
  <c r="K194" i="11"/>
  <c r="L194" i="11"/>
  <c r="M194" i="11"/>
  <c r="O194" i="11"/>
  <c r="P194" i="11"/>
  <c r="BH194" i="11"/>
  <c r="BI194" i="11"/>
  <c r="BL194" i="11"/>
  <c r="BM194" i="11"/>
  <c r="BN194" i="11"/>
  <c r="BO194" i="11"/>
  <c r="BP194" i="11"/>
  <c r="BR194" i="11"/>
  <c r="BQ194" i="11"/>
  <c r="BS194" i="11"/>
  <c r="A195" i="11"/>
  <c r="B195" i="11"/>
  <c r="C195" i="11"/>
  <c r="D195" i="11"/>
  <c r="E195" i="11"/>
  <c r="BK195" i="11"/>
  <c r="F195" i="11"/>
  <c r="G195" i="11"/>
  <c r="H195" i="11"/>
  <c r="I195" i="11"/>
  <c r="J195" i="11"/>
  <c r="K195" i="11"/>
  <c r="L195" i="11"/>
  <c r="M195" i="11"/>
  <c r="O195" i="11"/>
  <c r="P195" i="11"/>
  <c r="BH195" i="11"/>
  <c r="BI195" i="11"/>
  <c r="BL195" i="11"/>
  <c r="BM195" i="11"/>
  <c r="BN195" i="11"/>
  <c r="BR195" i="11"/>
  <c r="BO195" i="11"/>
  <c r="BP195" i="11"/>
  <c r="BQ195" i="11"/>
  <c r="BS195" i="11"/>
  <c r="A196" i="11"/>
  <c r="B196" i="11"/>
  <c r="C196" i="11"/>
  <c r="D196" i="11"/>
  <c r="E196" i="11"/>
  <c r="BK196" i="11"/>
  <c r="F196" i="11"/>
  <c r="G196" i="11"/>
  <c r="H196" i="11"/>
  <c r="I196" i="11"/>
  <c r="J196" i="11"/>
  <c r="K196" i="11"/>
  <c r="L196" i="11"/>
  <c r="M196" i="11"/>
  <c r="O196" i="11"/>
  <c r="P196" i="11"/>
  <c r="BH196" i="11"/>
  <c r="BI196" i="11"/>
  <c r="BL196" i="11"/>
  <c r="BM196" i="11"/>
  <c r="BN196" i="11"/>
  <c r="BO196" i="11"/>
  <c r="BP196" i="11"/>
  <c r="BR196" i="11"/>
  <c r="BQ196" i="11"/>
  <c r="BS196" i="11"/>
  <c r="A197" i="11"/>
  <c r="B197" i="11"/>
  <c r="C197" i="11"/>
  <c r="D197" i="11"/>
  <c r="E197" i="11"/>
  <c r="BK197" i="11"/>
  <c r="F197" i="11"/>
  <c r="G197" i="11"/>
  <c r="H197" i="11"/>
  <c r="I197" i="11"/>
  <c r="J197" i="11"/>
  <c r="K197" i="11"/>
  <c r="L197" i="11"/>
  <c r="M197" i="11"/>
  <c r="O197" i="11"/>
  <c r="P197" i="11"/>
  <c r="BH197" i="11"/>
  <c r="BI197" i="11"/>
  <c r="BL197" i="11"/>
  <c r="BM197" i="11"/>
  <c r="BN197" i="11"/>
  <c r="BR197" i="11"/>
  <c r="BO197" i="11"/>
  <c r="BP197" i="11"/>
  <c r="BQ197" i="11"/>
  <c r="BS197" i="11"/>
  <c r="A198" i="11"/>
  <c r="B198" i="11"/>
  <c r="C198" i="11"/>
  <c r="D198" i="11"/>
  <c r="E198" i="11"/>
  <c r="BK198" i="11"/>
  <c r="F198" i="11"/>
  <c r="G198" i="11"/>
  <c r="H198" i="11"/>
  <c r="I198" i="11"/>
  <c r="J198" i="11"/>
  <c r="K198" i="11"/>
  <c r="L198" i="11"/>
  <c r="M198" i="11"/>
  <c r="O198" i="11"/>
  <c r="P198" i="11"/>
  <c r="BH198" i="11"/>
  <c r="BI198" i="11"/>
  <c r="BL198" i="11"/>
  <c r="BM198" i="11"/>
  <c r="BN198" i="11"/>
  <c r="BO198" i="11"/>
  <c r="BP198" i="11"/>
  <c r="BR198" i="11"/>
  <c r="BQ198" i="11"/>
  <c r="BS198" i="11"/>
  <c r="A199" i="11"/>
  <c r="B199" i="11"/>
  <c r="C199" i="11"/>
  <c r="D199" i="11"/>
  <c r="E199" i="11"/>
  <c r="BK199" i="11"/>
  <c r="F199" i="11"/>
  <c r="G199" i="11"/>
  <c r="H199" i="11"/>
  <c r="I199" i="11"/>
  <c r="J199" i="11"/>
  <c r="K199" i="11"/>
  <c r="L199" i="11"/>
  <c r="M199" i="11"/>
  <c r="O199" i="11"/>
  <c r="P199" i="11"/>
  <c r="BH199" i="11"/>
  <c r="BI199" i="11"/>
  <c r="BL199" i="11"/>
  <c r="BM199" i="11"/>
  <c r="BN199" i="11"/>
  <c r="BO199" i="11"/>
  <c r="BP199" i="11"/>
  <c r="BQ199" i="11"/>
  <c r="BR199" i="11"/>
  <c r="BS199" i="11"/>
  <c r="A200" i="11"/>
  <c r="B200" i="11"/>
  <c r="C200" i="11"/>
  <c r="D200" i="11"/>
  <c r="E200" i="11"/>
  <c r="BK200" i="11"/>
  <c r="F200" i="11"/>
  <c r="G200" i="11"/>
  <c r="H200" i="11"/>
  <c r="I200" i="11"/>
  <c r="J200" i="11"/>
  <c r="K200" i="11"/>
  <c r="L200" i="11"/>
  <c r="M200" i="11"/>
  <c r="O200" i="11"/>
  <c r="P200" i="11"/>
  <c r="BH200" i="11"/>
  <c r="BI200" i="11"/>
  <c r="BL200" i="11"/>
  <c r="BM200" i="11"/>
  <c r="BN200" i="11"/>
  <c r="BO200" i="11"/>
  <c r="BP200" i="11"/>
  <c r="BR200" i="11"/>
  <c r="BQ200" i="11"/>
  <c r="BS200" i="11"/>
  <c r="A201" i="11"/>
  <c r="B201" i="11"/>
  <c r="C201" i="11"/>
  <c r="D201" i="11"/>
  <c r="E201" i="11"/>
  <c r="BK201" i="11"/>
  <c r="F201" i="11"/>
  <c r="G201" i="11"/>
  <c r="H201" i="11"/>
  <c r="I201" i="11"/>
  <c r="J201" i="11"/>
  <c r="K201" i="11"/>
  <c r="L201" i="11"/>
  <c r="M201" i="11"/>
  <c r="O201" i="11"/>
  <c r="P201" i="11"/>
  <c r="BH201" i="11"/>
  <c r="BI201" i="11"/>
  <c r="BL201" i="11"/>
  <c r="BM201" i="11"/>
  <c r="BN201" i="11"/>
  <c r="BR201" i="11"/>
  <c r="BO201" i="11"/>
  <c r="BP201" i="11"/>
  <c r="BQ201" i="11"/>
  <c r="BS201" i="11"/>
  <c r="A202" i="11"/>
  <c r="B202" i="11"/>
  <c r="C202" i="11"/>
  <c r="D202" i="11"/>
  <c r="E202" i="11"/>
  <c r="BK202" i="11"/>
  <c r="F202" i="11"/>
  <c r="G202" i="11"/>
  <c r="H202" i="11"/>
  <c r="I202" i="11"/>
  <c r="J202" i="11"/>
  <c r="K202" i="11"/>
  <c r="L202" i="11"/>
  <c r="M202" i="11"/>
  <c r="O202" i="11"/>
  <c r="P202" i="11"/>
  <c r="BH202" i="11"/>
  <c r="BI202" i="11"/>
  <c r="BL202" i="11"/>
  <c r="BM202" i="11"/>
  <c r="BN202" i="11"/>
  <c r="BO202" i="11"/>
  <c r="BP202" i="11"/>
  <c r="BR202" i="11"/>
  <c r="BQ202" i="11"/>
  <c r="BS202" i="11"/>
  <c r="A203" i="11"/>
  <c r="B203" i="11"/>
  <c r="C203" i="11"/>
  <c r="D203" i="11"/>
  <c r="E203" i="11"/>
  <c r="BK203" i="11"/>
  <c r="F203" i="11"/>
  <c r="G203" i="11"/>
  <c r="H203" i="11"/>
  <c r="I203" i="11"/>
  <c r="J203" i="11"/>
  <c r="K203" i="11"/>
  <c r="L203" i="11"/>
  <c r="M203" i="11"/>
  <c r="O203" i="11"/>
  <c r="P203" i="11"/>
  <c r="BH203" i="11"/>
  <c r="BI203" i="11"/>
  <c r="BL203" i="11"/>
  <c r="BM203" i="11"/>
  <c r="BN203" i="11"/>
  <c r="BR203" i="11"/>
  <c r="BO203" i="11"/>
  <c r="BP203" i="11"/>
  <c r="BQ203" i="11"/>
  <c r="BS203" i="11"/>
  <c r="A204" i="11"/>
  <c r="B204" i="11"/>
  <c r="C204" i="11"/>
  <c r="D204" i="11"/>
  <c r="E204" i="11"/>
  <c r="BK204" i="11"/>
  <c r="F204" i="11"/>
  <c r="G204" i="11"/>
  <c r="H204" i="11"/>
  <c r="I204" i="11"/>
  <c r="J204" i="11"/>
  <c r="K204" i="11"/>
  <c r="L204" i="11"/>
  <c r="M204" i="11"/>
  <c r="O204" i="11"/>
  <c r="P204" i="11"/>
  <c r="BH204" i="11"/>
  <c r="BI204" i="11"/>
  <c r="BL204" i="11"/>
  <c r="BM204" i="11"/>
  <c r="BN204" i="11"/>
  <c r="BO204" i="11"/>
  <c r="BP204" i="11"/>
  <c r="BR204" i="11"/>
  <c r="BQ204" i="11"/>
  <c r="BS204" i="11"/>
  <c r="A205" i="11"/>
  <c r="B205" i="11"/>
  <c r="C205" i="11"/>
  <c r="D205" i="11"/>
  <c r="E205" i="11"/>
  <c r="BK205" i="11"/>
  <c r="F205" i="11"/>
  <c r="G205" i="11"/>
  <c r="H205" i="11"/>
  <c r="I205" i="11"/>
  <c r="J205" i="11"/>
  <c r="K205" i="11"/>
  <c r="L205" i="11"/>
  <c r="M205" i="11"/>
  <c r="O205" i="11"/>
  <c r="P205" i="11"/>
  <c r="BH205" i="11"/>
  <c r="BI205" i="11"/>
  <c r="BL205" i="11"/>
  <c r="BM205" i="11"/>
  <c r="BN205" i="11"/>
  <c r="BO205" i="11"/>
  <c r="BP205" i="11"/>
  <c r="BQ205" i="11"/>
  <c r="BR205" i="11"/>
  <c r="BS205" i="11"/>
  <c r="A206" i="11"/>
  <c r="B206" i="11"/>
  <c r="C206" i="11"/>
  <c r="D206" i="11"/>
  <c r="E206" i="11"/>
  <c r="BK206" i="11"/>
  <c r="F206" i="11"/>
  <c r="G206" i="11"/>
  <c r="H206" i="11"/>
  <c r="I206" i="11"/>
  <c r="J206" i="11"/>
  <c r="K206" i="11"/>
  <c r="L206" i="11"/>
  <c r="M206" i="11"/>
  <c r="O206" i="11"/>
  <c r="P206" i="11"/>
  <c r="BH206" i="11"/>
  <c r="BI206" i="11"/>
  <c r="BL206" i="11"/>
  <c r="BM206" i="11"/>
  <c r="BN206" i="11"/>
  <c r="BO206" i="11"/>
  <c r="BP206" i="11"/>
  <c r="BR206" i="11"/>
  <c r="BQ206" i="11"/>
  <c r="BS206" i="11"/>
  <c r="A207" i="11"/>
  <c r="B207" i="11"/>
  <c r="C207" i="11"/>
  <c r="D207" i="11"/>
  <c r="E207" i="11"/>
  <c r="BK207" i="11"/>
  <c r="F207" i="11"/>
  <c r="G207" i="11"/>
  <c r="H207" i="11"/>
  <c r="I207" i="11"/>
  <c r="J207" i="11"/>
  <c r="K207" i="11"/>
  <c r="L207" i="11"/>
  <c r="M207" i="11"/>
  <c r="O207" i="11"/>
  <c r="P207" i="11"/>
  <c r="BH207" i="11"/>
  <c r="BI207" i="11"/>
  <c r="BL207" i="11"/>
  <c r="BM207" i="11"/>
  <c r="BN207" i="11"/>
  <c r="BR207" i="11"/>
  <c r="BO207" i="11"/>
  <c r="BP207" i="11"/>
  <c r="BQ207" i="11"/>
  <c r="BS207" i="11"/>
  <c r="A208" i="11"/>
  <c r="B208" i="11"/>
  <c r="C208" i="11"/>
  <c r="D208" i="11"/>
  <c r="E208" i="11"/>
  <c r="BK208" i="11"/>
  <c r="F208" i="11"/>
  <c r="G208" i="11"/>
  <c r="H208" i="11"/>
  <c r="I208" i="11"/>
  <c r="J208" i="11"/>
  <c r="K208" i="11"/>
  <c r="L208" i="11"/>
  <c r="M208" i="11"/>
  <c r="O208" i="11"/>
  <c r="P208" i="11"/>
  <c r="BH208" i="11"/>
  <c r="BI208" i="11"/>
  <c r="BL208" i="11"/>
  <c r="BM208" i="11"/>
  <c r="BN208" i="11"/>
  <c r="BO208" i="11"/>
  <c r="BP208" i="11"/>
  <c r="BR208" i="11"/>
  <c r="BQ208" i="11"/>
  <c r="BS208" i="11"/>
  <c r="A209" i="11"/>
  <c r="B209" i="11"/>
  <c r="C209" i="11"/>
  <c r="D209" i="11"/>
  <c r="E209" i="11"/>
  <c r="BK209" i="11"/>
  <c r="F209" i="11"/>
  <c r="G209" i="11"/>
  <c r="H209" i="11"/>
  <c r="I209" i="11"/>
  <c r="J209" i="11"/>
  <c r="K209" i="11"/>
  <c r="L209" i="11"/>
  <c r="M209" i="11"/>
  <c r="O209" i="11"/>
  <c r="P209" i="11"/>
  <c r="BH209" i="11"/>
  <c r="BI209" i="11"/>
  <c r="BL209" i="11"/>
  <c r="BM209" i="11"/>
  <c r="BN209" i="11"/>
  <c r="BR209" i="11"/>
  <c r="BO209" i="11"/>
  <c r="BP209" i="11"/>
  <c r="BQ209" i="11"/>
  <c r="BS209" i="11"/>
  <c r="A210" i="11"/>
  <c r="B210" i="11"/>
  <c r="C210" i="11"/>
  <c r="D210" i="11"/>
  <c r="E210" i="11"/>
  <c r="BK210" i="11"/>
  <c r="F210" i="11"/>
  <c r="G210" i="11"/>
  <c r="H210" i="11"/>
  <c r="I210" i="11"/>
  <c r="J210" i="11"/>
  <c r="K210" i="11"/>
  <c r="L210" i="11"/>
  <c r="M210" i="11"/>
  <c r="O210" i="11"/>
  <c r="P210" i="11"/>
  <c r="BH210" i="11"/>
  <c r="BI210" i="11"/>
  <c r="BL210" i="11"/>
  <c r="BM210" i="11"/>
  <c r="BN210" i="11"/>
  <c r="BO210" i="11"/>
  <c r="BP210" i="11"/>
  <c r="BR210" i="11"/>
  <c r="BQ210" i="11"/>
  <c r="BS210" i="11"/>
  <c r="A211" i="11"/>
  <c r="B211" i="11"/>
  <c r="C211" i="11"/>
  <c r="D211" i="11"/>
  <c r="E211" i="11"/>
  <c r="BK211" i="11"/>
  <c r="F211" i="11"/>
  <c r="G211" i="11"/>
  <c r="H211" i="11"/>
  <c r="I211" i="11"/>
  <c r="J211" i="11"/>
  <c r="K211" i="11"/>
  <c r="L211" i="11"/>
  <c r="M211" i="11"/>
  <c r="O211" i="11"/>
  <c r="P211" i="11"/>
  <c r="BH211" i="11"/>
  <c r="BI211" i="11"/>
  <c r="BL211" i="11"/>
  <c r="BM211" i="11"/>
  <c r="BN211" i="11"/>
  <c r="BR211" i="11"/>
  <c r="BO211" i="11"/>
  <c r="BP211" i="11"/>
  <c r="BQ211" i="11"/>
  <c r="BS211" i="11"/>
  <c r="A212" i="11"/>
  <c r="B212" i="11"/>
  <c r="C212" i="11"/>
  <c r="D212" i="11"/>
  <c r="E212" i="11"/>
  <c r="BK212" i="11"/>
  <c r="F212" i="11"/>
  <c r="G212" i="11"/>
  <c r="H212" i="11"/>
  <c r="I212" i="11"/>
  <c r="J212" i="11"/>
  <c r="K212" i="11"/>
  <c r="L212" i="11"/>
  <c r="M212" i="11"/>
  <c r="O212" i="11"/>
  <c r="P212" i="11"/>
  <c r="BH212" i="11"/>
  <c r="BI212" i="11"/>
  <c r="BL212" i="11"/>
  <c r="BM212" i="11"/>
  <c r="BN212" i="11"/>
  <c r="BO212" i="11"/>
  <c r="BP212" i="11"/>
  <c r="BR212" i="11"/>
  <c r="BQ212" i="11"/>
  <c r="BS212" i="11"/>
  <c r="A213" i="11"/>
  <c r="B213" i="11"/>
  <c r="C213" i="11"/>
  <c r="D213" i="11"/>
  <c r="E213" i="11"/>
  <c r="BK213" i="11"/>
  <c r="F213" i="11"/>
  <c r="G213" i="11"/>
  <c r="H213" i="11"/>
  <c r="I213" i="11"/>
  <c r="J213" i="11"/>
  <c r="K213" i="11"/>
  <c r="L213" i="11"/>
  <c r="M213" i="11"/>
  <c r="O213" i="11"/>
  <c r="P213" i="11"/>
  <c r="BH213" i="11"/>
  <c r="BI213" i="11"/>
  <c r="BL213" i="11"/>
  <c r="BM213" i="11"/>
  <c r="BN213" i="11"/>
  <c r="BO213" i="11"/>
  <c r="BP213" i="11"/>
  <c r="BQ213" i="11"/>
  <c r="BR213" i="11"/>
  <c r="BS213" i="11"/>
  <c r="A214" i="11"/>
  <c r="B214" i="11"/>
  <c r="C214" i="11"/>
  <c r="D214" i="11"/>
  <c r="E214" i="11"/>
  <c r="BK214" i="11"/>
  <c r="F214" i="11"/>
  <c r="G214" i="11"/>
  <c r="H214" i="11"/>
  <c r="I214" i="11"/>
  <c r="J214" i="11"/>
  <c r="K214" i="11"/>
  <c r="L214" i="11"/>
  <c r="M214" i="11"/>
  <c r="O214" i="11"/>
  <c r="P214" i="11"/>
  <c r="BH214" i="11"/>
  <c r="BI214" i="11"/>
  <c r="BL214" i="11"/>
  <c r="BM214" i="11"/>
  <c r="BN214" i="11"/>
  <c r="BO214" i="11"/>
  <c r="BP214" i="11"/>
  <c r="BR214" i="11"/>
  <c r="BQ214" i="11"/>
  <c r="BS214" i="11"/>
  <c r="A215" i="11"/>
  <c r="B215" i="11"/>
  <c r="C215" i="11"/>
  <c r="D215" i="11"/>
  <c r="E215" i="11"/>
  <c r="BK215" i="11"/>
  <c r="F215" i="11"/>
  <c r="G215" i="11"/>
  <c r="H215" i="11"/>
  <c r="I215" i="11"/>
  <c r="J215" i="11"/>
  <c r="K215" i="11"/>
  <c r="L215" i="11"/>
  <c r="M215" i="11"/>
  <c r="O215" i="11"/>
  <c r="P215" i="11"/>
  <c r="BH215" i="11"/>
  <c r="BI215" i="11"/>
  <c r="BL215" i="11"/>
  <c r="BM215" i="11"/>
  <c r="BN215" i="11"/>
  <c r="BR215" i="11"/>
  <c r="BO215" i="11"/>
  <c r="BP215" i="11"/>
  <c r="BQ215" i="11"/>
  <c r="BS215" i="11"/>
  <c r="A216" i="11"/>
  <c r="B216" i="11"/>
  <c r="C216" i="11"/>
  <c r="D216" i="11"/>
  <c r="E216" i="11"/>
  <c r="BK216" i="11"/>
  <c r="F216" i="11"/>
  <c r="G216" i="11"/>
  <c r="H216" i="11"/>
  <c r="I216" i="11"/>
  <c r="J216" i="11"/>
  <c r="K216" i="11"/>
  <c r="L216" i="11"/>
  <c r="M216" i="11"/>
  <c r="O216" i="11"/>
  <c r="P216" i="11"/>
  <c r="BH216" i="11"/>
  <c r="BI216" i="11"/>
  <c r="BL216" i="11"/>
  <c r="BM216" i="11"/>
  <c r="BN216" i="11"/>
  <c r="BO216" i="11"/>
  <c r="BP216" i="11"/>
  <c r="BR216" i="11"/>
  <c r="BQ216" i="11"/>
  <c r="BS216" i="11"/>
  <c r="A217" i="11"/>
  <c r="B217" i="11"/>
  <c r="C217" i="11"/>
  <c r="D217" i="11"/>
  <c r="E217" i="11"/>
  <c r="BK217" i="11"/>
  <c r="F217" i="11"/>
  <c r="G217" i="11"/>
  <c r="H217" i="11"/>
  <c r="I217" i="11"/>
  <c r="J217" i="11"/>
  <c r="K217" i="11"/>
  <c r="L217" i="11"/>
  <c r="M217" i="11"/>
  <c r="O217" i="11"/>
  <c r="P217" i="11"/>
  <c r="BH217" i="11"/>
  <c r="BI217" i="11"/>
  <c r="BL217" i="11"/>
  <c r="BM217" i="11"/>
  <c r="BN217" i="11"/>
  <c r="BR217" i="11"/>
  <c r="BO217" i="11"/>
  <c r="BP217" i="11"/>
  <c r="BQ217" i="11"/>
  <c r="BS217" i="11"/>
  <c r="A218" i="11"/>
  <c r="B218" i="11"/>
  <c r="C218" i="11"/>
  <c r="D218" i="11"/>
  <c r="E218" i="11"/>
  <c r="BK218" i="11"/>
  <c r="F218" i="11"/>
  <c r="G218" i="11"/>
  <c r="H218" i="11"/>
  <c r="I218" i="11"/>
  <c r="J218" i="11"/>
  <c r="K218" i="11"/>
  <c r="L218" i="11"/>
  <c r="M218" i="11"/>
  <c r="O218" i="11"/>
  <c r="P218" i="11"/>
  <c r="BH218" i="11"/>
  <c r="BI218" i="11"/>
  <c r="BL218" i="11"/>
  <c r="BM218" i="11"/>
  <c r="BN218" i="11"/>
  <c r="BO218" i="11"/>
  <c r="BP218" i="11"/>
  <c r="BR218" i="11"/>
  <c r="BQ218" i="11"/>
  <c r="BS218" i="11"/>
  <c r="A219" i="11"/>
  <c r="B219" i="11"/>
  <c r="C219" i="11"/>
  <c r="D219" i="11"/>
  <c r="E219" i="11"/>
  <c r="BK219" i="11"/>
  <c r="F219" i="11"/>
  <c r="G219" i="11"/>
  <c r="H219" i="11"/>
  <c r="I219" i="11"/>
  <c r="J219" i="11"/>
  <c r="K219" i="11"/>
  <c r="L219" i="11"/>
  <c r="M219" i="11"/>
  <c r="O219" i="11"/>
  <c r="P219" i="11"/>
  <c r="BH219" i="11"/>
  <c r="BI219" i="11"/>
  <c r="BL219" i="11"/>
  <c r="BM219" i="11"/>
  <c r="BN219" i="11"/>
  <c r="BR219" i="11"/>
  <c r="BO219" i="11"/>
  <c r="BP219" i="11"/>
  <c r="BQ219" i="11"/>
  <c r="BS219" i="11"/>
  <c r="A220" i="11"/>
  <c r="B220" i="11"/>
  <c r="C220" i="11"/>
  <c r="D220" i="11"/>
  <c r="E220" i="11"/>
  <c r="BK220" i="11"/>
  <c r="F220" i="11"/>
  <c r="G220" i="11"/>
  <c r="H220" i="11"/>
  <c r="I220" i="11"/>
  <c r="J220" i="11"/>
  <c r="K220" i="11"/>
  <c r="L220" i="11"/>
  <c r="M220" i="11"/>
  <c r="O220" i="11"/>
  <c r="P220" i="11"/>
  <c r="BH220" i="11"/>
  <c r="BI220" i="11"/>
  <c r="BL220" i="11"/>
  <c r="BM220" i="11"/>
  <c r="BN220" i="11"/>
  <c r="BO220" i="11"/>
  <c r="BP220" i="11"/>
  <c r="BR220" i="11"/>
  <c r="BQ220" i="11"/>
  <c r="BS220" i="11"/>
  <c r="A221" i="11"/>
  <c r="B221" i="11"/>
  <c r="C221" i="11"/>
  <c r="D221" i="11"/>
  <c r="E221" i="11"/>
  <c r="BK221" i="11"/>
  <c r="F221" i="11"/>
  <c r="G221" i="11"/>
  <c r="H221" i="11"/>
  <c r="I221" i="11"/>
  <c r="J221" i="11"/>
  <c r="K221" i="11"/>
  <c r="L221" i="11"/>
  <c r="M221" i="11"/>
  <c r="O221" i="11"/>
  <c r="P221" i="11"/>
  <c r="BH221" i="11"/>
  <c r="BI221" i="11"/>
  <c r="BL221" i="11"/>
  <c r="BM221" i="11"/>
  <c r="BN221" i="11"/>
  <c r="BR221" i="11"/>
  <c r="BO221" i="11"/>
  <c r="BP221" i="11"/>
  <c r="BQ221" i="11"/>
  <c r="BS221" i="11"/>
  <c r="A222" i="11"/>
  <c r="B222" i="11"/>
  <c r="C222" i="11"/>
  <c r="D222" i="11"/>
  <c r="E222" i="11"/>
  <c r="BK222" i="11"/>
  <c r="F222" i="11"/>
  <c r="G222" i="11"/>
  <c r="H222" i="11"/>
  <c r="I222" i="11"/>
  <c r="J222" i="11"/>
  <c r="K222" i="11"/>
  <c r="L222" i="11"/>
  <c r="M222" i="11"/>
  <c r="O222" i="11"/>
  <c r="P222" i="11"/>
  <c r="BH222" i="11"/>
  <c r="BI222" i="11"/>
  <c r="BL222" i="11"/>
  <c r="BM222" i="11"/>
  <c r="BN222" i="11"/>
  <c r="BO222" i="11"/>
  <c r="BP222" i="11"/>
  <c r="BR222" i="11"/>
  <c r="BQ222" i="11"/>
  <c r="BS222" i="11"/>
  <c r="A223" i="11"/>
  <c r="B223" i="11"/>
  <c r="C223" i="11"/>
  <c r="D223" i="11"/>
  <c r="E223" i="11"/>
  <c r="BK223" i="11"/>
  <c r="F223" i="11"/>
  <c r="G223" i="11"/>
  <c r="H223" i="11"/>
  <c r="I223" i="11"/>
  <c r="J223" i="11"/>
  <c r="K223" i="11"/>
  <c r="L223" i="11"/>
  <c r="M223" i="11"/>
  <c r="O223" i="11"/>
  <c r="P223" i="11"/>
  <c r="BH223" i="11"/>
  <c r="BI223" i="11"/>
  <c r="BL223" i="11"/>
  <c r="BM223" i="11"/>
  <c r="BN223" i="11"/>
  <c r="BR223" i="11"/>
  <c r="BO223" i="11"/>
  <c r="BP223" i="11"/>
  <c r="BQ223" i="11"/>
  <c r="BS223" i="11"/>
  <c r="A224" i="11"/>
  <c r="B224" i="11"/>
  <c r="C224" i="11"/>
  <c r="D224" i="11"/>
  <c r="E224" i="11"/>
  <c r="BK224" i="11"/>
  <c r="F224" i="11"/>
  <c r="G224" i="11"/>
  <c r="H224" i="11"/>
  <c r="I224" i="11"/>
  <c r="J224" i="11"/>
  <c r="K224" i="11"/>
  <c r="L224" i="11"/>
  <c r="M224" i="11"/>
  <c r="O224" i="11"/>
  <c r="P224" i="11"/>
  <c r="BH224" i="11"/>
  <c r="BI224" i="11"/>
  <c r="BL224" i="11"/>
  <c r="BM224" i="11"/>
  <c r="BN224" i="11"/>
  <c r="BO224" i="11"/>
  <c r="BP224" i="11"/>
  <c r="BR224" i="11"/>
  <c r="BQ224" i="11"/>
  <c r="BS224" i="11"/>
  <c r="A225" i="11"/>
  <c r="B225" i="11"/>
  <c r="C225" i="11"/>
  <c r="D225" i="11"/>
  <c r="E225" i="11"/>
  <c r="BK225" i="11"/>
  <c r="F225" i="11"/>
  <c r="G225" i="11"/>
  <c r="H225" i="11"/>
  <c r="I225" i="11"/>
  <c r="J225" i="11"/>
  <c r="K225" i="11"/>
  <c r="L225" i="11"/>
  <c r="M225" i="11"/>
  <c r="O225" i="11"/>
  <c r="P225" i="11"/>
  <c r="BH225" i="11"/>
  <c r="BI225" i="11"/>
  <c r="BL225" i="11"/>
  <c r="BM225" i="11"/>
  <c r="BN225" i="11"/>
  <c r="BR225" i="11"/>
  <c r="BO225" i="11"/>
  <c r="BP225" i="11"/>
  <c r="BQ225" i="11"/>
  <c r="BS225" i="11"/>
  <c r="A226" i="11"/>
  <c r="B226" i="11"/>
  <c r="C226" i="11"/>
  <c r="D226" i="11"/>
  <c r="E226" i="11"/>
  <c r="BK226" i="11"/>
  <c r="F226" i="11"/>
  <c r="G226" i="11"/>
  <c r="H226" i="11"/>
  <c r="I226" i="11"/>
  <c r="J226" i="11"/>
  <c r="K226" i="11"/>
  <c r="L226" i="11"/>
  <c r="M226" i="11"/>
  <c r="O226" i="11"/>
  <c r="P226" i="11"/>
  <c r="BH226" i="11"/>
  <c r="BI226" i="11"/>
  <c r="BL226" i="11"/>
  <c r="BM226" i="11"/>
  <c r="BN226" i="11"/>
  <c r="BO226" i="11"/>
  <c r="BP226" i="11"/>
  <c r="BR226" i="11"/>
  <c r="BQ226" i="11"/>
  <c r="BS226" i="11"/>
  <c r="A227" i="11"/>
  <c r="B227" i="11"/>
  <c r="C227" i="11"/>
  <c r="D227" i="11"/>
  <c r="E227" i="11"/>
  <c r="BK227" i="11"/>
  <c r="F227" i="11"/>
  <c r="G227" i="11"/>
  <c r="H227" i="11"/>
  <c r="I227" i="11"/>
  <c r="J227" i="11"/>
  <c r="K227" i="11"/>
  <c r="L227" i="11"/>
  <c r="M227" i="11"/>
  <c r="O227" i="11"/>
  <c r="P227" i="11"/>
  <c r="BH227" i="11"/>
  <c r="BI227" i="11"/>
  <c r="BL227" i="11"/>
  <c r="BM227" i="11"/>
  <c r="BN227" i="11"/>
  <c r="BR227" i="11"/>
  <c r="BO227" i="11"/>
  <c r="BP227" i="11"/>
  <c r="BQ227" i="11"/>
  <c r="BS227" i="11"/>
  <c r="A228" i="11"/>
  <c r="B228" i="11"/>
  <c r="C228" i="11"/>
  <c r="D228" i="11"/>
  <c r="E228" i="11"/>
  <c r="BK228" i="11"/>
  <c r="F228" i="11"/>
  <c r="G228" i="11"/>
  <c r="H228" i="11"/>
  <c r="I228" i="11"/>
  <c r="J228" i="11"/>
  <c r="K228" i="11"/>
  <c r="L228" i="11"/>
  <c r="M228" i="11"/>
  <c r="O228" i="11"/>
  <c r="P228" i="11"/>
  <c r="BH228" i="11"/>
  <c r="BI228" i="11"/>
  <c r="BL228" i="11"/>
  <c r="BM228" i="11"/>
  <c r="BN228" i="11"/>
  <c r="BO228" i="11"/>
  <c r="BP228" i="11"/>
  <c r="BR228" i="11"/>
  <c r="BQ228" i="11"/>
  <c r="BS228" i="11"/>
  <c r="A229" i="11"/>
  <c r="B229" i="11"/>
  <c r="C229" i="11"/>
  <c r="D229" i="11"/>
  <c r="E229" i="11"/>
  <c r="BK229" i="11"/>
  <c r="F229" i="11"/>
  <c r="G229" i="11"/>
  <c r="H229" i="11"/>
  <c r="I229" i="11"/>
  <c r="J229" i="11"/>
  <c r="K229" i="11"/>
  <c r="L229" i="11"/>
  <c r="M229" i="11"/>
  <c r="O229" i="11"/>
  <c r="P229" i="11"/>
  <c r="BH229" i="11"/>
  <c r="BI229" i="11"/>
  <c r="BL229" i="11"/>
  <c r="BM229" i="11"/>
  <c r="BN229" i="11"/>
  <c r="BR229" i="11"/>
  <c r="BO229" i="11"/>
  <c r="BP229" i="11"/>
  <c r="BQ229" i="11"/>
  <c r="BS229" i="11"/>
  <c r="A230" i="11"/>
  <c r="B230" i="11"/>
  <c r="C230" i="11"/>
  <c r="D230" i="11"/>
  <c r="E230" i="11"/>
  <c r="BK230" i="11"/>
  <c r="F230" i="11"/>
  <c r="G230" i="11"/>
  <c r="H230" i="11"/>
  <c r="I230" i="11"/>
  <c r="J230" i="11"/>
  <c r="K230" i="11"/>
  <c r="L230" i="11"/>
  <c r="M230" i="11"/>
  <c r="O230" i="11"/>
  <c r="P230" i="11"/>
  <c r="BH230" i="11"/>
  <c r="BI230" i="11"/>
  <c r="BL230" i="11"/>
  <c r="BM230" i="11"/>
  <c r="BN230" i="11"/>
  <c r="BO230" i="11"/>
  <c r="BP230" i="11"/>
  <c r="BR230" i="11"/>
  <c r="BQ230" i="11"/>
  <c r="BS230" i="11"/>
  <c r="A231" i="11"/>
  <c r="B231" i="11"/>
  <c r="C231" i="11"/>
  <c r="D231" i="11"/>
  <c r="E231" i="11"/>
  <c r="BK231" i="11"/>
  <c r="F231" i="11"/>
  <c r="G231" i="11"/>
  <c r="H231" i="11"/>
  <c r="I231" i="11"/>
  <c r="J231" i="11"/>
  <c r="K231" i="11"/>
  <c r="L231" i="11"/>
  <c r="M231" i="11"/>
  <c r="O231" i="11"/>
  <c r="P231" i="11"/>
  <c r="BH231" i="11"/>
  <c r="BI231" i="11"/>
  <c r="BL231" i="11"/>
  <c r="BM231" i="11"/>
  <c r="BN231" i="11"/>
  <c r="BR231" i="11"/>
  <c r="BO231" i="11"/>
  <c r="BP231" i="11"/>
  <c r="BQ231" i="11"/>
  <c r="BS231" i="11"/>
  <c r="A232" i="11"/>
  <c r="B232" i="11"/>
  <c r="C232" i="11"/>
  <c r="D232" i="11"/>
  <c r="E232" i="11"/>
  <c r="BK232" i="11"/>
  <c r="F232" i="11"/>
  <c r="G232" i="11"/>
  <c r="H232" i="11"/>
  <c r="I232" i="11"/>
  <c r="J232" i="11"/>
  <c r="K232" i="11"/>
  <c r="L232" i="11"/>
  <c r="M232" i="11"/>
  <c r="O232" i="11"/>
  <c r="P232" i="11"/>
  <c r="BH232" i="11"/>
  <c r="BI232" i="11"/>
  <c r="BL232" i="11"/>
  <c r="BM232" i="11"/>
  <c r="BN232" i="11"/>
  <c r="BO232" i="11"/>
  <c r="BP232" i="11"/>
  <c r="BR232" i="11"/>
  <c r="BQ232" i="11"/>
  <c r="BS232" i="11"/>
  <c r="A233" i="11"/>
  <c r="B233" i="11"/>
  <c r="C233" i="11"/>
  <c r="D233" i="11"/>
  <c r="E233" i="11"/>
  <c r="BK233" i="11"/>
  <c r="F233" i="11"/>
  <c r="G233" i="11"/>
  <c r="H233" i="11"/>
  <c r="I233" i="11"/>
  <c r="J233" i="11"/>
  <c r="K233" i="11"/>
  <c r="L233" i="11"/>
  <c r="M233" i="11"/>
  <c r="O233" i="11"/>
  <c r="P233" i="11"/>
  <c r="BH233" i="11"/>
  <c r="BI233" i="11"/>
  <c r="BL233" i="11"/>
  <c r="BM233" i="11"/>
  <c r="BN233" i="11"/>
  <c r="BR233" i="11"/>
  <c r="BO233" i="11"/>
  <c r="BP233" i="11"/>
  <c r="BQ233" i="11"/>
  <c r="BS233" i="11"/>
  <c r="A234" i="11"/>
  <c r="B234" i="11"/>
  <c r="C234" i="11"/>
  <c r="D234" i="11"/>
  <c r="E234" i="11"/>
  <c r="BK234" i="11"/>
  <c r="F234" i="11"/>
  <c r="G234" i="11"/>
  <c r="H234" i="11"/>
  <c r="I234" i="11"/>
  <c r="J234" i="11"/>
  <c r="K234" i="11"/>
  <c r="L234" i="11"/>
  <c r="M234" i="11"/>
  <c r="O234" i="11"/>
  <c r="P234" i="11"/>
  <c r="BH234" i="11"/>
  <c r="BI234" i="11"/>
  <c r="BL234" i="11"/>
  <c r="BM234" i="11"/>
  <c r="BN234" i="11"/>
  <c r="BO234" i="11"/>
  <c r="BP234" i="11"/>
  <c r="BR234" i="11"/>
  <c r="BQ234" i="11"/>
  <c r="BS234" i="11"/>
  <c r="A235" i="11"/>
  <c r="B235" i="11"/>
  <c r="C235" i="11"/>
  <c r="D235" i="11"/>
  <c r="E235" i="11"/>
  <c r="BK235" i="11"/>
  <c r="F235" i="11"/>
  <c r="G235" i="11"/>
  <c r="H235" i="11"/>
  <c r="I235" i="11"/>
  <c r="J235" i="11"/>
  <c r="K235" i="11"/>
  <c r="L235" i="11"/>
  <c r="M235" i="11"/>
  <c r="O235" i="11"/>
  <c r="P235" i="11"/>
  <c r="BH235" i="11"/>
  <c r="BI235" i="11"/>
  <c r="BL235" i="11"/>
  <c r="BM235" i="11"/>
  <c r="BN235" i="11"/>
  <c r="BR235" i="11"/>
  <c r="BO235" i="11"/>
  <c r="BP235" i="11"/>
  <c r="BQ235" i="11"/>
  <c r="BS235" i="11"/>
  <c r="A236" i="11"/>
  <c r="B236" i="11"/>
  <c r="C236" i="11"/>
  <c r="D236" i="11"/>
  <c r="E236" i="11"/>
  <c r="BK236" i="11"/>
  <c r="F236" i="11"/>
  <c r="G236" i="11"/>
  <c r="H236" i="11"/>
  <c r="I236" i="11"/>
  <c r="J236" i="11"/>
  <c r="K236" i="11"/>
  <c r="L236" i="11"/>
  <c r="M236" i="11"/>
  <c r="O236" i="11"/>
  <c r="P236" i="11"/>
  <c r="BH236" i="11"/>
  <c r="BI236" i="11"/>
  <c r="BL236" i="11"/>
  <c r="BM236" i="11"/>
  <c r="BN236" i="11"/>
  <c r="BO236" i="11"/>
  <c r="BP236" i="11"/>
  <c r="BR236" i="11"/>
  <c r="BQ236" i="11"/>
  <c r="BS236" i="11"/>
  <c r="A237" i="11"/>
  <c r="B237" i="11"/>
  <c r="C237" i="11"/>
  <c r="D237" i="11"/>
  <c r="E237" i="11"/>
  <c r="BK237" i="11"/>
  <c r="F237" i="11"/>
  <c r="G237" i="11"/>
  <c r="H237" i="11"/>
  <c r="I237" i="11"/>
  <c r="J237" i="11"/>
  <c r="K237" i="11"/>
  <c r="L237" i="11"/>
  <c r="M237" i="11"/>
  <c r="O237" i="11"/>
  <c r="P237" i="11"/>
  <c r="BH237" i="11"/>
  <c r="BI237" i="11"/>
  <c r="BL237" i="11"/>
  <c r="BM237" i="11"/>
  <c r="BN237" i="11"/>
  <c r="BR237" i="11"/>
  <c r="BO237" i="11"/>
  <c r="BP237" i="11"/>
  <c r="BQ237" i="11"/>
  <c r="BS237" i="11"/>
  <c r="A238" i="11"/>
  <c r="B238" i="11"/>
  <c r="C238" i="11"/>
  <c r="D238" i="11"/>
  <c r="E238" i="11"/>
  <c r="BK238" i="11"/>
  <c r="F238" i="11"/>
  <c r="G238" i="11"/>
  <c r="H238" i="11"/>
  <c r="I238" i="11"/>
  <c r="J238" i="11"/>
  <c r="K238" i="11"/>
  <c r="L238" i="11"/>
  <c r="M238" i="11"/>
  <c r="O238" i="11"/>
  <c r="P238" i="11"/>
  <c r="BH238" i="11"/>
  <c r="BI238" i="11"/>
  <c r="BL238" i="11"/>
  <c r="BM238" i="11"/>
  <c r="BN238" i="11"/>
  <c r="BO238" i="11"/>
  <c r="BP238" i="11"/>
  <c r="BR238" i="11"/>
  <c r="BQ238" i="11"/>
  <c r="BS238" i="11"/>
  <c r="A239" i="11"/>
  <c r="B239" i="11"/>
  <c r="C239" i="11"/>
  <c r="D239" i="11"/>
  <c r="E239" i="11"/>
  <c r="BK239" i="11"/>
  <c r="F239" i="11"/>
  <c r="G239" i="11"/>
  <c r="H239" i="11"/>
  <c r="I239" i="11"/>
  <c r="J239" i="11"/>
  <c r="K239" i="11"/>
  <c r="L239" i="11"/>
  <c r="M239" i="11"/>
  <c r="O239" i="11"/>
  <c r="P239" i="11"/>
  <c r="BH239" i="11"/>
  <c r="BI239" i="11"/>
  <c r="BL239" i="11"/>
  <c r="BM239" i="11"/>
  <c r="BN239" i="11"/>
  <c r="BR239" i="11"/>
  <c r="BO239" i="11"/>
  <c r="BP239" i="11"/>
  <c r="BQ239" i="11"/>
  <c r="BS239" i="11"/>
  <c r="A240" i="11"/>
  <c r="B240" i="11"/>
  <c r="C240" i="11"/>
  <c r="D240" i="11"/>
  <c r="E240" i="11"/>
  <c r="BK240" i="11"/>
  <c r="F240" i="11"/>
  <c r="G240" i="11"/>
  <c r="H240" i="11"/>
  <c r="I240" i="11"/>
  <c r="J240" i="11"/>
  <c r="K240" i="11"/>
  <c r="L240" i="11"/>
  <c r="M240" i="11"/>
  <c r="O240" i="11"/>
  <c r="P240" i="11"/>
  <c r="BH240" i="11"/>
  <c r="BI240" i="11"/>
  <c r="BL240" i="11"/>
  <c r="BM240" i="11"/>
  <c r="BN240" i="11"/>
  <c r="BO240" i="11"/>
  <c r="BP240" i="11"/>
  <c r="BR240" i="11"/>
  <c r="BQ240" i="11"/>
  <c r="BS240" i="11"/>
  <c r="A241" i="11"/>
  <c r="B241" i="11"/>
  <c r="C241" i="11"/>
  <c r="D241" i="11"/>
  <c r="E241" i="11"/>
  <c r="BK241" i="11"/>
  <c r="F241" i="11"/>
  <c r="G241" i="11"/>
  <c r="H241" i="11"/>
  <c r="I241" i="11"/>
  <c r="J241" i="11"/>
  <c r="K241" i="11"/>
  <c r="L241" i="11"/>
  <c r="M241" i="11"/>
  <c r="O241" i="11"/>
  <c r="P241" i="11"/>
  <c r="BH241" i="11"/>
  <c r="BI241" i="11"/>
  <c r="BL241" i="11"/>
  <c r="BM241" i="11"/>
  <c r="BN241" i="11"/>
  <c r="BO241" i="11"/>
  <c r="BP241" i="11"/>
  <c r="BQ241" i="11"/>
  <c r="BR241" i="11"/>
  <c r="BS241" i="11"/>
  <c r="A242" i="11"/>
  <c r="B242" i="11"/>
  <c r="C242" i="11"/>
  <c r="D242" i="11"/>
  <c r="E242" i="11"/>
  <c r="BK242" i="11"/>
  <c r="F242" i="11"/>
  <c r="G242" i="11"/>
  <c r="H242" i="11"/>
  <c r="I242" i="11"/>
  <c r="J242" i="11"/>
  <c r="K242" i="11"/>
  <c r="L242" i="11"/>
  <c r="M242" i="11"/>
  <c r="O242" i="11"/>
  <c r="P242" i="11"/>
  <c r="BH242" i="11"/>
  <c r="BI242" i="11"/>
  <c r="BL242" i="11"/>
  <c r="BM242" i="11"/>
  <c r="BN242" i="11"/>
  <c r="BO242" i="11"/>
  <c r="BP242" i="11"/>
  <c r="BR242" i="11"/>
  <c r="BQ242" i="11"/>
  <c r="BS242" i="11"/>
  <c r="A243" i="11"/>
  <c r="B243" i="11"/>
  <c r="C243" i="11"/>
  <c r="D243" i="11"/>
  <c r="E243" i="11"/>
  <c r="BK243" i="11"/>
  <c r="F243" i="11"/>
  <c r="G243" i="11"/>
  <c r="H243" i="11"/>
  <c r="I243" i="11"/>
  <c r="J243" i="11"/>
  <c r="K243" i="11"/>
  <c r="L243" i="11"/>
  <c r="M243" i="11"/>
  <c r="O243" i="11"/>
  <c r="P243" i="11"/>
  <c r="BH243" i="11"/>
  <c r="BI243" i="11"/>
  <c r="BL243" i="11"/>
  <c r="BM243" i="11"/>
  <c r="BN243" i="11"/>
  <c r="BR243" i="11"/>
  <c r="BO243" i="11"/>
  <c r="BP243" i="11"/>
  <c r="BQ243" i="11"/>
  <c r="BS243" i="11"/>
  <c r="A244" i="11"/>
  <c r="B244" i="11"/>
  <c r="C244" i="11"/>
  <c r="D244" i="11"/>
  <c r="E244" i="11"/>
  <c r="BK244" i="11"/>
  <c r="F244" i="11"/>
  <c r="G244" i="11"/>
  <c r="H244" i="11"/>
  <c r="I244" i="11"/>
  <c r="J244" i="11"/>
  <c r="K244" i="11"/>
  <c r="L244" i="11"/>
  <c r="M244" i="11"/>
  <c r="O244" i="11"/>
  <c r="P244" i="11"/>
  <c r="BH244" i="11"/>
  <c r="BI244" i="11"/>
  <c r="BL244" i="11"/>
  <c r="BM244" i="11"/>
  <c r="BN244" i="11"/>
  <c r="BO244" i="11"/>
  <c r="BP244" i="11"/>
  <c r="BR244" i="11"/>
  <c r="BQ244" i="11"/>
  <c r="BS244" i="11"/>
  <c r="A245" i="11"/>
  <c r="B245" i="11"/>
  <c r="C245" i="11"/>
  <c r="D245" i="11"/>
  <c r="E245" i="11"/>
  <c r="BK245" i="11"/>
  <c r="F245" i="11"/>
  <c r="G245" i="11"/>
  <c r="H245" i="11"/>
  <c r="I245" i="11"/>
  <c r="J245" i="11"/>
  <c r="K245" i="11"/>
  <c r="L245" i="11"/>
  <c r="M245" i="11"/>
  <c r="O245" i="11"/>
  <c r="P245" i="11"/>
  <c r="BH245" i="11"/>
  <c r="BI245" i="11"/>
  <c r="BL245" i="11"/>
  <c r="BM245" i="11"/>
  <c r="BN245" i="11"/>
  <c r="BR245" i="11"/>
  <c r="BO245" i="11"/>
  <c r="BP245" i="11"/>
  <c r="BQ245" i="11"/>
  <c r="BS245" i="11"/>
  <c r="A246" i="11"/>
  <c r="B246" i="11"/>
  <c r="C246" i="11"/>
  <c r="D246" i="11"/>
  <c r="E246" i="11"/>
  <c r="BK246" i="11"/>
  <c r="F246" i="11"/>
  <c r="G246" i="11"/>
  <c r="H246" i="11"/>
  <c r="I246" i="11"/>
  <c r="J246" i="11"/>
  <c r="K246" i="11"/>
  <c r="L246" i="11"/>
  <c r="M246" i="11"/>
  <c r="O246" i="11"/>
  <c r="P246" i="11"/>
  <c r="BH246" i="11"/>
  <c r="BI246" i="11"/>
  <c r="BL246" i="11"/>
  <c r="BM246" i="11"/>
  <c r="BN246" i="11"/>
  <c r="BO246" i="11"/>
  <c r="BP246" i="11"/>
  <c r="BR246" i="11"/>
  <c r="BQ246" i="11"/>
  <c r="BS246" i="11"/>
  <c r="A247" i="11"/>
  <c r="B247" i="11"/>
  <c r="C247" i="11"/>
  <c r="D247" i="11"/>
  <c r="E247" i="11"/>
  <c r="BK247" i="11"/>
  <c r="F247" i="11"/>
  <c r="G247" i="11"/>
  <c r="H247" i="11"/>
  <c r="I247" i="11"/>
  <c r="J247" i="11"/>
  <c r="K247" i="11"/>
  <c r="L247" i="11"/>
  <c r="M247" i="11"/>
  <c r="O247" i="11"/>
  <c r="P247" i="11"/>
  <c r="BH247" i="11"/>
  <c r="BI247" i="11"/>
  <c r="BL247" i="11"/>
  <c r="BM247" i="11"/>
  <c r="BN247" i="11"/>
  <c r="BR247" i="11"/>
  <c r="BO247" i="11"/>
  <c r="BP247" i="11"/>
  <c r="BQ247" i="11"/>
  <c r="BS247" i="11"/>
  <c r="A248" i="11"/>
  <c r="B248" i="11"/>
  <c r="C248" i="11"/>
  <c r="D248" i="11"/>
  <c r="E248" i="11"/>
  <c r="BK248" i="11"/>
  <c r="F248" i="11"/>
  <c r="G248" i="11"/>
  <c r="H248" i="11"/>
  <c r="I248" i="11"/>
  <c r="J248" i="11"/>
  <c r="K248" i="11"/>
  <c r="L248" i="11"/>
  <c r="M248" i="11"/>
  <c r="O248" i="11"/>
  <c r="P248" i="11"/>
  <c r="BH248" i="11"/>
  <c r="BI248" i="11"/>
  <c r="BL248" i="11"/>
  <c r="BM248" i="11"/>
  <c r="BN248" i="11"/>
  <c r="BO248" i="11"/>
  <c r="BP248" i="11"/>
  <c r="BR248" i="11"/>
  <c r="BQ248" i="11"/>
  <c r="BS248" i="11"/>
  <c r="A249" i="11"/>
  <c r="B249" i="11"/>
  <c r="C249" i="11"/>
  <c r="D249" i="11"/>
  <c r="E249" i="11"/>
  <c r="BK249" i="11"/>
  <c r="F249" i="11"/>
  <c r="G249" i="11"/>
  <c r="H249" i="11"/>
  <c r="I249" i="11"/>
  <c r="J249" i="11"/>
  <c r="K249" i="11"/>
  <c r="L249" i="11"/>
  <c r="M249" i="11"/>
  <c r="O249" i="11"/>
  <c r="P249" i="11"/>
  <c r="BH249" i="11"/>
  <c r="BI249" i="11"/>
  <c r="BL249" i="11"/>
  <c r="BM249" i="11"/>
  <c r="BN249" i="11"/>
  <c r="BR249" i="11"/>
  <c r="BO249" i="11"/>
  <c r="BP249" i="11"/>
  <c r="BQ249" i="11"/>
  <c r="BS249" i="11"/>
  <c r="A250" i="11"/>
  <c r="B250" i="11"/>
  <c r="C250" i="11"/>
  <c r="D250" i="11"/>
  <c r="E250" i="11"/>
  <c r="BK250" i="11"/>
  <c r="F250" i="11"/>
  <c r="G250" i="11"/>
  <c r="H250" i="11"/>
  <c r="I250" i="11"/>
  <c r="J250" i="11"/>
  <c r="K250" i="11"/>
  <c r="L250" i="11"/>
  <c r="M250" i="11"/>
  <c r="O250" i="11"/>
  <c r="P250" i="11"/>
  <c r="BH250" i="11"/>
  <c r="BI250" i="11"/>
  <c r="BL250" i="11"/>
  <c r="BM250" i="11"/>
  <c r="BN250" i="11"/>
  <c r="BO250" i="11"/>
  <c r="BP250" i="11"/>
  <c r="BR250" i="11"/>
  <c r="BQ250" i="11"/>
  <c r="BS250" i="11"/>
  <c r="A2" i="10"/>
  <c r="C2" i="10"/>
  <c r="D2" i="10"/>
  <c r="F2" i="10"/>
  <c r="H2" i="10"/>
  <c r="I2" i="10"/>
  <c r="A3" i="10"/>
  <c r="F3" i="10"/>
  <c r="A8" i="10"/>
  <c r="F8" i="10"/>
  <c r="A10" i="10"/>
  <c r="C10" i="10"/>
  <c r="D10" i="10"/>
  <c r="F10" i="10"/>
  <c r="H10" i="10"/>
  <c r="I10" i="10"/>
  <c r="A11" i="10"/>
  <c r="F11" i="10"/>
  <c r="A17" i="10"/>
  <c r="D15" i="10"/>
  <c r="F17" i="10"/>
  <c r="A18" i="10"/>
  <c r="C18" i="10"/>
  <c r="D18" i="10"/>
  <c r="F18" i="10"/>
  <c r="H18" i="10"/>
  <c r="I18" i="10"/>
  <c r="A19" i="10"/>
  <c r="F19" i="10"/>
  <c r="A26" i="10"/>
  <c r="C26" i="10"/>
  <c r="D26" i="10"/>
  <c r="F26" i="10"/>
  <c r="H26" i="10"/>
  <c r="I26" i="10"/>
  <c r="A27" i="10"/>
  <c r="F27" i="10"/>
  <c r="A34" i="10"/>
  <c r="C34" i="10"/>
  <c r="D34" i="10"/>
  <c r="F34" i="10"/>
  <c r="H34" i="10"/>
  <c r="I34" i="10"/>
  <c r="A35" i="10"/>
  <c r="F35" i="10"/>
  <c r="A42" i="10"/>
  <c r="C42" i="10"/>
  <c r="D42" i="10"/>
  <c r="F42" i="10"/>
  <c r="H42" i="10"/>
  <c r="I42" i="10"/>
  <c r="A43" i="10"/>
  <c r="F43" i="10"/>
  <c r="A50" i="10"/>
  <c r="C50" i="10"/>
  <c r="D50" i="10"/>
  <c r="F50" i="10"/>
  <c r="H50" i="10"/>
  <c r="I50" i="10"/>
  <c r="A51" i="10"/>
  <c r="F51" i="10"/>
  <c r="A58" i="10"/>
  <c r="C58" i="10"/>
  <c r="D58" i="10"/>
  <c r="F58" i="10"/>
  <c r="H58" i="10"/>
  <c r="I58" i="10"/>
  <c r="A59" i="10"/>
  <c r="F59" i="10"/>
  <c r="A66" i="10"/>
  <c r="C66" i="10"/>
  <c r="D66" i="10"/>
  <c r="F66" i="10"/>
  <c r="H66" i="10"/>
  <c r="I66" i="10"/>
  <c r="A67" i="10"/>
  <c r="F67" i="10"/>
  <c r="A74" i="10"/>
  <c r="C74" i="10"/>
  <c r="D74" i="10"/>
  <c r="F74" i="10"/>
  <c r="H74" i="10"/>
  <c r="I74" i="10"/>
  <c r="A75" i="10"/>
  <c r="F75" i="10"/>
  <c r="A82" i="10"/>
  <c r="C82" i="10"/>
  <c r="D82" i="10"/>
  <c r="F82" i="10"/>
  <c r="H82" i="10"/>
  <c r="I82" i="10"/>
  <c r="A83" i="10"/>
  <c r="F83" i="10"/>
  <c r="A90" i="10"/>
  <c r="C90" i="10"/>
  <c r="D90" i="10"/>
  <c r="F90" i="10"/>
  <c r="H90" i="10"/>
  <c r="I90" i="10"/>
  <c r="A91" i="10"/>
  <c r="F91" i="10"/>
  <c r="A98" i="10"/>
  <c r="C98" i="10"/>
  <c r="D98" i="10"/>
  <c r="F98" i="10"/>
  <c r="H98" i="10"/>
  <c r="I98" i="10"/>
  <c r="A99" i="10"/>
  <c r="F99" i="10"/>
  <c r="A106" i="10"/>
  <c r="C106" i="10"/>
  <c r="D106" i="10"/>
  <c r="F106" i="10"/>
  <c r="H106" i="10"/>
  <c r="I106" i="10"/>
  <c r="A107" i="10"/>
  <c r="F107" i="10"/>
  <c r="A114" i="10"/>
  <c r="C114" i="10"/>
  <c r="D114" i="10"/>
  <c r="F114" i="10"/>
  <c r="H114" i="10"/>
  <c r="I114" i="10"/>
  <c r="A115" i="10"/>
  <c r="F115" i="10"/>
  <c r="A122" i="10"/>
  <c r="C122" i="10"/>
  <c r="D122" i="10"/>
  <c r="F122" i="10"/>
  <c r="H122" i="10"/>
  <c r="I122" i="10"/>
  <c r="A123" i="10"/>
  <c r="F123" i="10"/>
  <c r="A130" i="10"/>
  <c r="C130" i="10"/>
  <c r="D130" i="10"/>
  <c r="F130" i="10"/>
  <c r="H130" i="10"/>
  <c r="I130" i="10"/>
  <c r="A131" i="10"/>
  <c r="F131" i="10"/>
  <c r="A138" i="10"/>
  <c r="C138" i="10"/>
  <c r="D138" i="10"/>
  <c r="F138" i="10"/>
  <c r="H138" i="10"/>
  <c r="I138" i="10"/>
  <c r="A139" i="10"/>
  <c r="F139" i="10"/>
  <c r="A146" i="10"/>
  <c r="C146" i="10"/>
  <c r="D146" i="10"/>
  <c r="F146" i="10"/>
  <c r="H146" i="10"/>
  <c r="I146" i="10"/>
  <c r="A147" i="10"/>
  <c r="F147" i="10"/>
  <c r="A154" i="10"/>
  <c r="C154" i="10"/>
  <c r="D154" i="10"/>
  <c r="F154" i="10"/>
  <c r="H154" i="10"/>
  <c r="I154" i="10"/>
  <c r="A155" i="10"/>
  <c r="F155" i="10"/>
  <c r="A162" i="10"/>
  <c r="C162" i="10"/>
  <c r="D162" i="10"/>
  <c r="F162" i="10"/>
  <c r="H162" i="10"/>
  <c r="I162" i="10"/>
  <c r="A163" i="10"/>
  <c r="F163" i="10"/>
  <c r="A170" i="10"/>
  <c r="C170" i="10"/>
  <c r="D170" i="10"/>
  <c r="F170" i="10"/>
  <c r="H170" i="10"/>
  <c r="I170" i="10"/>
  <c r="A171" i="10"/>
  <c r="F171" i="10"/>
  <c r="A178" i="10"/>
  <c r="C178" i="10"/>
  <c r="D178" i="10"/>
  <c r="F178" i="10"/>
  <c r="H178" i="10"/>
  <c r="I178" i="10"/>
  <c r="A179" i="10"/>
  <c r="F179" i="10"/>
  <c r="A186" i="10"/>
  <c r="C186" i="10"/>
  <c r="D186" i="10"/>
  <c r="F186" i="10"/>
  <c r="H186" i="10"/>
  <c r="I186" i="10"/>
  <c r="A187" i="10"/>
  <c r="F187" i="10"/>
  <c r="A194" i="10"/>
  <c r="C194" i="10"/>
  <c r="D194" i="10"/>
  <c r="F194" i="10"/>
  <c r="H194" i="10"/>
  <c r="I194" i="10"/>
  <c r="A195" i="10"/>
  <c r="F195" i="10"/>
  <c r="A202" i="10"/>
  <c r="C202" i="10"/>
  <c r="D202" i="10"/>
  <c r="F202" i="10"/>
  <c r="H202" i="10"/>
  <c r="I202" i="10"/>
  <c r="A203" i="10"/>
  <c r="F203" i="10"/>
  <c r="A210" i="10"/>
  <c r="C210" i="10"/>
  <c r="D210" i="10"/>
  <c r="F210" i="10"/>
  <c r="H210" i="10"/>
  <c r="I210" i="10"/>
  <c r="A211" i="10"/>
  <c r="F211" i="10"/>
  <c r="A218" i="10"/>
  <c r="C218" i="10"/>
  <c r="D218" i="10"/>
  <c r="F218" i="10"/>
  <c r="H218" i="10"/>
  <c r="I218" i="10"/>
  <c r="A219" i="10"/>
  <c r="F219" i="10"/>
  <c r="A226" i="10"/>
  <c r="C226" i="10"/>
  <c r="D226" i="10"/>
  <c r="F226" i="10"/>
  <c r="H226" i="10"/>
  <c r="I226" i="10"/>
  <c r="A227" i="10"/>
  <c r="F227" i="10"/>
  <c r="A234" i="10"/>
  <c r="C234" i="10"/>
  <c r="D234" i="10"/>
  <c r="F234" i="10"/>
  <c r="H234" i="10"/>
  <c r="I234" i="10"/>
  <c r="A235" i="10"/>
  <c r="F235" i="10"/>
  <c r="A242" i="10"/>
  <c r="C242" i="10"/>
  <c r="D242" i="10"/>
  <c r="F242" i="10"/>
  <c r="H242" i="10"/>
  <c r="I242" i="10"/>
  <c r="A243" i="10"/>
  <c r="F243" i="10"/>
  <c r="A250" i="10"/>
  <c r="C250" i="10"/>
  <c r="D250" i="10"/>
  <c r="F250" i="10"/>
  <c r="H250" i="10"/>
  <c r="I250" i="10"/>
  <c r="A251" i="10"/>
  <c r="F251" i="10"/>
  <c r="A258" i="10"/>
  <c r="C258" i="10"/>
  <c r="D258" i="10"/>
  <c r="F258" i="10"/>
  <c r="H258" i="10"/>
  <c r="I258" i="10"/>
  <c r="A259" i="10"/>
  <c r="F259" i="10"/>
  <c r="A266" i="10"/>
  <c r="C266" i="10"/>
  <c r="D266" i="10"/>
  <c r="F266" i="10"/>
  <c r="H266" i="10"/>
  <c r="I266" i="10"/>
  <c r="A267" i="10"/>
  <c r="F267" i="10"/>
  <c r="A274" i="10"/>
  <c r="C274" i="10"/>
  <c r="D274" i="10"/>
  <c r="F274" i="10"/>
  <c r="H274" i="10"/>
  <c r="I274" i="10"/>
  <c r="A275" i="10"/>
  <c r="F275" i="10"/>
  <c r="A282" i="10"/>
  <c r="C282" i="10"/>
  <c r="D282" i="10"/>
  <c r="F282" i="10"/>
  <c r="H282" i="10"/>
  <c r="I282" i="10"/>
  <c r="A283" i="10"/>
  <c r="F283" i="10"/>
  <c r="A290" i="10"/>
  <c r="C290" i="10"/>
  <c r="D290" i="10"/>
  <c r="F290" i="10"/>
  <c r="H290" i="10"/>
  <c r="I290" i="10"/>
  <c r="A291" i="10"/>
  <c r="F291" i="10"/>
  <c r="A298" i="10"/>
  <c r="C298" i="10"/>
  <c r="D298" i="10"/>
  <c r="F298" i="10"/>
  <c r="H298" i="10"/>
  <c r="I298" i="10"/>
  <c r="A299" i="10"/>
  <c r="F299" i="10"/>
  <c r="A306" i="10"/>
  <c r="C306" i="10"/>
  <c r="D306" i="10"/>
  <c r="F306" i="10"/>
  <c r="H306" i="10"/>
  <c r="I306" i="10"/>
  <c r="A307" i="10"/>
  <c r="F307" i="10"/>
  <c r="A314" i="10"/>
  <c r="C314" i="10"/>
  <c r="D314" i="10"/>
  <c r="F314" i="10"/>
  <c r="H314" i="10"/>
  <c r="I314" i="10"/>
  <c r="A315" i="10"/>
  <c r="F315" i="10"/>
  <c r="A322" i="10"/>
  <c r="C322" i="10"/>
  <c r="D322" i="10"/>
  <c r="F322" i="10"/>
  <c r="H322" i="10"/>
  <c r="I322" i="10"/>
  <c r="A323" i="10"/>
  <c r="F323" i="10"/>
  <c r="A330" i="10"/>
  <c r="C330" i="10"/>
  <c r="D330" i="10"/>
  <c r="F330" i="10"/>
  <c r="H330" i="10"/>
  <c r="I330" i="10"/>
  <c r="A331" i="10"/>
  <c r="F331" i="10"/>
  <c r="A338" i="10"/>
  <c r="C338" i="10"/>
  <c r="D338" i="10"/>
  <c r="F338" i="10"/>
  <c r="H338" i="10"/>
  <c r="I338" i="10"/>
  <c r="A339" i="10"/>
  <c r="F339" i="10"/>
  <c r="A346" i="10"/>
  <c r="C346" i="10"/>
  <c r="D346" i="10"/>
  <c r="F346" i="10"/>
  <c r="H346" i="10"/>
  <c r="I346" i="10"/>
  <c r="A347" i="10"/>
  <c r="F347" i="10"/>
  <c r="A354" i="10"/>
  <c r="C354" i="10"/>
  <c r="D354" i="10"/>
  <c r="F354" i="10"/>
  <c r="H354" i="10"/>
  <c r="I354" i="10"/>
  <c r="A355" i="10"/>
  <c r="F355" i="10"/>
  <c r="A362" i="10"/>
  <c r="C362" i="10"/>
  <c r="D362" i="10"/>
  <c r="F362" i="10"/>
  <c r="H362" i="10"/>
  <c r="I362" i="10"/>
  <c r="A363" i="10"/>
  <c r="F363" i="10"/>
  <c r="A370" i="10"/>
  <c r="C370" i="10"/>
  <c r="D370" i="10"/>
  <c r="F370" i="10"/>
  <c r="H370" i="10"/>
  <c r="I370" i="10"/>
  <c r="A371" i="10"/>
  <c r="F371" i="10"/>
  <c r="A378" i="10"/>
  <c r="C378" i="10"/>
  <c r="D378" i="10"/>
  <c r="F378" i="10"/>
  <c r="H378" i="10"/>
  <c r="I378" i="10"/>
  <c r="A379" i="10"/>
  <c r="F379" i="10"/>
  <c r="A386" i="10"/>
  <c r="C386" i="10"/>
  <c r="D386" i="10"/>
  <c r="F386" i="10"/>
  <c r="H386" i="10"/>
  <c r="I386" i="10"/>
  <c r="A387" i="10"/>
  <c r="F387" i="10"/>
  <c r="A394" i="10"/>
  <c r="C394" i="10"/>
  <c r="D394" i="10"/>
  <c r="F394" i="10"/>
  <c r="H394" i="10"/>
  <c r="I394" i="10"/>
  <c r="A395" i="10"/>
  <c r="F395" i="10"/>
  <c r="A402" i="10"/>
  <c r="C402" i="10"/>
  <c r="D402" i="10"/>
  <c r="F402" i="10"/>
  <c r="H402" i="10"/>
  <c r="I402" i="10"/>
  <c r="A403" i="10"/>
  <c r="F403" i="10"/>
  <c r="A410" i="10"/>
  <c r="C410" i="10"/>
  <c r="D410" i="10"/>
  <c r="F410" i="10"/>
  <c r="H410" i="10"/>
  <c r="I410" i="10"/>
  <c r="A411" i="10"/>
  <c r="F411" i="10"/>
  <c r="A418" i="10"/>
  <c r="C418" i="10"/>
  <c r="D418" i="10"/>
  <c r="F418" i="10"/>
  <c r="H418" i="10"/>
  <c r="I418" i="10"/>
  <c r="A419" i="10"/>
  <c r="F419" i="10"/>
  <c r="A426" i="10"/>
  <c r="C426" i="10"/>
  <c r="D426" i="10"/>
  <c r="F426" i="10"/>
  <c r="H426" i="10"/>
  <c r="I426" i="10"/>
  <c r="A427" i="10"/>
  <c r="F427" i="10"/>
  <c r="A434" i="10"/>
  <c r="C434" i="10"/>
  <c r="D434" i="10"/>
  <c r="F434" i="10"/>
  <c r="H434" i="10"/>
  <c r="I434" i="10"/>
  <c r="A435" i="10"/>
  <c r="F435" i="10"/>
  <c r="A442" i="10"/>
  <c r="C442" i="10"/>
  <c r="D442" i="10"/>
  <c r="F442" i="10"/>
  <c r="H442" i="10"/>
  <c r="I442" i="10"/>
  <c r="A443" i="10"/>
  <c r="F443" i="10"/>
  <c r="A450" i="10"/>
  <c r="C450" i="10"/>
  <c r="D450" i="10"/>
  <c r="F450" i="10"/>
  <c r="H450" i="10"/>
  <c r="I450" i="10"/>
  <c r="A451" i="10"/>
  <c r="F451" i="10"/>
  <c r="A458" i="10"/>
  <c r="C458" i="10"/>
  <c r="D458" i="10"/>
  <c r="F458" i="10"/>
  <c r="H458" i="10"/>
  <c r="I458" i="10"/>
  <c r="A459" i="10"/>
  <c r="F459" i="10"/>
  <c r="A466" i="10"/>
  <c r="C466" i="10"/>
  <c r="D466" i="10"/>
  <c r="F466" i="10"/>
  <c r="H466" i="10"/>
  <c r="I466" i="10"/>
  <c r="A467" i="10"/>
  <c r="F467" i="10"/>
  <c r="A474" i="10"/>
  <c r="C474" i="10"/>
  <c r="D474" i="10"/>
  <c r="F474" i="10"/>
  <c r="H474" i="10"/>
  <c r="I474" i="10"/>
  <c r="A475" i="10"/>
  <c r="F475" i="10"/>
  <c r="A482" i="10"/>
  <c r="C482" i="10"/>
  <c r="D482" i="10"/>
  <c r="F482" i="10"/>
  <c r="H482" i="10"/>
  <c r="I482" i="10"/>
  <c r="A483" i="10"/>
  <c r="F483" i="10"/>
  <c r="A490" i="10"/>
  <c r="C490" i="10"/>
  <c r="D490" i="10"/>
  <c r="F490" i="10"/>
  <c r="H490" i="10"/>
  <c r="I490" i="10"/>
  <c r="A491" i="10"/>
  <c r="F491" i="10"/>
  <c r="A498" i="10"/>
  <c r="C498" i="10"/>
  <c r="D498" i="10"/>
  <c r="F498" i="10"/>
  <c r="H498" i="10"/>
  <c r="I498" i="10"/>
  <c r="A499" i="10"/>
  <c r="F499" i="10"/>
  <c r="A5" i="9"/>
  <c r="A7" i="9"/>
  <c r="B10" i="9"/>
  <c r="A7" i="10"/>
  <c r="C10" i="9"/>
  <c r="D10" i="9"/>
  <c r="A4" i="10"/>
  <c r="E10" i="9"/>
  <c r="A6" i="10"/>
  <c r="F10" i="9"/>
  <c r="D3" i="10"/>
  <c r="G10" i="9"/>
  <c r="D7" i="10"/>
  <c r="H10" i="9"/>
  <c r="A5" i="10"/>
  <c r="I10" i="9"/>
  <c r="J10" i="9"/>
  <c r="K10" i="9"/>
  <c r="D5" i="10"/>
  <c r="L10" i="9"/>
  <c r="D8" i="10"/>
  <c r="B11" i="9"/>
  <c r="F7" i="10"/>
  <c r="C11" i="9"/>
  <c r="D11" i="9"/>
  <c r="F4" i="10"/>
  <c r="E11" i="9"/>
  <c r="F6" i="10"/>
  <c r="F11" i="9"/>
  <c r="I3" i="10"/>
  <c r="G11" i="9"/>
  <c r="I7" i="10"/>
  <c r="H11" i="9"/>
  <c r="I11" i="9"/>
  <c r="J11" i="9"/>
  <c r="K11" i="9"/>
  <c r="I5" i="10"/>
  <c r="L11" i="9"/>
  <c r="I8" i="10"/>
  <c r="B12" i="9"/>
  <c r="C12" i="9"/>
  <c r="D12" i="9"/>
  <c r="E12" i="9"/>
  <c r="F12" i="9"/>
  <c r="D11" i="10"/>
  <c r="G12" i="9"/>
  <c r="H12" i="9"/>
  <c r="I12" i="9"/>
  <c r="J12" i="9"/>
  <c r="K12" i="9"/>
  <c r="D13" i="10"/>
  <c r="L12" i="9"/>
  <c r="D16" i="10"/>
  <c r="B13" i="9"/>
  <c r="C13" i="9"/>
  <c r="D13" i="9"/>
  <c r="E13" i="9"/>
  <c r="F13" i="9"/>
  <c r="G13" i="9"/>
  <c r="H13" i="9"/>
  <c r="I13" i="9"/>
  <c r="J13" i="9"/>
  <c r="K13" i="9"/>
  <c r="L13" i="9"/>
  <c r="B14" i="9"/>
  <c r="C14" i="9"/>
  <c r="D14" i="9"/>
  <c r="E14" i="9"/>
  <c r="F14" i="9"/>
  <c r="G14" i="9"/>
  <c r="H14" i="9"/>
  <c r="I14" i="9"/>
  <c r="J14" i="9"/>
  <c r="K14" i="9"/>
  <c r="L14" i="9"/>
  <c r="B15" i="9"/>
  <c r="C15" i="9"/>
  <c r="D15" i="9"/>
  <c r="E15" i="9"/>
  <c r="F15" i="9"/>
  <c r="G15" i="9"/>
  <c r="H15" i="9"/>
  <c r="I15" i="9"/>
  <c r="J15" i="9"/>
  <c r="K15" i="9"/>
  <c r="L15" i="9"/>
  <c r="B16" i="9"/>
  <c r="C16" i="9"/>
  <c r="D16" i="9"/>
  <c r="E16" i="9"/>
  <c r="F16" i="9"/>
  <c r="G16" i="9"/>
  <c r="H16" i="9"/>
  <c r="I16" i="9"/>
  <c r="J16" i="9"/>
  <c r="K16" i="9"/>
  <c r="L16" i="9"/>
  <c r="B17" i="9"/>
  <c r="C17" i="9"/>
  <c r="D17" i="9"/>
  <c r="E17" i="9"/>
  <c r="F17" i="9"/>
  <c r="G17" i="9"/>
  <c r="H17" i="9"/>
  <c r="I17" i="9"/>
  <c r="J17" i="9"/>
  <c r="K17" i="9"/>
  <c r="L17" i="9"/>
  <c r="B18" i="9"/>
  <c r="C18" i="9"/>
  <c r="D18" i="9"/>
  <c r="E18" i="9"/>
  <c r="F18" i="9"/>
  <c r="G18" i="9"/>
  <c r="H18" i="9"/>
  <c r="I18" i="9"/>
  <c r="J18" i="9"/>
  <c r="K18" i="9"/>
  <c r="L18" i="9"/>
  <c r="B19" i="9"/>
  <c r="C19" i="9"/>
  <c r="D19" i="9"/>
  <c r="E19" i="9"/>
  <c r="F19" i="9"/>
  <c r="G19" i="9"/>
  <c r="H19" i="9"/>
  <c r="I19" i="9"/>
  <c r="J19" i="9"/>
  <c r="K19" i="9"/>
  <c r="L19" i="9"/>
  <c r="B20" i="9"/>
  <c r="C20" i="9"/>
  <c r="D20" i="9"/>
  <c r="E20" i="9"/>
  <c r="F20" i="9"/>
  <c r="G20" i="9"/>
  <c r="H20" i="9"/>
  <c r="I20" i="9"/>
  <c r="J20" i="9"/>
  <c r="K20" i="9"/>
  <c r="L20" i="9"/>
  <c r="B21" i="9"/>
  <c r="C21" i="9"/>
  <c r="D21" i="9"/>
  <c r="E21" i="9"/>
  <c r="F21" i="9"/>
  <c r="G21" i="9"/>
  <c r="H21" i="9"/>
  <c r="I21" i="9"/>
  <c r="J21" i="9"/>
  <c r="K21" i="9"/>
  <c r="L21" i="9"/>
  <c r="B22" i="9"/>
  <c r="C22" i="9"/>
  <c r="D22" i="9"/>
  <c r="E22" i="9"/>
  <c r="F22" i="9"/>
  <c r="G22" i="9"/>
  <c r="H22" i="9"/>
  <c r="I22" i="9"/>
  <c r="J22" i="9"/>
  <c r="K22" i="9"/>
  <c r="L22" i="9"/>
  <c r="B23" i="9"/>
  <c r="C23" i="9"/>
  <c r="D23" i="9"/>
  <c r="E23" i="9"/>
  <c r="F23" i="9"/>
  <c r="G23" i="9"/>
  <c r="H23" i="9"/>
  <c r="I23" i="9"/>
  <c r="J23" i="9"/>
  <c r="K23" i="9"/>
  <c r="L23" i="9"/>
  <c r="B24" i="9"/>
  <c r="C24" i="9"/>
  <c r="D24" i="9"/>
  <c r="E24" i="9"/>
  <c r="F24" i="9"/>
  <c r="G24" i="9"/>
  <c r="H24" i="9"/>
  <c r="I24" i="9"/>
  <c r="J24" i="9"/>
  <c r="K24" i="9"/>
  <c r="L24" i="9"/>
  <c r="B25" i="9"/>
  <c r="C25" i="9"/>
  <c r="D25" i="9"/>
  <c r="E25" i="9"/>
  <c r="F25" i="9"/>
  <c r="G25" i="9"/>
  <c r="H25" i="9"/>
  <c r="I25" i="9"/>
  <c r="J25" i="9"/>
  <c r="K25" i="9"/>
  <c r="L25" i="9"/>
  <c r="B26" i="9"/>
  <c r="C26" i="9"/>
  <c r="D26" i="9"/>
  <c r="E26" i="9"/>
  <c r="F26" i="9"/>
  <c r="G26" i="9"/>
  <c r="H26" i="9"/>
  <c r="I26" i="9"/>
  <c r="J26" i="9"/>
  <c r="K26" i="9"/>
  <c r="L26" i="9"/>
  <c r="B27" i="9"/>
  <c r="C27" i="9"/>
  <c r="D27" i="9"/>
  <c r="E27" i="9"/>
  <c r="F27" i="9"/>
  <c r="G27" i="9"/>
  <c r="H27" i="9"/>
  <c r="I27" i="9"/>
  <c r="J27" i="9"/>
  <c r="K27" i="9"/>
  <c r="L27" i="9"/>
  <c r="B28" i="9"/>
  <c r="C28" i="9"/>
  <c r="D28" i="9"/>
  <c r="E28" i="9"/>
  <c r="F28" i="9"/>
  <c r="G28" i="9"/>
  <c r="H28" i="9"/>
  <c r="I28" i="9"/>
  <c r="J28" i="9"/>
  <c r="K28" i="9"/>
  <c r="L28" i="9"/>
  <c r="B29" i="9"/>
  <c r="C29" i="9"/>
  <c r="D29" i="9"/>
  <c r="E29" i="9"/>
  <c r="F29" i="9"/>
  <c r="G29" i="9"/>
  <c r="H29" i="9"/>
  <c r="I29" i="9"/>
  <c r="J29" i="9"/>
  <c r="K29" i="9"/>
  <c r="L29" i="9"/>
  <c r="B30" i="9"/>
  <c r="C30" i="9"/>
  <c r="D30" i="9"/>
  <c r="E30" i="9"/>
  <c r="F30" i="9"/>
  <c r="G30" i="9"/>
  <c r="H30" i="9"/>
  <c r="I30" i="9"/>
  <c r="J30" i="9"/>
  <c r="K30" i="9"/>
  <c r="L30" i="9"/>
  <c r="B31" i="9"/>
  <c r="C31" i="9"/>
  <c r="D31" i="9"/>
  <c r="E31" i="9"/>
  <c r="F31" i="9"/>
  <c r="G31" i="9"/>
  <c r="H31" i="9"/>
  <c r="I31" i="9"/>
  <c r="J31" i="9"/>
  <c r="K31" i="9"/>
  <c r="L31" i="9"/>
  <c r="B32" i="9"/>
  <c r="C32" i="9"/>
  <c r="D32" i="9"/>
  <c r="E32" i="9"/>
  <c r="F32" i="9"/>
  <c r="G32" i="9"/>
  <c r="H32" i="9"/>
  <c r="I32" i="9"/>
  <c r="J32" i="9"/>
  <c r="K32" i="9"/>
  <c r="L32" i="9"/>
  <c r="B33" i="9"/>
  <c r="C33" i="9"/>
  <c r="D33" i="9"/>
  <c r="E33" i="9"/>
  <c r="F33" i="9"/>
  <c r="G33" i="9"/>
  <c r="H33" i="9"/>
  <c r="I33" i="9"/>
  <c r="J33" i="9"/>
  <c r="K33" i="9"/>
  <c r="L33" i="9"/>
  <c r="B34" i="9"/>
  <c r="C34" i="9"/>
  <c r="D34" i="9"/>
  <c r="E34" i="9"/>
  <c r="F34" i="9"/>
  <c r="G34" i="9"/>
  <c r="H34" i="9"/>
  <c r="I34" i="9"/>
  <c r="J34" i="9"/>
  <c r="K34" i="9"/>
  <c r="L34" i="9"/>
  <c r="B35" i="9"/>
  <c r="C35" i="9"/>
  <c r="D35" i="9"/>
  <c r="E35" i="9"/>
  <c r="F35" i="9"/>
  <c r="G35" i="9"/>
  <c r="H35" i="9"/>
  <c r="I35" i="9"/>
  <c r="J35" i="9"/>
  <c r="K35" i="9"/>
  <c r="L35" i="9"/>
  <c r="B36" i="9"/>
  <c r="C36" i="9"/>
  <c r="D36" i="9"/>
  <c r="E36" i="9"/>
  <c r="F36" i="9"/>
  <c r="G36" i="9"/>
  <c r="H36" i="9"/>
  <c r="I36" i="9"/>
  <c r="J36" i="9"/>
  <c r="K36" i="9"/>
  <c r="L36" i="9"/>
  <c r="B37" i="9"/>
  <c r="C37" i="9"/>
  <c r="D37" i="9"/>
  <c r="E37" i="9"/>
  <c r="F37" i="9"/>
  <c r="G37" i="9"/>
  <c r="H37" i="9"/>
  <c r="I37" i="9"/>
  <c r="J37" i="9"/>
  <c r="K37" i="9"/>
  <c r="L37" i="9"/>
  <c r="B38" i="9"/>
  <c r="C38" i="9"/>
  <c r="D38" i="9"/>
  <c r="E38" i="9"/>
  <c r="F38" i="9"/>
  <c r="G38" i="9"/>
  <c r="H38" i="9"/>
  <c r="I38" i="9"/>
  <c r="J38" i="9"/>
  <c r="K38" i="9"/>
  <c r="L38" i="9"/>
  <c r="B39" i="9"/>
  <c r="C39" i="9"/>
  <c r="D39" i="9"/>
  <c r="E39" i="9"/>
  <c r="F39" i="9"/>
  <c r="G39" i="9"/>
  <c r="H39" i="9"/>
  <c r="I39" i="9"/>
  <c r="J39" i="9"/>
  <c r="K39" i="9"/>
  <c r="L39" i="9"/>
  <c r="B40" i="9"/>
  <c r="C40" i="9"/>
  <c r="D40" i="9"/>
  <c r="E40" i="9"/>
  <c r="F40" i="9"/>
  <c r="G40" i="9"/>
  <c r="H40" i="9"/>
  <c r="I40" i="9"/>
  <c r="J40" i="9"/>
  <c r="K40" i="9"/>
  <c r="L40" i="9"/>
  <c r="B41" i="9"/>
  <c r="C41" i="9"/>
  <c r="D41" i="9"/>
  <c r="E41" i="9"/>
  <c r="F41" i="9"/>
  <c r="G41" i="9"/>
  <c r="H41" i="9"/>
  <c r="I41" i="9"/>
  <c r="J41" i="9"/>
  <c r="K41" i="9"/>
  <c r="L41" i="9"/>
  <c r="B42" i="9"/>
  <c r="C42" i="9"/>
  <c r="D42" i="9"/>
  <c r="E42" i="9"/>
  <c r="F42" i="9"/>
  <c r="G42" i="9"/>
  <c r="H42" i="9"/>
  <c r="I42" i="9"/>
  <c r="J42" i="9"/>
  <c r="K42" i="9"/>
  <c r="L42" i="9"/>
  <c r="B43" i="9"/>
  <c r="C43" i="9"/>
  <c r="D43" i="9"/>
  <c r="E43" i="9"/>
  <c r="F43" i="9"/>
  <c r="G43" i="9"/>
  <c r="H43" i="9"/>
  <c r="I43" i="9"/>
  <c r="J43" i="9"/>
  <c r="K43" i="9"/>
  <c r="L43" i="9"/>
  <c r="B44" i="9"/>
  <c r="C44" i="9"/>
  <c r="D44" i="9"/>
  <c r="E44" i="9"/>
  <c r="F44" i="9"/>
  <c r="G44" i="9"/>
  <c r="H44" i="9"/>
  <c r="I44" i="9"/>
  <c r="J44" i="9"/>
  <c r="K44" i="9"/>
  <c r="L44" i="9"/>
  <c r="B45" i="9"/>
  <c r="C45" i="9"/>
  <c r="D45" i="9"/>
  <c r="E45" i="9"/>
  <c r="F45" i="9"/>
  <c r="G45" i="9"/>
  <c r="H45" i="9"/>
  <c r="I45" i="9"/>
  <c r="J45" i="9"/>
  <c r="K45" i="9"/>
  <c r="L45" i="9"/>
  <c r="B46" i="9"/>
  <c r="C46" i="9"/>
  <c r="D46" i="9"/>
  <c r="E46" i="9"/>
  <c r="F46" i="9"/>
  <c r="G46" i="9"/>
  <c r="H46" i="9"/>
  <c r="I46" i="9"/>
  <c r="J46" i="9"/>
  <c r="K46" i="9"/>
  <c r="L46" i="9"/>
  <c r="B47" i="9"/>
  <c r="C47" i="9"/>
  <c r="D47" i="9"/>
  <c r="E47" i="9"/>
  <c r="F47" i="9"/>
  <c r="G47" i="9"/>
  <c r="H47" i="9"/>
  <c r="I47" i="9"/>
  <c r="J47" i="9"/>
  <c r="K47" i="9"/>
  <c r="L47" i="9"/>
  <c r="B48" i="9"/>
  <c r="C48" i="9"/>
  <c r="D48" i="9"/>
  <c r="E48" i="9"/>
  <c r="F48" i="9"/>
  <c r="G48" i="9"/>
  <c r="H48" i="9"/>
  <c r="I48" i="9"/>
  <c r="J48" i="9"/>
  <c r="K48" i="9"/>
  <c r="L48" i="9"/>
  <c r="B49" i="9"/>
  <c r="C49" i="9"/>
  <c r="D49" i="9"/>
  <c r="E49" i="9"/>
  <c r="F49" i="9"/>
  <c r="G49" i="9"/>
  <c r="H49" i="9"/>
  <c r="I49" i="9"/>
  <c r="J49" i="9"/>
  <c r="K49" i="9"/>
  <c r="L49" i="9"/>
  <c r="B50" i="9"/>
  <c r="C50" i="9"/>
  <c r="D50" i="9"/>
  <c r="E50" i="9"/>
  <c r="F50" i="9"/>
  <c r="G50" i="9"/>
  <c r="H50" i="9"/>
  <c r="I50" i="9"/>
  <c r="J50" i="9"/>
  <c r="K50" i="9"/>
  <c r="L50" i="9"/>
  <c r="B51" i="9"/>
  <c r="C51" i="9"/>
  <c r="D51" i="9"/>
  <c r="E51" i="9"/>
  <c r="F51" i="9"/>
  <c r="G51" i="9"/>
  <c r="H51" i="9"/>
  <c r="I51" i="9"/>
  <c r="J51" i="9"/>
  <c r="K51" i="9"/>
  <c r="L51" i="9"/>
  <c r="B52" i="9"/>
  <c r="C52" i="9"/>
  <c r="D52" i="9"/>
  <c r="E52" i="9"/>
  <c r="F52" i="9"/>
  <c r="G52" i="9"/>
  <c r="H52" i="9"/>
  <c r="I52" i="9"/>
  <c r="J52" i="9"/>
  <c r="K52" i="9"/>
  <c r="L52" i="9"/>
  <c r="B53" i="9"/>
  <c r="C53" i="9"/>
  <c r="D53" i="9"/>
  <c r="E53" i="9"/>
  <c r="F53" i="9"/>
  <c r="G53" i="9"/>
  <c r="H53" i="9"/>
  <c r="I53" i="9"/>
  <c r="J53" i="9"/>
  <c r="K53" i="9"/>
  <c r="L53" i="9"/>
  <c r="B54" i="9"/>
  <c r="C54" i="9"/>
  <c r="D54" i="9"/>
  <c r="E54" i="9"/>
  <c r="F54" i="9"/>
  <c r="G54" i="9"/>
  <c r="H54" i="9"/>
  <c r="I54" i="9"/>
  <c r="J54" i="9"/>
  <c r="K54" i="9"/>
  <c r="L54" i="9"/>
  <c r="B55" i="9"/>
  <c r="C55" i="9"/>
  <c r="D55" i="9"/>
  <c r="E55" i="9"/>
  <c r="F55" i="9"/>
  <c r="G55" i="9"/>
  <c r="H55" i="9"/>
  <c r="I55" i="9"/>
  <c r="J55" i="9"/>
  <c r="K55" i="9"/>
  <c r="L55" i="9"/>
  <c r="B56" i="9"/>
  <c r="C56" i="9"/>
  <c r="D56" i="9"/>
  <c r="E56" i="9"/>
  <c r="F56" i="9"/>
  <c r="G56" i="9"/>
  <c r="H56" i="9"/>
  <c r="I56" i="9"/>
  <c r="J56" i="9"/>
  <c r="K56" i="9"/>
  <c r="L56" i="9"/>
  <c r="B57" i="9"/>
  <c r="C57" i="9"/>
  <c r="D57" i="9"/>
  <c r="E57" i="9"/>
  <c r="F57" i="9"/>
  <c r="G57" i="9"/>
  <c r="H57" i="9"/>
  <c r="I57" i="9"/>
  <c r="J57" i="9"/>
  <c r="K57" i="9"/>
  <c r="L57" i="9"/>
  <c r="B58" i="9"/>
  <c r="C58" i="9"/>
  <c r="D58" i="9"/>
  <c r="E58" i="9"/>
  <c r="F58" i="9"/>
  <c r="G58" i="9"/>
  <c r="H58" i="9"/>
  <c r="I58" i="9"/>
  <c r="J58" i="9"/>
  <c r="K58" i="9"/>
  <c r="L58" i="9"/>
  <c r="B59" i="9"/>
  <c r="C59" i="9"/>
  <c r="D59" i="9"/>
  <c r="E59" i="9"/>
  <c r="F59" i="9"/>
  <c r="G59" i="9"/>
  <c r="H59" i="9"/>
  <c r="I59" i="9"/>
  <c r="J59" i="9"/>
  <c r="K59" i="9"/>
  <c r="L59" i="9"/>
  <c r="B60" i="9"/>
  <c r="C60" i="9"/>
  <c r="D60" i="9"/>
  <c r="E60" i="9"/>
  <c r="F60" i="9"/>
  <c r="G60" i="9"/>
  <c r="H60" i="9"/>
  <c r="I60" i="9"/>
  <c r="J60" i="9"/>
  <c r="K60" i="9"/>
  <c r="L60" i="9"/>
  <c r="B61" i="9"/>
  <c r="C61" i="9"/>
  <c r="D61" i="9"/>
  <c r="E61" i="9"/>
  <c r="F61" i="9"/>
  <c r="G61" i="9"/>
  <c r="H61" i="9"/>
  <c r="I61" i="9"/>
  <c r="J61" i="9"/>
  <c r="K61" i="9"/>
  <c r="L61" i="9"/>
  <c r="B62" i="9"/>
  <c r="C62" i="9"/>
  <c r="D62" i="9"/>
  <c r="E62" i="9"/>
  <c r="F62" i="9"/>
  <c r="G62" i="9"/>
  <c r="H62" i="9"/>
  <c r="I62" i="9"/>
  <c r="J62" i="9"/>
  <c r="K62" i="9"/>
  <c r="L62" i="9"/>
  <c r="B63" i="9"/>
  <c r="C63" i="9"/>
  <c r="D63" i="9"/>
  <c r="E63" i="9"/>
  <c r="F63" i="9"/>
  <c r="G63" i="9"/>
  <c r="H63" i="9"/>
  <c r="I63" i="9"/>
  <c r="J63" i="9"/>
  <c r="K63" i="9"/>
  <c r="L63" i="9"/>
  <c r="B64" i="9"/>
  <c r="C64" i="9"/>
  <c r="D64" i="9"/>
  <c r="E64" i="9"/>
  <c r="F64" i="9"/>
  <c r="G64" i="9"/>
  <c r="H64" i="9"/>
  <c r="I64" i="9"/>
  <c r="J64" i="9"/>
  <c r="K64" i="9"/>
  <c r="L64" i="9"/>
  <c r="B65" i="9"/>
  <c r="C65" i="9"/>
  <c r="D65" i="9"/>
  <c r="E65" i="9"/>
  <c r="F65" i="9"/>
  <c r="G65" i="9"/>
  <c r="H65" i="9"/>
  <c r="I65" i="9"/>
  <c r="J65" i="9"/>
  <c r="K65" i="9"/>
  <c r="L65" i="9"/>
  <c r="B66" i="9"/>
  <c r="C66" i="9"/>
  <c r="D66" i="9"/>
  <c r="E66" i="9"/>
  <c r="F66" i="9"/>
  <c r="G66" i="9"/>
  <c r="H66" i="9"/>
  <c r="I66" i="9"/>
  <c r="J66" i="9"/>
  <c r="K66" i="9"/>
  <c r="L66" i="9"/>
  <c r="B67" i="9"/>
  <c r="C67" i="9"/>
  <c r="D67" i="9"/>
  <c r="E67" i="9"/>
  <c r="F67" i="9"/>
  <c r="G67" i="9"/>
  <c r="H67" i="9"/>
  <c r="I67" i="9"/>
  <c r="J67" i="9"/>
  <c r="K67" i="9"/>
  <c r="L67" i="9"/>
  <c r="B68" i="9"/>
  <c r="C68" i="9"/>
  <c r="D68" i="9"/>
  <c r="E68" i="9"/>
  <c r="F68" i="9"/>
  <c r="G68" i="9"/>
  <c r="H68" i="9"/>
  <c r="I68" i="9"/>
  <c r="J68" i="9"/>
  <c r="K68" i="9"/>
  <c r="L68" i="9"/>
  <c r="B69" i="9"/>
  <c r="C69" i="9"/>
  <c r="D69" i="9"/>
  <c r="E69" i="9"/>
  <c r="F69" i="9"/>
  <c r="G69" i="9"/>
  <c r="H69" i="9"/>
  <c r="I69" i="9"/>
  <c r="J69" i="9"/>
  <c r="K69" i="9"/>
  <c r="L69" i="9"/>
  <c r="B70" i="9"/>
  <c r="C70" i="9"/>
  <c r="D70" i="9"/>
  <c r="E70" i="9"/>
  <c r="F70" i="9"/>
  <c r="G70" i="9"/>
  <c r="H70" i="9"/>
  <c r="I70" i="9"/>
  <c r="J70" i="9"/>
  <c r="K70" i="9"/>
  <c r="L70" i="9"/>
  <c r="B71" i="9"/>
  <c r="C71" i="9"/>
  <c r="D71" i="9"/>
  <c r="E71" i="9"/>
  <c r="F71" i="9"/>
  <c r="G71" i="9"/>
  <c r="H71" i="9"/>
  <c r="I71" i="9"/>
  <c r="J71" i="9"/>
  <c r="K71" i="9"/>
  <c r="L71" i="9"/>
  <c r="B72" i="9"/>
  <c r="C72" i="9"/>
  <c r="D72" i="9"/>
  <c r="E72" i="9"/>
  <c r="F72" i="9"/>
  <c r="G72" i="9"/>
  <c r="H72" i="9"/>
  <c r="I72" i="9"/>
  <c r="J72" i="9"/>
  <c r="K72" i="9"/>
  <c r="L72" i="9"/>
  <c r="B73" i="9"/>
  <c r="C73" i="9"/>
  <c r="D73" i="9"/>
  <c r="E73" i="9"/>
  <c r="F73" i="9"/>
  <c r="G73" i="9"/>
  <c r="H73" i="9"/>
  <c r="I73" i="9"/>
  <c r="J73" i="9"/>
  <c r="K73" i="9"/>
  <c r="L73" i="9"/>
  <c r="B74" i="9"/>
  <c r="C74" i="9"/>
  <c r="D74" i="9"/>
  <c r="E74" i="9"/>
  <c r="F74" i="9"/>
  <c r="G74" i="9"/>
  <c r="H74" i="9"/>
  <c r="I74" i="9"/>
  <c r="J74" i="9"/>
  <c r="K74" i="9"/>
  <c r="L74" i="9"/>
  <c r="B75" i="9"/>
  <c r="C75" i="9"/>
  <c r="D75" i="9"/>
  <c r="E75" i="9"/>
  <c r="F75" i="9"/>
  <c r="G75" i="9"/>
  <c r="H75" i="9"/>
  <c r="I75" i="9"/>
  <c r="J75" i="9"/>
  <c r="K75" i="9"/>
  <c r="L75" i="9"/>
  <c r="B76" i="9"/>
  <c r="C76" i="9"/>
  <c r="D76" i="9"/>
  <c r="E76" i="9"/>
  <c r="F76" i="9"/>
  <c r="G76" i="9"/>
  <c r="H76" i="9"/>
  <c r="I76" i="9"/>
  <c r="J76" i="9"/>
  <c r="K76" i="9"/>
  <c r="L76" i="9"/>
  <c r="B77" i="9"/>
  <c r="C77" i="9"/>
  <c r="D77" i="9"/>
  <c r="E77" i="9"/>
  <c r="F77" i="9"/>
  <c r="G77" i="9"/>
  <c r="H77" i="9"/>
  <c r="I77" i="9"/>
  <c r="J77" i="9"/>
  <c r="K77" i="9"/>
  <c r="L77" i="9"/>
  <c r="B78" i="9"/>
  <c r="C78" i="9"/>
  <c r="D78" i="9"/>
  <c r="E78" i="9"/>
  <c r="F78" i="9"/>
  <c r="G78" i="9"/>
  <c r="H78" i="9"/>
  <c r="I78" i="9"/>
  <c r="J78" i="9"/>
  <c r="K78" i="9"/>
  <c r="L78" i="9"/>
  <c r="B79" i="9"/>
  <c r="C79" i="9"/>
  <c r="D79" i="9"/>
  <c r="E79" i="9"/>
  <c r="F79" i="9"/>
  <c r="G79" i="9"/>
  <c r="H79" i="9"/>
  <c r="I79" i="9"/>
  <c r="J79" i="9"/>
  <c r="K79" i="9"/>
  <c r="L79" i="9"/>
  <c r="B80" i="9"/>
  <c r="C80" i="9"/>
  <c r="D80" i="9"/>
  <c r="E80" i="9"/>
  <c r="F80" i="9"/>
  <c r="G80" i="9"/>
  <c r="H80" i="9"/>
  <c r="I80" i="9"/>
  <c r="J80" i="9"/>
  <c r="K80" i="9"/>
  <c r="L80" i="9"/>
  <c r="B81" i="9"/>
  <c r="C81" i="9"/>
  <c r="D81" i="9"/>
  <c r="E81" i="9"/>
  <c r="F81" i="9"/>
  <c r="G81" i="9"/>
  <c r="H81" i="9"/>
  <c r="I81" i="9"/>
  <c r="J81" i="9"/>
  <c r="K81" i="9"/>
  <c r="L81" i="9"/>
  <c r="B82" i="9"/>
  <c r="C82" i="9"/>
  <c r="D82" i="9"/>
  <c r="E82" i="9"/>
  <c r="F82" i="9"/>
  <c r="G82" i="9"/>
  <c r="H82" i="9"/>
  <c r="I82" i="9"/>
  <c r="J82" i="9"/>
  <c r="K82" i="9"/>
  <c r="L82" i="9"/>
  <c r="B83" i="9"/>
  <c r="C83" i="9"/>
  <c r="D83" i="9"/>
  <c r="E83" i="9"/>
  <c r="F83" i="9"/>
  <c r="G83" i="9"/>
  <c r="H83" i="9"/>
  <c r="I83" i="9"/>
  <c r="J83" i="9"/>
  <c r="K83" i="9"/>
  <c r="L83" i="9"/>
  <c r="B84" i="9"/>
  <c r="C84" i="9"/>
  <c r="D84" i="9"/>
  <c r="E84" i="9"/>
  <c r="F84" i="9"/>
  <c r="G84" i="9"/>
  <c r="H84" i="9"/>
  <c r="I84" i="9"/>
  <c r="J84" i="9"/>
  <c r="K84" i="9"/>
  <c r="L84" i="9"/>
  <c r="B85" i="9"/>
  <c r="C85" i="9"/>
  <c r="D85" i="9"/>
  <c r="E85" i="9"/>
  <c r="F85" i="9"/>
  <c r="G85" i="9"/>
  <c r="H85" i="9"/>
  <c r="I85" i="9"/>
  <c r="J85" i="9"/>
  <c r="K85" i="9"/>
  <c r="L85" i="9"/>
  <c r="B86" i="9"/>
  <c r="C86" i="9"/>
  <c r="D86" i="9"/>
  <c r="E86" i="9"/>
  <c r="F86" i="9"/>
  <c r="G86" i="9"/>
  <c r="H86" i="9"/>
  <c r="I86" i="9"/>
  <c r="J86" i="9"/>
  <c r="K86" i="9"/>
  <c r="L86" i="9"/>
  <c r="B87" i="9"/>
  <c r="C87" i="9"/>
  <c r="D87" i="9"/>
  <c r="E87" i="9"/>
  <c r="F87" i="9"/>
  <c r="G87" i="9"/>
  <c r="H87" i="9"/>
  <c r="I87" i="9"/>
  <c r="J87" i="9"/>
  <c r="K87" i="9"/>
  <c r="L87" i="9"/>
  <c r="B88" i="9"/>
  <c r="C88" i="9"/>
  <c r="D88" i="9"/>
  <c r="E88" i="9"/>
  <c r="F88" i="9"/>
  <c r="G88" i="9"/>
  <c r="H88" i="9"/>
  <c r="I88" i="9"/>
  <c r="J88" i="9"/>
  <c r="K88" i="9"/>
  <c r="L88" i="9"/>
  <c r="B89" i="9"/>
  <c r="C89" i="9"/>
  <c r="D89" i="9"/>
  <c r="E89" i="9"/>
  <c r="F89" i="9"/>
  <c r="G89" i="9"/>
  <c r="H89" i="9"/>
  <c r="I89" i="9"/>
  <c r="J89" i="9"/>
  <c r="K89" i="9"/>
  <c r="L89" i="9"/>
  <c r="B90" i="9"/>
  <c r="C90" i="9"/>
  <c r="D90" i="9"/>
  <c r="E90" i="9"/>
  <c r="F90" i="9"/>
  <c r="G90" i="9"/>
  <c r="H90" i="9"/>
  <c r="I90" i="9"/>
  <c r="J90" i="9"/>
  <c r="K90" i="9"/>
  <c r="L90" i="9"/>
  <c r="B91" i="9"/>
  <c r="C91" i="9"/>
  <c r="D91" i="9"/>
  <c r="E91" i="9"/>
  <c r="F91" i="9"/>
  <c r="G91" i="9"/>
  <c r="H91" i="9"/>
  <c r="I91" i="9"/>
  <c r="J91" i="9"/>
  <c r="K91" i="9"/>
  <c r="L91" i="9"/>
  <c r="B92" i="9"/>
  <c r="C92" i="9"/>
  <c r="D92" i="9"/>
  <c r="E92" i="9"/>
  <c r="F92" i="9"/>
  <c r="G92" i="9"/>
  <c r="H92" i="9"/>
  <c r="I92" i="9"/>
  <c r="J92" i="9"/>
  <c r="K92" i="9"/>
  <c r="L92" i="9"/>
  <c r="B93" i="9"/>
  <c r="C93" i="9"/>
  <c r="D93" i="9"/>
  <c r="E93" i="9"/>
  <c r="F93" i="9"/>
  <c r="G93" i="9"/>
  <c r="H93" i="9"/>
  <c r="I93" i="9"/>
  <c r="J93" i="9"/>
  <c r="K93" i="9"/>
  <c r="L93" i="9"/>
  <c r="B94" i="9"/>
  <c r="C94" i="9"/>
  <c r="D94" i="9"/>
  <c r="E94" i="9"/>
  <c r="F94" i="9"/>
  <c r="G94" i="9"/>
  <c r="H94" i="9"/>
  <c r="I94" i="9"/>
  <c r="J94" i="9"/>
  <c r="K94" i="9"/>
  <c r="L94" i="9"/>
  <c r="B95" i="9"/>
  <c r="C95" i="9"/>
  <c r="D95" i="9"/>
  <c r="E95" i="9"/>
  <c r="F95" i="9"/>
  <c r="G95" i="9"/>
  <c r="H95" i="9"/>
  <c r="I95" i="9"/>
  <c r="J95" i="9"/>
  <c r="K95" i="9"/>
  <c r="L95" i="9"/>
  <c r="B96" i="9"/>
  <c r="C96" i="9"/>
  <c r="D96" i="9"/>
  <c r="E96" i="9"/>
  <c r="F96" i="9"/>
  <c r="G96" i="9"/>
  <c r="H96" i="9"/>
  <c r="I96" i="9"/>
  <c r="J96" i="9"/>
  <c r="K96" i="9"/>
  <c r="L96" i="9"/>
  <c r="B97" i="9"/>
  <c r="C97" i="9"/>
  <c r="D97" i="9"/>
  <c r="E97" i="9"/>
  <c r="F97" i="9"/>
  <c r="G97" i="9"/>
  <c r="H97" i="9"/>
  <c r="I97" i="9"/>
  <c r="J97" i="9"/>
  <c r="K97" i="9"/>
  <c r="L97" i="9"/>
  <c r="B98" i="9"/>
  <c r="C98" i="9"/>
  <c r="D98" i="9"/>
  <c r="E98" i="9"/>
  <c r="F98" i="9"/>
  <c r="G98" i="9"/>
  <c r="H98" i="9"/>
  <c r="I98" i="9"/>
  <c r="J98" i="9"/>
  <c r="K98" i="9"/>
  <c r="L98" i="9"/>
  <c r="B99" i="9"/>
  <c r="C99" i="9"/>
  <c r="D99" i="9"/>
  <c r="E99" i="9"/>
  <c r="F99" i="9"/>
  <c r="G99" i="9"/>
  <c r="H99" i="9"/>
  <c r="I99" i="9"/>
  <c r="J99" i="9"/>
  <c r="K99" i="9"/>
  <c r="L99" i="9"/>
  <c r="B100" i="9"/>
  <c r="C100" i="9"/>
  <c r="D100" i="9"/>
  <c r="E100" i="9"/>
  <c r="F100" i="9"/>
  <c r="G100" i="9"/>
  <c r="H100" i="9"/>
  <c r="I100" i="9"/>
  <c r="J100" i="9"/>
  <c r="K100" i="9"/>
  <c r="L100" i="9"/>
  <c r="B101" i="9"/>
  <c r="C101" i="9"/>
  <c r="D101" i="9"/>
  <c r="E101" i="9"/>
  <c r="F101" i="9"/>
  <c r="G101" i="9"/>
  <c r="H101" i="9"/>
  <c r="I101" i="9"/>
  <c r="J101" i="9"/>
  <c r="K101" i="9"/>
  <c r="L101" i="9"/>
  <c r="B102" i="9"/>
  <c r="C102" i="9"/>
  <c r="D102" i="9"/>
  <c r="E102" i="9"/>
  <c r="F102" i="9"/>
  <c r="G102" i="9"/>
  <c r="H102" i="9"/>
  <c r="I102" i="9"/>
  <c r="J102" i="9"/>
  <c r="K102" i="9"/>
  <c r="L102" i="9"/>
  <c r="B103" i="9"/>
  <c r="C103" i="9"/>
  <c r="D103" i="9"/>
  <c r="E103" i="9"/>
  <c r="F103" i="9"/>
  <c r="G103" i="9"/>
  <c r="H103" i="9"/>
  <c r="I103" i="9"/>
  <c r="J103" i="9"/>
  <c r="K103" i="9"/>
  <c r="L103" i="9"/>
  <c r="B104" i="9"/>
  <c r="C104" i="9"/>
  <c r="D104" i="9"/>
  <c r="E104" i="9"/>
  <c r="F104" i="9"/>
  <c r="G104" i="9"/>
  <c r="H104" i="9"/>
  <c r="I104" i="9"/>
  <c r="J104" i="9"/>
  <c r="K104" i="9"/>
  <c r="L104" i="9"/>
  <c r="B105" i="9"/>
  <c r="C105" i="9"/>
  <c r="D105" i="9"/>
  <c r="E105" i="9"/>
  <c r="F105" i="9"/>
  <c r="G105" i="9"/>
  <c r="H105" i="9"/>
  <c r="I105" i="9"/>
  <c r="J105" i="9"/>
  <c r="K105" i="9"/>
  <c r="L105" i="9"/>
  <c r="B106" i="9"/>
  <c r="C106" i="9"/>
  <c r="D106" i="9"/>
  <c r="E106" i="9"/>
  <c r="F106" i="9"/>
  <c r="G106" i="9"/>
  <c r="H106" i="9"/>
  <c r="I106" i="9"/>
  <c r="J106" i="9"/>
  <c r="K106" i="9"/>
  <c r="L106" i="9"/>
  <c r="B107" i="9"/>
  <c r="C107" i="9"/>
  <c r="D107" i="9"/>
  <c r="E107" i="9"/>
  <c r="F107" i="9"/>
  <c r="G107" i="9"/>
  <c r="H107" i="9"/>
  <c r="I107" i="9"/>
  <c r="J107" i="9"/>
  <c r="K107" i="9"/>
  <c r="L107" i="9"/>
  <c r="B108" i="9"/>
  <c r="C108" i="9"/>
  <c r="D108" i="9"/>
  <c r="E108" i="9"/>
  <c r="F108" i="9"/>
  <c r="G108" i="9"/>
  <c r="H108" i="9"/>
  <c r="I108" i="9"/>
  <c r="J108" i="9"/>
  <c r="K108" i="9"/>
  <c r="L108" i="9"/>
  <c r="B109" i="9"/>
  <c r="C109" i="9"/>
  <c r="D109" i="9"/>
  <c r="E109" i="9"/>
  <c r="F109" i="9"/>
  <c r="G109" i="9"/>
  <c r="H109" i="9"/>
  <c r="I109" i="9"/>
  <c r="J109" i="9"/>
  <c r="K109" i="9"/>
  <c r="L109" i="9"/>
  <c r="B110" i="9"/>
  <c r="C110" i="9"/>
  <c r="D110" i="9"/>
  <c r="E110" i="9"/>
  <c r="F110" i="9"/>
  <c r="G110" i="9"/>
  <c r="H110" i="9"/>
  <c r="I110" i="9"/>
  <c r="J110" i="9"/>
  <c r="K110" i="9"/>
  <c r="L110" i="9"/>
  <c r="B111" i="9"/>
  <c r="C111" i="9"/>
  <c r="D111" i="9"/>
  <c r="E111" i="9"/>
  <c r="F111" i="9"/>
  <c r="G111" i="9"/>
  <c r="H111" i="9"/>
  <c r="I111" i="9"/>
  <c r="J111" i="9"/>
  <c r="K111" i="9"/>
  <c r="L111" i="9"/>
  <c r="B112" i="9"/>
  <c r="C112" i="9"/>
  <c r="D112" i="9"/>
  <c r="E112" i="9"/>
  <c r="F112" i="9"/>
  <c r="G112" i="9"/>
  <c r="H112" i="9"/>
  <c r="I112" i="9"/>
  <c r="J112" i="9"/>
  <c r="K112" i="9"/>
  <c r="L112" i="9"/>
  <c r="B113" i="9"/>
  <c r="C113" i="9"/>
  <c r="D113" i="9"/>
  <c r="E113" i="9"/>
  <c r="F113" i="9"/>
  <c r="G113" i="9"/>
  <c r="H113" i="9"/>
  <c r="I113" i="9"/>
  <c r="J113" i="9"/>
  <c r="K113" i="9"/>
  <c r="L113" i="9"/>
  <c r="B114" i="9"/>
  <c r="C114" i="9"/>
  <c r="D114" i="9"/>
  <c r="E114" i="9"/>
  <c r="F114" i="9"/>
  <c r="G114" i="9"/>
  <c r="H114" i="9"/>
  <c r="I114" i="9"/>
  <c r="J114" i="9"/>
  <c r="K114" i="9"/>
  <c r="L114" i="9"/>
  <c r="B115" i="9"/>
  <c r="C115" i="9"/>
  <c r="D115" i="9"/>
  <c r="E115" i="9"/>
  <c r="F115" i="9"/>
  <c r="G115" i="9"/>
  <c r="H115" i="9"/>
  <c r="I115" i="9"/>
  <c r="J115" i="9"/>
  <c r="K115" i="9"/>
  <c r="L115" i="9"/>
  <c r="B116" i="9"/>
  <c r="C116" i="9"/>
  <c r="D116" i="9"/>
  <c r="E116" i="9"/>
  <c r="F116" i="9"/>
  <c r="G116" i="9"/>
  <c r="H116" i="9"/>
  <c r="I116" i="9"/>
  <c r="J116" i="9"/>
  <c r="K116" i="9"/>
  <c r="L116" i="9"/>
  <c r="B117" i="9"/>
  <c r="C117" i="9"/>
  <c r="D117" i="9"/>
  <c r="E117" i="9"/>
  <c r="F117" i="9"/>
  <c r="G117" i="9"/>
  <c r="H117" i="9"/>
  <c r="I117" i="9"/>
  <c r="J117" i="9"/>
  <c r="K117" i="9"/>
  <c r="L117" i="9"/>
  <c r="B118" i="9"/>
  <c r="C118" i="9"/>
  <c r="D118" i="9"/>
  <c r="E118" i="9"/>
  <c r="F118" i="9"/>
  <c r="G118" i="9"/>
  <c r="H118" i="9"/>
  <c r="I118" i="9"/>
  <c r="J118" i="9"/>
  <c r="K118" i="9"/>
  <c r="L118" i="9"/>
  <c r="B119" i="9"/>
  <c r="C119" i="9"/>
  <c r="D119" i="9"/>
  <c r="E119" i="9"/>
  <c r="F119" i="9"/>
  <c r="G119" i="9"/>
  <c r="H119" i="9"/>
  <c r="I119" i="9"/>
  <c r="J119" i="9"/>
  <c r="K119" i="9"/>
  <c r="L119" i="9"/>
  <c r="B120" i="9"/>
  <c r="C120" i="9"/>
  <c r="D120" i="9"/>
  <c r="E120" i="9"/>
  <c r="F120" i="9"/>
  <c r="G120" i="9"/>
  <c r="H120" i="9"/>
  <c r="I120" i="9"/>
  <c r="J120" i="9"/>
  <c r="K120" i="9"/>
  <c r="L120" i="9"/>
  <c r="B121" i="9"/>
  <c r="C121" i="9"/>
  <c r="D121" i="9"/>
  <c r="E121" i="9"/>
  <c r="F121" i="9"/>
  <c r="G121" i="9"/>
  <c r="H121" i="9"/>
  <c r="I121" i="9"/>
  <c r="J121" i="9"/>
  <c r="K121" i="9"/>
  <c r="L121" i="9"/>
  <c r="B122" i="9"/>
  <c r="C122" i="9"/>
  <c r="D122" i="9"/>
  <c r="E122" i="9"/>
  <c r="F122" i="9"/>
  <c r="G122" i="9"/>
  <c r="H122" i="9"/>
  <c r="I122" i="9"/>
  <c r="J122" i="9"/>
  <c r="K122" i="9"/>
  <c r="L122" i="9"/>
  <c r="B123" i="9"/>
  <c r="C123" i="9"/>
  <c r="D123" i="9"/>
  <c r="E123" i="9"/>
  <c r="F123" i="9"/>
  <c r="G123" i="9"/>
  <c r="H123" i="9"/>
  <c r="I123" i="9"/>
  <c r="J123" i="9"/>
  <c r="K123" i="9"/>
  <c r="L123" i="9"/>
  <c r="B124" i="9"/>
  <c r="C124" i="9"/>
  <c r="D124" i="9"/>
  <c r="E124" i="9"/>
  <c r="F124" i="9"/>
  <c r="G124" i="9"/>
  <c r="H124" i="9"/>
  <c r="I124" i="9"/>
  <c r="J124" i="9"/>
  <c r="K124" i="9"/>
  <c r="L124" i="9"/>
  <c r="B125" i="9"/>
  <c r="C125" i="9"/>
  <c r="D125" i="9"/>
  <c r="E125" i="9"/>
  <c r="F125" i="9"/>
  <c r="G125" i="9"/>
  <c r="H125" i="9"/>
  <c r="I125" i="9"/>
  <c r="J125" i="9"/>
  <c r="K125" i="9"/>
  <c r="L125" i="9"/>
  <c r="B126" i="9"/>
  <c r="C126" i="9"/>
  <c r="D126" i="9"/>
  <c r="E126" i="9"/>
  <c r="F126" i="9"/>
  <c r="G126" i="9"/>
  <c r="H126" i="9"/>
  <c r="I126" i="9"/>
  <c r="J126" i="9"/>
  <c r="K126" i="9"/>
  <c r="L126" i="9"/>
  <c r="B127" i="9"/>
  <c r="C127" i="9"/>
  <c r="D127" i="9"/>
  <c r="E127" i="9"/>
  <c r="F127" i="9"/>
  <c r="G127" i="9"/>
  <c r="H127" i="9"/>
  <c r="I127" i="9"/>
  <c r="J127" i="9"/>
  <c r="K127" i="9"/>
  <c r="L127" i="9"/>
  <c r="B128" i="9"/>
  <c r="C128" i="9"/>
  <c r="D128" i="9"/>
  <c r="E128" i="9"/>
  <c r="F128" i="9"/>
  <c r="G128" i="9"/>
  <c r="H128" i="9"/>
  <c r="I128" i="9"/>
  <c r="J128" i="9"/>
  <c r="K128" i="9"/>
  <c r="L128" i="9"/>
  <c r="B129" i="9"/>
  <c r="C129" i="9"/>
  <c r="D129" i="9"/>
  <c r="E129" i="9"/>
  <c r="F129" i="9"/>
  <c r="G129" i="9"/>
  <c r="H129" i="9"/>
  <c r="I129" i="9"/>
  <c r="J129" i="9"/>
  <c r="K129" i="9"/>
  <c r="L129" i="9"/>
  <c r="B130" i="9"/>
  <c r="C130" i="9"/>
  <c r="D130" i="9"/>
  <c r="E130" i="9"/>
  <c r="F130" i="9"/>
  <c r="G130" i="9"/>
  <c r="H130" i="9"/>
  <c r="I130" i="9"/>
  <c r="J130" i="9"/>
  <c r="K130" i="9"/>
  <c r="L130" i="9"/>
  <c r="B131" i="9"/>
  <c r="C131" i="9"/>
  <c r="D131" i="9"/>
  <c r="E131" i="9"/>
  <c r="F131" i="9"/>
  <c r="G131" i="9"/>
  <c r="H131" i="9"/>
  <c r="I131" i="9"/>
  <c r="J131" i="9"/>
  <c r="K131" i="9"/>
  <c r="L131" i="9"/>
  <c r="B132" i="9"/>
  <c r="C132" i="9"/>
  <c r="D132" i="9"/>
  <c r="E132" i="9"/>
  <c r="F132" i="9"/>
  <c r="G132" i="9"/>
  <c r="H132" i="9"/>
  <c r="I132" i="9"/>
  <c r="J132" i="9"/>
  <c r="K132" i="9"/>
  <c r="L132" i="9"/>
  <c r="B133" i="9"/>
  <c r="C133" i="9"/>
  <c r="D133" i="9"/>
  <c r="E133" i="9"/>
  <c r="F133" i="9"/>
  <c r="G133" i="9"/>
  <c r="H133" i="9"/>
  <c r="I133" i="9"/>
  <c r="J133" i="9"/>
  <c r="K133" i="9"/>
  <c r="L133" i="9"/>
  <c r="B134" i="9"/>
  <c r="C134" i="9"/>
  <c r="D134" i="9"/>
  <c r="E134" i="9"/>
  <c r="F134" i="9"/>
  <c r="G134" i="9"/>
  <c r="H134" i="9"/>
  <c r="I134" i="9"/>
  <c r="J134" i="9"/>
  <c r="K134" i="9"/>
  <c r="L134" i="9"/>
  <c r="B135" i="9"/>
  <c r="C135" i="9"/>
  <c r="D135" i="9"/>
  <c r="E135" i="9"/>
  <c r="F135" i="9"/>
  <c r="G135" i="9"/>
  <c r="H135" i="9"/>
  <c r="I135" i="9"/>
  <c r="J135" i="9"/>
  <c r="K135" i="9"/>
  <c r="L135" i="9"/>
  <c r="B136" i="9"/>
  <c r="C136" i="9"/>
  <c r="D136" i="9"/>
  <c r="E136" i="9"/>
  <c r="F136" i="9"/>
  <c r="G136" i="9"/>
  <c r="H136" i="9"/>
  <c r="I136" i="9"/>
  <c r="J136" i="9"/>
  <c r="K136" i="9"/>
  <c r="L136" i="9"/>
  <c r="B137" i="9"/>
  <c r="C137" i="9"/>
  <c r="D137" i="9"/>
  <c r="E137" i="9"/>
  <c r="F137" i="9"/>
  <c r="G137" i="9"/>
  <c r="H137" i="9"/>
  <c r="I137" i="9"/>
  <c r="J137" i="9"/>
  <c r="K137" i="9"/>
  <c r="L137" i="9"/>
  <c r="B138" i="9"/>
  <c r="C138" i="9"/>
  <c r="D138" i="9"/>
  <c r="E138" i="9"/>
  <c r="F138" i="9"/>
  <c r="G138" i="9"/>
  <c r="H138" i="9"/>
  <c r="I138" i="9"/>
  <c r="J138" i="9"/>
  <c r="K138" i="9"/>
  <c r="L138" i="9"/>
  <c r="B139" i="9"/>
  <c r="C139" i="9"/>
  <c r="D139" i="9"/>
  <c r="E139" i="9"/>
  <c r="F139" i="9"/>
  <c r="G139" i="9"/>
  <c r="H139" i="9"/>
  <c r="I139" i="9"/>
  <c r="J139" i="9"/>
  <c r="K139" i="9"/>
  <c r="L139" i="9"/>
  <c r="B140" i="9"/>
  <c r="C140" i="9"/>
  <c r="D140" i="9"/>
  <c r="E140" i="9"/>
  <c r="F140" i="9"/>
  <c r="G140" i="9"/>
  <c r="H140" i="9"/>
  <c r="I140" i="9"/>
  <c r="J140" i="9"/>
  <c r="K140" i="9"/>
  <c r="L140" i="9"/>
  <c r="B141" i="9"/>
  <c r="C141" i="9"/>
  <c r="D141" i="9"/>
  <c r="E141" i="9"/>
  <c r="F141" i="9"/>
  <c r="G141" i="9"/>
  <c r="H141" i="9"/>
  <c r="I141" i="9"/>
  <c r="J141" i="9"/>
  <c r="K141" i="9"/>
  <c r="L141" i="9"/>
  <c r="B142" i="9"/>
  <c r="C142" i="9"/>
  <c r="D142" i="9"/>
  <c r="E142" i="9"/>
  <c r="F142" i="9"/>
  <c r="G142" i="9"/>
  <c r="H142" i="9"/>
  <c r="I142" i="9"/>
  <c r="J142" i="9"/>
  <c r="K142" i="9"/>
  <c r="L142" i="9"/>
  <c r="B143" i="9"/>
  <c r="C143" i="9"/>
  <c r="D143" i="9"/>
  <c r="E143" i="9"/>
  <c r="F143" i="9"/>
  <c r="G143" i="9"/>
  <c r="H143" i="9"/>
  <c r="I143" i="9"/>
  <c r="J143" i="9"/>
  <c r="K143" i="9"/>
  <c r="L143" i="9"/>
  <c r="B144" i="9"/>
  <c r="C144" i="9"/>
  <c r="D144" i="9"/>
  <c r="E144" i="9"/>
  <c r="F144" i="9"/>
  <c r="G144" i="9"/>
  <c r="H144" i="9"/>
  <c r="I144" i="9"/>
  <c r="J144" i="9"/>
  <c r="K144" i="9"/>
  <c r="L144" i="9"/>
  <c r="B145" i="9"/>
  <c r="C145" i="9"/>
  <c r="D145" i="9"/>
  <c r="E145" i="9"/>
  <c r="F145" i="9"/>
  <c r="G145" i="9"/>
  <c r="H145" i="9"/>
  <c r="I145" i="9"/>
  <c r="J145" i="9"/>
  <c r="K145" i="9"/>
  <c r="L145" i="9"/>
  <c r="B146" i="9"/>
  <c r="C146" i="9"/>
  <c r="D146" i="9"/>
  <c r="E146" i="9"/>
  <c r="F146" i="9"/>
  <c r="G146" i="9"/>
  <c r="H146" i="9"/>
  <c r="I146" i="9"/>
  <c r="J146" i="9"/>
  <c r="K146" i="9"/>
  <c r="L146" i="9"/>
  <c r="B147" i="9"/>
  <c r="C147" i="9"/>
  <c r="D147" i="9"/>
  <c r="E147" i="9"/>
  <c r="F147" i="9"/>
  <c r="G147" i="9"/>
  <c r="H147" i="9"/>
  <c r="I147" i="9"/>
  <c r="J147" i="9"/>
  <c r="K147" i="9"/>
  <c r="L147" i="9"/>
  <c r="B148" i="9"/>
  <c r="C148" i="9"/>
  <c r="D148" i="9"/>
  <c r="E148" i="9"/>
  <c r="F148" i="9"/>
  <c r="G148" i="9"/>
  <c r="H148" i="9"/>
  <c r="I148" i="9"/>
  <c r="J148" i="9"/>
  <c r="K148" i="9"/>
  <c r="L148" i="9"/>
  <c r="B149" i="9"/>
  <c r="C149" i="9"/>
  <c r="D149" i="9"/>
  <c r="E149" i="9"/>
  <c r="F149" i="9"/>
  <c r="G149" i="9"/>
  <c r="H149" i="9"/>
  <c r="I149" i="9"/>
  <c r="J149" i="9"/>
  <c r="K149" i="9"/>
  <c r="L149" i="9"/>
  <c r="A5" i="8"/>
  <c r="A7" i="8"/>
  <c r="D10" i="8"/>
  <c r="E10" i="8"/>
  <c r="H11" i="8"/>
  <c r="I11" i="8"/>
  <c r="J11" i="8"/>
  <c r="K11" i="8"/>
  <c r="L11" i="8"/>
  <c r="M11" i="8"/>
  <c r="N11" i="8"/>
  <c r="E11" i="8" s="1"/>
  <c r="H12" i="8"/>
  <c r="I12" i="8"/>
  <c r="J12" i="8"/>
  <c r="K12" i="8"/>
  <c r="L12" i="8"/>
  <c r="M12" i="8"/>
  <c r="N12" i="8"/>
  <c r="H13" i="8"/>
  <c r="I13" i="8"/>
  <c r="J13" i="8"/>
  <c r="K13" i="8"/>
  <c r="L13" i="8"/>
  <c r="M13" i="8"/>
  <c r="N13" i="8"/>
  <c r="H14" i="8"/>
  <c r="I14" i="8"/>
  <c r="J14" i="8"/>
  <c r="K14" i="8"/>
  <c r="L14" i="8"/>
  <c r="M14" i="8"/>
  <c r="N14" i="8"/>
  <c r="H15" i="8"/>
  <c r="B15" i="8" s="1"/>
  <c r="I15" i="8"/>
  <c r="J15" i="8"/>
  <c r="K15" i="8"/>
  <c r="L15" i="8"/>
  <c r="M15" i="8"/>
  <c r="N15" i="8"/>
  <c r="E15" i="8"/>
  <c r="H17" i="8"/>
  <c r="I17" i="8"/>
  <c r="J17" i="8"/>
  <c r="K17" i="8"/>
  <c r="L17" i="8"/>
  <c r="M17" i="8"/>
  <c r="N17" i="8"/>
  <c r="E17" i="8" s="1"/>
  <c r="H18" i="8"/>
  <c r="I18" i="8"/>
  <c r="J18" i="8"/>
  <c r="K18" i="8"/>
  <c r="L18" i="8"/>
  <c r="M18" i="8"/>
  <c r="N18" i="8"/>
  <c r="E18" i="8"/>
  <c r="H19" i="8"/>
  <c r="I19" i="8"/>
  <c r="J19" i="8"/>
  <c r="K19" i="8"/>
  <c r="L19" i="8"/>
  <c r="M19" i="8"/>
  <c r="N19" i="8"/>
  <c r="E19" i="8"/>
  <c r="H20" i="8"/>
  <c r="I20" i="8"/>
  <c r="J20" i="8"/>
  <c r="K20" i="8"/>
  <c r="L20" i="8"/>
  <c r="M20" i="8"/>
  <c r="N20" i="8"/>
  <c r="H21" i="8"/>
  <c r="I21" i="8"/>
  <c r="J21" i="8"/>
  <c r="K21" i="8"/>
  <c r="L21" i="8"/>
  <c r="M21" i="8"/>
  <c r="N21" i="8"/>
  <c r="H22" i="8"/>
  <c r="I22" i="8"/>
  <c r="J22" i="8"/>
  <c r="K22" i="8"/>
  <c r="L22" i="8"/>
  <c r="M22" i="8"/>
  <c r="N22" i="8"/>
  <c r="H23" i="8"/>
  <c r="I23" i="8"/>
  <c r="J23" i="8"/>
  <c r="K23" i="8"/>
  <c r="L23" i="8"/>
  <c r="M23" i="8"/>
  <c r="N23" i="8"/>
  <c r="H24" i="8"/>
  <c r="I24" i="8"/>
  <c r="J24" i="8"/>
  <c r="K24" i="8"/>
  <c r="L24" i="8"/>
  <c r="M24" i="8"/>
  <c r="N24" i="8"/>
  <c r="H25" i="8"/>
  <c r="I25" i="8"/>
  <c r="J25" i="8"/>
  <c r="K25" i="8"/>
  <c r="L25" i="8"/>
  <c r="M25" i="8"/>
  <c r="N25" i="8"/>
  <c r="H26" i="8"/>
  <c r="I26" i="8"/>
  <c r="J26" i="8"/>
  <c r="K26" i="8"/>
  <c r="L26" i="8"/>
  <c r="M26" i="8"/>
  <c r="N26" i="8"/>
  <c r="H27" i="8"/>
  <c r="I27" i="8"/>
  <c r="J27" i="8"/>
  <c r="K27" i="8"/>
  <c r="L27" i="8"/>
  <c r="M27" i="8"/>
  <c r="N27" i="8"/>
  <c r="H28" i="8"/>
  <c r="I28" i="8"/>
  <c r="J28" i="8"/>
  <c r="K28" i="8"/>
  <c r="L28" i="8"/>
  <c r="M28" i="8"/>
  <c r="N28" i="8"/>
  <c r="H29" i="8"/>
  <c r="E29" i="8" s="1"/>
  <c r="I29" i="8"/>
  <c r="J29" i="8"/>
  <c r="K29" i="8"/>
  <c r="L29" i="8"/>
  <c r="M29" i="8"/>
  <c r="N29" i="8"/>
  <c r="H30" i="8"/>
  <c r="B30" i="8" s="1"/>
  <c r="I30" i="8"/>
  <c r="J30" i="8"/>
  <c r="K30" i="8"/>
  <c r="L30" i="8"/>
  <c r="M30" i="8"/>
  <c r="N30" i="8"/>
  <c r="E30" i="8"/>
  <c r="H31" i="8"/>
  <c r="B31" i="8"/>
  <c r="I31" i="8"/>
  <c r="J31" i="8"/>
  <c r="K31" i="8"/>
  <c r="L31" i="8"/>
  <c r="M31" i="8"/>
  <c r="N31" i="8"/>
  <c r="H32" i="8"/>
  <c r="I32" i="8"/>
  <c r="J32" i="8"/>
  <c r="K32" i="8"/>
  <c r="L32" i="8"/>
  <c r="M32" i="8"/>
  <c r="N32" i="8"/>
  <c r="E32" i="8"/>
  <c r="H33" i="8"/>
  <c r="I33" i="8"/>
  <c r="J33" i="8"/>
  <c r="K33" i="8"/>
  <c r="L33" i="8"/>
  <c r="M33" i="8"/>
  <c r="N33" i="8"/>
  <c r="H34" i="8"/>
  <c r="I34" i="8"/>
  <c r="J34" i="8"/>
  <c r="K34" i="8"/>
  <c r="L34" i="8"/>
  <c r="M34" i="8"/>
  <c r="N34" i="8"/>
  <c r="E34" i="8" s="1"/>
  <c r="H35" i="8"/>
  <c r="I35" i="8"/>
  <c r="J35" i="8"/>
  <c r="K35" i="8"/>
  <c r="L35" i="8"/>
  <c r="M35" i="8"/>
  <c r="N35" i="8"/>
  <c r="H36" i="8"/>
  <c r="I36" i="8"/>
  <c r="J36" i="8"/>
  <c r="K36" i="8"/>
  <c r="L36" i="8"/>
  <c r="M36" i="8"/>
  <c r="N36" i="8"/>
  <c r="H37" i="8"/>
  <c r="I37" i="8"/>
  <c r="J37" i="8"/>
  <c r="K37" i="8"/>
  <c r="L37" i="8"/>
  <c r="M37" i="8"/>
  <c r="N37" i="8"/>
  <c r="H38" i="8"/>
  <c r="I38" i="8"/>
  <c r="J38" i="8"/>
  <c r="K38" i="8"/>
  <c r="L38" i="8"/>
  <c r="M38" i="8"/>
  <c r="N38" i="8"/>
  <c r="E38" i="8" s="1"/>
  <c r="H39" i="8"/>
  <c r="I39" i="8"/>
  <c r="J39" i="8"/>
  <c r="K39" i="8"/>
  <c r="L39" i="8"/>
  <c r="M39" i="8"/>
  <c r="N39" i="8"/>
  <c r="H40" i="8"/>
  <c r="I40" i="8"/>
  <c r="J40" i="8"/>
  <c r="K40" i="8"/>
  <c r="L40" i="8"/>
  <c r="M40" i="8"/>
  <c r="N40" i="8"/>
  <c r="H41" i="8"/>
  <c r="I41" i="8"/>
  <c r="J41" i="8"/>
  <c r="K41" i="8"/>
  <c r="L41" i="8"/>
  <c r="M41" i="8"/>
  <c r="N41" i="8"/>
  <c r="H42" i="8"/>
  <c r="E42" i="8" s="1"/>
  <c r="I42" i="8"/>
  <c r="J42" i="8"/>
  <c r="K42" i="8"/>
  <c r="L42" i="8"/>
  <c r="M42" i="8"/>
  <c r="N42" i="8"/>
  <c r="H43" i="8"/>
  <c r="E43" i="8" s="1"/>
  <c r="I43" i="8"/>
  <c r="J43" i="8"/>
  <c r="K43" i="8"/>
  <c r="L43" i="8"/>
  <c r="M43" i="8"/>
  <c r="N43" i="8"/>
  <c r="H44" i="8"/>
  <c r="E44" i="8" s="1"/>
  <c r="I44" i="8"/>
  <c r="J44" i="8"/>
  <c r="K44" i="8"/>
  <c r="L44" i="8"/>
  <c r="M44" i="8"/>
  <c r="N44" i="8"/>
  <c r="H45" i="8"/>
  <c r="E45" i="8" s="1"/>
  <c r="I45" i="8"/>
  <c r="J45" i="8"/>
  <c r="K45" i="8"/>
  <c r="L45" i="8"/>
  <c r="M45" i="8"/>
  <c r="N45" i="8"/>
  <c r="H46" i="8"/>
  <c r="B46" i="8" s="1"/>
  <c r="I46" i="8"/>
  <c r="J46" i="8"/>
  <c r="K46" i="8"/>
  <c r="L46" i="8"/>
  <c r="M46" i="8"/>
  <c r="N46" i="8"/>
  <c r="E46" i="8"/>
  <c r="H47" i="8"/>
  <c r="E47" i="8"/>
  <c r="I47" i="8"/>
  <c r="J47" i="8"/>
  <c r="K47" i="8"/>
  <c r="L47" i="8"/>
  <c r="M47" i="8"/>
  <c r="N47" i="8"/>
  <c r="H48" i="8"/>
  <c r="I48" i="8"/>
  <c r="J48" i="8"/>
  <c r="K48" i="8"/>
  <c r="L48" i="8"/>
  <c r="M48" i="8"/>
  <c r="N48" i="8"/>
  <c r="H49" i="8"/>
  <c r="I49" i="8"/>
  <c r="J49" i="8"/>
  <c r="K49" i="8"/>
  <c r="L49" i="8"/>
  <c r="M49" i="8"/>
  <c r="N49" i="8"/>
  <c r="H50" i="8"/>
  <c r="B50" i="8" s="1"/>
  <c r="I50" i="8"/>
  <c r="J50" i="8"/>
  <c r="K50" i="8"/>
  <c r="L50" i="8"/>
  <c r="M50" i="8"/>
  <c r="N50" i="8"/>
  <c r="E50" i="8"/>
  <c r="H51" i="8"/>
  <c r="I51" i="8"/>
  <c r="J51" i="8"/>
  <c r="K51" i="8"/>
  <c r="L51" i="8"/>
  <c r="M51" i="8"/>
  <c r="N51" i="8"/>
  <c r="E51" i="8"/>
  <c r="H52" i="8"/>
  <c r="I52" i="8"/>
  <c r="J52" i="8"/>
  <c r="K52" i="8"/>
  <c r="L52" i="8"/>
  <c r="M52" i="8"/>
  <c r="N52" i="8"/>
  <c r="E52" i="8"/>
  <c r="H53" i="8"/>
  <c r="I53" i="8"/>
  <c r="J53" i="8"/>
  <c r="K53" i="8"/>
  <c r="L53" i="8"/>
  <c r="M53" i="8"/>
  <c r="N53" i="8"/>
  <c r="H54" i="8"/>
  <c r="E54" i="8" s="1"/>
  <c r="I54" i="8"/>
  <c r="J54" i="8"/>
  <c r="K54" i="8"/>
  <c r="L54" i="8"/>
  <c r="M54" i="8"/>
  <c r="N54" i="8"/>
  <c r="H55" i="8"/>
  <c r="I55" i="8"/>
  <c r="J55" i="8"/>
  <c r="K55" i="8"/>
  <c r="L55" i="8"/>
  <c r="M55" i="8"/>
  <c r="N55" i="8"/>
  <c r="H56" i="8"/>
  <c r="I56" i="8"/>
  <c r="J56" i="8"/>
  <c r="K56" i="8"/>
  <c r="L56" i="8"/>
  <c r="M56" i="8"/>
  <c r="N56" i="8"/>
  <c r="E56" i="8" s="1"/>
  <c r="H57" i="8"/>
  <c r="I57" i="8"/>
  <c r="J57" i="8"/>
  <c r="K57" i="8"/>
  <c r="L57" i="8"/>
  <c r="M57" i="8"/>
  <c r="N57" i="8"/>
  <c r="H58" i="8"/>
  <c r="I58" i="8"/>
  <c r="J58" i="8"/>
  <c r="K58" i="8"/>
  <c r="L58" i="8"/>
  <c r="M58" i="8"/>
  <c r="N58" i="8"/>
  <c r="H59" i="8"/>
  <c r="I59" i="8"/>
  <c r="J59" i="8"/>
  <c r="K59" i="8"/>
  <c r="L59" i="8"/>
  <c r="M59" i="8"/>
  <c r="N59" i="8"/>
  <c r="E59" i="8"/>
  <c r="H60" i="8"/>
  <c r="I60" i="8"/>
  <c r="J60" i="8"/>
  <c r="K60" i="8"/>
  <c r="L60" i="8"/>
  <c r="M60" i="8"/>
  <c r="N60" i="8"/>
  <c r="H61" i="8"/>
  <c r="I61" i="8"/>
  <c r="J61" i="8"/>
  <c r="K61" i="8"/>
  <c r="L61" i="8"/>
  <c r="M61" i="8"/>
  <c r="N61" i="8"/>
  <c r="E61" i="8" s="1"/>
  <c r="H62" i="8"/>
  <c r="I62" i="8"/>
  <c r="J62" i="8"/>
  <c r="K62" i="8"/>
  <c r="L62" i="8"/>
  <c r="M62" i="8"/>
  <c r="N62" i="8"/>
  <c r="E62" i="8"/>
  <c r="H63" i="8"/>
  <c r="I63" i="8"/>
  <c r="J63" i="8"/>
  <c r="K63" i="8"/>
  <c r="L63" i="8"/>
  <c r="M63" i="8"/>
  <c r="N63" i="8"/>
  <c r="E63" i="8"/>
  <c r="H64" i="8"/>
  <c r="I64" i="8"/>
  <c r="J64" i="8"/>
  <c r="K64" i="8"/>
  <c r="L64" i="8"/>
  <c r="M64" i="8"/>
  <c r="N64" i="8"/>
  <c r="E64" i="8"/>
  <c r="H65" i="8"/>
  <c r="D65" i="8"/>
  <c r="I65" i="8"/>
  <c r="J65" i="8"/>
  <c r="K65" i="8"/>
  <c r="L65" i="8"/>
  <c r="M65" i="8"/>
  <c r="N65" i="8"/>
  <c r="E65" i="8" s="1"/>
  <c r="H66" i="8"/>
  <c r="I66" i="8"/>
  <c r="J66" i="8"/>
  <c r="K66" i="8"/>
  <c r="L66" i="8"/>
  <c r="M66" i="8"/>
  <c r="N66" i="8"/>
  <c r="H67" i="8"/>
  <c r="I67" i="8"/>
  <c r="J67" i="8"/>
  <c r="K67" i="8"/>
  <c r="L67" i="8"/>
  <c r="M67" i="8"/>
  <c r="N67" i="8"/>
  <c r="H68" i="8"/>
  <c r="E68" i="8" s="1"/>
  <c r="I68" i="8"/>
  <c r="J68" i="8"/>
  <c r="K68" i="8"/>
  <c r="L68" i="8"/>
  <c r="M68" i="8"/>
  <c r="N68" i="8"/>
  <c r="H69" i="8"/>
  <c r="I69" i="8"/>
  <c r="J69" i="8"/>
  <c r="K69" i="8"/>
  <c r="L69" i="8"/>
  <c r="M69" i="8"/>
  <c r="N69" i="8"/>
  <c r="H70" i="8"/>
  <c r="I70" i="8"/>
  <c r="J70" i="8"/>
  <c r="K70" i="8"/>
  <c r="L70" i="8"/>
  <c r="M70" i="8"/>
  <c r="N70" i="8"/>
  <c r="E70" i="8" s="1"/>
  <c r="H71" i="8"/>
  <c r="I71" i="8"/>
  <c r="J71" i="8"/>
  <c r="K71" i="8"/>
  <c r="L71" i="8"/>
  <c r="M71" i="8"/>
  <c r="N71" i="8"/>
  <c r="H72" i="8"/>
  <c r="I72" i="8"/>
  <c r="J72" i="8"/>
  <c r="K72" i="8"/>
  <c r="L72" i="8"/>
  <c r="M72" i="8"/>
  <c r="N72" i="8"/>
  <c r="H73" i="8"/>
  <c r="D73" i="8"/>
  <c r="I73" i="8"/>
  <c r="J73" i="8"/>
  <c r="K73" i="8"/>
  <c r="L73" i="8"/>
  <c r="M73" i="8"/>
  <c r="N73" i="8"/>
  <c r="E73" i="8" s="1"/>
  <c r="H74" i="8"/>
  <c r="I74" i="8"/>
  <c r="J74" i="8"/>
  <c r="K74" i="8"/>
  <c r="L74" i="8"/>
  <c r="M74" i="8"/>
  <c r="N74" i="8"/>
  <c r="E74" i="8" s="1"/>
  <c r="H75" i="8"/>
  <c r="B75" i="8"/>
  <c r="I75" i="8"/>
  <c r="J75" i="8"/>
  <c r="K75" i="8"/>
  <c r="L75" i="8"/>
  <c r="M75" i="8"/>
  <c r="N75" i="8"/>
  <c r="E75" i="8" s="1"/>
  <c r="H76" i="8"/>
  <c r="I76" i="8"/>
  <c r="J76" i="8"/>
  <c r="K76" i="8"/>
  <c r="L76" i="8"/>
  <c r="M76" i="8"/>
  <c r="N76" i="8"/>
  <c r="H77" i="8"/>
  <c r="B77" i="8" s="1"/>
  <c r="I77" i="8"/>
  <c r="J77" i="8"/>
  <c r="K77" i="8"/>
  <c r="L77" i="8"/>
  <c r="M77" i="8"/>
  <c r="N77" i="8"/>
  <c r="E77" i="8"/>
  <c r="H78" i="8"/>
  <c r="I78" i="8"/>
  <c r="J78" i="8"/>
  <c r="K78" i="8"/>
  <c r="L78" i="8"/>
  <c r="M78" i="8"/>
  <c r="N78" i="8"/>
  <c r="E78" i="8"/>
  <c r="H79" i="8"/>
  <c r="I79" i="8"/>
  <c r="J79" i="8"/>
  <c r="K79" i="8"/>
  <c r="L79" i="8"/>
  <c r="M79" i="8"/>
  <c r="N79" i="8"/>
  <c r="H80" i="8"/>
  <c r="I80" i="8"/>
  <c r="J80" i="8"/>
  <c r="K80" i="8"/>
  <c r="L80" i="8"/>
  <c r="M80" i="8"/>
  <c r="N80" i="8"/>
  <c r="H81" i="8"/>
  <c r="I81" i="8"/>
  <c r="J81" i="8"/>
  <c r="K81" i="8"/>
  <c r="L81" i="8"/>
  <c r="M81" i="8"/>
  <c r="N81" i="8"/>
  <c r="H82" i="8"/>
  <c r="I82" i="8"/>
  <c r="J82" i="8"/>
  <c r="K82" i="8"/>
  <c r="L82" i="8"/>
  <c r="M82" i="8"/>
  <c r="N82" i="8"/>
  <c r="H83" i="8"/>
  <c r="I83" i="8"/>
  <c r="J83" i="8"/>
  <c r="K83" i="8"/>
  <c r="L83" i="8"/>
  <c r="M83" i="8"/>
  <c r="N83" i="8"/>
  <c r="H84" i="8"/>
  <c r="E84" i="8" s="1"/>
  <c r="I84" i="8"/>
  <c r="J84" i="8"/>
  <c r="K84" i="8"/>
  <c r="L84" i="8"/>
  <c r="M84" i="8"/>
  <c r="N84" i="8"/>
  <c r="H85" i="8"/>
  <c r="B85" i="8" s="1"/>
  <c r="I85" i="8"/>
  <c r="J85" i="8"/>
  <c r="K85" i="8"/>
  <c r="L85" i="8"/>
  <c r="M85" i="8"/>
  <c r="N85" i="8"/>
  <c r="E85" i="8"/>
  <c r="H86" i="8"/>
  <c r="I86" i="8"/>
  <c r="J86" i="8"/>
  <c r="K86" i="8"/>
  <c r="L86" i="8"/>
  <c r="M86" i="8"/>
  <c r="N86" i="8"/>
  <c r="H87" i="8"/>
  <c r="I87" i="8"/>
  <c r="J87" i="8"/>
  <c r="K87" i="8"/>
  <c r="L87" i="8"/>
  <c r="M87" i="8"/>
  <c r="N87" i="8"/>
  <c r="H88" i="8"/>
  <c r="E88" i="8" s="1"/>
  <c r="I88" i="8"/>
  <c r="J88" i="8"/>
  <c r="K88" i="8"/>
  <c r="L88" i="8"/>
  <c r="M88" i="8"/>
  <c r="N88" i="8"/>
  <c r="H89" i="8"/>
  <c r="E89" i="8" s="1"/>
  <c r="I89" i="8"/>
  <c r="J89" i="8"/>
  <c r="K89" i="8"/>
  <c r="L89" i="8"/>
  <c r="M89" i="8"/>
  <c r="N89" i="8"/>
  <c r="H90" i="8"/>
  <c r="B90" i="8" s="1"/>
  <c r="I90" i="8"/>
  <c r="J90" i="8"/>
  <c r="K90" i="8"/>
  <c r="L90" i="8"/>
  <c r="M90" i="8"/>
  <c r="N90" i="8"/>
  <c r="E90" i="8"/>
  <c r="H91" i="8"/>
  <c r="I91" i="8"/>
  <c r="J91" i="8"/>
  <c r="K91" i="8"/>
  <c r="L91" i="8"/>
  <c r="M91" i="8"/>
  <c r="N91" i="8"/>
  <c r="E91" i="8"/>
  <c r="H92" i="8"/>
  <c r="E92" i="8"/>
  <c r="I92" i="8"/>
  <c r="J92" i="8"/>
  <c r="K92" i="8"/>
  <c r="L92" i="8"/>
  <c r="M92" i="8"/>
  <c r="N92" i="8"/>
  <c r="H93" i="8"/>
  <c r="I93" i="8"/>
  <c r="J93" i="8"/>
  <c r="K93" i="8"/>
  <c r="L93" i="8"/>
  <c r="M93" i="8"/>
  <c r="N93" i="8"/>
  <c r="E93" i="8"/>
  <c r="H94" i="8"/>
  <c r="I94" i="8"/>
  <c r="J94" i="8"/>
  <c r="K94" i="8"/>
  <c r="L94" i="8"/>
  <c r="M94" i="8"/>
  <c r="N94" i="8"/>
  <c r="E94" i="8"/>
  <c r="H95" i="8"/>
  <c r="B95" i="8"/>
  <c r="I95" i="8"/>
  <c r="J95" i="8"/>
  <c r="K95" i="8"/>
  <c r="L95" i="8"/>
  <c r="M95" i="8"/>
  <c r="N95" i="8"/>
  <c r="E95" i="8" s="1"/>
  <c r="H96" i="8"/>
  <c r="B96" i="8" s="1"/>
  <c r="I96" i="8"/>
  <c r="J96" i="8"/>
  <c r="K96" i="8"/>
  <c r="L96" i="8"/>
  <c r="M96" i="8"/>
  <c r="N96" i="8"/>
  <c r="H97" i="8"/>
  <c r="I97" i="8"/>
  <c r="J97" i="8"/>
  <c r="K97" i="8"/>
  <c r="L97" i="8"/>
  <c r="M97" i="8"/>
  <c r="N97" i="8"/>
  <c r="E97" i="8"/>
  <c r="H98" i="8"/>
  <c r="I98" i="8"/>
  <c r="J98" i="8"/>
  <c r="K98" i="8"/>
  <c r="L98" i="8"/>
  <c r="M98" i="8"/>
  <c r="N98" i="8"/>
  <c r="H99" i="8"/>
  <c r="I99" i="8"/>
  <c r="J99" i="8"/>
  <c r="K99" i="8"/>
  <c r="L99" i="8"/>
  <c r="M99" i="8"/>
  <c r="N99" i="8"/>
  <c r="H100" i="8"/>
  <c r="I100" i="8"/>
  <c r="J100" i="8"/>
  <c r="K100" i="8"/>
  <c r="L100" i="8"/>
  <c r="M100" i="8"/>
  <c r="N100" i="8"/>
  <c r="H101" i="8"/>
  <c r="I101" i="8"/>
  <c r="J101" i="8"/>
  <c r="K101" i="8"/>
  <c r="L101" i="8"/>
  <c r="M101" i="8"/>
  <c r="N101" i="8"/>
  <c r="E101" i="8" s="1"/>
  <c r="H102" i="8"/>
  <c r="I102" i="8"/>
  <c r="J102" i="8"/>
  <c r="K102" i="8"/>
  <c r="L102" i="8"/>
  <c r="M102" i="8"/>
  <c r="N102" i="8"/>
  <c r="H103" i="8"/>
  <c r="I103" i="8"/>
  <c r="J103" i="8"/>
  <c r="K103" i="8"/>
  <c r="L103" i="8"/>
  <c r="M103" i="8"/>
  <c r="N103" i="8"/>
  <c r="H104" i="8"/>
  <c r="I104" i="8"/>
  <c r="J104" i="8"/>
  <c r="K104" i="8"/>
  <c r="L104" i="8"/>
  <c r="M104" i="8"/>
  <c r="N104" i="8"/>
  <c r="E104" i="8"/>
  <c r="H105" i="8"/>
  <c r="I105" i="8"/>
  <c r="J105" i="8"/>
  <c r="K105" i="8"/>
  <c r="L105" i="8"/>
  <c r="M105" i="8"/>
  <c r="N105" i="8"/>
  <c r="H106" i="8"/>
  <c r="I106" i="8"/>
  <c r="J106" i="8"/>
  <c r="K106" i="8"/>
  <c r="L106" i="8"/>
  <c r="M106" i="8"/>
  <c r="N106" i="8"/>
  <c r="H107" i="8"/>
  <c r="I107" i="8"/>
  <c r="J107" i="8"/>
  <c r="K107" i="8"/>
  <c r="L107" i="8"/>
  <c r="M107" i="8"/>
  <c r="N107" i="8"/>
  <c r="H108" i="8"/>
  <c r="I108" i="8"/>
  <c r="J108" i="8"/>
  <c r="K108" i="8"/>
  <c r="L108" i="8"/>
  <c r="M108" i="8"/>
  <c r="N108" i="8"/>
  <c r="H109" i="8"/>
  <c r="I109" i="8"/>
  <c r="J109" i="8"/>
  <c r="K109" i="8"/>
  <c r="L109" i="8"/>
  <c r="M109" i="8"/>
  <c r="N109" i="8"/>
  <c r="H110" i="8"/>
  <c r="I110" i="8"/>
  <c r="J110" i="8"/>
  <c r="K110" i="8"/>
  <c r="L110" i="8"/>
  <c r="M110" i="8"/>
  <c r="N110" i="8"/>
  <c r="H111" i="8"/>
  <c r="I111" i="8"/>
  <c r="J111" i="8"/>
  <c r="K111" i="8"/>
  <c r="L111" i="8"/>
  <c r="M111" i="8"/>
  <c r="N111" i="8"/>
  <c r="H112" i="8"/>
  <c r="I112" i="8"/>
  <c r="J112" i="8"/>
  <c r="K112" i="8"/>
  <c r="L112" i="8"/>
  <c r="M112" i="8"/>
  <c r="N112" i="8"/>
  <c r="H113" i="8"/>
  <c r="I113" i="8"/>
  <c r="J113" i="8"/>
  <c r="K113" i="8"/>
  <c r="L113" i="8"/>
  <c r="M113" i="8"/>
  <c r="N113" i="8"/>
  <c r="H114" i="8"/>
  <c r="I114" i="8"/>
  <c r="J114" i="8"/>
  <c r="K114" i="8"/>
  <c r="L114" i="8"/>
  <c r="M114" i="8"/>
  <c r="N114" i="8"/>
  <c r="H115" i="8"/>
  <c r="I115" i="8"/>
  <c r="J115" i="8"/>
  <c r="K115" i="8"/>
  <c r="L115" i="8"/>
  <c r="M115" i="8"/>
  <c r="N115" i="8"/>
  <c r="E115" i="8" s="1"/>
  <c r="H116" i="8"/>
  <c r="I116" i="8"/>
  <c r="J116" i="8"/>
  <c r="K116" i="8"/>
  <c r="L116" i="8"/>
  <c r="M116" i="8"/>
  <c r="N116" i="8"/>
  <c r="E116" i="8"/>
  <c r="H117" i="8"/>
  <c r="I117" i="8"/>
  <c r="J117" i="8"/>
  <c r="K117" i="8"/>
  <c r="L117" i="8"/>
  <c r="M117" i="8"/>
  <c r="N117" i="8"/>
  <c r="E117" i="8"/>
  <c r="H118" i="8"/>
  <c r="I118" i="8"/>
  <c r="J118" i="8"/>
  <c r="K118" i="8"/>
  <c r="L118" i="8"/>
  <c r="M118" i="8"/>
  <c r="N118" i="8"/>
  <c r="H119" i="8"/>
  <c r="B119" i="8" s="1"/>
  <c r="I119" i="8"/>
  <c r="J119" i="8"/>
  <c r="K119" i="8"/>
  <c r="L119" i="8"/>
  <c r="M119" i="8"/>
  <c r="N119" i="8"/>
  <c r="H120" i="8"/>
  <c r="I120" i="8"/>
  <c r="J120" i="8"/>
  <c r="K120" i="8"/>
  <c r="L120" i="8"/>
  <c r="M120" i="8"/>
  <c r="N120" i="8"/>
  <c r="E120" i="8"/>
  <c r="H121" i="8"/>
  <c r="I121" i="8"/>
  <c r="J121" i="8"/>
  <c r="K121" i="8"/>
  <c r="L121" i="8"/>
  <c r="M121" i="8"/>
  <c r="N121" i="8"/>
  <c r="E121" i="8"/>
  <c r="H122" i="8"/>
  <c r="D122" i="8"/>
  <c r="I122" i="8"/>
  <c r="J122" i="8"/>
  <c r="K122" i="8"/>
  <c r="L122" i="8"/>
  <c r="M122" i="8"/>
  <c r="N122" i="8"/>
  <c r="E122" i="8" s="1"/>
  <c r="H123" i="8"/>
  <c r="I123" i="8"/>
  <c r="J123" i="8"/>
  <c r="K123" i="8"/>
  <c r="L123" i="8"/>
  <c r="M123" i="8"/>
  <c r="N123" i="8"/>
  <c r="H124" i="8"/>
  <c r="I124" i="8"/>
  <c r="J124" i="8"/>
  <c r="K124" i="8"/>
  <c r="L124" i="8"/>
  <c r="M124" i="8"/>
  <c r="N124" i="8"/>
  <c r="E124" i="8"/>
  <c r="H125" i="8"/>
  <c r="I125" i="8"/>
  <c r="J125" i="8"/>
  <c r="K125" i="8"/>
  <c r="L125" i="8"/>
  <c r="M125" i="8"/>
  <c r="N125" i="8"/>
  <c r="E125" i="8"/>
  <c r="H126" i="8"/>
  <c r="B126" i="8"/>
  <c r="I126" i="8"/>
  <c r="J126" i="8"/>
  <c r="K126" i="8"/>
  <c r="L126" i="8"/>
  <c r="M126" i="8"/>
  <c r="N126" i="8"/>
  <c r="E126" i="8" s="1"/>
  <c r="H127" i="8"/>
  <c r="I127" i="8"/>
  <c r="J127" i="8"/>
  <c r="K127" i="8"/>
  <c r="L127" i="8"/>
  <c r="M127" i="8"/>
  <c r="N127" i="8"/>
  <c r="H128" i="8"/>
  <c r="I128" i="8"/>
  <c r="J128" i="8"/>
  <c r="K128" i="8"/>
  <c r="L128" i="8"/>
  <c r="M128" i="8"/>
  <c r="N128" i="8"/>
  <c r="H129" i="8"/>
  <c r="I129" i="8"/>
  <c r="J129" i="8"/>
  <c r="K129" i="8"/>
  <c r="L129" i="8"/>
  <c r="M129" i="8"/>
  <c r="N129" i="8"/>
  <c r="H130" i="8"/>
  <c r="I130" i="8"/>
  <c r="J130" i="8"/>
  <c r="K130" i="8"/>
  <c r="L130" i="8"/>
  <c r="M130" i="8"/>
  <c r="N130" i="8"/>
  <c r="H131" i="8"/>
  <c r="I131" i="8"/>
  <c r="J131" i="8"/>
  <c r="K131" i="8"/>
  <c r="L131" i="8"/>
  <c r="M131" i="8"/>
  <c r="N131" i="8"/>
  <c r="H132" i="8"/>
  <c r="I132" i="8"/>
  <c r="J132" i="8"/>
  <c r="K132" i="8"/>
  <c r="L132" i="8"/>
  <c r="M132" i="8"/>
  <c r="N132" i="8"/>
  <c r="H133" i="8"/>
  <c r="E133" i="8"/>
  <c r="I133" i="8"/>
  <c r="J133" i="8"/>
  <c r="K133" i="8"/>
  <c r="L133" i="8"/>
  <c r="M133" i="8"/>
  <c r="N133" i="8"/>
  <c r="H134" i="8"/>
  <c r="I134" i="8"/>
  <c r="J134" i="8"/>
  <c r="K134" i="8"/>
  <c r="L134" i="8"/>
  <c r="M134" i="8"/>
  <c r="N134" i="8"/>
  <c r="H135" i="8"/>
  <c r="I135" i="8"/>
  <c r="J135" i="8"/>
  <c r="K135" i="8"/>
  <c r="L135" i="8"/>
  <c r="M135" i="8"/>
  <c r="N135" i="8"/>
  <c r="E135" i="8" s="1"/>
  <c r="H136" i="8"/>
  <c r="I136" i="8"/>
  <c r="J136" i="8"/>
  <c r="K136" i="8"/>
  <c r="L136" i="8"/>
  <c r="M136" i="8"/>
  <c r="N136" i="8"/>
  <c r="H137" i="8"/>
  <c r="I137" i="8"/>
  <c r="J137" i="8"/>
  <c r="K137" i="8"/>
  <c r="L137" i="8"/>
  <c r="M137" i="8"/>
  <c r="N137" i="8"/>
  <c r="H138" i="8"/>
  <c r="I138" i="8"/>
  <c r="J138" i="8"/>
  <c r="K138" i="8"/>
  <c r="L138" i="8"/>
  <c r="M138" i="8"/>
  <c r="N138" i="8"/>
  <c r="H139" i="8"/>
  <c r="E139" i="8" s="1"/>
  <c r="I139" i="8"/>
  <c r="J139" i="8"/>
  <c r="K139" i="8"/>
  <c r="L139" i="8"/>
  <c r="M139" i="8"/>
  <c r="N139" i="8"/>
  <c r="H140" i="8"/>
  <c r="I140" i="8"/>
  <c r="J140" i="8"/>
  <c r="K140" i="8"/>
  <c r="L140" i="8"/>
  <c r="M140" i="8"/>
  <c r="N140" i="8"/>
  <c r="E140" i="8" s="1"/>
  <c r="H141" i="8"/>
  <c r="I141" i="8"/>
  <c r="J141" i="8"/>
  <c r="K141" i="8"/>
  <c r="L141" i="8"/>
  <c r="M141" i="8"/>
  <c r="N141" i="8"/>
  <c r="H142" i="8"/>
  <c r="I142" i="8"/>
  <c r="J142" i="8"/>
  <c r="K142" i="8"/>
  <c r="L142" i="8"/>
  <c r="M142" i="8"/>
  <c r="N142" i="8"/>
  <c r="H143" i="8"/>
  <c r="I143" i="8"/>
  <c r="J143" i="8"/>
  <c r="K143" i="8"/>
  <c r="L143" i="8"/>
  <c r="M143" i="8"/>
  <c r="N143" i="8"/>
  <c r="H144" i="8"/>
  <c r="I144" i="8"/>
  <c r="J144" i="8"/>
  <c r="K144" i="8"/>
  <c r="L144" i="8"/>
  <c r="M144" i="8"/>
  <c r="N144" i="8"/>
  <c r="E144" i="8" s="1"/>
  <c r="H145" i="8"/>
  <c r="I145" i="8"/>
  <c r="J145" i="8"/>
  <c r="K145" i="8"/>
  <c r="L145" i="8"/>
  <c r="M145" i="8"/>
  <c r="N145" i="8"/>
  <c r="E145" i="8"/>
  <c r="H146" i="8"/>
  <c r="I146" i="8"/>
  <c r="J146" i="8"/>
  <c r="K146" i="8"/>
  <c r="L146" i="8"/>
  <c r="M146" i="8"/>
  <c r="N146" i="8"/>
  <c r="E146" i="8"/>
  <c r="H147" i="8"/>
  <c r="B147" i="8"/>
  <c r="I147" i="8"/>
  <c r="J147" i="8"/>
  <c r="K147" i="8"/>
  <c r="L147" i="8"/>
  <c r="M147" i="8"/>
  <c r="N147" i="8"/>
  <c r="E147" i="8" s="1"/>
  <c r="H148" i="8"/>
  <c r="E148" i="8" s="1"/>
  <c r="I148" i="8"/>
  <c r="J148" i="8"/>
  <c r="K148" i="8"/>
  <c r="L148" i="8"/>
  <c r="M148" i="8"/>
  <c r="N148" i="8"/>
  <c r="H149" i="8"/>
  <c r="E149" i="8" s="1"/>
  <c r="I149" i="8"/>
  <c r="J149" i="8"/>
  <c r="K149" i="8"/>
  <c r="L149" i="8"/>
  <c r="M149" i="8"/>
  <c r="N149" i="8"/>
  <c r="H150" i="8"/>
  <c r="E150" i="8" s="1"/>
  <c r="I150" i="8"/>
  <c r="J150" i="8"/>
  <c r="K150" i="8"/>
  <c r="L150" i="8"/>
  <c r="M150" i="8"/>
  <c r="N150" i="8"/>
  <c r="H151" i="8"/>
  <c r="I151" i="8"/>
  <c r="J151" i="8"/>
  <c r="K151" i="8"/>
  <c r="L151" i="8"/>
  <c r="M151" i="8"/>
  <c r="N151" i="8"/>
  <c r="H152" i="8"/>
  <c r="I152" i="8"/>
  <c r="J152" i="8"/>
  <c r="K152" i="8"/>
  <c r="L152" i="8"/>
  <c r="M152" i="8"/>
  <c r="N152" i="8"/>
  <c r="E152" i="8" s="1"/>
  <c r="H153" i="8"/>
  <c r="I153" i="8"/>
  <c r="J153" i="8"/>
  <c r="K153" i="8"/>
  <c r="L153" i="8"/>
  <c r="M153" i="8"/>
  <c r="N153" i="8"/>
  <c r="H154" i="8"/>
  <c r="I154" i="8"/>
  <c r="J154" i="8"/>
  <c r="K154" i="8"/>
  <c r="L154" i="8"/>
  <c r="M154" i="8"/>
  <c r="N154" i="8"/>
  <c r="H155" i="8"/>
  <c r="I155" i="8"/>
  <c r="J155" i="8"/>
  <c r="K155" i="8"/>
  <c r="L155" i="8"/>
  <c r="M155" i="8"/>
  <c r="N155" i="8"/>
  <c r="E155" i="8"/>
  <c r="H156" i="8"/>
  <c r="B156" i="8"/>
  <c r="I156" i="8"/>
  <c r="J156" i="8"/>
  <c r="K156" i="8"/>
  <c r="L156" i="8"/>
  <c r="M156" i="8"/>
  <c r="N156" i="8"/>
  <c r="E156" i="8" s="1"/>
  <c r="H157" i="8"/>
  <c r="I157" i="8"/>
  <c r="J157" i="8"/>
  <c r="K157" i="8"/>
  <c r="L157" i="8"/>
  <c r="M157" i="8"/>
  <c r="N157" i="8"/>
  <c r="H158" i="8"/>
  <c r="I158" i="8"/>
  <c r="J158" i="8"/>
  <c r="K158" i="8"/>
  <c r="L158" i="8"/>
  <c r="M158" i="8"/>
  <c r="N158" i="8"/>
  <c r="H159" i="8"/>
  <c r="B159" i="8"/>
  <c r="I159" i="8"/>
  <c r="J159" i="8"/>
  <c r="K159" i="8"/>
  <c r="L159" i="8"/>
  <c r="M159" i="8"/>
  <c r="N159" i="8"/>
  <c r="E159" i="8" s="1"/>
  <c r="H160" i="8"/>
  <c r="I160" i="8"/>
  <c r="J160" i="8"/>
  <c r="K160" i="8"/>
  <c r="L160" i="8"/>
  <c r="M160" i="8"/>
  <c r="N160" i="8"/>
  <c r="H161" i="8"/>
  <c r="I161" i="8"/>
  <c r="J161" i="8"/>
  <c r="K161" i="8"/>
  <c r="L161" i="8"/>
  <c r="M161" i="8"/>
  <c r="N161" i="8"/>
  <c r="H162" i="8"/>
  <c r="I162" i="8"/>
  <c r="J162" i="8"/>
  <c r="K162" i="8"/>
  <c r="L162" i="8"/>
  <c r="M162" i="8"/>
  <c r="N162" i="8"/>
  <c r="H163" i="8"/>
  <c r="I163" i="8"/>
  <c r="J163" i="8"/>
  <c r="K163" i="8"/>
  <c r="L163" i="8"/>
  <c r="M163" i="8"/>
  <c r="N163" i="8"/>
  <c r="E163" i="8"/>
  <c r="H164" i="8"/>
  <c r="I164" i="8"/>
  <c r="J164" i="8"/>
  <c r="K164" i="8"/>
  <c r="L164" i="8"/>
  <c r="M164" i="8"/>
  <c r="N164" i="8"/>
  <c r="H165" i="8"/>
  <c r="I165" i="8"/>
  <c r="J165" i="8"/>
  <c r="K165" i="8"/>
  <c r="L165" i="8"/>
  <c r="M165" i="8"/>
  <c r="N165" i="8"/>
  <c r="H166" i="8"/>
  <c r="I166" i="8"/>
  <c r="J166" i="8"/>
  <c r="K166" i="8"/>
  <c r="L166" i="8"/>
  <c r="M166" i="8"/>
  <c r="N166" i="8"/>
  <c r="H167" i="8"/>
  <c r="I167" i="8"/>
  <c r="J167" i="8"/>
  <c r="K167" i="8"/>
  <c r="L167" i="8"/>
  <c r="M167" i="8"/>
  <c r="N167" i="8"/>
  <c r="E167" i="8" s="1"/>
  <c r="H168" i="8"/>
  <c r="I168" i="8"/>
  <c r="J168" i="8"/>
  <c r="K168" i="8"/>
  <c r="L168" i="8"/>
  <c r="M168" i="8"/>
  <c r="N168" i="8"/>
  <c r="H169" i="8"/>
  <c r="I169" i="8"/>
  <c r="J169" i="8"/>
  <c r="K169" i="8"/>
  <c r="L169" i="8"/>
  <c r="M169" i="8"/>
  <c r="N169" i="8"/>
  <c r="H170" i="8"/>
  <c r="I170" i="8"/>
  <c r="J170" i="8"/>
  <c r="K170" i="8"/>
  <c r="L170" i="8"/>
  <c r="M170" i="8"/>
  <c r="N170" i="8"/>
  <c r="H171" i="8"/>
  <c r="I171" i="8"/>
  <c r="J171" i="8"/>
  <c r="K171" i="8"/>
  <c r="L171" i="8"/>
  <c r="M171" i="8"/>
  <c r="N171" i="8"/>
  <c r="H172" i="8"/>
  <c r="I172" i="8"/>
  <c r="J172" i="8"/>
  <c r="K172" i="8"/>
  <c r="L172" i="8"/>
  <c r="M172" i="8"/>
  <c r="N172" i="8"/>
  <c r="H173" i="8"/>
  <c r="E173" i="8" s="1"/>
  <c r="I173" i="8"/>
  <c r="J173" i="8"/>
  <c r="K173" i="8"/>
  <c r="L173" i="8"/>
  <c r="M173" i="8"/>
  <c r="N173" i="8"/>
  <c r="H174" i="8"/>
  <c r="E174" i="8" s="1"/>
  <c r="I174" i="8"/>
  <c r="J174" i="8"/>
  <c r="K174" i="8"/>
  <c r="L174" i="8"/>
  <c r="M174" i="8"/>
  <c r="N174" i="8"/>
  <c r="H175" i="8"/>
  <c r="I175" i="8"/>
  <c r="J175" i="8"/>
  <c r="K175" i="8"/>
  <c r="L175" i="8"/>
  <c r="M175" i="8"/>
  <c r="N175" i="8"/>
  <c r="E175" i="8" s="1"/>
  <c r="H176" i="8"/>
  <c r="I176" i="8"/>
  <c r="J176" i="8"/>
  <c r="K176" i="8"/>
  <c r="L176" i="8"/>
  <c r="M176" i="8"/>
  <c r="N176" i="8"/>
  <c r="BR39" i="11"/>
  <c r="BR37" i="11"/>
  <c r="BR35" i="11"/>
  <c r="BR33" i="11"/>
  <c r="BR31" i="11"/>
  <c r="BR29" i="11"/>
  <c r="BR27" i="11"/>
  <c r="BR25" i="11"/>
  <c r="BR23" i="11"/>
  <c r="BR21" i="11"/>
  <c r="BR38" i="11"/>
  <c r="BR36" i="11"/>
  <c r="BR34" i="11"/>
  <c r="BR32" i="11"/>
  <c r="BR30" i="11"/>
  <c r="BR28" i="11"/>
  <c r="BR26" i="11"/>
  <c r="BR24" i="11"/>
  <c r="BR22" i="11"/>
  <c r="BR20" i="11"/>
  <c r="BR12" i="11"/>
  <c r="BR14" i="11"/>
  <c r="BR16" i="11"/>
  <c r="BR13" i="11"/>
  <c r="BR18" i="11"/>
  <c r="BR15" i="11"/>
  <c r="BR10" i="11"/>
  <c r="BR11" i="11"/>
  <c r="A12" i="10"/>
  <c r="F5" i="10"/>
  <c r="BR175" i="11"/>
  <c r="BR171" i="11"/>
  <c r="BR167" i="11"/>
  <c r="BR163" i="11"/>
  <c r="BR19" i="11"/>
  <c r="BR17" i="11"/>
  <c r="A14" i="10"/>
  <c r="A13" i="10"/>
  <c r="A16" i="10"/>
  <c r="A15" i="10"/>
  <c r="D96" i="8"/>
  <c r="E20" i="8"/>
  <c r="D159" i="8"/>
  <c r="D85" i="8"/>
  <c r="D77" i="8"/>
  <c r="D75" i="8"/>
  <c r="D78" i="8"/>
  <c r="D15" i="8"/>
  <c r="D46" i="8"/>
  <c r="D31" i="8"/>
  <c r="D126" i="8"/>
  <c r="B18" i="8"/>
  <c r="D18" i="8"/>
  <c r="D92" i="8"/>
  <c r="B65" i="8"/>
  <c r="B12" i="8"/>
  <c r="D12" i="8"/>
  <c r="B78" i="8"/>
  <c r="D64" i="8"/>
  <c r="B29" i="8"/>
  <c r="D29" i="8"/>
  <c r="B150" i="8"/>
  <c r="B94" i="8"/>
  <c r="D94" i="8"/>
  <c r="B64" i="8"/>
  <c r="B42" i="8"/>
  <c r="D42" i="8"/>
  <c r="B173" i="8"/>
  <c r="D173" i="8"/>
  <c r="D147" i="8"/>
  <c r="D43" i="8"/>
  <c r="B43" i="8"/>
  <c r="B20" i="8"/>
  <c r="D20" i="8"/>
  <c r="D50" i="8"/>
  <c r="D44" i="8"/>
  <c r="B27" i="8"/>
  <c r="B146" i="8"/>
  <c r="B71" i="8"/>
  <c r="D125" i="8"/>
  <c r="B125" i="8"/>
  <c r="D150" i="8"/>
  <c r="B148" i="8"/>
  <c r="D148" i="8"/>
  <c r="D133" i="8"/>
  <c r="B133" i="8"/>
  <c r="D166" i="8"/>
  <c r="B151" i="8"/>
  <c r="D151" i="8"/>
  <c r="B122" i="8"/>
  <c r="B117" i="8"/>
  <c r="B79" i="8"/>
  <c r="E79" i="8"/>
  <c r="D79" i="8"/>
  <c r="E48" i="8"/>
  <c r="D56" i="8"/>
  <c r="D30" i="8"/>
  <c r="D47" i="8"/>
  <c r="B47" i="8"/>
  <c r="D19" i="8"/>
  <c r="B19" i="8"/>
  <c r="D45" i="8"/>
  <c r="B45" i="8"/>
  <c r="B16" i="8"/>
  <c r="B17" i="8"/>
  <c r="D17" i="8"/>
  <c r="B168" i="8"/>
  <c r="B73" i="8"/>
  <c r="D68" i="8"/>
  <c r="D93" i="8"/>
  <c r="D48" i="8"/>
  <c r="B48" i="8"/>
  <c r="B44" i="8"/>
  <c r="B155" i="8"/>
  <c r="B149" i="8"/>
  <c r="D149" i="8"/>
  <c r="E111" i="8"/>
  <c r="B84" i="8"/>
  <c r="D84" i="8"/>
  <c r="E12" i="8"/>
  <c r="B93" i="8"/>
  <c r="B138" i="8"/>
  <c r="B88" i="8"/>
  <c r="D88" i="8"/>
  <c r="B59" i="8"/>
  <c r="D156" i="8"/>
  <c r="E31" i="8"/>
  <c r="B91" i="8"/>
  <c r="D91" i="8"/>
  <c r="B130" i="8"/>
  <c r="D130" i="8"/>
  <c r="E130" i="8"/>
  <c r="B62" i="8"/>
  <c r="D62" i="8"/>
  <c r="B49" i="8"/>
  <c r="D49" i="8"/>
  <c r="B121" i="8"/>
  <c r="D121" i="8"/>
  <c r="B51" i="8"/>
  <c r="D51" i="8"/>
  <c r="B140" i="8"/>
  <c r="B136" i="8"/>
  <c r="D136" i="8"/>
  <c r="E136" i="8"/>
  <c r="D155" i="8"/>
  <c r="D146" i="8"/>
  <c r="B107" i="8"/>
  <c r="B63" i="8"/>
  <c r="D63" i="8"/>
  <c r="D52" i="8"/>
  <c r="B52" i="8"/>
  <c r="D134" i="8"/>
  <c r="B134" i="8"/>
  <c r="E134" i="8"/>
  <c r="D120" i="8"/>
  <c r="E98" i="8"/>
  <c r="B98" i="8"/>
  <c r="D98" i="8"/>
  <c r="B87" i="8"/>
  <c r="D87" i="8"/>
  <c r="D53" i="8"/>
  <c r="D26" i="8"/>
  <c r="B172" i="8"/>
  <c r="D172" i="8"/>
  <c r="B174" i="8"/>
  <c r="D174" i="8"/>
  <c r="D95" i="8"/>
  <c r="B145" i="8"/>
  <c r="D145" i="8"/>
  <c r="D140" i="8"/>
  <c r="D81" i="8"/>
  <c r="B55" i="8"/>
  <c r="D55" i="8"/>
  <c r="D33" i="8"/>
  <c r="E33" i="8"/>
  <c r="B33" i="8"/>
  <c r="B171" i="8"/>
  <c r="D171" i="8"/>
  <c r="B120" i="8"/>
  <c r="E83" i="8"/>
  <c r="B56" i="8"/>
  <c r="B92" i="8"/>
  <c r="D90" i="8"/>
  <c r="E160" i="8"/>
  <c r="B89" i="8"/>
  <c r="D89" i="8"/>
  <c r="B153" i="8"/>
  <c r="B143" i="8"/>
  <c r="D139" i="8"/>
  <c r="B118" i="8"/>
  <c r="E119" i="8"/>
  <c r="B115" i="8"/>
  <c r="D115" i="8"/>
  <c r="D111" i="8"/>
  <c r="B111" i="8"/>
  <c r="D170" i="8"/>
  <c r="E170" i="8"/>
  <c r="B170" i="8"/>
  <c r="D175" i="8"/>
  <c r="B116" i="8"/>
  <c r="D116" i="8"/>
  <c r="B37" i="8"/>
  <c r="D27" i="8"/>
  <c r="B152" i="8"/>
  <c r="D152" i="8"/>
  <c r="E138" i="8"/>
  <c r="D138" i="8"/>
  <c r="D117" i="8"/>
  <c r="B102" i="8"/>
  <c r="B53" i="8"/>
  <c r="E53" i="8"/>
  <c r="D41" i="8"/>
  <c r="E41" i="8"/>
  <c r="B41" i="8"/>
  <c r="B28" i="8"/>
  <c r="D28" i="8"/>
  <c r="D76" i="8"/>
  <c r="B76" i="8"/>
  <c r="B103" i="8"/>
  <c r="B39" i="8"/>
  <c r="E39" i="8"/>
  <c r="D39" i="8"/>
  <c r="D131" i="8"/>
  <c r="E60" i="8"/>
  <c r="B60" i="8"/>
  <c r="D60" i="8"/>
  <c r="B38" i="8"/>
  <c r="D38" i="8"/>
  <c r="D144" i="8"/>
  <c r="B144" i="8"/>
  <c r="E132" i="8"/>
  <c r="D168" i="8"/>
  <c r="E168" i="8"/>
  <c r="E154" i="8"/>
  <c r="B109" i="8"/>
  <c r="E109" i="8"/>
  <c r="D109" i="8"/>
  <c r="B104" i="8"/>
  <c r="D104" i="8"/>
  <c r="B83" i="8"/>
  <c r="D83" i="8"/>
  <c r="B54" i="8"/>
  <c r="D54" i="8"/>
  <c r="B175" i="8"/>
  <c r="B139" i="8"/>
  <c r="D135" i="8"/>
  <c r="B135" i="8"/>
  <c r="D118" i="8"/>
  <c r="E118" i="8"/>
  <c r="B105" i="8"/>
  <c r="E105" i="8"/>
  <c r="D105" i="8"/>
  <c r="D97" i="8"/>
  <c r="B97" i="8"/>
  <c r="B86" i="8"/>
  <c r="D86" i="8"/>
  <c r="E86" i="8"/>
  <c r="B74" i="8"/>
  <c r="D74" i="8"/>
  <c r="D59" i="8"/>
  <c r="D37" i="8"/>
  <c r="E37" i="8"/>
  <c r="B69" i="8"/>
  <c r="D69" i="8"/>
  <c r="E69" i="8"/>
  <c r="B108" i="8"/>
  <c r="D100" i="8"/>
  <c r="E100" i="8"/>
  <c r="B100" i="8"/>
  <c r="D34" i="8"/>
  <c r="B34" i="8"/>
  <c r="B129" i="8"/>
  <c r="D129" i="8"/>
  <c r="E129" i="8"/>
  <c r="B101" i="8"/>
  <c r="D101" i="8"/>
  <c r="D70" i="8"/>
  <c r="B70" i="8"/>
  <c r="D66" i="8"/>
  <c r="B66" i="8"/>
  <c r="E66" i="8"/>
  <c r="E35" i="8"/>
  <c r="D35" i="8"/>
  <c r="B35" i="8"/>
  <c r="I13" i="10"/>
  <c r="I15" i="10"/>
  <c r="F13" i="10"/>
  <c r="I11" i="10"/>
  <c r="A25" i="10"/>
  <c r="F15" i="10"/>
  <c r="F16" i="10"/>
  <c r="I16" i="10"/>
  <c r="F12" i="10"/>
  <c r="F14" i="10"/>
  <c r="B167" i="8"/>
  <c r="D167" i="8"/>
  <c r="D161" i="8"/>
  <c r="E161" i="8"/>
  <c r="B161" i="8"/>
  <c r="B141" i="8"/>
  <c r="E141" i="8"/>
  <c r="D141" i="8"/>
  <c r="E137" i="8"/>
  <c r="B123" i="8"/>
  <c r="B114" i="8"/>
  <c r="D114" i="8"/>
  <c r="E114" i="8"/>
  <c r="E110" i="8"/>
  <c r="D110" i="8"/>
  <c r="B110" i="8"/>
  <c r="B80" i="8"/>
  <c r="E80" i="8"/>
  <c r="D80" i="8"/>
  <c r="B61" i="8"/>
  <c r="D61" i="8"/>
  <c r="B57" i="8"/>
  <c r="D57" i="8"/>
  <c r="E57" i="8"/>
  <c r="B10" i="8"/>
  <c r="D11" i="8"/>
  <c r="B11" i="8"/>
  <c r="E176" i="8"/>
  <c r="D176" i="8"/>
  <c r="B176" i="8"/>
  <c r="D164" i="8"/>
  <c r="B164" i="8"/>
  <c r="E164" i="8"/>
  <c r="D143" i="8"/>
  <c r="E143" i="8"/>
  <c r="E131" i="8"/>
  <c r="B131" i="8"/>
  <c r="B124" i="8"/>
  <c r="D124" i="8"/>
  <c r="D119" i="8"/>
  <c r="D106" i="8"/>
  <c r="B106" i="8"/>
  <c r="E106" i="8"/>
  <c r="D102" i="8"/>
  <c r="E102" i="8"/>
  <c r="E81" i="8"/>
  <c r="B81" i="8"/>
  <c r="D71" i="8"/>
  <c r="E71" i="8"/>
  <c r="D67" i="8"/>
  <c r="E67" i="8"/>
  <c r="B67" i="8"/>
  <c r="E26" i="8"/>
  <c r="B26" i="8"/>
  <c r="E166" i="8"/>
  <c r="B166" i="8"/>
  <c r="E153" i="8"/>
  <c r="D153" i="8"/>
  <c r="D107" i="8"/>
  <c r="E107" i="8"/>
  <c r="D99" i="8"/>
  <c r="B68" i="8"/>
  <c r="D32" i="8"/>
  <c r="B32" i="8"/>
  <c r="A21" i="10"/>
  <c r="F25" i="10"/>
  <c r="F23" i="10"/>
  <c r="B40" i="8" l="1"/>
  <c r="D40" i="8"/>
  <c r="E40" i="8"/>
  <c r="B36" i="8"/>
  <c r="E36" i="8"/>
  <c r="D36" i="8"/>
  <c r="E25" i="8"/>
  <c r="D25" i="8"/>
  <c r="B25" i="8"/>
  <c r="B13" i="8"/>
  <c r="E13" i="8"/>
  <c r="D13" i="8"/>
  <c r="E21" i="8"/>
  <c r="B21" i="8"/>
  <c r="D21" i="8"/>
  <c r="B58" i="8"/>
  <c r="D58" i="8"/>
  <c r="E58" i="8"/>
  <c r="B22" i="8"/>
  <c r="E22" i="8"/>
  <c r="D22" i="8"/>
  <c r="E14" i="8"/>
  <c r="B14" i="8"/>
  <c r="D14" i="8"/>
  <c r="F21" i="10"/>
  <c r="I23" i="10"/>
  <c r="F20" i="10"/>
  <c r="I21" i="10"/>
  <c r="F22" i="10"/>
  <c r="I19" i="10"/>
  <c r="F24" i="10"/>
  <c r="A33" i="10"/>
  <c r="I24" i="10"/>
  <c r="E169" i="8"/>
  <c r="B169" i="8"/>
  <c r="D169" i="8"/>
  <c r="E165" i="8"/>
  <c r="B165" i="8"/>
  <c r="D165" i="8"/>
  <c r="B160" i="8"/>
  <c r="D160" i="8"/>
  <c r="B142" i="8"/>
  <c r="D142" i="8"/>
  <c r="E142" i="8"/>
  <c r="D113" i="8"/>
  <c r="B113" i="8"/>
  <c r="E113" i="8"/>
  <c r="A23" i="10"/>
  <c r="D24" i="10"/>
  <c r="D21" i="10"/>
  <c r="A20" i="10"/>
  <c r="D19" i="10"/>
  <c r="A24" i="10"/>
  <c r="D23" i="10"/>
  <c r="A22" i="10"/>
  <c r="B154" i="8"/>
  <c r="D154" i="8"/>
  <c r="D123" i="8"/>
  <c r="E123" i="8"/>
  <c r="E171" i="8"/>
  <c r="E162" i="8"/>
  <c r="D162" i="8"/>
  <c r="B162" i="8"/>
  <c r="D157" i="8"/>
  <c r="E157" i="8"/>
  <c r="B157" i="8"/>
  <c r="E151" i="8"/>
  <c r="B127" i="8"/>
  <c r="D127" i="8"/>
  <c r="E127" i="8"/>
  <c r="D72" i="8"/>
  <c r="B72" i="8"/>
  <c r="E55" i="8"/>
  <c r="E27" i="8"/>
  <c r="B23" i="8"/>
  <c r="E23" i="8"/>
  <c r="D23" i="8"/>
  <c r="E172" i="8"/>
  <c r="B163" i="8"/>
  <c r="D163" i="8"/>
  <c r="D158" i="8"/>
  <c r="B158" i="8"/>
  <c r="E158" i="8"/>
  <c r="D137" i="8"/>
  <c r="B137" i="8"/>
  <c r="D132" i="8"/>
  <c r="B132" i="8"/>
  <c r="B128" i="8"/>
  <c r="D128" i="8"/>
  <c r="E128" i="8"/>
  <c r="B112" i="8"/>
  <c r="D112" i="8"/>
  <c r="E112" i="8"/>
  <c r="D108" i="8"/>
  <c r="E108" i="8"/>
  <c r="D103" i="8"/>
  <c r="E103" i="8"/>
  <c r="E99" i="8"/>
  <c r="B99" i="8"/>
  <c r="E96" i="8"/>
  <c r="E87" i="8"/>
  <c r="B82" i="8"/>
  <c r="D82" i="8"/>
  <c r="E82" i="8"/>
  <c r="E76" i="8"/>
  <c r="E72" i="8"/>
  <c r="E49" i="8"/>
  <c r="E28" i="8"/>
  <c r="B24" i="8"/>
  <c r="D24" i="8"/>
  <c r="E24" i="8"/>
  <c r="A28" i="10" l="1"/>
  <c r="A30" i="10"/>
  <c r="D27" i="10"/>
  <c r="A31" i="10"/>
  <c r="D29" i="10"/>
  <c r="F33" i="10"/>
  <c r="A32" i="10"/>
  <c r="A29" i="10"/>
  <c r="D31" i="10"/>
  <c r="D32" i="10"/>
  <c r="A41" i="10" l="1"/>
  <c r="I27" i="10"/>
  <c r="I31" i="10"/>
  <c r="F31" i="10"/>
  <c r="I32" i="10"/>
  <c r="F28" i="10"/>
  <c r="I29" i="10"/>
  <c r="F32" i="10"/>
  <c r="F30" i="10"/>
  <c r="F29" i="10"/>
  <c r="D35" i="10" l="1"/>
  <c r="D40" i="10"/>
  <c r="D37" i="10"/>
  <c r="A39" i="10"/>
  <c r="A37" i="10"/>
  <c r="F41" i="10"/>
  <c r="A38" i="10"/>
  <c r="A40" i="10"/>
  <c r="A36" i="10"/>
  <c r="D39" i="10"/>
  <c r="A49" i="10" l="1"/>
  <c r="I40" i="10"/>
  <c r="F39" i="10"/>
  <c r="I37" i="10"/>
  <c r="F37" i="10"/>
  <c r="I39" i="10"/>
  <c r="I35" i="10"/>
  <c r="F40" i="10"/>
  <c r="F36" i="10"/>
  <c r="F38" i="10"/>
  <c r="A45" i="10" l="1"/>
  <c r="A46" i="10"/>
  <c r="A44" i="10"/>
  <c r="D45" i="10"/>
  <c r="D43" i="10"/>
  <c r="F49" i="10"/>
  <c r="D47" i="10"/>
  <c r="A48" i="10"/>
  <c r="D48" i="10"/>
  <c r="A47" i="10"/>
  <c r="A57" i="10" l="1"/>
  <c r="I45" i="10"/>
  <c r="I48" i="10"/>
  <c r="I47" i="10"/>
  <c r="F45" i="10"/>
  <c r="F48" i="10"/>
  <c r="I43" i="10"/>
  <c r="F47" i="10"/>
  <c r="F44" i="10"/>
  <c r="F46" i="10"/>
  <c r="A56" i="10" l="1"/>
  <c r="A55" i="10"/>
  <c r="A54" i="10"/>
  <c r="A52" i="10"/>
  <c r="D55" i="10"/>
  <c r="F57" i="10"/>
  <c r="D56" i="10"/>
  <c r="D51" i="10"/>
  <c r="D53" i="10"/>
  <c r="A53" i="10"/>
  <c r="F54" i="10" l="1"/>
  <c r="F55" i="10"/>
  <c r="A65" i="10"/>
  <c r="I51" i="10"/>
  <c r="I56" i="10"/>
  <c r="F52" i="10"/>
  <c r="I53" i="10"/>
  <c r="F56" i="10"/>
  <c r="I55" i="10"/>
  <c r="F53" i="10"/>
  <c r="D64" i="10" l="1"/>
  <c r="A64" i="10"/>
  <c r="A60" i="10"/>
  <c r="D63" i="10"/>
  <c r="A63" i="10"/>
  <c r="A62" i="10"/>
  <c r="D61" i="10"/>
  <c r="A61" i="10"/>
  <c r="D59" i="10"/>
  <c r="F65" i="10"/>
  <c r="F63" i="10" l="1"/>
  <c r="F60" i="10"/>
  <c r="F62" i="10"/>
  <c r="I63" i="10"/>
  <c r="A73" i="10"/>
  <c r="I61" i="10"/>
  <c r="F61" i="10"/>
  <c r="I64" i="10"/>
  <c r="F64" i="10"/>
  <c r="I59" i="10"/>
  <c r="F73" i="10" l="1"/>
  <c r="D69" i="10"/>
  <c r="A72" i="10"/>
  <c r="D72" i="10"/>
  <c r="A68" i="10"/>
  <c r="D71" i="10"/>
  <c r="A71" i="10"/>
  <c r="A69" i="10"/>
  <c r="A70" i="10"/>
  <c r="D67" i="10"/>
  <c r="I67" i="10" l="1"/>
  <c r="A81" i="10"/>
  <c r="I71" i="10"/>
  <c r="F71" i="10"/>
  <c r="I72" i="10"/>
  <c r="I69" i="10"/>
  <c r="F68" i="10"/>
  <c r="F69" i="10"/>
  <c r="F72" i="10"/>
  <c r="F70" i="10"/>
  <c r="D77" i="10" l="1"/>
  <c r="A77" i="10"/>
  <c r="D75" i="10"/>
  <c r="D79" i="10"/>
  <c r="D80" i="10"/>
  <c r="A80" i="10"/>
  <c r="A78" i="10"/>
  <c r="F81" i="10"/>
  <c r="A76" i="10"/>
  <c r="A79" i="10"/>
  <c r="F78" i="10" l="1"/>
  <c r="A89" i="10"/>
  <c r="I79" i="10"/>
  <c r="F77" i="10"/>
  <c r="I77" i="10"/>
  <c r="I80" i="10"/>
  <c r="F76" i="10"/>
  <c r="I75" i="10"/>
  <c r="F79" i="10"/>
  <c r="F80" i="10"/>
  <c r="D88" i="10" l="1"/>
  <c r="A84" i="10"/>
  <c r="F89" i="10"/>
  <c r="A86" i="10"/>
  <c r="D83" i="10"/>
  <c r="D85" i="10"/>
  <c r="A85" i="10"/>
  <c r="D87" i="10"/>
  <c r="A87" i="10"/>
  <c r="A88" i="10"/>
  <c r="I85" i="10" l="1"/>
  <c r="F86" i="10"/>
  <c r="F84" i="10"/>
  <c r="F87" i="10"/>
  <c r="F88" i="10"/>
  <c r="I83" i="10"/>
  <c r="A97" i="10"/>
  <c r="I88" i="10"/>
  <c r="I87" i="10"/>
  <c r="F85" i="10"/>
  <c r="A96" i="10" l="1"/>
  <c r="D91" i="10"/>
  <c r="F97" i="10"/>
  <c r="A95" i="10"/>
  <c r="D95" i="10"/>
  <c r="A94" i="10"/>
  <c r="D96" i="10"/>
  <c r="D93" i="10"/>
  <c r="A92" i="10"/>
  <c r="A93" i="10"/>
  <c r="A105" i="10" l="1"/>
  <c r="I95" i="10"/>
  <c r="F93" i="10"/>
  <c r="F96" i="10"/>
  <c r="F92" i="10"/>
  <c r="F94" i="10"/>
  <c r="F95" i="10"/>
  <c r="I96" i="10"/>
  <c r="I93" i="10"/>
  <c r="I91" i="10"/>
  <c r="A102" i="10" l="1"/>
  <c r="D103" i="10"/>
  <c r="F105" i="10"/>
  <c r="D99" i="10"/>
  <c r="A101" i="10"/>
  <c r="A104" i="10"/>
  <c r="A103" i="10"/>
  <c r="D101" i="10"/>
  <c r="D104" i="10"/>
  <c r="A100" i="10"/>
  <c r="I103" i="10" l="1"/>
  <c r="I104" i="10"/>
  <c r="I101" i="10"/>
  <c r="F101" i="10"/>
  <c r="A113" i="10"/>
  <c r="F100" i="10"/>
  <c r="I99" i="10"/>
  <c r="F102" i="10"/>
  <c r="F103" i="10"/>
  <c r="F104" i="10"/>
  <c r="A109" i="10" l="1"/>
  <c r="A111" i="10"/>
  <c r="F113" i="10"/>
  <c r="A108" i="10"/>
  <c r="A112" i="10"/>
  <c r="D109" i="10"/>
  <c r="D112" i="10"/>
  <c r="D111" i="10"/>
  <c r="A110" i="10"/>
  <c r="D107" i="10"/>
  <c r="F112" i="10" l="1"/>
  <c r="I112" i="10"/>
  <c r="I111" i="10"/>
  <c r="F110" i="10"/>
  <c r="I109" i="10"/>
  <c r="I107" i="10"/>
  <c r="F108" i="10"/>
  <c r="F109" i="10"/>
  <c r="F111" i="10"/>
  <c r="A121" i="10"/>
  <c r="D117" i="10" l="1"/>
  <c r="A117" i="10"/>
  <c r="A119" i="10"/>
  <c r="A118" i="10"/>
  <c r="D119" i="10"/>
  <c r="A120" i="10"/>
  <c r="D115" i="10"/>
  <c r="A116" i="10"/>
  <c r="F121" i="10"/>
  <c r="D120" i="10"/>
  <c r="I120" i="10" l="1"/>
  <c r="F117" i="10"/>
  <c r="F120" i="10"/>
  <c r="I119" i="10"/>
  <c r="F119" i="10"/>
  <c r="I115" i="10"/>
  <c r="A129" i="10"/>
  <c r="F118" i="10"/>
  <c r="I117" i="10"/>
  <c r="F116" i="10"/>
  <c r="A125" i="10" l="1"/>
  <c r="D125" i="10"/>
  <c r="F129" i="10"/>
  <c r="A124" i="10"/>
  <c r="A127" i="10"/>
  <c r="D123" i="10"/>
  <c r="D128" i="10"/>
  <c r="A126" i="10"/>
  <c r="A128" i="10"/>
  <c r="D127" i="10"/>
  <c r="F128" i="10" l="1"/>
  <c r="I128" i="10"/>
  <c r="I123" i="10"/>
  <c r="F125" i="10"/>
  <c r="I127" i="10"/>
  <c r="F124" i="10"/>
  <c r="F127" i="10"/>
  <c r="F126" i="10"/>
  <c r="A137" i="10"/>
  <c r="I125" i="10"/>
  <c r="A133" i="10" l="1"/>
  <c r="A135" i="10"/>
  <c r="F137" i="10"/>
  <c r="D133" i="10"/>
  <c r="A132" i="10"/>
  <c r="A134" i="10"/>
  <c r="D131" i="10"/>
  <c r="D135" i="10"/>
  <c r="D136" i="10"/>
  <c r="A136" i="10"/>
  <c r="I136" i="10" l="1"/>
  <c r="I133" i="10"/>
  <c r="F132" i="10"/>
  <c r="I131" i="10"/>
  <c r="F134" i="10"/>
  <c r="A145" i="10"/>
  <c r="F136" i="10"/>
  <c r="I135" i="10"/>
  <c r="F133" i="10"/>
  <c r="F135" i="10"/>
  <c r="D144" i="10" l="1"/>
  <c r="A144" i="10"/>
  <c r="A142" i="10"/>
  <c r="F145" i="10"/>
  <c r="A141" i="10"/>
  <c r="D141" i="10"/>
  <c r="A143" i="10"/>
  <c r="D139" i="10"/>
  <c r="D143" i="10"/>
  <c r="A140" i="10"/>
  <c r="F143" i="10" l="1"/>
  <c r="I139" i="10"/>
  <c r="F142" i="10"/>
  <c r="F141" i="10"/>
  <c r="I141" i="10"/>
  <c r="F144" i="10"/>
  <c r="I144" i="10"/>
  <c r="A153" i="10"/>
  <c r="I143" i="10"/>
  <c r="F140" i="10"/>
  <c r="D147" i="10" l="1"/>
  <c r="D149" i="10"/>
  <c r="D151" i="10"/>
  <c r="A150" i="10"/>
  <c r="A151" i="10"/>
  <c r="A149" i="10"/>
  <c r="D152" i="10"/>
  <c r="A148" i="10"/>
  <c r="A152" i="10"/>
  <c r="F153" i="10"/>
  <c r="I149" i="10" l="1"/>
  <c r="I152" i="10"/>
  <c r="F150" i="10"/>
  <c r="A161" i="10"/>
  <c r="I151" i="10"/>
  <c r="F151" i="10"/>
  <c r="F152" i="10"/>
  <c r="F149" i="10"/>
  <c r="F148" i="10"/>
  <c r="I147" i="10"/>
  <c r="D157" i="10" l="1"/>
  <c r="D160" i="10"/>
  <c r="D159" i="10"/>
  <c r="A157" i="10"/>
  <c r="A158" i="10"/>
  <c r="A159" i="10"/>
  <c r="D155" i="10"/>
  <c r="A160" i="10"/>
  <c r="A156" i="10"/>
  <c r="F161" i="10"/>
  <c r="I160" i="10" l="1"/>
  <c r="F158" i="10"/>
  <c r="I159" i="10"/>
  <c r="I157" i="10"/>
  <c r="F157" i="10"/>
  <c r="F159" i="10"/>
  <c r="A169" i="10"/>
  <c r="F160" i="10"/>
  <c r="I155" i="10"/>
  <c r="F156" i="10"/>
  <c r="D165" i="10" l="1"/>
  <c r="D168" i="10"/>
  <c r="D163" i="10"/>
  <c r="A167" i="10"/>
  <c r="D167" i="10"/>
  <c r="F169" i="10"/>
  <c r="A164" i="10"/>
  <c r="A166" i="10"/>
  <c r="A165" i="10"/>
  <c r="A168" i="10"/>
  <c r="F165" i="10" l="1"/>
  <c r="F167" i="10"/>
  <c r="I168" i="10"/>
  <c r="I167" i="10"/>
  <c r="F168" i="10"/>
  <c r="A177" i="10"/>
  <c r="F164" i="10"/>
  <c r="I165" i="10"/>
  <c r="I163" i="10"/>
  <c r="F166" i="10"/>
  <c r="A172" i="10" l="1"/>
  <c r="D175" i="10"/>
  <c r="D171" i="10"/>
  <c r="A175" i="10"/>
  <c r="D176" i="10"/>
  <c r="A176" i="10"/>
  <c r="A174" i="10"/>
  <c r="A173" i="10"/>
  <c r="D173" i="10"/>
  <c r="F177" i="10"/>
  <c r="F174" i="10" l="1"/>
  <c r="F175" i="10"/>
  <c r="I176" i="10"/>
  <c r="F173" i="10"/>
  <c r="I171" i="10"/>
  <c r="I173" i="10"/>
  <c r="F172" i="10"/>
  <c r="F176" i="10"/>
  <c r="I175" i="10"/>
  <c r="A185" i="10"/>
  <c r="F185" i="10" l="1"/>
  <c r="A184" i="10"/>
  <c r="D179" i="10"/>
  <c r="A180" i="10"/>
  <c r="A182" i="10"/>
  <c r="D184" i="10"/>
  <c r="A181" i="10"/>
  <c r="A183" i="10"/>
  <c r="D181" i="10"/>
  <c r="D183" i="10"/>
  <c r="I181" i="10" l="1"/>
  <c r="F184" i="10"/>
  <c r="F182" i="10"/>
  <c r="A193" i="10"/>
  <c r="F181" i="10"/>
  <c r="F180" i="10"/>
  <c r="I183" i="10"/>
  <c r="I184" i="10"/>
  <c r="I179" i="10"/>
  <c r="F183" i="10"/>
  <c r="D189" i="10" l="1"/>
  <c r="A190" i="10"/>
  <c r="F193" i="10"/>
  <c r="A191" i="10"/>
  <c r="D187" i="10"/>
  <c r="D192" i="10"/>
  <c r="A192" i="10"/>
  <c r="A189" i="10"/>
  <c r="D191" i="10"/>
  <c r="A188" i="10"/>
  <c r="F191" i="10" l="1"/>
  <c r="F188" i="10"/>
  <c r="F189" i="10"/>
  <c r="F192" i="10"/>
  <c r="I189" i="10"/>
  <c r="I187" i="10"/>
  <c r="I191" i="10"/>
  <c r="F190" i="10"/>
  <c r="I192" i="10"/>
  <c r="A201" i="10"/>
  <c r="D197" i="10" l="1"/>
  <c r="D199" i="10"/>
  <c r="F201" i="10"/>
  <c r="A200" i="10"/>
  <c r="A197" i="10"/>
  <c r="D200" i="10"/>
  <c r="A198" i="10"/>
  <c r="A199" i="10"/>
  <c r="A196" i="10"/>
  <c r="D195" i="10"/>
  <c r="I199" i="10" l="1"/>
  <c r="F197" i="10"/>
  <c r="F199" i="10"/>
  <c r="A209" i="10"/>
  <c r="F200" i="10"/>
  <c r="I200" i="10"/>
  <c r="I197" i="10"/>
  <c r="F198" i="10"/>
  <c r="F196" i="10"/>
  <c r="I195" i="10"/>
  <c r="A207" i="10" l="1"/>
  <c r="D203" i="10"/>
  <c r="D205" i="10"/>
  <c r="A204" i="10"/>
  <c r="A205" i="10"/>
  <c r="A208" i="10"/>
  <c r="A206" i="10"/>
  <c r="D208" i="10"/>
  <c r="D207" i="10"/>
  <c r="F209" i="10"/>
  <c r="F206" i="10" l="1"/>
  <c r="F207" i="10"/>
  <c r="A217" i="10"/>
  <c r="F208" i="10"/>
  <c r="I203" i="10"/>
  <c r="F204" i="10"/>
  <c r="I205" i="10"/>
  <c r="F205" i="10"/>
  <c r="I208" i="10"/>
  <c r="I207" i="10"/>
  <c r="A214" i="10" l="1"/>
  <c r="A215" i="10"/>
  <c r="D213" i="10"/>
  <c r="D216" i="10"/>
  <c r="A213" i="10"/>
  <c r="A212" i="10"/>
  <c r="D215" i="10"/>
  <c r="A216" i="10"/>
  <c r="D211" i="10"/>
  <c r="F217" i="10"/>
  <c r="F215" i="10" l="1"/>
  <c r="I211" i="10"/>
  <c r="F213" i="10"/>
  <c r="F214" i="10"/>
  <c r="I215" i="10"/>
  <c r="F212" i="10"/>
  <c r="A225" i="10"/>
  <c r="I216" i="10"/>
  <c r="I213" i="10"/>
  <c r="F216" i="10"/>
  <c r="A221" i="10" l="1"/>
  <c r="D221" i="10"/>
  <c r="D224" i="10"/>
  <c r="A222" i="10"/>
  <c r="A220" i="10"/>
  <c r="F225" i="10"/>
  <c r="D223" i="10"/>
  <c r="D219" i="10"/>
  <c r="A224" i="10"/>
  <c r="A223" i="10"/>
  <c r="F223" i="10" l="1"/>
  <c r="F224" i="10"/>
  <c r="F221" i="10"/>
  <c r="I221" i="10"/>
  <c r="I224" i="10"/>
  <c r="A233" i="10"/>
  <c r="I219" i="10"/>
  <c r="I223" i="10"/>
  <c r="F222" i="10"/>
  <c r="F220" i="10"/>
  <c r="A232" i="10" l="1"/>
  <c r="D231" i="10"/>
  <c r="A230" i="10"/>
  <c r="D227" i="10"/>
  <c r="D229" i="10"/>
  <c r="D232" i="10"/>
  <c r="F233" i="10"/>
  <c r="A231" i="10"/>
  <c r="A229" i="10"/>
  <c r="A228" i="10"/>
  <c r="I227" i="10" l="1"/>
  <c r="F232" i="10"/>
  <c r="I229" i="10"/>
  <c r="F230" i="10"/>
  <c r="A241" i="10"/>
  <c r="F228" i="10"/>
  <c r="F229" i="10"/>
  <c r="I231" i="10"/>
  <c r="I232" i="10"/>
  <c r="F231" i="10"/>
  <c r="D237" i="10" l="1"/>
  <c r="A239" i="10"/>
  <c r="F241" i="10"/>
  <c r="D240" i="10"/>
  <c r="D239" i="10"/>
  <c r="A238" i="10"/>
  <c r="A237" i="10"/>
  <c r="A236" i="10"/>
  <c r="D235" i="10"/>
  <c r="A240" i="10"/>
  <c r="I240" i="10" l="1"/>
  <c r="F237" i="10"/>
  <c r="F236" i="10"/>
  <c r="I237" i="10"/>
  <c r="I239" i="10"/>
  <c r="I235" i="10"/>
  <c r="F240" i="10"/>
  <c r="F238" i="10"/>
  <c r="F239" i="10"/>
  <c r="A249" i="10"/>
  <c r="A246" i="10" l="1"/>
  <c r="A244" i="10"/>
  <c r="D243" i="10"/>
  <c r="D247" i="10"/>
  <c r="D248" i="10"/>
  <c r="D245" i="10"/>
  <c r="F249" i="10"/>
  <c r="A248" i="10"/>
  <c r="A245" i="10"/>
  <c r="A247" i="10"/>
  <c r="I247" i="10" l="1"/>
  <c r="I248" i="10"/>
  <c r="I245" i="10"/>
  <c r="F245" i="10"/>
  <c r="I243" i="10"/>
  <c r="F246" i="10"/>
  <c r="A257" i="10"/>
  <c r="F244" i="10"/>
  <c r="F247" i="10"/>
  <c r="F248" i="10"/>
  <c r="D255" i="10" l="1"/>
  <c r="F257" i="10"/>
  <c r="D256" i="10"/>
  <c r="A255" i="10"/>
  <c r="D253" i="10"/>
  <c r="A252" i="10"/>
  <c r="A254" i="10"/>
  <c r="A253" i="10"/>
  <c r="A256" i="10"/>
  <c r="D251" i="10"/>
  <c r="F255" i="10" l="1"/>
  <c r="F256" i="10"/>
  <c r="F252" i="10"/>
  <c r="A265" i="10"/>
  <c r="I253" i="10"/>
  <c r="F254" i="10"/>
  <c r="I256" i="10"/>
  <c r="F253" i="10"/>
  <c r="I255" i="10"/>
  <c r="I251" i="10"/>
  <c r="A264" i="10" l="1"/>
  <c r="D263" i="10"/>
  <c r="D261" i="10"/>
  <c r="D264" i="10"/>
  <c r="A262" i="10"/>
  <c r="D259" i="10"/>
  <c r="A261" i="10"/>
  <c r="F265" i="10"/>
  <c r="A263" i="10"/>
  <c r="A260" i="10"/>
  <c r="I259" i="10" l="1"/>
  <c r="F264" i="10"/>
  <c r="I264" i="10"/>
  <c r="F261" i="10"/>
  <c r="F263" i="10"/>
  <c r="F262" i="10"/>
  <c r="I261" i="10"/>
  <c r="A273" i="10"/>
  <c r="F260" i="10"/>
  <c r="I263" i="10"/>
  <c r="F273" i="10" l="1"/>
  <c r="D267" i="10"/>
  <c r="A270" i="10"/>
  <c r="A269" i="10"/>
  <c r="A268" i="10"/>
  <c r="D271" i="10"/>
  <c r="D269" i="10"/>
  <c r="D272" i="10"/>
  <c r="A271" i="10"/>
  <c r="A272" i="10"/>
  <c r="F268" i="10" l="1"/>
  <c r="F272" i="10"/>
  <c r="F271" i="10"/>
  <c r="A281" i="10"/>
  <c r="I269" i="10"/>
  <c r="I272" i="10"/>
  <c r="F270" i="10"/>
  <c r="I267" i="10"/>
  <c r="F269" i="10"/>
  <c r="I271" i="10"/>
  <c r="D280" i="10" l="1"/>
  <c r="A280" i="10"/>
  <c r="A279" i="10"/>
  <c r="D277" i="10"/>
  <c r="A277" i="10"/>
  <c r="F281" i="10"/>
  <c r="D279" i="10"/>
  <c r="D275" i="10"/>
  <c r="A276" i="10"/>
  <c r="A278" i="10"/>
  <c r="F277" i="10" l="1"/>
  <c r="F276" i="10"/>
  <c r="F280" i="10"/>
  <c r="F279" i="10"/>
  <c r="F278" i="10"/>
  <c r="I279" i="10"/>
  <c r="I275" i="10"/>
  <c r="I277" i="10"/>
  <c r="A289" i="10"/>
  <c r="I280" i="10"/>
  <c r="D287" i="10" l="1"/>
  <c r="D288" i="10"/>
  <c r="A284" i="10"/>
  <c r="F289" i="10"/>
  <c r="A287" i="10"/>
  <c r="A286" i="10"/>
  <c r="D283" i="10"/>
  <c r="A285" i="10"/>
  <c r="A288" i="10"/>
  <c r="D285" i="10"/>
  <c r="I288" i="10" l="1"/>
  <c r="I285" i="10"/>
  <c r="F287" i="10"/>
  <c r="I283" i="10"/>
  <c r="A297" i="10"/>
  <c r="I287" i="10"/>
  <c r="F286" i="10"/>
  <c r="F285" i="10"/>
  <c r="F284" i="10"/>
  <c r="F288" i="10"/>
  <c r="D295" i="10" l="1"/>
  <c r="D291" i="10"/>
  <c r="A296" i="10"/>
  <c r="A292" i="10"/>
  <c r="A293" i="10"/>
  <c r="D293" i="10"/>
  <c r="A295" i="10"/>
  <c r="D296" i="10"/>
  <c r="A294" i="10"/>
  <c r="F297" i="10"/>
  <c r="F292" i="10" l="1"/>
  <c r="F294" i="10"/>
  <c r="A305" i="10"/>
  <c r="I293" i="10"/>
  <c r="I296" i="10"/>
  <c r="F295" i="10"/>
  <c r="F293" i="10"/>
  <c r="I295" i="10"/>
  <c r="F296" i="10"/>
  <c r="I291" i="10"/>
  <c r="D304" i="10" l="1"/>
  <c r="A301" i="10"/>
  <c r="A302" i="10"/>
  <c r="A300" i="10"/>
  <c r="A303" i="10"/>
  <c r="D299" i="10"/>
  <c r="F305" i="10"/>
  <c r="A304" i="10"/>
  <c r="D303" i="10"/>
  <c r="D301" i="10"/>
  <c r="I299" i="10" l="1"/>
  <c r="I304" i="10"/>
  <c r="F302" i="10"/>
  <c r="F303" i="10"/>
  <c r="A313" i="10"/>
  <c r="F300" i="10"/>
  <c r="I301" i="10"/>
  <c r="I303" i="10"/>
  <c r="F304" i="10"/>
  <c r="F301" i="10"/>
  <c r="A311" i="10" l="1"/>
  <c r="A310" i="10"/>
  <c r="A312" i="10"/>
  <c r="A308" i="10"/>
  <c r="A309" i="10"/>
  <c r="D307" i="10"/>
  <c r="F313" i="10"/>
  <c r="D311" i="10"/>
  <c r="D309" i="10"/>
  <c r="D312" i="10"/>
  <c r="F311" i="10" l="1"/>
  <c r="I307" i="10"/>
  <c r="F309" i="10"/>
  <c r="F308" i="10"/>
  <c r="I312" i="10"/>
  <c r="I311" i="10"/>
  <c r="F310" i="10"/>
  <c r="A321" i="10"/>
  <c r="F312" i="10"/>
  <c r="I309" i="10"/>
  <c r="D317" i="10" l="1"/>
  <c r="D315" i="10"/>
  <c r="A318" i="10"/>
  <c r="A317" i="10"/>
  <c r="D319" i="10"/>
  <c r="A320" i="10"/>
  <c r="D320" i="10"/>
  <c r="F321" i="10"/>
  <c r="A316" i="10"/>
  <c r="A319" i="10"/>
  <c r="A329" i="10" l="1"/>
  <c r="I320" i="10"/>
  <c r="I315" i="10"/>
  <c r="F316" i="10"/>
  <c r="F320" i="10"/>
  <c r="F318" i="10"/>
  <c r="I319" i="10"/>
  <c r="F317" i="10"/>
  <c r="F319" i="10"/>
  <c r="I317" i="10"/>
  <c r="D323" i="10" l="1"/>
  <c r="D328" i="10"/>
  <c r="A328" i="10"/>
  <c r="A326" i="10"/>
  <c r="D325" i="10"/>
  <c r="A325" i="10"/>
  <c r="A324" i="10"/>
  <c r="A327" i="10"/>
  <c r="F329" i="10"/>
  <c r="D327" i="10"/>
  <c r="I325" i="10" l="1"/>
  <c r="F328" i="10"/>
  <c r="F325" i="10"/>
  <c r="I323" i="10"/>
  <c r="I328" i="10"/>
  <c r="A337" i="10"/>
  <c r="F324" i="10"/>
  <c r="F327" i="10"/>
  <c r="I327" i="10"/>
  <c r="F326" i="10"/>
  <c r="D335" i="10" l="1"/>
  <c r="A336" i="10"/>
  <c r="A334" i="10"/>
  <c r="D336" i="10"/>
  <c r="A332" i="10"/>
  <c r="D333" i="10"/>
  <c r="A333" i="10"/>
  <c r="D331" i="10"/>
  <c r="F337" i="10"/>
  <c r="A335" i="10"/>
  <c r="I333" i="10" l="1"/>
  <c r="F332" i="10"/>
  <c r="I331" i="10"/>
  <c r="F335" i="10"/>
  <c r="F336" i="10"/>
  <c r="I336" i="10"/>
  <c r="A345" i="10"/>
  <c r="F334" i="10"/>
  <c r="F333" i="10"/>
  <c r="I335" i="10"/>
  <c r="A342" i="10" l="1"/>
  <c r="D344" i="10"/>
  <c r="D339" i="10"/>
  <c r="D341" i="10"/>
  <c r="A341" i="10"/>
  <c r="D343" i="10"/>
  <c r="A340" i="10"/>
  <c r="A343" i="10"/>
  <c r="F345" i="10"/>
  <c r="A344" i="10"/>
  <c r="I343" i="10" l="1"/>
  <c r="F343" i="10"/>
  <c r="F341" i="10"/>
  <c r="I339" i="10"/>
  <c r="A353" i="10"/>
  <c r="F340" i="10"/>
  <c r="I344" i="10"/>
  <c r="F342" i="10"/>
  <c r="F344" i="10"/>
  <c r="I341" i="10"/>
  <c r="D352" i="10" l="1"/>
  <c r="D349" i="10"/>
  <c r="A351" i="10"/>
  <c r="A350" i="10"/>
  <c r="D347" i="10"/>
  <c r="A349" i="10"/>
  <c r="A348" i="10"/>
  <c r="F353" i="10"/>
  <c r="D351" i="10"/>
  <c r="A352" i="10"/>
  <c r="F351" i="10" l="1"/>
  <c r="F350" i="10"/>
  <c r="I349" i="10"/>
  <c r="I352" i="10"/>
  <c r="I347" i="10"/>
  <c r="I351" i="10"/>
  <c r="A361" i="10"/>
  <c r="F352" i="10"/>
  <c r="F348" i="10"/>
  <c r="F349" i="10"/>
  <c r="A357" i="10" l="1"/>
  <c r="D359" i="10"/>
  <c r="D357" i="10"/>
  <c r="F361" i="10"/>
  <c r="A358" i="10"/>
  <c r="A360" i="10"/>
  <c r="D360" i="10"/>
  <c r="A359" i="10"/>
  <c r="A356" i="10"/>
  <c r="D355" i="10"/>
  <c r="F357" i="10" l="1"/>
  <c r="F360" i="10"/>
  <c r="A369" i="10"/>
  <c r="F358" i="10"/>
  <c r="I360" i="10"/>
  <c r="I357" i="10"/>
  <c r="I359" i="10"/>
  <c r="I355" i="10"/>
  <c r="F359" i="10"/>
  <c r="F356" i="10"/>
  <c r="A364" i="10" l="1"/>
  <c r="D368" i="10"/>
  <c r="D363" i="10"/>
  <c r="A367" i="10"/>
  <c r="A366" i="10"/>
  <c r="F369" i="10"/>
  <c r="D367" i="10"/>
  <c r="A365" i="10"/>
  <c r="D365" i="10"/>
  <c r="A368" i="10"/>
  <c r="F364" i="10" l="1"/>
  <c r="I367" i="10"/>
  <c r="F367" i="10"/>
  <c r="A377" i="10"/>
  <c r="F366" i="10"/>
  <c r="F365" i="10"/>
  <c r="I363" i="10"/>
  <c r="F368" i="10"/>
  <c r="I368" i="10"/>
  <c r="I365" i="10"/>
  <c r="D376" i="10" l="1"/>
  <c r="F377" i="10"/>
  <c r="A372" i="10"/>
  <c r="D373" i="10"/>
  <c r="A375" i="10"/>
  <c r="D371" i="10"/>
  <c r="A376" i="10"/>
  <c r="D375" i="10"/>
  <c r="A374" i="10"/>
  <c r="A373" i="10"/>
  <c r="F376" i="10" l="1"/>
  <c r="A385" i="10"/>
  <c r="F373" i="10"/>
  <c r="I371" i="10"/>
  <c r="F372" i="10"/>
  <c r="F374" i="10"/>
  <c r="I375" i="10"/>
  <c r="I373" i="10"/>
  <c r="F375" i="10"/>
  <c r="I376" i="10"/>
  <c r="D384" i="10" l="1"/>
  <c r="A383" i="10"/>
  <c r="F385" i="10"/>
  <c r="D383" i="10"/>
  <c r="A382" i="10"/>
  <c r="A381" i="10"/>
  <c r="D379" i="10"/>
  <c r="D381" i="10"/>
  <c r="A380" i="10"/>
  <c r="A384" i="10"/>
  <c r="F383" i="10" l="1"/>
  <c r="F382" i="10"/>
  <c r="I379" i="10"/>
  <c r="F381" i="10"/>
  <c r="F384" i="10"/>
  <c r="I381" i="10"/>
  <c r="F380" i="10"/>
  <c r="A393" i="10"/>
  <c r="I384" i="10"/>
  <c r="I383" i="10"/>
  <c r="A388" i="10" l="1"/>
  <c r="F393" i="10"/>
  <c r="D387" i="10"/>
  <c r="D391" i="10"/>
  <c r="A391" i="10"/>
  <c r="A390" i="10"/>
  <c r="D392" i="10"/>
  <c r="A392" i="10"/>
  <c r="D389" i="10"/>
  <c r="A389" i="10"/>
  <c r="I389" i="10" l="1"/>
  <c r="F390" i="10"/>
  <c r="I392" i="10"/>
  <c r="I387" i="10"/>
  <c r="A401" i="10"/>
  <c r="F388" i="10"/>
  <c r="F389" i="10"/>
  <c r="F392" i="10"/>
  <c r="F391" i="10"/>
  <c r="I391" i="10"/>
  <c r="F401" i="10" l="1"/>
  <c r="D399" i="10"/>
  <c r="A399" i="10"/>
  <c r="D400" i="10"/>
  <c r="D395" i="10"/>
  <c r="D397" i="10"/>
  <c r="A397" i="10"/>
  <c r="A400" i="10"/>
  <c r="A396" i="10"/>
  <c r="A398" i="10"/>
  <c r="F396" i="10" l="1"/>
  <c r="I395" i="10"/>
  <c r="F400" i="10"/>
  <c r="I399" i="10"/>
  <c r="A409" i="10"/>
  <c r="I400" i="10"/>
  <c r="F399" i="10"/>
  <c r="F397" i="10"/>
  <c r="I397" i="10"/>
  <c r="F398" i="10"/>
  <c r="A404" i="10" l="1"/>
  <c r="D407" i="10"/>
  <c r="A405" i="10"/>
  <c r="A408" i="10"/>
  <c r="D405" i="10"/>
  <c r="A406" i="10"/>
  <c r="D408" i="10"/>
  <c r="A407" i="10"/>
  <c r="F409" i="10"/>
  <c r="D403" i="10"/>
  <c r="F408" i="10" l="1"/>
  <c r="F406" i="10"/>
  <c r="I405" i="10"/>
  <c r="I403" i="10"/>
  <c r="I407" i="10"/>
  <c r="F404" i="10"/>
  <c r="F407" i="10"/>
  <c r="I408" i="10"/>
  <c r="F405" i="10"/>
  <c r="A417" i="10"/>
  <c r="A415" i="10" l="1"/>
  <c r="D411" i="10"/>
  <c r="A416" i="10"/>
  <c r="A414" i="10"/>
  <c r="D416" i="10"/>
  <c r="A412" i="10"/>
  <c r="F417" i="10"/>
  <c r="D413" i="10"/>
  <c r="A413" i="10"/>
  <c r="D415" i="10"/>
  <c r="I411" i="10" l="1"/>
  <c r="F415" i="10"/>
  <c r="I416" i="10"/>
  <c r="A425" i="10"/>
  <c r="I415" i="10"/>
  <c r="F412" i="10"/>
  <c r="F414" i="10"/>
  <c r="F413" i="10"/>
  <c r="F416" i="10"/>
  <c r="I413" i="10"/>
  <c r="A424" i="10" l="1"/>
  <c r="D419" i="10"/>
  <c r="F425" i="10"/>
  <c r="A423" i="10"/>
  <c r="D424" i="10"/>
  <c r="A422" i="10"/>
  <c r="A420" i="10"/>
  <c r="A421" i="10"/>
  <c r="D423" i="10"/>
  <c r="D421" i="10"/>
  <c r="F421" i="10" l="1"/>
  <c r="F420" i="10"/>
  <c r="I423" i="10"/>
  <c r="I424" i="10"/>
  <c r="F424" i="10"/>
  <c r="F422" i="10"/>
  <c r="I421" i="10"/>
  <c r="A433" i="10"/>
  <c r="F423" i="10"/>
  <c r="I419" i="10"/>
  <c r="F433" i="10" l="1"/>
  <c r="A428" i="10"/>
  <c r="D429" i="10"/>
  <c r="A432" i="10"/>
  <c r="D431" i="10"/>
  <c r="A429" i="10"/>
  <c r="D432" i="10"/>
  <c r="D427" i="10"/>
  <c r="A430" i="10"/>
  <c r="A431" i="10"/>
  <c r="I432" i="10" l="1"/>
  <c r="F430" i="10"/>
  <c r="F432" i="10"/>
  <c r="I429" i="10"/>
  <c r="I431" i="10"/>
  <c r="F431" i="10"/>
  <c r="F428" i="10"/>
  <c r="I427" i="10"/>
  <c r="A441" i="10"/>
  <c r="F429" i="10"/>
  <c r="D439" i="10" l="1"/>
  <c r="D437" i="10"/>
  <c r="D440" i="10"/>
  <c r="D435" i="10"/>
  <c r="A439" i="10"/>
  <c r="A440" i="10"/>
  <c r="A437" i="10"/>
  <c r="A436" i="10"/>
  <c r="A438" i="10"/>
  <c r="F441" i="10"/>
  <c r="F437" i="10" l="1"/>
  <c r="I437" i="10"/>
  <c r="I435" i="10"/>
  <c r="I440" i="10"/>
  <c r="F436" i="10"/>
  <c r="F440" i="10"/>
  <c r="A449" i="10"/>
  <c r="I439" i="10"/>
  <c r="F438" i="10"/>
  <c r="F439" i="10"/>
  <c r="A445" i="10" l="1"/>
  <c r="A446" i="10"/>
  <c r="A447" i="10"/>
  <c r="D443" i="10"/>
  <c r="A448" i="10"/>
  <c r="A444" i="10"/>
  <c r="F449" i="10"/>
  <c r="D445" i="10"/>
  <c r="D448" i="10"/>
  <c r="D447" i="10"/>
  <c r="F445" i="10" l="1"/>
  <c r="I445" i="10"/>
  <c r="F448" i="10"/>
  <c r="I447" i="10"/>
  <c r="A457" i="10"/>
  <c r="F444" i="10"/>
  <c r="F446" i="10"/>
  <c r="F447" i="10"/>
  <c r="I448" i="10"/>
  <c r="I443" i="10"/>
  <c r="A454" i="10" l="1"/>
  <c r="D453" i="10"/>
  <c r="A456" i="10"/>
  <c r="F457" i="10"/>
  <c r="A455" i="10"/>
  <c r="A453" i="10"/>
  <c r="A452" i="10"/>
  <c r="D456" i="10"/>
  <c r="D455" i="10"/>
  <c r="D451" i="10"/>
  <c r="I455" i="10" l="1"/>
  <c r="F454" i="10"/>
  <c r="A465" i="10"/>
  <c r="F456" i="10"/>
  <c r="F455" i="10"/>
  <c r="F453" i="10"/>
  <c r="I453" i="10"/>
  <c r="I456" i="10"/>
  <c r="F452" i="10"/>
  <c r="I451" i="10"/>
  <c r="A462" i="10" l="1"/>
  <c r="D459" i="10"/>
  <c r="A464" i="10"/>
  <c r="D464" i="10"/>
  <c r="A463" i="10"/>
  <c r="D463" i="10"/>
  <c r="F465" i="10"/>
  <c r="A461" i="10"/>
  <c r="A460" i="10"/>
  <c r="D461" i="10"/>
  <c r="F464" i="10" l="1"/>
  <c r="A473" i="10"/>
  <c r="I459" i="10"/>
  <c r="F463" i="10"/>
  <c r="F462" i="10"/>
  <c r="F460" i="10"/>
  <c r="I461" i="10"/>
  <c r="I463" i="10"/>
  <c r="I464" i="10"/>
  <c r="F461" i="10"/>
  <c r="D472" i="10" l="1"/>
  <c r="D471" i="10"/>
  <c r="F473" i="10"/>
  <c r="D469" i="10"/>
  <c r="A468" i="10"/>
  <c r="A471" i="10"/>
  <c r="A470" i="10"/>
  <c r="A472" i="10"/>
  <c r="D467" i="10"/>
  <c r="A469" i="10"/>
  <c r="F470" i="10" l="1"/>
  <c r="F468" i="10"/>
  <c r="I472" i="10"/>
  <c r="F469" i="10"/>
  <c r="F471" i="10"/>
  <c r="I471" i="10"/>
  <c r="F472" i="10"/>
  <c r="I469" i="10"/>
  <c r="A481" i="10"/>
  <c r="I467" i="10"/>
  <c r="D475" i="10" l="1"/>
  <c r="D479" i="10"/>
  <c r="A478" i="10"/>
  <c r="A479" i="10"/>
  <c r="A477" i="10"/>
  <c r="D477" i="10"/>
  <c r="A476" i="10"/>
  <c r="F481" i="10"/>
  <c r="A480" i="10"/>
  <c r="D480" i="10"/>
  <c r="A489" i="10" l="1"/>
  <c r="I480" i="10"/>
  <c r="F477" i="10"/>
  <c r="F480" i="10"/>
  <c r="F479" i="10"/>
  <c r="I477" i="10"/>
  <c r="I479" i="10"/>
  <c r="I475" i="10"/>
  <c r="F476" i="10"/>
  <c r="F478" i="10"/>
  <c r="D483" i="10" l="1"/>
  <c r="F489" i="10"/>
  <c r="D488" i="10"/>
  <c r="A486" i="10"/>
  <c r="A484" i="10"/>
  <c r="A485" i="10"/>
  <c r="D487" i="10"/>
  <c r="A488" i="10"/>
  <c r="A487" i="10"/>
  <c r="D485" i="10"/>
  <c r="I487" i="10" l="1"/>
  <c r="A497" i="10"/>
  <c r="I483" i="10"/>
  <c r="I488" i="10"/>
  <c r="F487" i="10"/>
  <c r="F486" i="10"/>
  <c r="I485" i="10"/>
  <c r="F488" i="10"/>
  <c r="F485" i="10"/>
  <c r="F484" i="10"/>
  <c r="A494" i="10" l="1"/>
  <c r="D493" i="10"/>
  <c r="A492" i="10"/>
  <c r="D496" i="10"/>
  <c r="A495" i="10"/>
  <c r="A496" i="10"/>
  <c r="D491" i="10"/>
  <c r="D495" i="10"/>
  <c r="F497" i="10"/>
  <c r="A493" i="10"/>
  <c r="F495" i="10" l="1"/>
  <c r="I491" i="10"/>
  <c r="I496" i="10"/>
  <c r="F494" i="10"/>
  <c r="F496" i="10"/>
  <c r="F493" i="10"/>
  <c r="F492" i="10"/>
  <c r="I495" i="10"/>
  <c r="I493" i="10"/>
  <c r="A505" i="10"/>
  <c r="D501" i="10" l="1"/>
  <c r="D503" i="10"/>
  <c r="D499" i="10"/>
  <c r="A503" i="10"/>
  <c r="A502" i="10"/>
  <c r="A500" i="10"/>
  <c r="A504" i="10"/>
  <c r="A501" i="10"/>
  <c r="F505" i="10"/>
  <c r="D504" i="10"/>
  <c r="I501" i="10" l="1"/>
  <c r="F501" i="10"/>
  <c r="I499" i="10"/>
  <c r="I504" i="10"/>
  <c r="F504" i="10"/>
  <c r="F502" i="10"/>
  <c r="F500" i="10"/>
  <c r="F503" i="10"/>
  <c r="I503" i="10"/>
</calcChain>
</file>

<file path=xl/sharedStrings.xml><?xml version="1.0" encoding="utf-8"?>
<sst xmlns="http://schemas.openxmlformats.org/spreadsheetml/2006/main" count="567" uniqueCount="108">
  <si>
    <t>PLOT CHENE 41 MM</t>
  </si>
  <si>
    <t>CHENE0411</t>
  </si>
  <si>
    <t>PLOT CHENE 34 MM</t>
  </si>
  <si>
    <t>CHENE0341</t>
  </si>
  <si>
    <t>PLOT CHENE 27 MM</t>
  </si>
  <si>
    <t>CHENE0271</t>
  </si>
  <si>
    <t>PLOT HETRE 80 MM</t>
  </si>
  <si>
    <t>HETRE0801</t>
  </si>
  <si>
    <t>BESOIN</t>
  </si>
  <si>
    <t>MULTIPLE</t>
  </si>
  <si>
    <t>NBRE_TOTAL</t>
  </si>
  <si>
    <t>EPAISSEUR</t>
  </si>
  <si>
    <t>LARGEUR</t>
  </si>
  <si>
    <t>LONGUEUR</t>
  </si>
  <si>
    <t>MATIERE</t>
  </si>
  <si>
    <t>QTE</t>
  </si>
  <si>
    <t>DIMENSION FINIE</t>
  </si>
  <si>
    <t>PLOT HETRE 54 MM</t>
  </si>
  <si>
    <t>HETRE0541</t>
  </si>
  <si>
    <t>PLOT HETRE 34 MM</t>
  </si>
  <si>
    <t>HETRE0341</t>
  </si>
  <si>
    <t>PLOT HETRE 27 MM</t>
  </si>
  <si>
    <t>HETRE0271</t>
  </si>
  <si>
    <t>SAPIN CHOIX 1 75 MM</t>
  </si>
  <si>
    <t>SA0751</t>
  </si>
  <si>
    <t>SAPIN CHOIX 1 50 MM</t>
  </si>
  <si>
    <t>SA0501</t>
  </si>
  <si>
    <t>SAPIN CHOIX 1 32 MM</t>
  </si>
  <si>
    <t>SA0321</t>
  </si>
  <si>
    <t>SAPIN CHOIX 1 25 MM</t>
  </si>
  <si>
    <t>SA0251</t>
  </si>
  <si>
    <t>BESOIN REEL</t>
  </si>
  <si>
    <t>CODE USINAGE-CN</t>
  </si>
  <si>
    <t>GAMME 2</t>
  </si>
  <si>
    <t>GAMME</t>
  </si>
  <si>
    <t>TYPE_PIECE</t>
  </si>
  <si>
    <t>PROGRAMME</t>
  </si>
  <si>
    <t>COULEUR_CHT_LRG_2</t>
  </si>
  <si>
    <t>COULEUR_CHT_LRG_1</t>
  </si>
  <si>
    <t>CHANT_LARG_2</t>
  </si>
  <si>
    <t>CHANT_LARG_1</t>
  </si>
  <si>
    <t>COULEUR_CHT_LG_2</t>
  </si>
  <si>
    <t>COULEUR_CHT_LG_1</t>
  </si>
  <si>
    <t>CHANT_LONG_2</t>
  </si>
  <si>
    <t>CHANT_LONG_1</t>
  </si>
  <si>
    <t>EPAISSEUR_BRUTE</t>
  </si>
  <si>
    <t>LARGEUR_BRUTE</t>
  </si>
  <si>
    <t>LONGUEUR_BRUTE</t>
  </si>
  <si>
    <t>COMMENTAIRE</t>
  </si>
  <si>
    <t>DESIGNATION_PIECE</t>
  </si>
  <si>
    <t>CODE_PIECE</t>
  </si>
  <si>
    <t>DESIGNATION_MEUBLE</t>
  </si>
  <si>
    <t>CODE_MEUBLE</t>
  </si>
  <si>
    <t>Matière</t>
  </si>
  <si>
    <t>Qt.</t>
  </si>
  <si>
    <t>ép.</t>
  </si>
  <si>
    <t>larg.</t>
  </si>
  <si>
    <t>Long.</t>
  </si>
  <si>
    <t>Code</t>
  </si>
  <si>
    <t>USI/CN</t>
  </si>
  <si>
    <t>Commentaire</t>
  </si>
  <si>
    <t>Désignation de la pièce</t>
  </si>
  <si>
    <t>Code meuble</t>
  </si>
  <si>
    <t>Désignation meuble</t>
  </si>
  <si>
    <t>Matière :</t>
  </si>
  <si>
    <t>Code :</t>
  </si>
  <si>
    <t>Qté :</t>
  </si>
  <si>
    <t>X</t>
  </si>
  <si>
    <t>AD</t>
  </si>
  <si>
    <t>GRAPHIQUE CHANTS</t>
  </si>
  <si>
    <t>CHANT LRG 2</t>
  </si>
  <si>
    <t>CHANT LRG 1</t>
  </si>
  <si>
    <t>CHANT LG 2</t>
  </si>
  <si>
    <t>CHANT LG 1</t>
  </si>
  <si>
    <t>DESTINATION FINALE</t>
  </si>
  <si>
    <t>SEM</t>
  </si>
  <si>
    <t>CHANTIER</t>
  </si>
  <si>
    <t>MAGASIN</t>
  </si>
  <si>
    <t>EP</t>
  </si>
  <si>
    <t>CODE PIECE</t>
  </si>
  <si>
    <t>DESIGNATION</t>
  </si>
  <si>
    <t>DESIGNATION MEUBLE</t>
  </si>
  <si>
    <t>CODE MEUBLE</t>
  </si>
  <si>
    <t>VEINE</t>
  </si>
  <si>
    <t>ch largeur</t>
  </si>
  <si>
    <t>ch longueur</t>
  </si>
  <si>
    <t>CN</t>
  </si>
  <si>
    <t>Code pièce</t>
  </si>
  <si>
    <t>Chant</t>
  </si>
  <si>
    <t>V</t>
  </si>
  <si>
    <t>LISTING ETAGERE BVP POUR LAQUE</t>
  </si>
  <si>
    <t>Chant mince 0.8 mm ac congé</t>
  </si>
  <si>
    <t>CUT RITE</t>
  </si>
  <si>
    <t>Chant mince 0.8 mm cht droit</t>
  </si>
  <si>
    <t>CM AR</t>
  </si>
  <si>
    <t>CM AD</t>
  </si>
  <si>
    <t>Date :</t>
  </si>
  <si>
    <t>Demandeur :</t>
  </si>
  <si>
    <t>Pôle de montage :</t>
  </si>
  <si>
    <t>FICHE DE DEMANDE DE PREPARATION QUINCAILLERIE</t>
  </si>
  <si>
    <t>LG OUI/NON</t>
  </si>
  <si>
    <t>N° CDE</t>
  </si>
  <si>
    <t>LARG</t>
  </si>
  <si>
    <t>LONG</t>
  </si>
  <si>
    <t>DESIGNATION ARTICLE</t>
  </si>
  <si>
    <t>TYPE</t>
  </si>
  <si>
    <t>CODE</t>
  </si>
  <si>
    <t>TOTAL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</si>
</sst>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i/>
      <sz val="14"/>
      <name val="Arial"/>
      <family val="2"/>
    </font>
    <font>
      <b/>
      <sz val="14"/>
      <name val="Arial"/>
      <family val="2"/>
    </font>
    <font>
      <sz val="10"/>
      <color indexed="17"/>
      <name val="Arial"/>
      <family val="2"/>
    </font>
    <font>
      <b/>
      <sz val="10"/>
      <name val="Arial"/>
      <family val="2"/>
    </font>
    <font>
      <b/>
      <i/>
      <sz val="12"/>
      <name val="Arial"/>
      <family val="2"/>
    </font>
    <font>
      <b/>
      <sz val="18"/>
      <color indexed="1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i/>
      <sz val="10"/>
      <name val="Arial"/>
      <family val="2"/>
    </font>
    <font>
      <i/>
      <sz val="12"/>
      <name val="Arial"/>
      <family val="2"/>
    </font>
    <font>
      <sz val="9"/>
      <name val="Arial"/>
      <family val="2"/>
    </font>
    <font>
      <b/>
      <i/>
      <sz val="9"/>
      <name val="Arial"/>
      <family val="2"/>
    </font>
    <font>
      <b/>
      <sz val="18"/>
      <name val="Arial"/>
      <family val="2"/>
    </font>
    <font>
      <sz val="8"/>
      <name val="Arial"/>
      <family val="2"/>
    </font>
    <font>
      <sz val="14"/>
      <name val="Arial"/>
      <family val="2"/>
    </font>
    <font>
      <b/>
      <sz val="8"/>
      <name val="Arial"/>
      <family val="2"/>
    </font>
    <font>
      <b/>
      <sz val="12"/>
      <color indexed="10"/>
      <name val="Arial"/>
      <family val="2"/>
    </font>
    <font>
      <b/>
      <u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i/>
      <sz val="14"/>
      <color rgb="FFFF0000"/>
      <name val="Arial"/>
      <family val="2"/>
    </font>
    <font>
      <sz val="12"/>
      <color rgb="FFFF0000"/>
      <name val="Arial"/>
      <family val="2"/>
    </font>
    <font>
      <i/>
      <sz val="12"/>
      <color rgb="FFFF0000"/>
      <name val="Arial"/>
      <family val="2"/>
    </font>
    <font>
      <sz val="10"/>
      <color theme="1"/>
      <name val="Calibri"/>
      <family val="2"/>
      <scheme val="minor"/>
    </font>
    <font>
      <sz val="10"/>
      <color theme="9" tint="-0.249977111117893"/>
      <name val="Arial"/>
      <family val="2"/>
    </font>
    <font>
      <sz val="10"/>
      <color theme="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rgb="FFFF00FF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5"/>
      <name val="Calibri"/>
      <family val="2"/>
      <scheme val="minor"/>
    </font>
    <font>
      <b/>
      <i/>
      <sz val="12"/>
      <color rgb="FFFF0000"/>
      <name val="Arial"/>
      <family val="2"/>
    </font>
    <font>
      <b/>
      <sz val="16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theme="2" tint="-9.9978637043366805E-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hair">
        <color indexed="22"/>
      </top>
      <bottom style="hair">
        <color indexed="22"/>
      </bottom>
      <diagonal/>
    </border>
    <border>
      <left style="thin">
        <color indexed="64"/>
      </left>
      <right/>
      <top style="hair">
        <color indexed="22"/>
      </top>
      <bottom style="hair">
        <color indexed="22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hair">
        <color indexed="22"/>
      </bottom>
      <diagonal/>
    </border>
    <border>
      <left style="thin">
        <color indexed="64"/>
      </left>
      <right/>
      <top style="medium">
        <color indexed="64"/>
      </top>
      <bottom style="hair">
        <color indexed="2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rgb="FFC0C0C0"/>
      </top>
      <bottom style="hair">
        <color rgb="FFC0C0C0"/>
      </bottom>
      <diagonal/>
    </border>
    <border>
      <left/>
      <right style="medium">
        <color indexed="64"/>
      </right>
      <top style="medium">
        <color indexed="64"/>
      </top>
      <bottom style="hair">
        <color rgb="FFC0C0C0"/>
      </bottom>
      <diagonal/>
    </border>
    <border>
      <left style="medium">
        <color indexed="64"/>
      </left>
      <right style="medium">
        <color indexed="64"/>
      </right>
      <top style="hair">
        <color theme="0" tint="-0.14996795556505021"/>
      </top>
      <bottom style="hair">
        <color theme="0" tint="-0.14996795556505021"/>
      </bottom>
      <diagonal/>
    </border>
    <border>
      <left/>
      <right style="medium">
        <color indexed="64"/>
      </right>
      <top style="hair">
        <color theme="0" tint="-0.14996795556505021"/>
      </top>
      <bottom style="hair">
        <color theme="0" tint="-0.14996795556505021"/>
      </bottom>
      <diagonal/>
    </border>
    <border>
      <left/>
      <right/>
      <top/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 style="thin">
        <color indexed="64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 style="medium">
        <color indexed="64"/>
      </left>
      <right style="thin">
        <color indexed="64"/>
      </right>
      <top style="hair">
        <color theme="0" tint="-0.14996795556505021"/>
      </top>
      <bottom style="hair">
        <color theme="0" tint="-0.14996795556505021"/>
      </bottom>
      <diagonal/>
    </border>
  </borders>
  <cellStyleXfs count="5">
    <xf numFmtId="0" fontId="0" fillId="0" borderId="0"/>
    <xf numFmtId="0" fontId="22" fillId="0" borderId="0"/>
    <xf numFmtId="0" fontId="1" fillId="0" borderId="0"/>
    <xf numFmtId="0" fontId="1" fillId="0" borderId="0"/>
    <xf numFmtId="0" fontId="22" fillId="0" borderId="0"/>
  </cellStyleXfs>
  <cellXfs count="311">
    <xf numFmtId="0" fontId="0" fillId="0" borderId="0" xfId="0"/>
    <xf numFmtId="0" fontId="1" fillId="0" borderId="0" xfId="2"/>
    <xf numFmtId="0" fontId="1" fillId="0" borderId="0" xfId="2" applyBorder="1"/>
    <xf numFmtId="0" fontId="2" fillId="0" borderId="0" xfId="2" applyFont="1"/>
    <xf numFmtId="0" fontId="1" fillId="0" borderId="0" xfId="2" applyAlignment="1">
      <alignment horizontal="center"/>
    </xf>
    <xf numFmtId="0" fontId="24" fillId="0" borderId="0" xfId="2" applyFont="1" applyAlignment="1">
      <alignment horizontal="center"/>
    </xf>
    <xf numFmtId="0" fontId="1" fillId="0" borderId="0" xfId="2" applyBorder="1" applyAlignment="1">
      <alignment vertical="center"/>
    </xf>
    <xf numFmtId="0" fontId="1" fillId="0" borderId="0" xfId="2" applyAlignment="1">
      <alignment vertical="center"/>
    </xf>
    <xf numFmtId="0" fontId="3" fillId="0" borderId="0" xfId="2" applyFont="1"/>
    <xf numFmtId="0" fontId="3" fillId="2" borderId="0" xfId="2" applyFont="1" applyFill="1"/>
    <xf numFmtId="0" fontId="3" fillId="0" borderId="0" xfId="2" applyFont="1" applyBorder="1"/>
    <xf numFmtId="0" fontId="2" fillId="0" borderId="0" xfId="2" applyFont="1" applyBorder="1" applyAlignment="1">
      <alignment vertical="center"/>
    </xf>
    <xf numFmtId="0" fontId="4" fillId="0" borderId="0" xfId="2" applyFont="1" applyBorder="1" applyAlignment="1">
      <alignment horizontal="right"/>
    </xf>
    <xf numFmtId="0" fontId="4" fillId="0" borderId="0" xfId="2" applyFont="1" applyBorder="1"/>
    <xf numFmtId="0" fontId="1" fillId="0" borderId="0" xfId="2" applyFont="1" applyBorder="1" applyAlignment="1">
      <alignment vertical="center" wrapText="1"/>
    </xf>
    <xf numFmtId="0" fontId="5" fillId="0" borderId="1" xfId="2" applyFont="1" applyBorder="1" applyAlignment="1">
      <alignment horizontal="left" vertical="center"/>
    </xf>
    <xf numFmtId="0" fontId="24" fillId="0" borderId="0" xfId="2" applyFont="1" applyAlignment="1">
      <alignment horizontal="center" vertical="center"/>
    </xf>
    <xf numFmtId="0" fontId="2" fillId="0" borderId="0" xfId="2" applyFont="1" applyBorder="1"/>
    <xf numFmtId="0" fontId="2" fillId="0" borderId="2" xfId="2" applyFont="1" applyBorder="1" applyAlignment="1">
      <alignment vertical="center"/>
    </xf>
    <xf numFmtId="0" fontId="2" fillId="0" borderId="3" xfId="2" applyFont="1" applyBorder="1" applyAlignment="1">
      <alignment vertical="center"/>
    </xf>
    <xf numFmtId="0" fontId="1" fillId="0" borderId="3" xfId="2" applyFont="1" applyBorder="1" applyAlignment="1">
      <alignment vertical="center" wrapText="1"/>
    </xf>
    <xf numFmtId="0" fontId="4" fillId="0" borderId="0" xfId="2" applyFont="1"/>
    <xf numFmtId="0" fontId="4" fillId="0" borderId="4" xfId="2" applyFont="1" applyFill="1" applyBorder="1"/>
    <xf numFmtId="0" fontId="4" fillId="0" borderId="5" xfId="2" applyFont="1" applyBorder="1" applyAlignment="1">
      <alignment horizontal="right"/>
    </xf>
    <xf numFmtId="0" fontId="4" fillId="0" borderId="6" xfId="2" applyFont="1" applyBorder="1"/>
    <xf numFmtId="0" fontId="4" fillId="0" borderId="7" xfId="2" applyFont="1" applyBorder="1"/>
    <xf numFmtId="0" fontId="4" fillId="0" borderId="7" xfId="2" applyFont="1" applyBorder="1" applyAlignment="1">
      <alignment horizontal="center"/>
    </xf>
    <xf numFmtId="0" fontId="25" fillId="0" borderId="0" xfId="2" applyFont="1" applyAlignment="1">
      <alignment horizontal="center"/>
    </xf>
    <xf numFmtId="0" fontId="6" fillId="0" borderId="8" xfId="2" applyFont="1" applyBorder="1"/>
    <xf numFmtId="0" fontId="3" fillId="0" borderId="8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0" fontId="24" fillId="0" borderId="0" xfId="2" applyFont="1" applyBorder="1" applyAlignment="1">
      <alignment horizontal="center"/>
    </xf>
    <xf numFmtId="0" fontId="6" fillId="0" borderId="0" xfId="2" applyFont="1" applyBorder="1"/>
    <xf numFmtId="0" fontId="3" fillId="0" borderId="0" xfId="2" applyFont="1" applyFill="1" applyBorder="1" applyAlignment="1">
      <alignment horizontal="right" vertical="center" wrapText="1"/>
    </xf>
    <xf numFmtId="0" fontId="1" fillId="0" borderId="0" xfId="2" applyFont="1" applyBorder="1" applyAlignment="1">
      <alignment horizontal="center" vertical="top" wrapText="1"/>
    </xf>
    <xf numFmtId="0" fontId="7" fillId="0" borderId="3" xfId="2" applyFont="1" applyBorder="1" applyAlignment="1">
      <alignment horizontal="center" vertical="center"/>
    </xf>
    <xf numFmtId="0" fontId="26" fillId="0" borderId="0" xfId="2" applyFont="1" applyBorder="1" applyAlignment="1">
      <alignment horizontal="center"/>
    </xf>
    <xf numFmtId="0" fontId="3" fillId="0" borderId="9" xfId="2" applyFont="1" applyBorder="1"/>
    <xf numFmtId="0" fontId="7" fillId="0" borderId="10" xfId="2" applyFont="1" applyBorder="1"/>
    <xf numFmtId="0" fontId="8" fillId="0" borderId="0" xfId="2" applyFont="1" applyBorder="1"/>
    <xf numFmtId="0" fontId="8" fillId="0" borderId="11" xfId="2" applyFont="1" applyFill="1" applyBorder="1" applyAlignment="1">
      <alignment horizontal="center"/>
    </xf>
    <xf numFmtId="0" fontId="8" fillId="2" borderId="12" xfId="2" applyFont="1" applyFill="1" applyBorder="1" applyAlignment="1">
      <alignment horizontal="center"/>
    </xf>
    <xf numFmtId="0" fontId="8" fillId="0" borderId="13" xfId="2" applyFont="1" applyBorder="1" applyAlignment="1">
      <alignment horizontal="center"/>
    </xf>
    <xf numFmtId="0" fontId="8" fillId="0" borderId="11" xfId="2" applyFont="1" applyBorder="1" applyAlignment="1">
      <alignment horizontal="center"/>
    </xf>
    <xf numFmtId="0" fontId="27" fillId="0" borderId="0" xfId="2" applyFont="1" applyBorder="1" applyAlignment="1">
      <alignment horizontal="center"/>
    </xf>
    <xf numFmtId="0" fontId="3" fillId="0" borderId="2" xfId="2" applyFont="1" applyBorder="1"/>
    <xf numFmtId="0" fontId="7" fillId="0" borderId="0" xfId="2" applyFont="1" applyAlignment="1">
      <alignment horizontal="center"/>
    </xf>
    <xf numFmtId="0" fontId="1" fillId="0" borderId="0" xfId="2" applyFont="1" applyBorder="1" applyAlignment="1">
      <alignment horizontal="center"/>
    </xf>
    <xf numFmtId="0" fontId="1" fillId="0" borderId="0" xfId="2" applyFont="1" applyAlignment="1">
      <alignment horizontal="center"/>
    </xf>
    <xf numFmtId="0" fontId="1" fillId="0" borderId="0" xfId="2" applyFont="1" applyAlignment="1">
      <alignment horizontal="left"/>
    </xf>
    <xf numFmtId="49" fontId="10" fillId="0" borderId="0" xfId="2" applyNumberFormat="1" applyFont="1" applyBorder="1"/>
    <xf numFmtId="0" fontId="1" fillId="0" borderId="0" xfId="2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0" fontId="28" fillId="0" borderId="0" xfId="1" applyFont="1" applyAlignment="1">
      <alignment horizontal="center"/>
    </xf>
    <xf numFmtId="0" fontId="28" fillId="0" borderId="0" xfId="1" applyFont="1" applyAlignment="1">
      <alignment horizontal="left"/>
    </xf>
    <xf numFmtId="0" fontId="28" fillId="0" borderId="0" xfId="1" applyFont="1" applyBorder="1" applyAlignment="1">
      <alignment horizontal="center"/>
    </xf>
    <xf numFmtId="0" fontId="2" fillId="0" borderId="1" xfId="2" applyFont="1" applyBorder="1" applyAlignment="1">
      <alignment vertical="center"/>
    </xf>
    <xf numFmtId="0" fontId="3" fillId="0" borderId="1" xfId="2" applyFont="1" applyBorder="1" applyAlignment="1">
      <alignment vertical="center"/>
    </xf>
    <xf numFmtId="1" fontId="2" fillId="0" borderId="1" xfId="2" applyNumberFormat="1" applyFont="1" applyBorder="1" applyAlignment="1">
      <alignment vertical="center"/>
    </xf>
    <xf numFmtId="0" fontId="10" fillId="0" borderId="0" xfId="2" applyNumberFormat="1" applyFont="1" applyBorder="1" applyAlignment="1">
      <alignment horizontal="center" vertical="center" wrapText="1"/>
    </xf>
    <xf numFmtId="0" fontId="29" fillId="0" borderId="0" xfId="2" applyFont="1" applyBorder="1" applyAlignment="1">
      <alignment horizontal="center" vertical="center" wrapText="1"/>
    </xf>
    <xf numFmtId="0" fontId="1" fillId="0" borderId="0" xfId="2" applyFont="1" applyBorder="1" applyAlignment="1">
      <alignment horizontal="center" vertical="center" wrapText="1"/>
    </xf>
    <xf numFmtId="0" fontId="8" fillId="0" borderId="0" xfId="2" applyFont="1" applyAlignment="1">
      <alignment wrapText="1"/>
    </xf>
    <xf numFmtId="0" fontId="7" fillId="0" borderId="0" xfId="2" applyFont="1" applyBorder="1" applyAlignment="1">
      <alignment horizontal="center" wrapText="1"/>
    </xf>
    <xf numFmtId="0" fontId="7" fillId="0" borderId="0" xfId="2" applyFont="1" applyAlignment="1">
      <alignment horizontal="center" wrapText="1"/>
    </xf>
    <xf numFmtId="0" fontId="7" fillId="0" borderId="0" xfId="2" applyFont="1" applyAlignment="1">
      <alignment horizontal="left" wrapText="1"/>
    </xf>
    <xf numFmtId="0" fontId="8" fillId="0" borderId="0" xfId="2" applyFont="1" applyBorder="1" applyAlignment="1">
      <alignment wrapText="1"/>
    </xf>
    <xf numFmtId="0" fontId="8" fillId="0" borderId="14" xfId="2" applyFont="1" applyFill="1" applyBorder="1" applyAlignment="1">
      <alignment wrapText="1"/>
    </xf>
    <xf numFmtId="0" fontId="8" fillId="0" borderId="7" xfId="2" applyFont="1" applyBorder="1" applyAlignment="1">
      <alignment wrapText="1"/>
    </xf>
    <xf numFmtId="0" fontId="8" fillId="0" borderId="15" xfId="2" applyFont="1" applyFill="1" applyBorder="1" applyAlignment="1">
      <alignment wrapText="1"/>
    </xf>
    <xf numFmtId="0" fontId="8" fillId="0" borderId="15" xfId="2" applyFont="1" applyBorder="1" applyAlignment="1">
      <alignment wrapText="1"/>
    </xf>
    <xf numFmtId="49" fontId="8" fillId="0" borderId="7" xfId="2" applyNumberFormat="1" applyFont="1" applyBorder="1" applyAlignment="1">
      <alignment wrapText="1"/>
    </xf>
    <xf numFmtId="0" fontId="8" fillId="0" borderId="7" xfId="2" applyFont="1" applyBorder="1" applyAlignment="1">
      <alignment horizontal="center" wrapText="1"/>
    </xf>
    <xf numFmtId="0" fontId="27" fillId="0" borderId="0" xfId="2" applyFont="1" applyAlignment="1">
      <alignment horizontal="center" wrapText="1"/>
    </xf>
    <xf numFmtId="0" fontId="1" fillId="0" borderId="0" xfId="2" applyFont="1" applyBorder="1" applyAlignment="1">
      <alignment horizontal="left"/>
    </xf>
    <xf numFmtId="0" fontId="2" fillId="0" borderId="8" xfId="2" applyFont="1" applyBorder="1" applyAlignment="1"/>
    <xf numFmtId="0" fontId="3" fillId="0" borderId="0" xfId="2" applyFont="1" applyBorder="1" applyAlignment="1">
      <alignment horizontal="center"/>
    </xf>
    <xf numFmtId="0" fontId="7" fillId="0" borderId="0" xfId="2" applyFont="1" applyBorder="1" applyAlignment="1">
      <alignment horizontal="left"/>
    </xf>
    <xf numFmtId="0" fontId="3" fillId="0" borderId="0" xfId="2" applyFont="1" applyBorder="1" applyAlignment="1">
      <alignment horizontal="right"/>
    </xf>
    <xf numFmtId="0" fontId="3" fillId="0" borderId="0" xfId="2" applyFont="1" applyFill="1" applyBorder="1" applyAlignment="1">
      <alignment horizontal="center" vertical="center" wrapText="1"/>
    </xf>
    <xf numFmtId="49" fontId="11" fillId="0" borderId="0" xfId="2" applyNumberFormat="1" applyFont="1" applyFill="1" applyBorder="1" applyAlignment="1">
      <alignment horizontal="center" vertical="center" wrapText="1"/>
    </xf>
    <xf numFmtId="0" fontId="7" fillId="0" borderId="0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3" fillId="0" borderId="8" xfId="2" applyFont="1" applyBorder="1"/>
    <xf numFmtId="0" fontId="2" fillId="0" borderId="8" xfId="2" applyFont="1" applyBorder="1"/>
    <xf numFmtId="0" fontId="3" fillId="0" borderId="16" xfId="2" applyFont="1" applyBorder="1"/>
    <xf numFmtId="0" fontId="1" fillId="0" borderId="16" xfId="2" applyFont="1" applyBorder="1" applyAlignment="1">
      <alignment vertical="center" wrapText="1"/>
    </xf>
    <xf numFmtId="0" fontId="2" fillId="0" borderId="0" xfId="2" applyFont="1" applyBorder="1" applyAlignment="1">
      <alignment horizontal="center"/>
    </xf>
    <xf numFmtId="0" fontId="7" fillId="0" borderId="0" xfId="2" applyFont="1" applyBorder="1"/>
    <xf numFmtId="0" fontId="1" fillId="0" borderId="12" xfId="2" applyFont="1" applyBorder="1" applyAlignment="1">
      <alignment vertical="center" wrapText="1"/>
    </xf>
    <xf numFmtId="0" fontId="8" fillId="0" borderId="0" xfId="2" applyFont="1" applyBorder="1" applyAlignment="1">
      <alignment horizontal="center"/>
    </xf>
    <xf numFmtId="0" fontId="12" fillId="0" borderId="0" xfId="2" applyFont="1" applyBorder="1" applyAlignment="1">
      <alignment horizontal="center"/>
    </xf>
    <xf numFmtId="0" fontId="12" fillId="0" borderId="0" xfId="2" applyFont="1" applyBorder="1" applyAlignment="1">
      <alignment horizontal="left"/>
    </xf>
    <xf numFmtId="0" fontId="13" fillId="0" borderId="0" xfId="2" applyFont="1" applyBorder="1"/>
    <xf numFmtId="0" fontId="8" fillId="0" borderId="17" xfId="2" applyFont="1" applyBorder="1" applyAlignment="1"/>
    <xf numFmtId="0" fontId="11" fillId="0" borderId="12" xfId="2" applyFont="1" applyBorder="1"/>
    <xf numFmtId="0" fontId="3" fillId="0" borderId="3" xfId="2" applyFont="1" applyBorder="1"/>
    <xf numFmtId="0" fontId="2" fillId="0" borderId="3" xfId="2" applyFont="1" applyBorder="1"/>
    <xf numFmtId="0" fontId="28" fillId="0" borderId="8" xfId="1" applyFont="1" applyBorder="1" applyAlignment="1">
      <alignment horizontal="center"/>
    </xf>
    <xf numFmtId="0" fontId="30" fillId="0" borderId="0" xfId="1" applyFont="1" applyBorder="1" applyAlignment="1">
      <alignment horizontal="left"/>
    </xf>
    <xf numFmtId="0" fontId="28" fillId="0" borderId="0" xfId="1" applyFont="1" applyBorder="1" applyAlignment="1">
      <alignment horizontal="right"/>
    </xf>
    <xf numFmtId="0" fontId="31" fillId="0" borderId="0" xfId="1" applyFont="1" applyBorder="1" applyAlignment="1">
      <alignment horizontal="left"/>
    </xf>
    <xf numFmtId="0" fontId="32" fillId="0" borderId="0" xfId="1" applyFont="1" applyBorder="1" applyAlignment="1">
      <alignment horizontal="center"/>
    </xf>
    <xf numFmtId="0" fontId="28" fillId="0" borderId="0" xfId="1" applyFont="1" applyBorder="1" applyAlignment="1">
      <alignment horizontal="left"/>
    </xf>
    <xf numFmtId="0" fontId="33" fillId="0" borderId="0" xfId="1" applyFont="1" applyBorder="1" applyAlignment="1">
      <alignment horizontal="left"/>
    </xf>
    <xf numFmtId="0" fontId="34" fillId="0" borderId="0" xfId="1" applyFont="1" applyBorder="1" applyAlignment="1">
      <alignment horizontal="center"/>
    </xf>
    <xf numFmtId="0" fontId="23" fillId="0" borderId="0" xfId="1" applyFont="1" applyBorder="1" applyAlignment="1">
      <alignment horizontal="center"/>
    </xf>
    <xf numFmtId="0" fontId="34" fillId="0" borderId="0" xfId="1" applyFont="1" applyBorder="1" applyAlignment="1">
      <alignment horizontal="left"/>
    </xf>
    <xf numFmtId="0" fontId="35" fillId="0" borderId="18" xfId="1" applyFont="1" applyBorder="1" applyAlignment="1">
      <alignment horizontal="center"/>
    </xf>
    <xf numFmtId="0" fontId="28" fillId="0" borderId="18" xfId="1" applyFont="1" applyBorder="1" applyAlignment="1">
      <alignment horizontal="center"/>
    </xf>
    <xf numFmtId="0" fontId="28" fillId="0" borderId="18" xfId="1" applyFont="1" applyBorder="1" applyAlignment="1">
      <alignment horizontal="left"/>
    </xf>
    <xf numFmtId="0" fontId="28" fillId="0" borderId="19" xfId="1" applyFont="1" applyBorder="1" applyAlignment="1">
      <alignment horizontal="center"/>
    </xf>
    <xf numFmtId="0" fontId="28" fillId="0" borderId="19" xfId="1" applyFont="1" applyBorder="1" applyAlignment="1">
      <alignment horizontal="left"/>
    </xf>
    <xf numFmtId="0" fontId="30" fillId="0" borderId="3" xfId="1" applyFont="1" applyBorder="1" applyAlignment="1">
      <alignment horizontal="center"/>
    </xf>
    <xf numFmtId="0" fontId="30" fillId="0" borderId="0" xfId="1" applyFont="1" applyAlignment="1">
      <alignment horizontal="center"/>
    </xf>
    <xf numFmtId="0" fontId="30" fillId="0" borderId="0" xfId="1" applyFont="1" applyBorder="1" applyAlignment="1">
      <alignment horizontal="center"/>
    </xf>
    <xf numFmtId="0" fontId="30" fillId="0" borderId="8" xfId="1" applyFont="1" applyBorder="1" applyAlignment="1">
      <alignment horizontal="center"/>
    </xf>
    <xf numFmtId="0" fontId="1" fillId="0" borderId="12" xfId="2" applyBorder="1" applyAlignment="1">
      <alignment horizontal="center" vertical="center"/>
    </xf>
    <xf numFmtId="0" fontId="1" fillId="0" borderId="0" xfId="2" applyAlignment="1">
      <alignment horizontal="center" vertical="center"/>
    </xf>
    <xf numFmtId="0" fontId="1" fillId="0" borderId="20" xfId="2" applyBorder="1" applyAlignment="1">
      <alignment horizontal="center" vertical="center"/>
    </xf>
    <xf numFmtId="0" fontId="1" fillId="0" borderId="0" xfId="2" applyFont="1" applyAlignment="1">
      <alignment horizontal="left" vertical="center"/>
    </xf>
    <xf numFmtId="49" fontId="1" fillId="0" borderId="0" xfId="2" applyNumberFormat="1" applyBorder="1"/>
    <xf numFmtId="0" fontId="1" fillId="0" borderId="0" xfId="2" applyAlignment="1">
      <alignment horizontal="center" vertical="center" wrapText="1"/>
    </xf>
    <xf numFmtId="0" fontId="1" fillId="0" borderId="0" xfId="2" applyFont="1"/>
    <xf numFmtId="0" fontId="1" fillId="0" borderId="0" xfId="2" applyFont="1" applyBorder="1" applyAlignment="1">
      <alignment vertical="center"/>
    </xf>
    <xf numFmtId="0" fontId="1" fillId="0" borderId="34" xfId="2" applyBorder="1" applyAlignment="1">
      <alignment horizontal="center" vertical="center"/>
    </xf>
    <xf numFmtId="0" fontId="1" fillId="0" borderId="21" xfId="2" applyBorder="1" applyAlignment="1">
      <alignment horizontal="center" vertical="center"/>
    </xf>
    <xf numFmtId="0" fontId="3" fillId="0" borderId="21" xfId="2" applyFont="1" applyBorder="1" applyAlignment="1">
      <alignment horizontal="center" vertical="center"/>
    </xf>
    <xf numFmtId="0" fontId="10" fillId="0" borderId="21" xfId="2" applyFont="1" applyBorder="1" applyAlignment="1">
      <alignment horizontal="center" vertical="center"/>
    </xf>
    <xf numFmtId="0" fontId="1" fillId="0" borderId="21" xfId="2" applyNumberFormat="1" applyFont="1" applyBorder="1" applyAlignment="1">
      <alignment horizontal="center" vertical="center"/>
    </xf>
    <xf numFmtId="0" fontId="29" fillId="0" borderId="21" xfId="2" applyFont="1" applyBorder="1" applyAlignment="1">
      <alignment vertical="center" wrapText="1"/>
    </xf>
    <xf numFmtId="0" fontId="14" fillId="0" borderId="21" xfId="2" applyFont="1" applyBorder="1" applyAlignment="1">
      <alignment vertical="center" wrapText="1"/>
    </xf>
    <xf numFmtId="0" fontId="1" fillId="0" borderId="21" xfId="2" applyBorder="1" applyAlignment="1">
      <alignment vertical="center" wrapText="1"/>
    </xf>
    <xf numFmtId="0" fontId="14" fillId="0" borderId="21" xfId="2" applyFont="1" applyBorder="1" applyAlignment="1">
      <alignment horizontal="center" vertical="center" wrapText="1"/>
    </xf>
    <xf numFmtId="0" fontId="14" fillId="0" borderId="22" xfId="2" applyFont="1" applyBorder="1" applyAlignment="1">
      <alignment horizontal="center" vertical="center" wrapText="1"/>
    </xf>
    <xf numFmtId="0" fontId="1" fillId="0" borderId="23" xfId="2" applyBorder="1" applyAlignment="1">
      <alignment vertical="center"/>
    </xf>
    <xf numFmtId="0" fontId="1" fillId="0" borderId="0" xfId="2" applyFont="1" applyAlignment="1">
      <alignment vertical="center"/>
    </xf>
    <xf numFmtId="0" fontId="28" fillId="0" borderId="0" xfId="4" applyFont="1" applyAlignment="1">
      <alignment horizontal="center" vertical="center"/>
    </xf>
    <xf numFmtId="0" fontId="28" fillId="0" borderId="0" xfId="4" applyFont="1" applyAlignment="1">
      <alignment horizontal="left" vertical="center"/>
    </xf>
    <xf numFmtId="0" fontId="28" fillId="0" borderId="0" xfId="4" applyFont="1" applyBorder="1" applyAlignment="1">
      <alignment horizontal="center" vertical="center"/>
    </xf>
    <xf numFmtId="0" fontId="1" fillId="0" borderId="35" xfId="2" applyBorder="1" applyAlignment="1">
      <alignment horizontal="center" vertical="center"/>
    </xf>
    <xf numFmtId="0" fontId="1" fillId="0" borderId="24" xfId="2" applyBorder="1" applyAlignment="1">
      <alignment horizontal="center" vertical="center"/>
    </xf>
    <xf numFmtId="0" fontId="3" fillId="0" borderId="24" xfId="2" applyFont="1" applyBorder="1" applyAlignment="1">
      <alignment horizontal="center" vertical="center"/>
    </xf>
    <xf numFmtId="0" fontId="10" fillId="0" borderId="24" xfId="2" applyFont="1" applyBorder="1" applyAlignment="1">
      <alignment horizontal="center" vertical="center"/>
    </xf>
    <xf numFmtId="0" fontId="1" fillId="0" borderId="24" xfId="2" applyNumberFormat="1" applyFont="1" applyBorder="1" applyAlignment="1">
      <alignment horizontal="center" vertical="center" wrapText="1"/>
    </xf>
    <xf numFmtId="0" fontId="29" fillId="0" borderId="24" xfId="2" applyFont="1" applyBorder="1" applyAlignment="1">
      <alignment vertical="center" wrapText="1"/>
    </xf>
    <xf numFmtId="0" fontId="14" fillId="0" borderId="24" xfId="2" applyFont="1" applyBorder="1" applyAlignment="1">
      <alignment vertical="center" wrapText="1"/>
    </xf>
    <xf numFmtId="0" fontId="1" fillId="0" borderId="24" xfId="2" applyBorder="1" applyAlignment="1">
      <alignment vertical="center" wrapText="1"/>
    </xf>
    <xf numFmtId="0" fontId="14" fillId="0" borderId="24" xfId="2" applyFont="1" applyBorder="1" applyAlignment="1">
      <alignment horizontal="center" vertical="center" wrapText="1"/>
    </xf>
    <xf numFmtId="0" fontId="14" fillId="0" borderId="25" xfId="2" applyFont="1" applyBorder="1" applyAlignment="1">
      <alignment horizontal="center" vertical="center" wrapText="1"/>
    </xf>
    <xf numFmtId="0" fontId="8" fillId="0" borderId="0" xfId="2" applyFont="1"/>
    <xf numFmtId="0" fontId="8" fillId="0" borderId="12" xfId="2" applyFont="1" applyBorder="1" applyAlignment="1">
      <alignment horizontal="center" vertical="center"/>
    </xf>
    <xf numFmtId="0" fontId="36" fillId="0" borderId="0" xfId="2" applyFont="1" applyAlignment="1">
      <alignment horizontal="center" vertical="center" wrapText="1"/>
    </xf>
    <xf numFmtId="0" fontId="36" fillId="0" borderId="20" xfId="2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0" xfId="2" applyFont="1" applyAlignment="1">
      <alignment horizontal="left" vertical="center"/>
    </xf>
    <xf numFmtId="0" fontId="7" fillId="0" borderId="14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49" fontId="8" fillId="0" borderId="7" xfId="2" applyNumberFormat="1" applyFont="1" applyBorder="1" applyAlignment="1">
      <alignment horizontal="center" vertical="center" wrapText="1"/>
    </xf>
    <xf numFmtId="0" fontId="8" fillId="0" borderId="7" xfId="2" applyFont="1" applyBorder="1" applyAlignment="1">
      <alignment horizontal="left" vertical="center"/>
    </xf>
    <xf numFmtId="0" fontId="15" fillId="0" borderId="7" xfId="2" applyFont="1" applyBorder="1" applyAlignment="1">
      <alignment horizontal="left" vertical="center" wrapText="1"/>
    </xf>
    <xf numFmtId="0" fontId="8" fillId="0" borderId="7" xfId="2" applyFont="1" applyBorder="1" applyAlignment="1">
      <alignment horizontal="left" vertical="center" wrapText="1"/>
    </xf>
    <xf numFmtId="0" fontId="8" fillId="0" borderId="26" xfId="2" applyFont="1" applyBorder="1" applyAlignment="1">
      <alignment horizontal="left" vertical="center"/>
    </xf>
    <xf numFmtId="0" fontId="1" fillId="0" borderId="0" xfId="2" applyBorder="1" applyAlignment="1">
      <alignment horizontal="center" vertical="center"/>
    </xf>
    <xf numFmtId="0" fontId="1" fillId="0" borderId="0" xfId="2" applyFont="1" applyBorder="1" applyAlignment="1">
      <alignment horizontal="left" vertical="center"/>
    </xf>
    <xf numFmtId="0" fontId="3" fillId="0" borderId="12" xfId="2" applyFont="1" applyBorder="1" applyAlignment="1">
      <alignment horizontal="center" vertical="center"/>
    </xf>
    <xf numFmtId="0" fontId="3" fillId="0" borderId="0" xfId="2" applyFont="1" applyBorder="1" applyAlignment="1">
      <alignment horizontal="center" vertical="center"/>
    </xf>
    <xf numFmtId="0" fontId="3" fillId="0" borderId="20" xfId="2" applyFont="1" applyBorder="1" applyAlignment="1">
      <alignment horizontal="center" vertical="center"/>
    </xf>
    <xf numFmtId="0" fontId="7" fillId="0" borderId="0" xfId="2" applyFont="1" applyBorder="1" applyAlignment="1">
      <alignment horizontal="center" vertical="center"/>
    </xf>
    <xf numFmtId="0" fontId="7" fillId="0" borderId="0" xfId="2" applyFont="1" applyBorder="1" applyAlignment="1">
      <alignment horizontal="left" vertical="center"/>
    </xf>
    <xf numFmtId="49" fontId="3" fillId="0" borderId="0" xfId="2" applyNumberFormat="1" applyFont="1" applyFill="1" applyBorder="1" applyAlignment="1">
      <alignment horizontal="center" vertical="center" wrapText="1"/>
    </xf>
    <xf numFmtId="0" fontId="37" fillId="0" borderId="0" xfId="2" applyFont="1" applyBorder="1" applyAlignment="1">
      <alignment horizontal="center" vertical="center"/>
    </xf>
    <xf numFmtId="0" fontId="3" fillId="0" borderId="8" xfId="2" applyFont="1" applyBorder="1" applyAlignment="1">
      <alignment horizontal="center"/>
    </xf>
    <xf numFmtId="0" fontId="2" fillId="0" borderId="12" xfId="2" applyFont="1" applyBorder="1" applyAlignment="1">
      <alignment horizontal="center" vertical="center"/>
    </xf>
    <xf numFmtId="0" fontId="2" fillId="0" borderId="20" xfId="2" applyFont="1" applyBorder="1" applyAlignment="1">
      <alignment horizontal="center" vertical="center"/>
    </xf>
    <xf numFmtId="0" fontId="2" fillId="0" borderId="0" xfId="2" applyFont="1" applyBorder="1" applyAlignment="1">
      <alignment horizontal="center" vertical="center"/>
    </xf>
    <xf numFmtId="0" fontId="7" fillId="0" borderId="12" xfId="2" applyFont="1" applyBorder="1"/>
    <xf numFmtId="0" fontId="8" fillId="0" borderId="20" xfId="2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0" fontId="12" fillId="0" borderId="0" xfId="2" applyFont="1" applyBorder="1" applyAlignment="1">
      <alignment horizontal="center" vertical="center"/>
    </xf>
    <xf numFmtId="0" fontId="12" fillId="0" borderId="0" xfId="2" applyFont="1" applyBorder="1" applyAlignment="1">
      <alignment horizontal="left" vertical="center"/>
    </xf>
    <xf numFmtId="0" fontId="3" fillId="0" borderId="3" xfId="2" applyFont="1" applyBorder="1" applyAlignment="1">
      <alignment horizontal="center"/>
    </xf>
    <xf numFmtId="0" fontId="3" fillId="0" borderId="17" xfId="2" applyFont="1" applyBorder="1"/>
    <xf numFmtId="0" fontId="1" fillId="0" borderId="0" xfId="3"/>
    <xf numFmtId="0" fontId="1" fillId="0" borderId="0" xfId="3" applyAlignment="1">
      <alignment horizontal="center"/>
    </xf>
    <xf numFmtId="0" fontId="1" fillId="0" borderId="0" xfId="3" applyAlignment="1">
      <alignment horizontal="left"/>
    </xf>
    <xf numFmtId="0" fontId="7" fillId="0" borderId="0" xfId="3" applyFont="1" applyBorder="1" applyAlignment="1">
      <alignment horizontal="center"/>
    </xf>
    <xf numFmtId="0" fontId="2" fillId="0" borderId="0" xfId="3" applyFont="1"/>
    <xf numFmtId="49" fontId="1" fillId="0" borderId="0" xfId="3" applyNumberFormat="1" applyBorder="1"/>
    <xf numFmtId="0" fontId="1" fillId="0" borderId="0" xfId="3" applyAlignment="1">
      <alignment horizontal="left" vertical="center"/>
    </xf>
    <xf numFmtId="0" fontId="1" fillId="0" borderId="0" xfId="3" applyAlignment="1">
      <alignment horizontal="center" vertical="center"/>
    </xf>
    <xf numFmtId="0" fontId="1" fillId="0" borderId="0" xfId="3" applyBorder="1" applyAlignment="1">
      <alignment horizontal="center" vertical="center"/>
    </xf>
    <xf numFmtId="0" fontId="11" fillId="0" borderId="36" xfId="3" applyFont="1" applyBorder="1" applyAlignment="1">
      <alignment horizontal="center" vertical="center"/>
    </xf>
    <xf numFmtId="0" fontId="1" fillId="0" borderId="37" xfId="3" applyFont="1" applyBorder="1" applyAlignment="1">
      <alignment horizontal="left" vertical="center"/>
    </xf>
    <xf numFmtId="0" fontId="1" fillId="0" borderId="38" xfId="3" applyFont="1" applyBorder="1" applyAlignment="1">
      <alignment horizontal="left" vertical="center"/>
    </xf>
    <xf numFmtId="0" fontId="1" fillId="0" borderId="39" xfId="3" applyFont="1" applyFill="1" applyBorder="1" applyAlignment="1">
      <alignment horizontal="left" vertical="center" wrapText="1"/>
    </xf>
    <xf numFmtId="0" fontId="1" fillId="0" borderId="39" xfId="3" applyFont="1" applyBorder="1" applyAlignment="1">
      <alignment horizontal="left" vertical="center" wrapText="1"/>
    </xf>
    <xf numFmtId="0" fontId="17" fillId="0" borderId="40" xfId="3" applyFont="1" applyBorder="1" applyAlignment="1">
      <alignment horizontal="left" vertical="center" wrapText="1"/>
    </xf>
    <xf numFmtId="0" fontId="1" fillId="0" borderId="41" xfId="3" applyFont="1" applyBorder="1" applyAlignment="1">
      <alignment horizontal="left" vertical="center"/>
    </xf>
    <xf numFmtId="0" fontId="3" fillId="0" borderId="0" xfId="3" applyFont="1" applyBorder="1" applyAlignment="1">
      <alignment horizontal="center"/>
    </xf>
    <xf numFmtId="0" fontId="3" fillId="0" borderId="0" xfId="3" applyFont="1" applyBorder="1" applyAlignment="1">
      <alignment horizontal="left"/>
    </xf>
    <xf numFmtId="0" fontId="8" fillId="0" borderId="0" xfId="3" applyFont="1"/>
    <xf numFmtId="0" fontId="19" fillId="0" borderId="0" xfId="3" applyFont="1" applyAlignment="1">
      <alignment horizontal="center"/>
    </xf>
    <xf numFmtId="0" fontId="12" fillId="0" borderId="27" xfId="3" applyFont="1" applyBorder="1" applyAlignment="1">
      <alignment horizontal="center"/>
    </xf>
    <xf numFmtId="0" fontId="12" fillId="0" borderId="14" xfId="3" applyFont="1" applyFill="1" applyBorder="1"/>
    <xf numFmtId="0" fontId="12" fillId="0" borderId="7" xfId="3" applyFont="1" applyBorder="1"/>
    <xf numFmtId="0" fontId="12" fillId="0" borderId="26" xfId="3" applyFont="1" applyBorder="1"/>
    <xf numFmtId="0" fontId="1" fillId="0" borderId="0" xfId="3" applyBorder="1"/>
    <xf numFmtId="0" fontId="1" fillId="0" borderId="0" xfId="3" applyBorder="1" applyAlignment="1">
      <alignment horizontal="center"/>
    </xf>
    <xf numFmtId="0" fontId="1" fillId="0" borderId="0" xfId="3" applyBorder="1" applyAlignment="1">
      <alignment horizontal="left"/>
    </xf>
    <xf numFmtId="0" fontId="6" fillId="0" borderId="8" xfId="3" applyFont="1" applyBorder="1"/>
    <xf numFmtId="0" fontId="20" fillId="0" borderId="8" xfId="3" applyFont="1" applyBorder="1"/>
    <xf numFmtId="0" fontId="2" fillId="0" borderId="8" xfId="3" applyFont="1" applyBorder="1" applyAlignment="1"/>
    <xf numFmtId="0" fontId="3" fillId="0" borderId="0" xfId="3" applyFont="1" applyBorder="1"/>
    <xf numFmtId="0" fontId="6" fillId="0" borderId="0" xfId="3" applyFont="1" applyBorder="1"/>
    <xf numFmtId="0" fontId="3" fillId="0" borderId="3" xfId="3" applyFont="1" applyBorder="1"/>
    <xf numFmtId="0" fontId="2" fillId="0" borderId="0" xfId="3" applyFont="1" applyBorder="1"/>
    <xf numFmtId="0" fontId="3" fillId="0" borderId="0" xfId="3" applyFont="1" applyFill="1" applyBorder="1" applyAlignment="1">
      <alignment horizontal="center" vertical="center" wrapText="1"/>
    </xf>
    <xf numFmtId="49" fontId="3" fillId="0" borderId="0" xfId="3" applyNumberFormat="1" applyFont="1" applyFill="1" applyBorder="1" applyAlignment="1">
      <alignment horizontal="center" vertical="center" wrapText="1"/>
    </xf>
    <xf numFmtId="0" fontId="1" fillId="0" borderId="0" xfId="3" applyFont="1" applyBorder="1" applyAlignment="1">
      <alignment horizontal="center" vertical="top" wrapText="1"/>
    </xf>
    <xf numFmtId="0" fontId="3" fillId="0" borderId="9" xfId="3" applyFont="1" applyBorder="1" applyAlignment="1">
      <alignment horizontal="center"/>
    </xf>
    <xf numFmtId="0" fontId="3" fillId="0" borderId="8" xfId="3" applyFont="1" applyBorder="1"/>
    <xf numFmtId="0" fontId="2" fillId="0" borderId="8" xfId="3" applyFont="1" applyBorder="1"/>
    <xf numFmtId="0" fontId="3" fillId="0" borderId="16" xfId="3" applyFont="1" applyBorder="1"/>
    <xf numFmtId="0" fontId="2" fillId="0" borderId="0" xfId="3" applyFont="1" applyBorder="1" applyAlignment="1">
      <alignment horizontal="center"/>
    </xf>
    <xf numFmtId="0" fontId="3" fillId="0" borderId="10" xfId="3" applyFont="1" applyBorder="1" applyAlignment="1">
      <alignment horizontal="center"/>
    </xf>
    <xf numFmtId="0" fontId="7" fillId="0" borderId="0" xfId="3" applyFont="1" applyBorder="1"/>
    <xf numFmtId="0" fontId="8" fillId="0" borderId="0" xfId="3" applyFont="1" applyBorder="1"/>
    <xf numFmtId="0" fontId="8" fillId="0" borderId="0" xfId="3" applyFont="1" applyBorder="1" applyAlignment="1">
      <alignment horizontal="center"/>
    </xf>
    <xf numFmtId="0" fontId="8" fillId="0" borderId="0" xfId="3" applyFont="1" applyBorder="1" applyAlignment="1">
      <alignment horizontal="left"/>
    </xf>
    <xf numFmtId="0" fontId="8" fillId="0" borderId="10" xfId="3" applyFont="1" applyBorder="1" applyAlignment="1">
      <alignment horizontal="center"/>
    </xf>
    <xf numFmtId="0" fontId="13" fillId="0" borderId="0" xfId="3" applyFont="1" applyBorder="1"/>
    <xf numFmtId="0" fontId="8" fillId="0" borderId="13" xfId="3" applyFont="1" applyBorder="1" applyAlignment="1">
      <alignment horizontal="center"/>
    </xf>
    <xf numFmtId="0" fontId="21" fillId="0" borderId="39" xfId="3" applyFont="1" applyFill="1" applyBorder="1" applyAlignment="1">
      <alignment horizontal="left" vertical="center" wrapText="1"/>
    </xf>
    <xf numFmtId="0" fontId="7" fillId="0" borderId="0" xfId="3" applyFont="1"/>
    <xf numFmtId="0" fontId="11" fillId="0" borderId="12" xfId="3" applyFont="1" applyBorder="1"/>
    <xf numFmtId="0" fontId="3" fillId="0" borderId="2" xfId="3" applyFont="1" applyBorder="1" applyAlignment="1">
      <alignment horizontal="center"/>
    </xf>
    <xf numFmtId="0" fontId="2" fillId="0" borderId="3" xfId="3" applyFont="1" applyBorder="1"/>
    <xf numFmtId="0" fontId="9" fillId="3" borderId="17" xfId="2" applyFont="1" applyFill="1" applyBorder="1" applyAlignment="1">
      <alignment horizontal="center" vertical="center"/>
    </xf>
    <xf numFmtId="0" fontId="9" fillId="3" borderId="3" xfId="2" applyFont="1" applyFill="1" applyBorder="1" applyAlignment="1">
      <alignment horizontal="center" vertical="center"/>
    </xf>
    <xf numFmtId="0" fontId="9" fillId="3" borderId="2" xfId="2" applyFont="1" applyFill="1" applyBorder="1" applyAlignment="1">
      <alignment horizontal="center" vertical="center"/>
    </xf>
    <xf numFmtId="0" fontId="9" fillId="3" borderId="16" xfId="2" applyFont="1" applyFill="1" applyBorder="1" applyAlignment="1">
      <alignment horizontal="center" vertical="center"/>
    </xf>
    <xf numFmtId="0" fontId="9" fillId="3" borderId="8" xfId="2" applyFont="1" applyFill="1" applyBorder="1" applyAlignment="1">
      <alignment horizontal="center" vertical="center"/>
    </xf>
    <xf numFmtId="0" fontId="9" fillId="3" borderId="9" xfId="2" applyFont="1" applyFill="1" applyBorder="1" applyAlignment="1">
      <alignment horizontal="center" vertical="center"/>
    </xf>
    <xf numFmtId="0" fontId="7" fillId="0" borderId="13" xfId="2" applyFont="1" applyBorder="1" applyAlignment="1">
      <alignment horizontal="center" vertical="top" wrapText="1"/>
    </xf>
    <xf numFmtId="0" fontId="7" fillId="0" borderId="28" xfId="2" applyFont="1" applyBorder="1" applyAlignment="1">
      <alignment horizontal="center" vertical="top" wrapText="1"/>
    </xf>
    <xf numFmtId="0" fontId="1" fillId="0" borderId="13" xfId="2" applyFont="1" applyBorder="1" applyAlignment="1">
      <alignment horizontal="center" vertical="center" wrapText="1"/>
    </xf>
    <xf numFmtId="0" fontId="1" fillId="0" borderId="28" xfId="2" applyFont="1" applyBorder="1" applyAlignment="1">
      <alignment horizontal="center" vertical="center" wrapText="1"/>
    </xf>
    <xf numFmtId="0" fontId="3" fillId="2" borderId="12" xfId="2" applyFont="1" applyFill="1" applyBorder="1" applyAlignment="1">
      <alignment horizontal="center" vertical="center" wrapText="1"/>
    </xf>
    <xf numFmtId="0" fontId="3" fillId="2" borderId="16" xfId="2" applyFont="1" applyFill="1" applyBorder="1" applyAlignment="1">
      <alignment horizontal="center" vertical="center" wrapText="1"/>
    </xf>
    <xf numFmtId="0" fontId="3" fillId="0" borderId="13" xfId="2" applyFont="1" applyFill="1" applyBorder="1" applyAlignment="1">
      <alignment horizontal="center" vertical="center" wrapText="1"/>
    </xf>
    <xf numFmtId="0" fontId="3" fillId="0" borderId="28" xfId="2" applyFont="1" applyFill="1" applyBorder="1" applyAlignment="1">
      <alignment horizontal="center" vertical="center" wrapText="1"/>
    </xf>
    <xf numFmtId="0" fontId="2" fillId="0" borderId="12" xfId="2" applyFont="1" applyFill="1" applyBorder="1" applyAlignment="1">
      <alignment horizontal="center" vertical="center" wrapText="1"/>
    </xf>
    <xf numFmtId="0" fontId="2" fillId="0" borderId="0" xfId="2" applyFont="1" applyFill="1" applyBorder="1" applyAlignment="1">
      <alignment horizontal="center" vertical="center" wrapText="1"/>
    </xf>
    <xf numFmtId="0" fontId="2" fillId="0" borderId="10" xfId="2" applyFont="1" applyFill="1" applyBorder="1" applyAlignment="1">
      <alignment horizontal="center" vertical="center" wrapText="1"/>
    </xf>
    <xf numFmtId="0" fontId="2" fillId="0" borderId="16" xfId="2" applyFont="1" applyFill="1" applyBorder="1" applyAlignment="1">
      <alignment horizontal="center" vertical="center" wrapText="1"/>
    </xf>
    <xf numFmtId="0" fontId="2" fillId="0" borderId="8" xfId="2" applyFont="1" applyFill="1" applyBorder="1" applyAlignment="1">
      <alignment horizontal="center" vertical="center" wrapText="1"/>
    </xf>
    <xf numFmtId="0" fontId="2" fillId="0" borderId="9" xfId="2" applyFont="1" applyFill="1" applyBorder="1" applyAlignment="1">
      <alignment horizontal="center" vertical="center" wrapText="1"/>
    </xf>
    <xf numFmtId="0" fontId="8" fillId="0" borderId="17" xfId="2" applyFont="1" applyFill="1" applyBorder="1" applyAlignment="1">
      <alignment horizontal="center"/>
    </xf>
    <xf numFmtId="0" fontId="8" fillId="0" borderId="3" xfId="2" applyFont="1" applyFill="1" applyBorder="1" applyAlignment="1">
      <alignment horizontal="center"/>
    </xf>
    <xf numFmtId="0" fontId="8" fillId="0" borderId="2" xfId="2" applyFont="1" applyFill="1" applyBorder="1" applyAlignment="1">
      <alignment horizontal="center"/>
    </xf>
    <xf numFmtId="0" fontId="16" fillId="0" borderId="29" xfId="2" applyFont="1" applyBorder="1" applyAlignment="1">
      <alignment horizontal="center" vertical="center"/>
    </xf>
    <xf numFmtId="0" fontId="16" fillId="0" borderId="3" xfId="2" applyFont="1" applyBorder="1" applyAlignment="1">
      <alignment horizontal="center" vertical="center"/>
    </xf>
    <xf numFmtId="0" fontId="16" fillId="0" borderId="2" xfId="2" applyFont="1" applyBorder="1" applyAlignment="1">
      <alignment horizontal="center" vertical="center"/>
    </xf>
    <xf numFmtId="0" fontId="16" fillId="0" borderId="30" xfId="2" applyFont="1" applyBorder="1" applyAlignment="1">
      <alignment horizontal="center" vertical="center"/>
    </xf>
    <xf numFmtId="0" fontId="16" fillId="0" borderId="0" xfId="2" applyFont="1" applyBorder="1" applyAlignment="1">
      <alignment horizontal="center" vertical="center"/>
    </xf>
    <xf numFmtId="0" fontId="16" fillId="0" borderId="10" xfId="2" applyFont="1" applyBorder="1" applyAlignment="1">
      <alignment horizontal="center" vertical="center"/>
    </xf>
    <xf numFmtId="0" fontId="16" fillId="0" borderId="31" xfId="2" applyFont="1" applyBorder="1" applyAlignment="1">
      <alignment horizontal="center" vertical="center"/>
    </xf>
    <xf numFmtId="0" fontId="16" fillId="0" borderId="8" xfId="2" applyFont="1" applyBorder="1" applyAlignment="1">
      <alignment horizontal="center" vertical="center"/>
    </xf>
    <xf numFmtId="0" fontId="16" fillId="0" borderId="9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 wrapText="1"/>
    </xf>
    <xf numFmtId="0" fontId="8" fillId="0" borderId="17" xfId="2" applyFont="1" applyBorder="1" applyAlignment="1">
      <alignment horizontal="center"/>
    </xf>
    <xf numFmtId="0" fontId="8" fillId="0" borderId="2" xfId="2" applyFont="1" applyBorder="1" applyAlignment="1">
      <alignment horizontal="center"/>
    </xf>
    <xf numFmtId="0" fontId="7" fillId="0" borderId="12" xfId="2" applyFont="1" applyBorder="1" applyAlignment="1">
      <alignment horizontal="center" vertical="center" wrapText="1"/>
    </xf>
    <xf numFmtId="0" fontId="7" fillId="0" borderId="10" xfId="2" applyFont="1" applyBorder="1" applyAlignment="1">
      <alignment horizontal="center" vertical="center" wrapText="1"/>
    </xf>
    <xf numFmtId="0" fontId="7" fillId="0" borderId="16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 wrapText="1"/>
    </xf>
    <xf numFmtId="0" fontId="18" fillId="0" borderId="32" xfId="3" applyFont="1" applyBorder="1" applyAlignment="1">
      <alignment horizontal="center" vertical="center"/>
    </xf>
    <xf numFmtId="0" fontId="18" fillId="0" borderId="5" xfId="3" applyFont="1" applyBorder="1" applyAlignment="1">
      <alignment horizontal="center" vertical="center"/>
    </xf>
    <xf numFmtId="0" fontId="18" fillId="0" borderId="4" xfId="3" applyFont="1" applyBorder="1" applyAlignment="1">
      <alignment horizontal="center" vertical="center"/>
    </xf>
    <xf numFmtId="0" fontId="3" fillId="0" borderId="32" xfId="3" applyFont="1" applyBorder="1" applyAlignment="1">
      <alignment horizontal="left" vertical="center"/>
    </xf>
    <xf numFmtId="0" fontId="3" fillId="0" borderId="5" xfId="3" applyFont="1" applyBorder="1" applyAlignment="1">
      <alignment horizontal="left" vertical="center"/>
    </xf>
    <xf numFmtId="0" fontId="3" fillId="0" borderId="4" xfId="3" applyFont="1" applyBorder="1" applyAlignment="1">
      <alignment horizontal="left" vertical="center"/>
    </xf>
    <xf numFmtId="0" fontId="7" fillId="0" borderId="3" xfId="3" applyFont="1" applyBorder="1" applyAlignment="1">
      <alignment horizontal="center" vertical="center" wrapText="1"/>
    </xf>
    <xf numFmtId="49" fontId="12" fillId="0" borderId="6" xfId="3" applyNumberFormat="1" applyFont="1" applyBorder="1" applyAlignment="1">
      <alignment horizontal="center"/>
    </xf>
    <xf numFmtId="49" fontId="12" fillId="0" borderId="5" xfId="3" applyNumberFormat="1" applyFont="1" applyBorder="1" applyAlignment="1">
      <alignment horizontal="center"/>
    </xf>
    <xf numFmtId="49" fontId="12" fillId="0" borderId="33" xfId="3" applyNumberFormat="1" applyFont="1" applyBorder="1" applyAlignment="1">
      <alignment horizontal="center"/>
    </xf>
    <xf numFmtId="0" fontId="9" fillId="3" borderId="17" xfId="3" applyFont="1" applyFill="1" applyBorder="1" applyAlignment="1">
      <alignment horizontal="center" vertical="center"/>
    </xf>
    <xf numFmtId="0" fontId="9" fillId="3" borderId="3" xfId="3" applyFont="1" applyFill="1" applyBorder="1" applyAlignment="1">
      <alignment horizontal="center" vertical="center"/>
    </xf>
    <xf numFmtId="0" fontId="9" fillId="3" borderId="2" xfId="3" applyFont="1" applyFill="1" applyBorder="1" applyAlignment="1">
      <alignment horizontal="center" vertical="center"/>
    </xf>
    <xf numFmtId="0" fontId="9" fillId="3" borderId="16" xfId="3" applyFont="1" applyFill="1" applyBorder="1" applyAlignment="1">
      <alignment horizontal="center" vertical="center"/>
    </xf>
    <xf numFmtId="0" fontId="9" fillId="3" borderId="8" xfId="3" applyFont="1" applyFill="1" applyBorder="1" applyAlignment="1">
      <alignment horizontal="center" vertical="center"/>
    </xf>
    <xf numFmtId="0" fontId="9" fillId="3" borderId="9" xfId="3" applyFont="1" applyFill="1" applyBorder="1" applyAlignment="1">
      <alignment horizontal="center" vertical="center"/>
    </xf>
    <xf numFmtId="0" fontId="8" fillId="0" borderId="17" xfId="3" applyFont="1" applyBorder="1" applyAlignment="1">
      <alignment horizontal="center"/>
    </xf>
    <xf numFmtId="0" fontId="8" fillId="0" borderId="2" xfId="3" applyFont="1" applyBorder="1" applyAlignment="1">
      <alignment horizontal="center"/>
    </xf>
    <xf numFmtId="0" fontId="8" fillId="2" borderId="17" xfId="3" applyFont="1" applyFill="1" applyBorder="1" applyAlignment="1">
      <alignment horizontal="center"/>
    </xf>
    <xf numFmtId="0" fontId="8" fillId="2" borderId="2" xfId="3" applyFont="1" applyFill="1" applyBorder="1" applyAlignment="1">
      <alignment horizontal="center"/>
    </xf>
    <xf numFmtId="0" fontId="7" fillId="0" borderId="12" xfId="3" applyFont="1" applyBorder="1" applyAlignment="1">
      <alignment horizontal="center" vertical="center" wrapText="1"/>
    </xf>
    <xf numFmtId="0" fontId="7" fillId="0" borderId="10" xfId="3" applyFont="1" applyBorder="1" applyAlignment="1">
      <alignment horizontal="center" vertical="center" wrapText="1"/>
    </xf>
    <xf numFmtId="0" fontId="7" fillId="0" borderId="16" xfId="3" applyFont="1" applyBorder="1" applyAlignment="1">
      <alignment horizontal="center" vertical="center" wrapText="1"/>
    </xf>
    <xf numFmtId="0" fontId="7" fillId="0" borderId="9" xfId="3" applyFont="1" applyBorder="1" applyAlignment="1">
      <alignment horizontal="center" vertical="center" wrapText="1"/>
    </xf>
    <xf numFmtId="0" fontId="1" fillId="0" borderId="13" xfId="3" applyFont="1" applyBorder="1" applyAlignment="1">
      <alignment horizontal="center" vertical="center" wrapText="1"/>
    </xf>
    <xf numFmtId="0" fontId="1" fillId="0" borderId="28" xfId="3" applyFont="1" applyBorder="1" applyAlignment="1">
      <alignment horizontal="center" vertical="center" wrapText="1"/>
    </xf>
    <xf numFmtId="0" fontId="3" fillId="2" borderId="12" xfId="3" applyFont="1" applyFill="1" applyBorder="1" applyAlignment="1">
      <alignment horizontal="center" vertical="center" wrapText="1"/>
    </xf>
    <xf numFmtId="0" fontId="3" fillId="2" borderId="10" xfId="3" applyFont="1" applyFill="1" applyBorder="1" applyAlignment="1">
      <alignment horizontal="center" vertical="center" wrapText="1"/>
    </xf>
    <xf numFmtId="0" fontId="3" fillId="2" borderId="16" xfId="3" applyFont="1" applyFill="1" applyBorder="1" applyAlignment="1">
      <alignment horizontal="center" vertical="center" wrapText="1"/>
    </xf>
    <xf numFmtId="0" fontId="3" fillId="2" borderId="9" xfId="3" applyFont="1" applyFill="1" applyBorder="1" applyAlignment="1">
      <alignment horizontal="center" vertical="center" wrapText="1"/>
    </xf>
  </cellXfs>
  <cellStyles count="5">
    <cellStyle name="Normal" xfId="0" builtinId="0"/>
    <cellStyle name="Normal 10" xfId="1"/>
    <cellStyle name="Normal 2" xfId="2"/>
    <cellStyle name="Normal 3" xfId="3"/>
    <cellStyle name="Normal 4" xfId="4"/>
  </cellStyles>
  <dxfs count="8">
    <dxf>
      <border>
        <bottom style="thin">
          <color indexed="64"/>
        </bottom>
      </border>
    </dxf>
    <dxf>
      <font>
        <color rgb="FFFF00FF"/>
      </font>
    </dxf>
    <dxf>
      <font>
        <b val="0"/>
        <i val="0"/>
        <color rgb="FFFF00FF"/>
      </font>
    </dxf>
    <dxf>
      <font>
        <b val="0"/>
        <i val="0"/>
        <condense val="0"/>
        <extend val="0"/>
        <color indexed="9"/>
      </font>
    </dxf>
    <dxf>
      <border>
        <bottom style="dashDot">
          <color indexed="64"/>
        </bottom>
      </border>
    </dxf>
    <dxf>
      <border>
        <bottom style="thin">
          <color indexed="64"/>
        </bottom>
      </border>
    </dxf>
    <dxf>
      <border>
        <top style="thin">
          <color indexed="0"/>
        </top>
      </border>
    </dxf>
    <dxf>
      <border>
        <bottom style="dashDot">
          <color indexed="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</xdr:row>
          <xdr:rowOff>0</xdr:rowOff>
        </xdr:from>
        <xdr:to>
          <xdr:col>8</xdr:col>
          <xdr:colOff>447675</xdr:colOff>
          <xdr:row>5</xdr:row>
          <xdr:rowOff>228600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235322</xdr:colOff>
      <xdr:row>3</xdr:row>
      <xdr:rowOff>44824</xdr:rowOff>
    </xdr:from>
    <xdr:to>
      <xdr:col>13</xdr:col>
      <xdr:colOff>67234</xdr:colOff>
      <xdr:row>4</xdr:row>
      <xdr:rowOff>33617</xdr:rowOff>
    </xdr:to>
    <xdr:sp macro="" textlink="">
      <xdr:nvSpPr>
        <xdr:cNvPr id="3" name="ZoneTexte 2"/>
        <xdr:cNvSpPr txBox="1"/>
      </xdr:nvSpPr>
      <xdr:spPr>
        <a:xfrm>
          <a:off x="8617322" y="616324"/>
          <a:ext cx="1355912" cy="17929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B050"/>
              </a:solidFill>
            </a:rPr>
            <a:t>EN COMMANDE</a:t>
          </a:r>
        </a:p>
      </xdr:txBody>
    </xdr:sp>
    <xdr:clientData/>
  </xdr:twoCellAnchor>
  <xdr:twoCellAnchor>
    <xdr:from>
      <xdr:col>11</xdr:col>
      <xdr:colOff>224117</xdr:colOff>
      <xdr:row>1</xdr:row>
      <xdr:rowOff>78440</xdr:rowOff>
    </xdr:from>
    <xdr:to>
      <xdr:col>13</xdr:col>
      <xdr:colOff>67235</xdr:colOff>
      <xdr:row>2</xdr:row>
      <xdr:rowOff>145675</xdr:rowOff>
    </xdr:to>
    <xdr:sp macro="" textlink="">
      <xdr:nvSpPr>
        <xdr:cNvPr id="4" name="ZoneTexte 3"/>
        <xdr:cNvSpPr txBox="1"/>
      </xdr:nvSpPr>
      <xdr:spPr>
        <a:xfrm>
          <a:off x="8606117" y="268940"/>
          <a:ext cx="1367118" cy="2577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A COMMANDER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&#233;cup%20_topsolid_V3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besoin%20mati&#232;re\LISTE%20QUINCAILLERIE%20ACCUEIL%2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Fiche%20de%20d&#233;bit\Z%20Leclerc%20an.2015\ZZ-MODELE\Z%20Hyper%20Super%20March&#233;%20U%20ann&#233;e%202007\Z%20Leclerc%20ann&#233;e%202006\Z%20Leclerc%20ann&#233;e%202006\S%20LEC%20MARSANNEY%20LA%20COTE%20BERGERI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Fiche%20de%20d&#233;bit\Z%20Leclerc%20an.2015\ECOLE%20de%20VALLET%20S%2028%2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Fiche%20de%20d&#233;bit\Z%20Leclerc%20an.2015\S%20LEC%20CHATEAUDUN%20S45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LISTE%20CORRESPONDANCE%20CODES%20CHANTS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LISTE%20PANNEAUX%20VEIN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R&#233;cup%20_topsolid_V31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sif"/>
      <sheetName val="Pense bete"/>
      <sheetName val="Pense bete quincaillerie"/>
    </sheetNames>
    <sheetDataSet>
      <sheetData sheetId="0"/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sif"/>
      <sheetName val="Pense bete"/>
      <sheetName val="Pense bete quincaillerie"/>
      <sheetName val="Jean Pierre"/>
      <sheetName val="P.PESEE"/>
      <sheetName val="P.ELEMENT.LONG"/>
      <sheetName val="P.ELEMENT BOUT"/>
      <sheetName val="P.ELEMENT.FIN"/>
      <sheetName val="M.ELEMENT FIN"/>
      <sheetName val="Feuil1"/>
    </sheetNames>
    <sheetDataSet>
      <sheetData sheetId="0" refreshError="1"/>
      <sheetData sheetId="1" refreshError="1">
        <row r="5">
          <cell r="J5" t="str">
            <v>S28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sif"/>
      <sheetName val="Pense bete"/>
      <sheetName val="Jean Pierre"/>
      <sheetName val="P ensemble bureau accueil"/>
      <sheetName val="P caisson tiroir classeur"/>
      <sheetName val="P caisson UC"/>
      <sheetName val="P caisson tiroir"/>
      <sheetName val="P caisson stockage papier"/>
      <sheetName val="Débit Panneau (6)"/>
      <sheetName val="Débit Panneau (7)"/>
      <sheetName val="Feuil1"/>
      <sheetName val="piètement"/>
    </sheetNames>
    <sheetDataSet>
      <sheetData sheetId="0"/>
      <sheetData sheetId="1" refreshError="1">
        <row r="5">
          <cell r="Z5">
            <v>50763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nse bete"/>
      <sheetName val="Jean Pierre"/>
      <sheetName val="P.BANDEAU ILOT FLEG"/>
      <sheetName val="P.BANDEAU ILOT FLEG (2)"/>
      <sheetName val="P.Habillage poteau"/>
      <sheetName val="P.ILOT BOXER 2015"/>
      <sheetName val="Feuil1 (2)"/>
      <sheetName val="Feuil1"/>
      <sheetName val="Feuil1 DECOUPE ST"/>
      <sheetName val="M.ILOT BOXER 2015"/>
      <sheetName val="PANNEAUX FS"/>
      <sheetName val="MASSIF FS"/>
      <sheetName val="ETIQUETTE MASSIF FS"/>
      <sheetName val="QUINC FS"/>
      <sheetName val="PLANS ET DIVERS"/>
      <sheetName val="PANNEAUX BVP LS"/>
      <sheetName val="DEBIT MASSIF BVP LS"/>
      <sheetName val="LISTING MASSIF BVP LS"/>
      <sheetName val="LISTING MASSIF BVP LS (2)"/>
      <sheetName val="ETIQUETTE MASSIF BVP LS"/>
      <sheetName val="QUINC BVP LS"/>
      <sheetName val="Feuil2"/>
    </sheetNames>
    <definedNames>
      <definedName name="MAGASIN" refersTo="='Pense bete'!$S$2" sheetId="0"/>
      <definedName name="NUMERO" refersTo="='Pense bete'!$Z$5" sheetId="0"/>
    </definedNames>
    <sheetDataSet>
      <sheetData sheetId="0">
        <row r="2">
          <cell r="S2" t="str">
            <v>CL CHATEAUDUN</v>
          </cell>
        </row>
        <row r="5">
          <cell r="Z5" t="str">
            <v>C78590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1">
          <cell r="A1" t="str">
            <v>0000</v>
          </cell>
          <cell r="B1" t="str">
            <v>:::</v>
          </cell>
        </row>
        <row r="2">
          <cell r="A2" t="str">
            <v>0001</v>
          </cell>
          <cell r="B2" t="str">
            <v>:::000</v>
          </cell>
        </row>
        <row r="3">
          <cell r="A3" t="str">
            <v>0010</v>
          </cell>
          <cell r="B3" t="str">
            <v>::000:</v>
          </cell>
        </row>
        <row r="4">
          <cell r="A4" t="str">
            <v>0011</v>
          </cell>
          <cell r="B4" t="str">
            <v>::000:000</v>
          </cell>
        </row>
        <row r="5">
          <cell r="A5" t="str">
            <v>0100</v>
          </cell>
          <cell r="B5" t="str">
            <v>:000::</v>
          </cell>
        </row>
        <row r="6">
          <cell r="A6" t="str">
            <v>0101</v>
          </cell>
          <cell r="B6" t="str">
            <v>:040::003</v>
          </cell>
        </row>
        <row r="7">
          <cell r="A7" t="str">
            <v>0110</v>
          </cell>
          <cell r="B7" t="str">
            <v>:004:030:</v>
          </cell>
        </row>
        <row r="8">
          <cell r="A8" t="str">
            <v>0111</v>
          </cell>
          <cell r="B8" t="str">
            <v>:044:030:003</v>
          </cell>
        </row>
        <row r="9">
          <cell r="A9" t="str">
            <v>1000</v>
          </cell>
          <cell r="B9" t="str">
            <v>000:::</v>
          </cell>
        </row>
        <row r="10">
          <cell r="A10" t="str">
            <v>1001</v>
          </cell>
          <cell r="B10" t="str">
            <v>004:::030</v>
          </cell>
        </row>
        <row r="11">
          <cell r="A11" t="str">
            <v>1010</v>
          </cell>
          <cell r="B11" t="str">
            <v>040::003:</v>
          </cell>
        </row>
        <row r="12">
          <cell r="A12" t="str">
            <v>1011</v>
          </cell>
          <cell r="B12" t="str">
            <v>044::003:030</v>
          </cell>
        </row>
        <row r="13">
          <cell r="A13" t="str">
            <v>1100</v>
          </cell>
          <cell r="B13" t="str">
            <v>000:000::</v>
          </cell>
        </row>
        <row r="14">
          <cell r="A14" t="str">
            <v>1101</v>
          </cell>
          <cell r="B14" t="str">
            <v>004:040::033</v>
          </cell>
        </row>
        <row r="15">
          <cell r="A15" t="str">
            <v>1110</v>
          </cell>
          <cell r="B15" t="str">
            <v>040:004:033:</v>
          </cell>
        </row>
        <row r="16">
          <cell r="A16" t="str">
            <v>1111</v>
          </cell>
          <cell r="B16" t="str">
            <v>044:044:033:033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  <sheetName val="Mural et Ilot fleg "/>
      <sheetName val="Mural et Ilot FS et PT "/>
      <sheetName val="Mural et Ilot saucissons secs"/>
      <sheetName val="Mural.boul.vien."/>
      <sheetName val="Ilot.boul.vien. "/>
      <sheetName val="Table de masse "/>
      <sheetName val="Habil.pâti.fraîche "/>
      <sheetName val=""/>
    </sheetNames>
    <sheetDataSet>
      <sheetData sheetId="0" refreshError="1">
        <row r="1">
          <cell r="A1" t="str">
            <v xml:space="preserve">  MATIERE</v>
          </cell>
        </row>
        <row r="2">
          <cell r="A2" t="str">
            <v>AGBMOVIN</v>
          </cell>
        </row>
        <row r="3">
          <cell r="A3" t="str">
            <v>AGBST1F</v>
          </cell>
        </row>
        <row r="4">
          <cell r="A4" t="str">
            <v>AGBST2F</v>
          </cell>
        </row>
        <row r="5">
          <cell r="A5" t="str">
            <v>AGBST2FA</v>
          </cell>
        </row>
        <row r="6">
          <cell r="A6" t="str">
            <v>AGBST2FB</v>
          </cell>
        </row>
        <row r="7">
          <cell r="A7" t="str">
            <v>AGFRENE</v>
          </cell>
        </row>
        <row r="8">
          <cell r="A8" t="str">
            <v>AGH16ST2F</v>
          </cell>
        </row>
        <row r="9">
          <cell r="A9" t="str">
            <v>AGH16ST2FSPE</v>
          </cell>
        </row>
        <row r="10">
          <cell r="A10" t="str">
            <v>AGH19ST1F</v>
          </cell>
        </row>
        <row r="11">
          <cell r="A11" t="str">
            <v>AGH19ST1FSPE</v>
          </cell>
        </row>
        <row r="12">
          <cell r="A12" t="str">
            <v>AGH19ST2F</v>
          </cell>
        </row>
        <row r="13">
          <cell r="A13" t="str">
            <v>AGH22ST1F</v>
          </cell>
        </row>
        <row r="14">
          <cell r="A14" t="str">
            <v>AGH22ST2F</v>
          </cell>
        </row>
        <row r="15">
          <cell r="A15" t="str">
            <v>AGH28ST1F</v>
          </cell>
        </row>
        <row r="16">
          <cell r="A16" t="str">
            <v>AGH28ST1F2</v>
          </cell>
        </row>
        <row r="17">
          <cell r="A17" t="str">
            <v>AGH28ST2F</v>
          </cell>
        </row>
        <row r="18">
          <cell r="A18" t="str">
            <v>AGH38ST1F</v>
          </cell>
        </row>
        <row r="19">
          <cell r="A19" t="str">
            <v>AGH38ST1F2</v>
          </cell>
        </row>
        <row r="20">
          <cell r="A20" t="str">
            <v>AGM19ST2F</v>
          </cell>
        </row>
        <row r="21">
          <cell r="A21" t="str">
            <v>AGSICOMO</v>
          </cell>
        </row>
        <row r="22">
          <cell r="A22" t="str">
            <v>CPA</v>
          </cell>
        </row>
        <row r="23">
          <cell r="A23" t="str">
            <v>CPBOST1F</v>
          </cell>
        </row>
        <row r="24">
          <cell r="A24" t="str">
            <v>CPBOUL18</v>
          </cell>
        </row>
        <row r="25">
          <cell r="A25" t="str">
            <v>CPBOUL21</v>
          </cell>
        </row>
        <row r="26">
          <cell r="A26" t="str">
            <v>CPBOULEA</v>
          </cell>
        </row>
        <row r="27">
          <cell r="A27" t="str">
            <v>CPBOULS15</v>
          </cell>
        </row>
        <row r="28">
          <cell r="A28" t="str">
            <v>CPBOULS15ST2F</v>
          </cell>
        </row>
        <row r="29">
          <cell r="A29" t="str">
            <v>CPBOULS18</v>
          </cell>
        </row>
        <row r="30">
          <cell r="A30" t="str">
            <v>CPBOULS18ST1F</v>
          </cell>
        </row>
        <row r="31">
          <cell r="A31" t="str">
            <v>CPBOULS18ST2F</v>
          </cell>
        </row>
        <row r="32">
          <cell r="A32" t="str">
            <v>CPBOULS30</v>
          </cell>
        </row>
        <row r="33">
          <cell r="A33" t="str">
            <v>CPCHENEA</v>
          </cell>
        </row>
        <row r="34">
          <cell r="A34" t="str">
            <v>CPDOLD</v>
          </cell>
        </row>
        <row r="35">
          <cell r="A35" t="str">
            <v>CPDOLDS16</v>
          </cell>
        </row>
        <row r="36">
          <cell r="A36" t="str">
            <v>CPDOLDS19</v>
          </cell>
        </row>
        <row r="37">
          <cell r="A37" t="str">
            <v>CPDOLDS27</v>
          </cell>
        </row>
        <row r="38">
          <cell r="A38" t="str">
            <v>CPDOST2F</v>
          </cell>
        </row>
        <row r="39">
          <cell r="A39" t="str">
            <v>CPHA</v>
          </cell>
        </row>
        <row r="40">
          <cell r="A40" t="str">
            <v>CPMA</v>
          </cell>
        </row>
        <row r="41">
          <cell r="A41" t="str">
            <v>CPMARINE</v>
          </cell>
        </row>
        <row r="42">
          <cell r="A42" t="str">
            <v>CPOKOUMS05</v>
          </cell>
        </row>
        <row r="43">
          <cell r="A43" t="str">
            <v>CPOKOUMS08</v>
          </cell>
        </row>
        <row r="44">
          <cell r="A44" t="str">
            <v>CPOKOUMS08ST1F</v>
          </cell>
        </row>
        <row r="45">
          <cell r="A45" t="str">
            <v>CPOKOUMS10</v>
          </cell>
        </row>
        <row r="46">
          <cell r="A46" t="str">
            <v>CPOKOUMS10ST1F</v>
          </cell>
        </row>
        <row r="47">
          <cell r="A47" t="str">
            <v>CPOKOUMS12</v>
          </cell>
        </row>
        <row r="48">
          <cell r="A48" t="str">
            <v>CPOKOUMX18</v>
          </cell>
        </row>
        <row r="49">
          <cell r="A49" t="str">
            <v>CPOREGOB</v>
          </cell>
        </row>
        <row r="50">
          <cell r="A50" t="str">
            <v>CPOREGOH18</v>
          </cell>
        </row>
        <row r="51">
          <cell r="A51" t="str">
            <v>CPOREGOH18ST1F</v>
          </cell>
        </row>
        <row r="52">
          <cell r="A52" t="str">
            <v>CPOREGOH18ST2F</v>
          </cell>
        </row>
        <row r="53">
          <cell r="A53" t="str">
            <v>CPORST1F</v>
          </cell>
        </row>
        <row r="54">
          <cell r="A54" t="str">
            <v>CPPA</v>
          </cell>
        </row>
        <row r="55">
          <cell r="A55" t="str">
            <v>CPPEUPL</v>
          </cell>
        </row>
        <row r="56">
          <cell r="A56" t="str">
            <v>CPPEUPL15</v>
          </cell>
        </row>
        <row r="57">
          <cell r="A57" t="str">
            <v>CPPEUPLM05</v>
          </cell>
        </row>
        <row r="58">
          <cell r="A58" t="str">
            <v>CPPEUPLM15</v>
          </cell>
        </row>
        <row r="59">
          <cell r="A59" t="str">
            <v>CPPEUPLS15</v>
          </cell>
        </row>
        <row r="60">
          <cell r="A60" t="str">
            <v>CPPEUPLS18</v>
          </cell>
        </row>
        <row r="61">
          <cell r="A61" t="str">
            <v>CPPEUPLS22</v>
          </cell>
        </row>
        <row r="62">
          <cell r="A62" t="str">
            <v>DCHETRES01</v>
          </cell>
        </row>
        <row r="63">
          <cell r="A63" t="str">
            <v>DECOFLEX</v>
          </cell>
        </row>
        <row r="64">
          <cell r="A64" t="str">
            <v>FL</v>
          </cell>
        </row>
        <row r="65">
          <cell r="A65" t="str">
            <v>FLCINTRS07</v>
          </cell>
        </row>
        <row r="66">
          <cell r="A66" t="str">
            <v>IROG198</v>
          </cell>
        </row>
        <row r="67">
          <cell r="A67" t="str">
            <v>LATTE</v>
          </cell>
        </row>
        <row r="68">
          <cell r="A68" t="str">
            <v>MDCHENEQABS10</v>
          </cell>
        </row>
        <row r="69">
          <cell r="A69" t="str">
            <v>MDCHENEQABS10B2F</v>
          </cell>
        </row>
        <row r="70">
          <cell r="A70" t="str">
            <v>MDCHENEQABS19</v>
          </cell>
        </row>
        <row r="71">
          <cell r="A71" t="str">
            <v>MDCHENEQABS29</v>
          </cell>
        </row>
        <row r="72">
          <cell r="A72" t="str">
            <v>MDCHENEQABS39</v>
          </cell>
        </row>
        <row r="73">
          <cell r="A73" t="str">
            <v>MDF06155</v>
          </cell>
        </row>
        <row r="74">
          <cell r="A74" t="str">
            <v>MDF06155A</v>
          </cell>
        </row>
        <row r="75">
          <cell r="A75" t="str">
            <v>MDF1554</v>
          </cell>
        </row>
        <row r="76">
          <cell r="A76" t="str">
            <v>MDFCHENE</v>
          </cell>
        </row>
        <row r="77">
          <cell r="A77" t="str">
            <v>MDFCHENE10</v>
          </cell>
        </row>
        <row r="78">
          <cell r="A78" t="str">
            <v>MDFCHENE19</v>
          </cell>
        </row>
        <row r="79">
          <cell r="A79" t="str">
            <v>MDH3080S</v>
          </cell>
        </row>
        <row r="80">
          <cell r="A80" t="str">
            <v>MDNAST2F</v>
          </cell>
        </row>
        <row r="81">
          <cell r="A81" t="str">
            <v>MDNATURA2F</v>
          </cell>
        </row>
        <row r="82">
          <cell r="A82" t="str">
            <v>MDNATURS19ST1F</v>
          </cell>
        </row>
        <row r="83">
          <cell r="A83" t="str">
            <v>MDNATURS19ST2F</v>
          </cell>
        </row>
        <row r="84">
          <cell r="A84" t="str">
            <v>MDNATURS19ST2FSPE</v>
          </cell>
        </row>
        <row r="85">
          <cell r="A85" t="str">
            <v>MDNOIRS19ST2F</v>
          </cell>
        </row>
        <row r="86">
          <cell r="A86" t="str">
            <v>ML03CA</v>
          </cell>
        </row>
        <row r="87">
          <cell r="A87" t="str">
            <v>ML128P1A</v>
          </cell>
        </row>
        <row r="88">
          <cell r="A88" t="str">
            <v>ML14004A</v>
          </cell>
        </row>
        <row r="89">
          <cell r="A89" t="str">
            <v>ML19DB</v>
          </cell>
        </row>
        <row r="90">
          <cell r="A90" t="str">
            <v>ML19DB2</v>
          </cell>
        </row>
        <row r="91">
          <cell r="A91" t="str">
            <v>ML19DB3</v>
          </cell>
        </row>
        <row r="92">
          <cell r="A92" t="str">
            <v>ML19DBB</v>
          </cell>
        </row>
        <row r="93">
          <cell r="A93" t="str">
            <v>ML2969A</v>
          </cell>
        </row>
        <row r="94">
          <cell r="A94" t="str">
            <v>ML4159A</v>
          </cell>
        </row>
        <row r="95">
          <cell r="A95" t="str">
            <v>ML42BA</v>
          </cell>
        </row>
        <row r="96">
          <cell r="A96" t="str">
            <v>ML42BS19PP</v>
          </cell>
        </row>
        <row r="97">
          <cell r="A97" t="str">
            <v>ML4797A</v>
          </cell>
        </row>
        <row r="98">
          <cell r="A98" t="str">
            <v>ML4798A</v>
          </cell>
        </row>
        <row r="99">
          <cell r="A99" t="str">
            <v>ML52A</v>
          </cell>
        </row>
        <row r="100">
          <cell r="A100" t="str">
            <v>ML721A</v>
          </cell>
        </row>
        <row r="101">
          <cell r="A101" t="str">
            <v>MLA022A</v>
          </cell>
        </row>
        <row r="102">
          <cell r="A102" t="str">
            <v>MLA048A</v>
          </cell>
        </row>
        <row r="103">
          <cell r="A103" t="str">
            <v>MLA049A</v>
          </cell>
        </row>
        <row r="104">
          <cell r="A104" t="str">
            <v>MLA057A</v>
          </cell>
        </row>
        <row r="105">
          <cell r="A105" t="str">
            <v>MLB023A</v>
          </cell>
        </row>
        <row r="106">
          <cell r="A106" t="str">
            <v>MLB031A</v>
          </cell>
        </row>
        <row r="107">
          <cell r="A107" t="str">
            <v>MLB060A</v>
          </cell>
        </row>
        <row r="108">
          <cell r="A108" t="str">
            <v>MLB070S19EPM</v>
          </cell>
        </row>
        <row r="109">
          <cell r="A109" t="str">
            <v>MLB074A</v>
          </cell>
        </row>
        <row r="110">
          <cell r="A110" t="str">
            <v>MLB092A</v>
          </cell>
        </row>
        <row r="111">
          <cell r="A111" t="str">
            <v>MLB100A</v>
          </cell>
        </row>
        <row r="112">
          <cell r="A112" t="str">
            <v>MLB101A</v>
          </cell>
        </row>
        <row r="113">
          <cell r="A113" t="str">
            <v>MLC003A</v>
          </cell>
        </row>
        <row r="114">
          <cell r="A114" t="str">
            <v>MLC004A</v>
          </cell>
        </row>
        <row r="115">
          <cell r="A115" t="str">
            <v>MLC026A</v>
          </cell>
        </row>
        <row r="116">
          <cell r="A116" t="str">
            <v>MLC027A</v>
          </cell>
        </row>
        <row r="117">
          <cell r="A117" t="str">
            <v>MLC047A</v>
          </cell>
        </row>
        <row r="118">
          <cell r="A118" t="str">
            <v>MLC091A</v>
          </cell>
        </row>
        <row r="119">
          <cell r="A119" t="str">
            <v>MLC098A</v>
          </cell>
        </row>
        <row r="120">
          <cell r="A120" t="str">
            <v>MLC098S19EPM</v>
          </cell>
        </row>
        <row r="121">
          <cell r="A121" t="str">
            <v>MLC102A</v>
          </cell>
        </row>
        <row r="122">
          <cell r="A122" t="str">
            <v>MLC103A</v>
          </cell>
        </row>
        <row r="123">
          <cell r="A123" t="str">
            <v>MLC104A</v>
          </cell>
        </row>
        <row r="124">
          <cell r="A124" t="str">
            <v>MLC104S19FA</v>
          </cell>
        </row>
        <row r="125">
          <cell r="A125" t="str">
            <v>MLC105A</v>
          </cell>
        </row>
        <row r="126">
          <cell r="A126" t="str">
            <v>MLC105S19EXM</v>
          </cell>
        </row>
        <row r="127">
          <cell r="A127" t="str">
            <v>MLC128A</v>
          </cell>
        </row>
        <row r="128">
          <cell r="A128" t="str">
            <v>MLC129A</v>
          </cell>
        </row>
        <row r="129">
          <cell r="A129" t="str">
            <v>MLC129S19EXM</v>
          </cell>
        </row>
        <row r="130">
          <cell r="A130" t="str">
            <v>MLC133A</v>
          </cell>
        </row>
        <row r="131">
          <cell r="A131" t="str">
            <v>MLC133S19GRAIN</v>
          </cell>
        </row>
        <row r="132">
          <cell r="A132" t="str">
            <v>MLCHENENABS22</v>
          </cell>
        </row>
        <row r="133">
          <cell r="A133" t="str">
            <v>MLCHENEPATS40</v>
          </cell>
        </row>
        <row r="134">
          <cell r="A134" t="str">
            <v>MLD018A</v>
          </cell>
        </row>
        <row r="135">
          <cell r="A135" t="str">
            <v>MLD018S19FA</v>
          </cell>
        </row>
        <row r="136">
          <cell r="A136" t="str">
            <v>MLD3822A</v>
          </cell>
        </row>
        <row r="137">
          <cell r="A137" t="str">
            <v>MLD3822S19OW</v>
          </cell>
        </row>
        <row r="138">
          <cell r="A138" t="str">
            <v>MLE009A</v>
          </cell>
        </row>
        <row r="139">
          <cell r="A139" t="str">
            <v>MLE025A</v>
          </cell>
        </row>
        <row r="140">
          <cell r="A140" t="str">
            <v>MLE027A</v>
          </cell>
        </row>
        <row r="141">
          <cell r="A141" t="str">
            <v>MLE028A</v>
          </cell>
        </row>
        <row r="142">
          <cell r="A142" t="str">
            <v>MLEH287A</v>
          </cell>
        </row>
        <row r="143">
          <cell r="A143" t="str">
            <v>MLEH826A</v>
          </cell>
        </row>
        <row r="144">
          <cell r="A144" t="str">
            <v>MLEH826C</v>
          </cell>
        </row>
        <row r="145">
          <cell r="A145" t="str">
            <v>MLEH844A</v>
          </cell>
        </row>
        <row r="146">
          <cell r="A146" t="str">
            <v>MLEH853A</v>
          </cell>
        </row>
        <row r="147">
          <cell r="A147" t="str">
            <v>MLEH882A</v>
          </cell>
        </row>
        <row r="148">
          <cell r="A148" t="str">
            <v>MLF011A</v>
          </cell>
        </row>
        <row r="149">
          <cell r="A149" t="str">
            <v>MLF012A</v>
          </cell>
        </row>
        <row r="150">
          <cell r="A150" t="str">
            <v>MLF013A</v>
          </cell>
        </row>
        <row r="151">
          <cell r="A151" t="str">
            <v>MLF058A</v>
          </cell>
        </row>
        <row r="152">
          <cell r="A152" t="str">
            <v>MLF06155A</v>
          </cell>
        </row>
        <row r="153">
          <cell r="A153" t="str">
            <v>MLF1139A</v>
          </cell>
        </row>
        <row r="154">
          <cell r="A154" t="str">
            <v>MLF1147A</v>
          </cell>
        </row>
        <row r="155">
          <cell r="A155" t="str">
            <v>MLF1293A</v>
          </cell>
        </row>
        <row r="156">
          <cell r="A156" t="str">
            <v>MLF1404A</v>
          </cell>
        </row>
        <row r="157">
          <cell r="A157" t="str">
            <v>MLF1701A</v>
          </cell>
        </row>
        <row r="158">
          <cell r="A158" t="str">
            <v>MLF1702A</v>
          </cell>
        </row>
        <row r="159">
          <cell r="A159" t="str">
            <v>MLF2206A</v>
          </cell>
        </row>
        <row r="160">
          <cell r="A160" t="str">
            <v>MLF26A</v>
          </cell>
        </row>
        <row r="161">
          <cell r="A161" t="str">
            <v>MLF274A</v>
          </cell>
        </row>
        <row r="162">
          <cell r="A162" t="str">
            <v>MLF2884A</v>
          </cell>
        </row>
        <row r="163">
          <cell r="A163" t="str">
            <v>MLF2985A</v>
          </cell>
        </row>
        <row r="164">
          <cell r="A164" t="str">
            <v>MLF501A</v>
          </cell>
        </row>
        <row r="165">
          <cell r="A165" t="str">
            <v>MLF501S19ST2</v>
          </cell>
        </row>
        <row r="166">
          <cell r="A166" t="str">
            <v>MLF5375A</v>
          </cell>
        </row>
        <row r="167">
          <cell r="A167" t="str">
            <v>MLF5376A</v>
          </cell>
        </row>
        <row r="168">
          <cell r="A168" t="str">
            <v>MLF5377A</v>
          </cell>
        </row>
        <row r="169">
          <cell r="A169" t="str">
            <v>MLF5378A</v>
          </cell>
        </row>
        <row r="170">
          <cell r="A170" t="str">
            <v>MLF5379A</v>
          </cell>
        </row>
        <row r="171">
          <cell r="A171" t="str">
            <v>MLF5379S19SMT</v>
          </cell>
        </row>
        <row r="172">
          <cell r="A172" t="str">
            <v>MLF583A</v>
          </cell>
        </row>
        <row r="173">
          <cell r="A173" t="str">
            <v>MLF6155A</v>
          </cell>
        </row>
        <row r="174">
          <cell r="A174" t="str">
            <v>MLF6160A</v>
          </cell>
        </row>
        <row r="175">
          <cell r="A175" t="str">
            <v>MLF6925A</v>
          </cell>
        </row>
        <row r="176">
          <cell r="A176" t="str">
            <v>MLF6935A</v>
          </cell>
        </row>
        <row r="177">
          <cell r="A177" t="str">
            <v>MLF741A</v>
          </cell>
        </row>
        <row r="178">
          <cell r="A178" t="str">
            <v>MLF759A</v>
          </cell>
        </row>
        <row r="179">
          <cell r="A179" t="str">
            <v>MLF75EH8</v>
          </cell>
        </row>
        <row r="180">
          <cell r="A180" t="str">
            <v>MLF784A</v>
          </cell>
        </row>
        <row r="181">
          <cell r="A181" t="str">
            <v>MLF8920A</v>
          </cell>
        </row>
        <row r="182">
          <cell r="A182" t="str">
            <v>MLF8921A</v>
          </cell>
        </row>
        <row r="183">
          <cell r="A183" t="str">
            <v>MLF8922A</v>
          </cell>
        </row>
        <row r="184">
          <cell r="A184" t="str">
            <v>MLF8924A</v>
          </cell>
        </row>
        <row r="185">
          <cell r="A185" t="str">
            <v>MLF8927A</v>
          </cell>
        </row>
        <row r="186">
          <cell r="A186" t="str">
            <v>MLF8929A</v>
          </cell>
        </row>
        <row r="187">
          <cell r="A187" t="str">
            <v>MLF8933A</v>
          </cell>
        </row>
        <row r="188">
          <cell r="A188" t="str">
            <v>MLF8935A</v>
          </cell>
        </row>
        <row r="189">
          <cell r="A189" t="str">
            <v>MLF8944A</v>
          </cell>
        </row>
        <row r="190">
          <cell r="A190" t="str">
            <v>MLF8945A</v>
          </cell>
        </row>
        <row r="191">
          <cell r="A191" t="str">
            <v>MLF8968A</v>
          </cell>
        </row>
        <row r="192">
          <cell r="A192" t="str">
            <v>MLF8968S19LNW</v>
          </cell>
        </row>
        <row r="193">
          <cell r="A193" t="str">
            <v>MLFA41A</v>
          </cell>
        </row>
        <row r="194">
          <cell r="A194" t="str">
            <v>MLFA45A</v>
          </cell>
        </row>
        <row r="195">
          <cell r="A195" t="str">
            <v>MLH012A</v>
          </cell>
        </row>
        <row r="196">
          <cell r="A196" t="str">
            <v>MLH019A</v>
          </cell>
        </row>
        <row r="197">
          <cell r="A197" t="str">
            <v>MLH025A</v>
          </cell>
        </row>
        <row r="198">
          <cell r="A198" t="str">
            <v>MLH1111A</v>
          </cell>
        </row>
        <row r="199">
          <cell r="A199" t="str">
            <v>MLH1116A</v>
          </cell>
        </row>
        <row r="200">
          <cell r="A200" t="str">
            <v>MLH1116S19ST12</v>
          </cell>
        </row>
        <row r="201">
          <cell r="A201" t="str">
            <v>MLH1116S19ST12</v>
          </cell>
        </row>
        <row r="202">
          <cell r="A202" t="str">
            <v>MLH1123A</v>
          </cell>
        </row>
        <row r="203">
          <cell r="A203" t="str">
            <v>MLH1123S19ST22</v>
          </cell>
        </row>
        <row r="204">
          <cell r="A204" t="str">
            <v>MLH1137A</v>
          </cell>
        </row>
        <row r="205">
          <cell r="A205" t="str">
            <v>MLH1145A</v>
          </cell>
        </row>
        <row r="206">
          <cell r="A206" t="str">
            <v>MLH1145B</v>
          </cell>
        </row>
        <row r="207">
          <cell r="A207" t="str">
            <v>MLH1145H19ST10</v>
          </cell>
        </row>
        <row r="208">
          <cell r="A208" t="str">
            <v>MLH1145S19ST10</v>
          </cell>
        </row>
        <row r="209">
          <cell r="A209" t="str">
            <v>MLH1145S38ST10</v>
          </cell>
        </row>
        <row r="210">
          <cell r="A210" t="str">
            <v>MLH1146A</v>
          </cell>
        </row>
        <row r="211">
          <cell r="A211" t="str">
            <v>MLH1146S19ST10</v>
          </cell>
        </row>
        <row r="212">
          <cell r="A212" t="str">
            <v>MLH1150A</v>
          </cell>
        </row>
        <row r="213">
          <cell r="A213" t="str">
            <v>MLH1150S19ST10</v>
          </cell>
        </row>
        <row r="214">
          <cell r="A214" t="str">
            <v>MLH1151H19ST10</v>
          </cell>
        </row>
        <row r="215">
          <cell r="A215" t="str">
            <v>MLH1180A</v>
          </cell>
        </row>
        <row r="216">
          <cell r="A216" t="str">
            <v>MLH1180H19ST37</v>
          </cell>
        </row>
        <row r="217">
          <cell r="A217" t="str">
            <v>MLH1180H19ST37</v>
          </cell>
        </row>
        <row r="218">
          <cell r="A218" t="str">
            <v>MLH1180S19ST37</v>
          </cell>
        </row>
        <row r="219">
          <cell r="A219" t="str">
            <v>MLH1232A</v>
          </cell>
        </row>
        <row r="220">
          <cell r="A220" t="str">
            <v>MLH1277A</v>
          </cell>
        </row>
        <row r="221">
          <cell r="A221" t="str">
            <v>MLH1277S19ST9</v>
          </cell>
        </row>
        <row r="222">
          <cell r="A222" t="str">
            <v>MLH1298A</v>
          </cell>
        </row>
        <row r="223">
          <cell r="A223" t="str">
            <v>MLH1298S19ST22</v>
          </cell>
        </row>
        <row r="224">
          <cell r="A224" t="str">
            <v>MLH1334A</v>
          </cell>
        </row>
        <row r="225">
          <cell r="A225" t="str">
            <v>MLH1334S19ST9</v>
          </cell>
        </row>
        <row r="226">
          <cell r="A226" t="str">
            <v>MLH1342A</v>
          </cell>
        </row>
        <row r="227">
          <cell r="A227" t="str">
            <v>MLH1344A</v>
          </cell>
        </row>
        <row r="228">
          <cell r="A228" t="str">
            <v>MLH1372A</v>
          </cell>
        </row>
        <row r="229">
          <cell r="A229" t="str">
            <v>MLH1379A</v>
          </cell>
        </row>
        <row r="230">
          <cell r="A230" t="str">
            <v>MLH1379S19ST36</v>
          </cell>
        </row>
        <row r="231">
          <cell r="A231" t="str">
            <v>MLH1424S19ST22</v>
          </cell>
        </row>
        <row r="232">
          <cell r="A232" t="str">
            <v>MLH1428A</v>
          </cell>
        </row>
        <row r="233">
          <cell r="A233" t="str">
            <v>MLH1444S19ST9</v>
          </cell>
        </row>
        <row r="234">
          <cell r="A234" t="str">
            <v>MLH1484A</v>
          </cell>
        </row>
        <row r="235">
          <cell r="A235" t="str">
            <v>MLH1487A</v>
          </cell>
        </row>
        <row r="236">
          <cell r="A236" t="str">
            <v>MLH1487S19ST22</v>
          </cell>
        </row>
        <row r="237">
          <cell r="A237" t="str">
            <v>MLH1502A</v>
          </cell>
        </row>
        <row r="238">
          <cell r="A238" t="str">
            <v>MLH1509A</v>
          </cell>
        </row>
        <row r="239">
          <cell r="A239" t="str">
            <v>MLH1511A</v>
          </cell>
        </row>
        <row r="240">
          <cell r="A240" t="str">
            <v>MLH1513A</v>
          </cell>
        </row>
        <row r="241">
          <cell r="A241" t="str">
            <v>MLH1518A</v>
          </cell>
        </row>
        <row r="242">
          <cell r="A242" t="str">
            <v>MLH1518B</v>
          </cell>
        </row>
        <row r="243">
          <cell r="A243" t="str">
            <v>MLH1518C</v>
          </cell>
        </row>
        <row r="244">
          <cell r="A244" t="str">
            <v>MLH1518S19ST15</v>
          </cell>
        </row>
        <row r="245">
          <cell r="A245" t="str">
            <v>MLH1521A</v>
          </cell>
        </row>
        <row r="246">
          <cell r="A246" t="str">
            <v>MLH1530A</v>
          </cell>
        </row>
        <row r="247">
          <cell r="A247" t="str">
            <v>MLH1538A</v>
          </cell>
        </row>
        <row r="248">
          <cell r="A248" t="str">
            <v>MLH1553A</v>
          </cell>
        </row>
        <row r="249">
          <cell r="A249" t="str">
            <v>MLH1554A</v>
          </cell>
        </row>
        <row r="250">
          <cell r="A250" t="str">
            <v>MLH1555A</v>
          </cell>
        </row>
        <row r="251">
          <cell r="A251" t="str">
            <v>MLH1582A</v>
          </cell>
        </row>
        <row r="252">
          <cell r="A252" t="str">
            <v>MLH1582S19ST15</v>
          </cell>
        </row>
        <row r="253">
          <cell r="A253" t="str">
            <v>MLH1586A</v>
          </cell>
        </row>
        <row r="254">
          <cell r="A254" t="str">
            <v>MLH1599A</v>
          </cell>
        </row>
        <row r="255">
          <cell r="A255" t="str">
            <v>MLH1615A</v>
          </cell>
        </row>
        <row r="256">
          <cell r="A256" t="str">
            <v>MLH1615S19ST9</v>
          </cell>
        </row>
        <row r="257">
          <cell r="A257" t="str">
            <v>MLH1665A</v>
          </cell>
        </row>
        <row r="258">
          <cell r="A258" t="str">
            <v>MLH1696A</v>
          </cell>
        </row>
        <row r="259">
          <cell r="A259" t="str">
            <v>MLH1704A</v>
          </cell>
        </row>
        <row r="260">
          <cell r="A260" t="str">
            <v>MLH1706A</v>
          </cell>
        </row>
        <row r="261">
          <cell r="A261" t="str">
            <v>MLH1709A</v>
          </cell>
        </row>
        <row r="262">
          <cell r="A262" t="str">
            <v>MLH1727A</v>
          </cell>
        </row>
        <row r="263">
          <cell r="A263" t="str">
            <v>MLH1733A</v>
          </cell>
        </row>
        <row r="264">
          <cell r="A264" t="str">
            <v>MLH1761A</v>
          </cell>
        </row>
        <row r="265">
          <cell r="A265" t="str">
            <v>MLH1801A</v>
          </cell>
        </row>
        <row r="266">
          <cell r="A266" t="str">
            <v>MLH1832A</v>
          </cell>
        </row>
        <row r="267">
          <cell r="A267" t="str">
            <v>MLH1867A</v>
          </cell>
        </row>
        <row r="268">
          <cell r="A268" t="str">
            <v>MLH1869A</v>
          </cell>
        </row>
        <row r="269">
          <cell r="A269" t="str">
            <v>MLH1887A</v>
          </cell>
        </row>
        <row r="270">
          <cell r="A270" t="str">
            <v>MLH1887S08ST9</v>
          </cell>
        </row>
        <row r="271">
          <cell r="A271" t="str">
            <v>MLH1887S19ST9</v>
          </cell>
        </row>
        <row r="272">
          <cell r="A272" t="str">
            <v>MLH1920A</v>
          </cell>
        </row>
        <row r="273">
          <cell r="A273" t="str">
            <v>MLH1932A</v>
          </cell>
        </row>
        <row r="274">
          <cell r="A274" t="str">
            <v>MLH1946A</v>
          </cell>
        </row>
        <row r="275">
          <cell r="A275" t="str">
            <v>MLH1950A</v>
          </cell>
        </row>
        <row r="276">
          <cell r="A276" t="str">
            <v>MLH1951A</v>
          </cell>
        </row>
        <row r="277">
          <cell r="A277" t="str">
            <v>MLH1952A</v>
          </cell>
        </row>
        <row r="278">
          <cell r="A278" t="str">
            <v>MLH1954A</v>
          </cell>
        </row>
        <row r="279">
          <cell r="A279" t="str">
            <v>MLH1968A</v>
          </cell>
        </row>
        <row r="280">
          <cell r="A280" t="str">
            <v>MLH3005A</v>
          </cell>
        </row>
        <row r="281">
          <cell r="A281" t="str">
            <v>MLH3006A</v>
          </cell>
        </row>
        <row r="282">
          <cell r="A282" t="str">
            <v>MLH3006S19ST22</v>
          </cell>
        </row>
        <row r="283">
          <cell r="A283" t="str">
            <v>MLH3012A</v>
          </cell>
        </row>
        <row r="284">
          <cell r="A284" t="str">
            <v>MLH3012S19ST22</v>
          </cell>
        </row>
        <row r="285">
          <cell r="A285" t="str">
            <v>MLH3016A</v>
          </cell>
        </row>
        <row r="286">
          <cell r="A286" t="str">
            <v>MLH3025A</v>
          </cell>
        </row>
        <row r="287">
          <cell r="A287" t="str">
            <v>MLH3080A</v>
          </cell>
        </row>
        <row r="288">
          <cell r="A288" t="str">
            <v>MLH3080S19ST15</v>
          </cell>
        </row>
        <row r="289">
          <cell r="A289" t="str">
            <v>MLH3081S19ST22</v>
          </cell>
        </row>
        <row r="290">
          <cell r="A290" t="str">
            <v>MLH3082A</v>
          </cell>
        </row>
        <row r="291">
          <cell r="A291" t="str">
            <v>MLH3090A</v>
          </cell>
        </row>
        <row r="292">
          <cell r="A292" t="str">
            <v>MLH3090S19ST22</v>
          </cell>
        </row>
        <row r="293">
          <cell r="A293" t="str">
            <v>MLH3113A</v>
          </cell>
        </row>
        <row r="294">
          <cell r="A294" t="str">
            <v>MLH3127A</v>
          </cell>
        </row>
        <row r="295">
          <cell r="A295" t="str">
            <v>MLH3128A</v>
          </cell>
        </row>
        <row r="296">
          <cell r="A296" t="str">
            <v>MLH3129A</v>
          </cell>
        </row>
        <row r="297">
          <cell r="A297" t="str">
            <v>MLH3157A</v>
          </cell>
        </row>
        <row r="298">
          <cell r="A298" t="str">
            <v>MLH3157H19ST12</v>
          </cell>
        </row>
        <row r="299">
          <cell r="A299" t="str">
            <v>MLH3157S19ST12</v>
          </cell>
        </row>
        <row r="300">
          <cell r="A300" t="str">
            <v>MLH3170A</v>
          </cell>
        </row>
        <row r="301">
          <cell r="A301" t="str">
            <v>MLH3170S19ST12</v>
          </cell>
        </row>
        <row r="302">
          <cell r="A302" t="str">
            <v>MLH3303A</v>
          </cell>
        </row>
        <row r="303">
          <cell r="A303" t="str">
            <v>MLH3303H19ST10</v>
          </cell>
        </row>
        <row r="304">
          <cell r="A304" t="str">
            <v>MLH3303S08ST10</v>
          </cell>
        </row>
        <row r="305">
          <cell r="A305" t="str">
            <v>MLH3303S19ST10</v>
          </cell>
        </row>
        <row r="306">
          <cell r="A306" t="str">
            <v>MLH3303S38ST10</v>
          </cell>
        </row>
        <row r="307">
          <cell r="A307" t="str">
            <v>MLH3304A</v>
          </cell>
        </row>
        <row r="308">
          <cell r="A308" t="str">
            <v>MLH3306A</v>
          </cell>
        </row>
        <row r="309">
          <cell r="A309" t="str">
            <v>MLH3331A</v>
          </cell>
        </row>
        <row r="310">
          <cell r="A310" t="str">
            <v>MLH3331B</v>
          </cell>
        </row>
        <row r="311">
          <cell r="A311" t="str">
            <v>MLH3331S08ST10</v>
          </cell>
        </row>
        <row r="312">
          <cell r="A312" t="str">
            <v>MLH3331S19ST10</v>
          </cell>
        </row>
        <row r="313">
          <cell r="A313" t="str">
            <v>MLH3342A</v>
          </cell>
        </row>
        <row r="314">
          <cell r="A314" t="str">
            <v>MLH3362A</v>
          </cell>
        </row>
        <row r="315">
          <cell r="A315" t="str">
            <v>MLH3363A</v>
          </cell>
        </row>
        <row r="316">
          <cell r="A316" t="str">
            <v>MLH3368S19ST9</v>
          </cell>
        </row>
        <row r="317">
          <cell r="A317" t="str">
            <v>MLH3386A</v>
          </cell>
        </row>
        <row r="318">
          <cell r="A318" t="str">
            <v>MLH3387A</v>
          </cell>
        </row>
        <row r="319">
          <cell r="A319" t="str">
            <v>MLH3389A</v>
          </cell>
        </row>
        <row r="320">
          <cell r="A320" t="str">
            <v>MLH3395A</v>
          </cell>
        </row>
        <row r="321">
          <cell r="A321" t="str">
            <v>MLH3395S19ST12</v>
          </cell>
        </row>
        <row r="322">
          <cell r="A322" t="str">
            <v>MLH3404A</v>
          </cell>
        </row>
        <row r="323">
          <cell r="A323" t="str">
            <v>MLH3404S19ST38</v>
          </cell>
        </row>
        <row r="324">
          <cell r="A324" t="str">
            <v>MLH3411A</v>
          </cell>
        </row>
        <row r="325">
          <cell r="A325" t="str">
            <v>MLH3451A</v>
          </cell>
        </row>
        <row r="326">
          <cell r="A326" t="str">
            <v>MLH3451S19ST22</v>
          </cell>
        </row>
        <row r="327">
          <cell r="A327" t="str">
            <v>MLH3453A</v>
          </cell>
        </row>
        <row r="328">
          <cell r="A328" t="str">
            <v>MLH3453S19ST22</v>
          </cell>
        </row>
        <row r="329">
          <cell r="A329" t="str">
            <v>MLH3470A</v>
          </cell>
        </row>
        <row r="330">
          <cell r="A330" t="str">
            <v>MLH3470S19ST22</v>
          </cell>
        </row>
        <row r="331">
          <cell r="A331" t="str">
            <v>MLH3660A</v>
          </cell>
        </row>
        <row r="332">
          <cell r="A332" t="str">
            <v>MLH3704A</v>
          </cell>
        </row>
        <row r="333">
          <cell r="A333" t="str">
            <v>MLH3704S19ST15</v>
          </cell>
        </row>
        <row r="334">
          <cell r="A334" t="str">
            <v>MLH3734A</v>
          </cell>
        </row>
        <row r="335">
          <cell r="A335" t="str">
            <v>MLH3734S19ST9</v>
          </cell>
        </row>
        <row r="336">
          <cell r="A336" t="str">
            <v>MLH3738A</v>
          </cell>
        </row>
        <row r="337">
          <cell r="A337" t="str">
            <v>MLH3753A</v>
          </cell>
        </row>
        <row r="338">
          <cell r="A338" t="str">
            <v>MLH3775A</v>
          </cell>
        </row>
        <row r="339">
          <cell r="A339" t="str">
            <v>MLH3840A</v>
          </cell>
        </row>
        <row r="340">
          <cell r="A340" t="str">
            <v>MLH3991A</v>
          </cell>
        </row>
        <row r="341">
          <cell r="A341" t="str">
            <v>MLH689S19W03</v>
          </cell>
        </row>
        <row r="342">
          <cell r="A342" t="str">
            <v>MLH850S19CST</v>
          </cell>
        </row>
        <row r="343">
          <cell r="A343" t="str">
            <v>MLHY04A</v>
          </cell>
        </row>
        <row r="344">
          <cell r="A344" t="str">
            <v>MLLK68A</v>
          </cell>
        </row>
        <row r="345">
          <cell r="A345" t="str">
            <v>MLLM65A</v>
          </cell>
        </row>
        <row r="346">
          <cell r="A346" t="str">
            <v>MLM020A</v>
          </cell>
        </row>
        <row r="347">
          <cell r="A347" t="str">
            <v>MLM091A</v>
          </cell>
        </row>
        <row r="348">
          <cell r="A348" t="str">
            <v>MLM2025A</v>
          </cell>
        </row>
        <row r="349">
          <cell r="A349" t="str">
            <v>MLM3280A</v>
          </cell>
        </row>
        <row r="350">
          <cell r="A350" t="str">
            <v>MLN003A</v>
          </cell>
        </row>
        <row r="351">
          <cell r="A351" t="str">
            <v>MLN005A</v>
          </cell>
        </row>
        <row r="352">
          <cell r="A352" t="str">
            <v>MLN010A</v>
          </cell>
        </row>
        <row r="353">
          <cell r="A353" t="str">
            <v>MLN024A</v>
          </cell>
        </row>
        <row r="354">
          <cell r="A354" t="str">
            <v>MLN026A</v>
          </cell>
        </row>
        <row r="355">
          <cell r="A355" t="str">
            <v>MLN026S19EXM</v>
          </cell>
        </row>
        <row r="356">
          <cell r="A356" t="str">
            <v>MLN027A</v>
          </cell>
        </row>
        <row r="357">
          <cell r="A357" t="str">
            <v>MLO081A</v>
          </cell>
        </row>
        <row r="358">
          <cell r="A358" t="str">
            <v>MLP009A</v>
          </cell>
        </row>
        <row r="359">
          <cell r="A359" t="str">
            <v>MLP039A</v>
          </cell>
        </row>
        <row r="360">
          <cell r="A360" t="str">
            <v>MLP040A</v>
          </cell>
        </row>
        <row r="361">
          <cell r="A361" t="str">
            <v>MLP046A</v>
          </cell>
        </row>
        <row r="362">
          <cell r="A362" t="str">
            <v>MLP048A</v>
          </cell>
        </row>
        <row r="363">
          <cell r="A363" t="str">
            <v>MLP067A</v>
          </cell>
        </row>
        <row r="364">
          <cell r="A364" t="str">
            <v>MLP067S19FA</v>
          </cell>
        </row>
        <row r="365">
          <cell r="A365" t="str">
            <v>MLP081A</v>
          </cell>
        </row>
        <row r="366">
          <cell r="A366" t="str">
            <v>MLR4194A</v>
          </cell>
        </row>
        <row r="367">
          <cell r="A367" t="str">
            <v>MLR4272A</v>
          </cell>
        </row>
        <row r="368">
          <cell r="A368" t="str">
            <v>MLR4373A</v>
          </cell>
        </row>
        <row r="369">
          <cell r="A369" t="str">
            <v>MLR4400A</v>
          </cell>
        </row>
        <row r="370">
          <cell r="A370" t="str">
            <v>MLR4601A</v>
          </cell>
        </row>
        <row r="371">
          <cell r="A371" t="str">
            <v>MLR4801A</v>
          </cell>
        </row>
        <row r="372">
          <cell r="A372" t="str">
            <v>MLR5354A</v>
          </cell>
        </row>
        <row r="373">
          <cell r="A373" t="str">
            <v>MLR5401A</v>
          </cell>
        </row>
        <row r="374">
          <cell r="A374" t="str">
            <v>MLR5406A</v>
          </cell>
        </row>
        <row r="375">
          <cell r="A375" t="str">
            <v>MLR5479A</v>
          </cell>
        </row>
        <row r="376">
          <cell r="A376" t="str">
            <v>MLS040A</v>
          </cell>
        </row>
        <row r="377">
          <cell r="A377" t="str">
            <v>MLS040S19GRAIN</v>
          </cell>
        </row>
        <row r="378">
          <cell r="A378" t="str">
            <v>MLS128S18</v>
          </cell>
        </row>
        <row r="379">
          <cell r="A379" t="str">
            <v>MLT020A</v>
          </cell>
        </row>
        <row r="380">
          <cell r="A380" t="str">
            <v>MLT020S19FA</v>
          </cell>
        </row>
        <row r="381">
          <cell r="A381" t="str">
            <v>MLT051A</v>
          </cell>
        </row>
        <row r="382">
          <cell r="A382" t="str">
            <v>MLT054A</v>
          </cell>
        </row>
        <row r="383">
          <cell r="A383" t="str">
            <v>MLT067A</v>
          </cell>
        </row>
        <row r="384">
          <cell r="A384" t="str">
            <v>MLU741C</v>
          </cell>
        </row>
        <row r="385">
          <cell r="A385" t="str">
            <v>MLW10002A</v>
          </cell>
        </row>
        <row r="386">
          <cell r="A386" t="str">
            <v>MLW1000S</v>
          </cell>
        </row>
        <row r="387">
          <cell r="A387" t="str">
            <v>MLW1000S19ST22</v>
          </cell>
        </row>
        <row r="388">
          <cell r="A388" t="str">
            <v>MLZ002S</v>
          </cell>
        </row>
        <row r="389">
          <cell r="A389" t="str">
            <v>OSB</v>
          </cell>
        </row>
        <row r="390">
          <cell r="A390" t="str">
            <v>PSAGH16_2FMLS19H1424ST22</v>
          </cell>
        </row>
        <row r="391">
          <cell r="A391" t="str">
            <v>PSAGH16_STD408BRO_ST130SAT</v>
          </cell>
        </row>
        <row r="392">
          <cell r="A392" t="str">
            <v>PSAGH16_STH3157ST12</v>
          </cell>
        </row>
        <row r="393">
          <cell r="A393" t="str">
            <v>PSAGH19_2FSTH1145ST10</v>
          </cell>
        </row>
        <row r="394">
          <cell r="A394" t="str">
            <v>PSAGH19_STD408BRO</v>
          </cell>
        </row>
        <row r="395">
          <cell r="A395" t="str">
            <v>PSAGH22_STH1145ST10</v>
          </cell>
        </row>
        <row r="396">
          <cell r="A396" t="str">
            <v>PSAGH22_STH1145ST10_ST130SAT</v>
          </cell>
        </row>
        <row r="397">
          <cell r="A397" t="str">
            <v>PSAGH22_STH3331ST10</v>
          </cell>
        </row>
        <row r="398">
          <cell r="A398" t="str">
            <v>PSAGH22_STH3331ST10_ST130SAT</v>
          </cell>
        </row>
        <row r="399">
          <cell r="A399" t="str">
            <v>PSAGH28_2FSTH1145ST10</v>
          </cell>
        </row>
        <row r="400">
          <cell r="A400" t="str">
            <v>PSAGH28_STH1145ST10</v>
          </cell>
        </row>
        <row r="401">
          <cell r="A401" t="str">
            <v>PSAGH28_STH1180ST37</v>
          </cell>
        </row>
        <row r="402">
          <cell r="A402" t="str">
            <v>PSAGH28_STH3303ST10_ST130SAT</v>
          </cell>
        </row>
        <row r="403">
          <cell r="A403" t="str">
            <v>PSAGH28_STH3331ST10_ST130SAT</v>
          </cell>
        </row>
        <row r="404">
          <cell r="A404" t="str">
            <v>PSAGH38_2FSTH1145ST10</v>
          </cell>
        </row>
        <row r="405">
          <cell r="A405" t="str">
            <v>PSAGH38_2FSTH3157ST12</v>
          </cell>
        </row>
        <row r="406">
          <cell r="A406" t="str">
            <v>PSAGH38_2FSTH3331ST10</v>
          </cell>
        </row>
        <row r="407">
          <cell r="A407" t="str">
            <v>PSAGH38_STH1145ST10</v>
          </cell>
        </row>
        <row r="408">
          <cell r="A408" t="str">
            <v>PSAGH38_STH3157ST12</v>
          </cell>
        </row>
        <row r="409">
          <cell r="A409" t="str">
            <v>PSAGH38_STH3303ST10</v>
          </cell>
        </row>
        <row r="410">
          <cell r="A410" t="str">
            <v>PSAGH38_STH3331ST10</v>
          </cell>
        </row>
        <row r="411">
          <cell r="A411" t="str">
            <v>PSCPBOULS18_STC105EXM</v>
          </cell>
        </row>
        <row r="412">
          <cell r="A412" t="str">
            <v>PSCPBOULS18_STH1145ST10</v>
          </cell>
        </row>
        <row r="413">
          <cell r="A413" t="str">
            <v>PSCPBOULS18_STH1180ST37</v>
          </cell>
        </row>
        <row r="414">
          <cell r="A414" t="str">
            <v>PSCPBOULS18_STH3303ST10</v>
          </cell>
        </row>
        <row r="415">
          <cell r="A415" t="str">
            <v>PSCPBOULS18_STH3331ST10</v>
          </cell>
        </row>
        <row r="416">
          <cell r="A416" t="str">
            <v>PSCPOREGOH18_2FSTD408BRO</v>
          </cell>
        </row>
        <row r="417">
          <cell r="A417" t="str">
            <v>PSCPOREGOH18_STD408BRO</v>
          </cell>
        </row>
        <row r="418">
          <cell r="A418" t="str">
            <v>PSCPOREGOH18_STH1145ST10</v>
          </cell>
        </row>
        <row r="419">
          <cell r="A419" t="str">
            <v>PSCPOREGOH18_STH3157ST12</v>
          </cell>
        </row>
        <row r="420">
          <cell r="A420" t="str">
            <v>PSCPOREGOH18_STH3303ST10</v>
          </cell>
        </row>
        <row r="421">
          <cell r="A421" t="str">
            <v>PSCPOREGOH18_STH3331ST10</v>
          </cell>
        </row>
        <row r="422">
          <cell r="A422" t="str">
            <v>PSCPPEUPLS18_STH1145ST10_ST130SAT</v>
          </cell>
        </row>
        <row r="423">
          <cell r="A423" t="str">
            <v>PSMDNATURS19_2FSTH1145ST10</v>
          </cell>
        </row>
        <row r="424">
          <cell r="A424" t="str">
            <v>PSMDNATURS19_STH1145ST10</v>
          </cell>
        </row>
        <row r="425">
          <cell r="A425" t="str">
            <v>PSMDNATURS19_STH1145ST10_ST130SAT</v>
          </cell>
        </row>
        <row r="426">
          <cell r="A426" t="str">
            <v>PSMDNATURS19_STH3157ST12</v>
          </cell>
        </row>
        <row r="427">
          <cell r="A427" t="str">
            <v>PSMDNATURS19_STH3303ST10</v>
          </cell>
        </row>
        <row r="428">
          <cell r="A428" t="str">
            <v>PSMDNATURS19_STH3368ST9</v>
          </cell>
        </row>
        <row r="429">
          <cell r="A429" t="str">
            <v>PSMDNATURS30_CPOREGOH18_STH3303ST10</v>
          </cell>
        </row>
        <row r="430">
          <cell r="A430" t="str">
            <v>PSMDNATURS30_CPOREGOH18_STH3368ST19</v>
          </cell>
        </row>
        <row r="431">
          <cell r="A431" t="str">
            <v>PSMDNATURS30_MLS19H1180ST37</v>
          </cell>
        </row>
        <row r="432">
          <cell r="A432" t="str">
            <v>PSMDNATURS30_MLS19H3157ST12</v>
          </cell>
        </row>
        <row r="433">
          <cell r="A433" t="str">
            <v>PSML19_DBH1145ST10</v>
          </cell>
        </row>
        <row r="434">
          <cell r="A434" t="str">
            <v>PSMLS19_DBC105EXM</v>
          </cell>
        </row>
        <row r="435">
          <cell r="A435" t="str">
            <v>PSMLS19_DBD018FA</v>
          </cell>
        </row>
        <row r="436">
          <cell r="A436" t="str">
            <v>PSMLS19_DBH1180ST37</v>
          </cell>
        </row>
        <row r="437">
          <cell r="A437" t="str">
            <v>PSMLS19_DBH3157ST12</v>
          </cell>
        </row>
        <row r="438">
          <cell r="A438" t="str">
            <v>PSMLS19_DBH3170ST12</v>
          </cell>
        </row>
        <row r="439">
          <cell r="A439" t="str">
            <v>PSMLS19_DBH3331ST10</v>
          </cell>
        </row>
        <row r="440">
          <cell r="A440" t="str">
            <v>PSMLS19_DBH3404ST38</v>
          </cell>
        </row>
        <row r="441">
          <cell r="A441" t="str">
            <v>PSMLS19_H1145ST10_U960ST9</v>
          </cell>
        </row>
        <row r="442">
          <cell r="A442" t="str">
            <v>PSMLS19_H1145ST10_U961ST2</v>
          </cell>
        </row>
        <row r="443">
          <cell r="A443" t="str">
            <v>PSMLW908S19SM_STD408BRO</v>
          </cell>
        </row>
        <row r="444">
          <cell r="A444" t="str">
            <v>R5115</v>
          </cell>
        </row>
        <row r="445">
          <cell r="A445" t="str">
            <v>ST03C</v>
          </cell>
        </row>
        <row r="446">
          <cell r="A446" t="str">
            <v>ST1528ML</v>
          </cell>
        </row>
        <row r="447">
          <cell r="A447" t="str">
            <v>ST1682</v>
          </cell>
        </row>
        <row r="448">
          <cell r="A448" t="str">
            <v>ST387</v>
          </cell>
        </row>
        <row r="449">
          <cell r="A449" t="str">
            <v>ST392</v>
          </cell>
        </row>
        <row r="450">
          <cell r="A450" t="str">
            <v>ST408</v>
          </cell>
        </row>
        <row r="451">
          <cell r="A451" t="str">
            <v>ST4152</v>
          </cell>
        </row>
        <row r="452">
          <cell r="A452" t="str">
            <v>ST4159</v>
          </cell>
        </row>
        <row r="453">
          <cell r="A453" t="str">
            <v>ST42B</v>
          </cell>
        </row>
        <row r="454">
          <cell r="A454" t="str">
            <v>ST5035</v>
          </cell>
        </row>
        <row r="455">
          <cell r="A455" t="str">
            <v>ST52A</v>
          </cell>
        </row>
        <row r="456">
          <cell r="A456" t="str">
            <v>STA008</v>
          </cell>
        </row>
        <row r="457">
          <cell r="A457" t="str">
            <v>STA022</v>
          </cell>
        </row>
        <row r="458">
          <cell r="A458" t="str">
            <v>STA049</v>
          </cell>
        </row>
        <row r="459">
          <cell r="A459" t="str">
            <v>STA057</v>
          </cell>
        </row>
        <row r="460">
          <cell r="A460" t="str">
            <v>STB023</v>
          </cell>
        </row>
        <row r="461">
          <cell r="A461" t="str">
            <v>STB031</v>
          </cell>
        </row>
        <row r="462">
          <cell r="A462" t="str">
            <v>STB060</v>
          </cell>
        </row>
        <row r="463">
          <cell r="A463" t="str">
            <v>STB070S01ALG</v>
          </cell>
        </row>
        <row r="464">
          <cell r="A464" t="str">
            <v>STB070S01FA</v>
          </cell>
        </row>
        <row r="465">
          <cell r="A465" t="str">
            <v>STB070S5</v>
          </cell>
        </row>
        <row r="466">
          <cell r="A466" t="str">
            <v>STB074</v>
          </cell>
        </row>
        <row r="467">
          <cell r="A467" t="str">
            <v>STB092</v>
          </cell>
        </row>
        <row r="468">
          <cell r="A468" t="str">
            <v>STB100</v>
          </cell>
        </row>
        <row r="469">
          <cell r="A469" t="str">
            <v>STB101</v>
          </cell>
        </row>
        <row r="470">
          <cell r="A470" t="str">
            <v>STC003</v>
          </cell>
        </row>
        <row r="471">
          <cell r="A471" t="str">
            <v>STC004</v>
          </cell>
        </row>
        <row r="472">
          <cell r="A472" t="str">
            <v>STC026</v>
          </cell>
        </row>
        <row r="473">
          <cell r="A473" t="str">
            <v>STC027</v>
          </cell>
        </row>
        <row r="474">
          <cell r="A474" t="str">
            <v>STC047</v>
          </cell>
        </row>
        <row r="475">
          <cell r="A475" t="str">
            <v>STC091</v>
          </cell>
        </row>
        <row r="476">
          <cell r="A476" t="str">
            <v>STC098</v>
          </cell>
        </row>
        <row r="477">
          <cell r="A477" t="str">
            <v>STC098S01EPM</v>
          </cell>
        </row>
        <row r="478">
          <cell r="A478" t="str">
            <v>STC102</v>
          </cell>
        </row>
        <row r="479">
          <cell r="A479" t="str">
            <v>STC103</v>
          </cell>
        </row>
        <row r="480">
          <cell r="A480" t="str">
            <v>STC104</v>
          </cell>
        </row>
        <row r="481">
          <cell r="A481" t="str">
            <v>STC104S01EXM</v>
          </cell>
        </row>
        <row r="482">
          <cell r="A482" t="str">
            <v>STC105</v>
          </cell>
        </row>
        <row r="483">
          <cell r="A483" t="str">
            <v>STC105S01EXM</v>
          </cell>
        </row>
        <row r="484">
          <cell r="A484" t="str">
            <v>STC128</v>
          </cell>
        </row>
        <row r="485">
          <cell r="A485" t="str">
            <v>STC133</v>
          </cell>
        </row>
        <row r="486">
          <cell r="A486" t="str">
            <v>STC133S01GRAIN</v>
          </cell>
        </row>
        <row r="487">
          <cell r="A487" t="str">
            <v>STD018</v>
          </cell>
        </row>
        <row r="488">
          <cell r="A488" t="str">
            <v>STD018S01FA</v>
          </cell>
        </row>
        <row r="489">
          <cell r="A489" t="str">
            <v>STD408</v>
          </cell>
        </row>
        <row r="490">
          <cell r="A490" t="str">
            <v>STD408S01</v>
          </cell>
        </row>
        <row r="491">
          <cell r="A491" t="str">
            <v>STD408S01BRO</v>
          </cell>
        </row>
        <row r="492">
          <cell r="A492" t="str">
            <v>STD422</v>
          </cell>
        </row>
        <row r="493">
          <cell r="A493" t="str">
            <v>STD422S01</v>
          </cell>
        </row>
        <row r="494">
          <cell r="A494" t="str">
            <v>STD422S01BRO</v>
          </cell>
        </row>
        <row r="495">
          <cell r="A495" t="str">
            <v>STD441</v>
          </cell>
        </row>
        <row r="496">
          <cell r="A496" t="str">
            <v>STD641</v>
          </cell>
        </row>
        <row r="497">
          <cell r="A497" t="str">
            <v>STE009</v>
          </cell>
        </row>
        <row r="498">
          <cell r="A498" t="str">
            <v>STE025</v>
          </cell>
        </row>
        <row r="499">
          <cell r="A499" t="str">
            <v>STE027</v>
          </cell>
        </row>
        <row r="500">
          <cell r="A500" t="str">
            <v>STE028</v>
          </cell>
        </row>
        <row r="501">
          <cell r="A501" t="str">
            <v>STEH826</v>
          </cell>
        </row>
        <row r="502">
          <cell r="A502" t="str">
            <v>STEH844</v>
          </cell>
        </row>
        <row r="503">
          <cell r="A503" t="str">
            <v>STEH853</v>
          </cell>
        </row>
        <row r="504">
          <cell r="A504" t="str">
            <v>STEH882</v>
          </cell>
        </row>
        <row r="505">
          <cell r="A505" t="str">
            <v>STF011</v>
          </cell>
        </row>
        <row r="506">
          <cell r="A506" t="str">
            <v>STF012</v>
          </cell>
        </row>
        <row r="507">
          <cell r="A507" t="str">
            <v>STF013</v>
          </cell>
        </row>
        <row r="508">
          <cell r="A508" t="str">
            <v>STF06155</v>
          </cell>
        </row>
        <row r="509">
          <cell r="A509" t="str">
            <v>STF067</v>
          </cell>
        </row>
        <row r="510">
          <cell r="A510" t="str">
            <v>STF1139</v>
          </cell>
        </row>
        <row r="511">
          <cell r="A511" t="str">
            <v>STF1147</v>
          </cell>
        </row>
        <row r="512">
          <cell r="A512" t="str">
            <v>STF1293</v>
          </cell>
        </row>
        <row r="513">
          <cell r="A513" t="str">
            <v>STF1404</v>
          </cell>
        </row>
        <row r="514">
          <cell r="A514" t="str">
            <v>STF1701</v>
          </cell>
        </row>
        <row r="515">
          <cell r="A515" t="str">
            <v>STF1702</v>
          </cell>
        </row>
        <row r="516">
          <cell r="A516" t="str">
            <v>STF2206</v>
          </cell>
        </row>
        <row r="517">
          <cell r="A517" t="str">
            <v>STF23001</v>
          </cell>
        </row>
        <row r="518">
          <cell r="A518" t="str">
            <v>STF275</v>
          </cell>
        </row>
        <row r="519">
          <cell r="A519" t="str">
            <v>STF2884</v>
          </cell>
        </row>
        <row r="520">
          <cell r="A520" t="str">
            <v>STF2985</v>
          </cell>
        </row>
        <row r="521">
          <cell r="A521" t="str">
            <v>STF3855</v>
          </cell>
        </row>
        <row r="522">
          <cell r="A522" t="str">
            <v>STF402</v>
          </cell>
        </row>
        <row r="523">
          <cell r="A523" t="str">
            <v>STF403</v>
          </cell>
        </row>
        <row r="524">
          <cell r="A524" t="str">
            <v>STF501</v>
          </cell>
        </row>
        <row r="525">
          <cell r="A525" t="str">
            <v>STF501S01ST2</v>
          </cell>
        </row>
        <row r="526">
          <cell r="A526" t="str">
            <v>STF509</v>
          </cell>
        </row>
        <row r="527">
          <cell r="A527" t="str">
            <v>STF509S01ST2</v>
          </cell>
        </row>
        <row r="528">
          <cell r="A528" t="str">
            <v>STF5150</v>
          </cell>
        </row>
        <row r="529">
          <cell r="A529" t="str">
            <v>STF516</v>
          </cell>
        </row>
        <row r="530">
          <cell r="A530" t="str">
            <v>STF5375</v>
          </cell>
        </row>
        <row r="531">
          <cell r="A531" t="str">
            <v>STF5375S01LNW</v>
          </cell>
        </row>
        <row r="532">
          <cell r="A532" t="str">
            <v>STF5376</v>
          </cell>
        </row>
        <row r="533">
          <cell r="A533" t="str">
            <v>STF5377</v>
          </cell>
        </row>
        <row r="534">
          <cell r="A534" t="str">
            <v>STF5378</v>
          </cell>
        </row>
        <row r="535">
          <cell r="A535" t="str">
            <v>STF5379</v>
          </cell>
        </row>
        <row r="536">
          <cell r="A536" t="str">
            <v>STF583</v>
          </cell>
        </row>
        <row r="537">
          <cell r="A537" t="str">
            <v>STF584</v>
          </cell>
        </row>
        <row r="538">
          <cell r="A538" t="str">
            <v>STF6155</v>
          </cell>
        </row>
        <row r="539">
          <cell r="A539" t="str">
            <v>STF6160</v>
          </cell>
        </row>
        <row r="540">
          <cell r="A540" t="str">
            <v>STF633</v>
          </cell>
        </row>
        <row r="541">
          <cell r="A541" t="str">
            <v>STF6925</v>
          </cell>
        </row>
        <row r="542">
          <cell r="A542" t="str">
            <v>STF6935</v>
          </cell>
        </row>
        <row r="543">
          <cell r="A543" t="str">
            <v>STF706</v>
          </cell>
        </row>
        <row r="544">
          <cell r="A544" t="str">
            <v>STF784</v>
          </cell>
        </row>
        <row r="545">
          <cell r="A545" t="str">
            <v>STF8920</v>
          </cell>
        </row>
        <row r="546">
          <cell r="A546" t="str">
            <v>STF8921</v>
          </cell>
        </row>
        <row r="547">
          <cell r="A547" t="str">
            <v>STF8922</v>
          </cell>
        </row>
        <row r="548">
          <cell r="A548" t="str">
            <v>STF8924</v>
          </cell>
        </row>
        <row r="549">
          <cell r="A549" t="str">
            <v>STF8927</v>
          </cell>
        </row>
        <row r="550">
          <cell r="A550" t="str">
            <v>STF8929</v>
          </cell>
        </row>
        <row r="551">
          <cell r="A551" t="str">
            <v>STF8933</v>
          </cell>
        </row>
        <row r="552">
          <cell r="A552" t="str">
            <v>STF8935</v>
          </cell>
        </row>
        <row r="553">
          <cell r="A553" t="str">
            <v>STF8944</v>
          </cell>
        </row>
        <row r="554">
          <cell r="A554" t="str">
            <v>STF8945</v>
          </cell>
        </row>
        <row r="555">
          <cell r="A555" t="str">
            <v>STF8968S01LNW</v>
          </cell>
        </row>
        <row r="556">
          <cell r="A556" t="str">
            <v>STFA114</v>
          </cell>
        </row>
        <row r="557">
          <cell r="A557" t="str">
            <v>STFA41</v>
          </cell>
        </row>
        <row r="558">
          <cell r="A558" t="str">
            <v>STFA45</v>
          </cell>
        </row>
        <row r="559">
          <cell r="A559" t="str">
            <v>STH012</v>
          </cell>
        </row>
        <row r="560">
          <cell r="A560" t="str">
            <v>STH019</v>
          </cell>
        </row>
        <row r="561">
          <cell r="A561" t="str">
            <v>STH025</v>
          </cell>
        </row>
        <row r="562">
          <cell r="A562" t="str">
            <v>STH1111</v>
          </cell>
        </row>
        <row r="563">
          <cell r="A563" t="str">
            <v>STH1116S01ST12</v>
          </cell>
        </row>
        <row r="564">
          <cell r="A564" t="str">
            <v>STH1116S01ST12</v>
          </cell>
        </row>
        <row r="565">
          <cell r="A565" t="str">
            <v>STH1123</v>
          </cell>
        </row>
        <row r="566">
          <cell r="A566" t="str">
            <v>STH1123S01ST22</v>
          </cell>
        </row>
        <row r="567">
          <cell r="A567" t="str">
            <v>STH1137</v>
          </cell>
        </row>
        <row r="568">
          <cell r="A568" t="str">
            <v>STH1145</v>
          </cell>
        </row>
        <row r="569">
          <cell r="A569" t="str">
            <v>STH1145S01ST10</v>
          </cell>
        </row>
        <row r="570">
          <cell r="A570" t="str">
            <v>STH1146</v>
          </cell>
        </row>
        <row r="571">
          <cell r="A571" t="str">
            <v>STH1146S01ST10</v>
          </cell>
        </row>
        <row r="572">
          <cell r="A572" t="str">
            <v>STH1150</v>
          </cell>
        </row>
        <row r="573">
          <cell r="A573" t="str">
            <v>STH1150S01ST10</v>
          </cell>
        </row>
        <row r="574">
          <cell r="A574" t="str">
            <v>STH1180</v>
          </cell>
        </row>
        <row r="575">
          <cell r="A575" t="str">
            <v>STH1180S01ST37</v>
          </cell>
        </row>
        <row r="576">
          <cell r="A576" t="str">
            <v>STH1189</v>
          </cell>
        </row>
        <row r="577">
          <cell r="A577" t="str">
            <v>STH1232</v>
          </cell>
        </row>
        <row r="578">
          <cell r="A578" t="str">
            <v>STH1277</v>
          </cell>
        </row>
        <row r="579">
          <cell r="A579" t="str">
            <v>STH1277S01ST9</v>
          </cell>
        </row>
        <row r="580">
          <cell r="A580" t="str">
            <v>STH1298</v>
          </cell>
        </row>
        <row r="581">
          <cell r="A581" t="str">
            <v>STH1298S01ST22</v>
          </cell>
        </row>
        <row r="582">
          <cell r="A582" t="str">
            <v>STH1334</v>
          </cell>
        </row>
        <row r="583">
          <cell r="A583" t="str">
            <v>STH1334S01ST9</v>
          </cell>
        </row>
        <row r="584">
          <cell r="A584" t="str">
            <v>STH1342</v>
          </cell>
        </row>
        <row r="585">
          <cell r="A585" t="str">
            <v>STH1344</v>
          </cell>
        </row>
        <row r="586">
          <cell r="A586" t="str">
            <v>STH1372</v>
          </cell>
        </row>
        <row r="587">
          <cell r="A587" t="str">
            <v>STH1394</v>
          </cell>
        </row>
        <row r="588">
          <cell r="A588" t="str">
            <v>STH1424S01ST22</v>
          </cell>
        </row>
        <row r="589">
          <cell r="A589" t="str">
            <v>STH1428</v>
          </cell>
        </row>
        <row r="590">
          <cell r="A590" t="str">
            <v>STH1444S01ST9</v>
          </cell>
        </row>
        <row r="591">
          <cell r="A591" t="str">
            <v>STH1484</v>
          </cell>
        </row>
        <row r="592">
          <cell r="A592" t="str">
            <v>STH1487S01ST22</v>
          </cell>
        </row>
        <row r="593">
          <cell r="A593" t="str">
            <v>STH1502</v>
          </cell>
        </row>
        <row r="594">
          <cell r="A594" t="str">
            <v>STH1509</v>
          </cell>
        </row>
        <row r="595">
          <cell r="A595" t="str">
            <v>STH1511</v>
          </cell>
        </row>
        <row r="596">
          <cell r="A596" t="str">
            <v>STH1513</v>
          </cell>
        </row>
        <row r="597">
          <cell r="A597" t="str">
            <v>STH1518</v>
          </cell>
        </row>
        <row r="598">
          <cell r="A598" t="str">
            <v>STH1521</v>
          </cell>
        </row>
        <row r="599">
          <cell r="A599" t="str">
            <v>STH1530</v>
          </cell>
        </row>
        <row r="600">
          <cell r="A600" t="str">
            <v>STH1538</v>
          </cell>
        </row>
        <row r="601">
          <cell r="A601" t="str">
            <v>STH1553</v>
          </cell>
        </row>
        <row r="602">
          <cell r="A602" t="str">
            <v>STH1554</v>
          </cell>
        </row>
        <row r="603">
          <cell r="A603" t="str">
            <v>STH1555</v>
          </cell>
        </row>
        <row r="604">
          <cell r="A604" t="str">
            <v>STH1582</v>
          </cell>
        </row>
        <row r="605">
          <cell r="A605" t="str">
            <v>STH1586</v>
          </cell>
        </row>
        <row r="606">
          <cell r="A606" t="str">
            <v>STH1599</v>
          </cell>
        </row>
        <row r="607">
          <cell r="A607" t="str">
            <v>STH1615</v>
          </cell>
        </row>
        <row r="608">
          <cell r="A608" t="str">
            <v>STH1615S01ST9</v>
          </cell>
        </row>
        <row r="609">
          <cell r="A609" t="str">
            <v>STH1665</v>
          </cell>
        </row>
        <row r="610">
          <cell r="A610" t="str">
            <v>STH1696</v>
          </cell>
        </row>
        <row r="611">
          <cell r="A611" t="str">
            <v>STH1704</v>
          </cell>
        </row>
        <row r="612">
          <cell r="A612" t="str">
            <v>STH1706</v>
          </cell>
        </row>
        <row r="613">
          <cell r="A613" t="str">
            <v>STH1709</v>
          </cell>
        </row>
        <row r="614">
          <cell r="A614" t="str">
            <v>STH1727</v>
          </cell>
        </row>
        <row r="615">
          <cell r="A615" t="str">
            <v>STH1733</v>
          </cell>
        </row>
        <row r="616">
          <cell r="A616" t="str">
            <v>STH1761</v>
          </cell>
        </row>
        <row r="617">
          <cell r="A617" t="str">
            <v>STH1832</v>
          </cell>
        </row>
        <row r="618">
          <cell r="A618" t="str">
            <v>STH1869</v>
          </cell>
        </row>
        <row r="619">
          <cell r="A619" t="str">
            <v>STH1883</v>
          </cell>
        </row>
        <row r="620">
          <cell r="A620" t="str">
            <v>STH1887</v>
          </cell>
        </row>
        <row r="621">
          <cell r="A621" t="str">
            <v>STH1920</v>
          </cell>
        </row>
        <row r="622">
          <cell r="A622" t="str">
            <v>STH1932</v>
          </cell>
        </row>
        <row r="623">
          <cell r="A623" t="str">
            <v>STH1946</v>
          </cell>
        </row>
        <row r="624">
          <cell r="A624" t="str">
            <v>STH1950</v>
          </cell>
        </row>
        <row r="625">
          <cell r="A625" t="str">
            <v>STH1951</v>
          </cell>
        </row>
        <row r="626">
          <cell r="A626" t="str">
            <v>STH1952</v>
          </cell>
        </row>
        <row r="627">
          <cell r="A627" t="str">
            <v>STH1954</v>
          </cell>
        </row>
        <row r="628">
          <cell r="A628" t="str">
            <v>STH1968</v>
          </cell>
        </row>
        <row r="629">
          <cell r="A629" t="str">
            <v>STH3005</v>
          </cell>
        </row>
        <row r="630">
          <cell r="A630" t="str">
            <v>STH3006</v>
          </cell>
        </row>
        <row r="631">
          <cell r="A631" t="str">
            <v>STH3012</v>
          </cell>
        </row>
        <row r="632">
          <cell r="A632" t="str">
            <v>STH3012S01ST22</v>
          </cell>
        </row>
        <row r="633">
          <cell r="A633" t="str">
            <v>STH3016</v>
          </cell>
        </row>
        <row r="634">
          <cell r="A634" t="str">
            <v>STH3025</v>
          </cell>
        </row>
        <row r="635">
          <cell r="A635" t="str">
            <v>STH3080</v>
          </cell>
        </row>
        <row r="636">
          <cell r="A636" t="str">
            <v>STH3081S01ST22</v>
          </cell>
        </row>
        <row r="637">
          <cell r="A637" t="str">
            <v>STH3082</v>
          </cell>
        </row>
        <row r="638">
          <cell r="A638" t="str">
            <v>STH3090</v>
          </cell>
        </row>
        <row r="639">
          <cell r="A639" t="str">
            <v>STH3113</v>
          </cell>
        </row>
        <row r="640">
          <cell r="A640" t="str">
            <v>STH3128</v>
          </cell>
        </row>
        <row r="641">
          <cell r="A641" t="str">
            <v>STH3129</v>
          </cell>
        </row>
        <row r="642">
          <cell r="A642" t="str">
            <v>STH3157</v>
          </cell>
        </row>
        <row r="643">
          <cell r="A643" t="str">
            <v>STH3157S01ST12</v>
          </cell>
        </row>
        <row r="644">
          <cell r="A644" t="str">
            <v>STH3170</v>
          </cell>
        </row>
        <row r="645">
          <cell r="A645" t="str">
            <v>STH3303</v>
          </cell>
        </row>
        <row r="646">
          <cell r="A646" t="str">
            <v>STH3303S01ST10</v>
          </cell>
        </row>
        <row r="647">
          <cell r="A647" t="str">
            <v>STH3304</v>
          </cell>
        </row>
        <row r="648">
          <cell r="A648" t="str">
            <v>STH3306</v>
          </cell>
        </row>
        <row r="649">
          <cell r="A649" t="str">
            <v>STH3309S01ST28</v>
          </cell>
        </row>
        <row r="650">
          <cell r="A650" t="str">
            <v>STH3331</v>
          </cell>
        </row>
        <row r="651">
          <cell r="A651" t="str">
            <v>STH3331S01ST10</v>
          </cell>
        </row>
        <row r="652">
          <cell r="A652" t="str">
            <v>STH3342</v>
          </cell>
        </row>
        <row r="653">
          <cell r="A653" t="str">
            <v>STH3342S01ST28</v>
          </cell>
        </row>
        <row r="654">
          <cell r="A654" t="str">
            <v>STH3362</v>
          </cell>
        </row>
        <row r="655">
          <cell r="A655" t="str">
            <v>STH3363</v>
          </cell>
        </row>
        <row r="656">
          <cell r="A656" t="str">
            <v>STH3368S01ST9</v>
          </cell>
        </row>
        <row r="657">
          <cell r="A657" t="str">
            <v>STH3386</v>
          </cell>
        </row>
        <row r="658">
          <cell r="A658" t="str">
            <v>STH3387</v>
          </cell>
        </row>
        <row r="659">
          <cell r="A659" t="str">
            <v>STH3389</v>
          </cell>
        </row>
        <row r="660">
          <cell r="A660" t="str">
            <v>STH3404</v>
          </cell>
        </row>
        <row r="661">
          <cell r="A661" t="str">
            <v>STH3404S01ST38</v>
          </cell>
        </row>
        <row r="662">
          <cell r="A662" t="str">
            <v>STH3411</v>
          </cell>
        </row>
        <row r="663">
          <cell r="A663" t="str">
            <v>STH3453S01ST22</v>
          </cell>
        </row>
        <row r="664">
          <cell r="A664" t="str">
            <v>STH3470S01ST22</v>
          </cell>
        </row>
        <row r="665">
          <cell r="A665" t="str">
            <v>STH3660</v>
          </cell>
        </row>
        <row r="666">
          <cell r="A666" t="str">
            <v>STH3704</v>
          </cell>
        </row>
        <row r="667">
          <cell r="A667" t="str">
            <v>STH3713</v>
          </cell>
        </row>
        <row r="668">
          <cell r="A668" t="str">
            <v>STH3734</v>
          </cell>
        </row>
        <row r="669">
          <cell r="A669" t="str">
            <v>STH3738</v>
          </cell>
        </row>
        <row r="670">
          <cell r="A670" t="str">
            <v>STH3753</v>
          </cell>
        </row>
        <row r="671">
          <cell r="A671" t="str">
            <v>STH3840</v>
          </cell>
        </row>
        <row r="672">
          <cell r="A672" t="str">
            <v>STLK68</v>
          </cell>
        </row>
        <row r="673">
          <cell r="A673" t="str">
            <v>STLM65</v>
          </cell>
        </row>
        <row r="674">
          <cell r="A674" t="str">
            <v>STM2025</v>
          </cell>
        </row>
        <row r="675">
          <cell r="A675" t="str">
            <v>STM2032</v>
          </cell>
        </row>
        <row r="676">
          <cell r="A676" t="str">
            <v>STM3280</v>
          </cell>
        </row>
        <row r="677">
          <cell r="A677" t="str">
            <v>STN003</v>
          </cell>
        </row>
        <row r="678">
          <cell r="A678" t="str">
            <v>STN005</v>
          </cell>
        </row>
        <row r="679">
          <cell r="A679" t="str">
            <v>STN010</v>
          </cell>
        </row>
        <row r="680">
          <cell r="A680" t="str">
            <v>STN024</v>
          </cell>
        </row>
        <row r="681">
          <cell r="A681" t="str">
            <v>STN026</v>
          </cell>
        </row>
        <row r="682">
          <cell r="A682" t="str">
            <v>STN027</v>
          </cell>
        </row>
        <row r="683">
          <cell r="A683" t="str">
            <v>STO081</v>
          </cell>
        </row>
        <row r="684">
          <cell r="A684" t="str">
            <v>STO100</v>
          </cell>
        </row>
        <row r="685">
          <cell r="A685" t="str">
            <v>STP009</v>
          </cell>
        </row>
        <row r="686">
          <cell r="A686" t="str">
            <v>STP039</v>
          </cell>
        </row>
        <row r="687">
          <cell r="A687" t="str">
            <v>STP040</v>
          </cell>
        </row>
        <row r="688">
          <cell r="A688" t="str">
            <v>STP046</v>
          </cell>
        </row>
        <row r="689">
          <cell r="A689" t="str">
            <v>STP047</v>
          </cell>
        </row>
        <row r="690">
          <cell r="A690" t="str">
            <v>STP048</v>
          </cell>
        </row>
        <row r="691">
          <cell r="A691" t="str">
            <v>STP067</v>
          </cell>
        </row>
        <row r="692">
          <cell r="A692" t="str">
            <v>STP081</v>
          </cell>
        </row>
        <row r="693">
          <cell r="A693" t="str">
            <v>STP092</v>
          </cell>
        </row>
        <row r="694">
          <cell r="A694" t="str">
            <v>STPO22</v>
          </cell>
        </row>
        <row r="695">
          <cell r="A695" t="str">
            <v>STPO46</v>
          </cell>
        </row>
        <row r="696">
          <cell r="A696" t="str">
            <v>STPO47</v>
          </cell>
        </row>
        <row r="697">
          <cell r="A697" t="str">
            <v>STR4272</v>
          </cell>
        </row>
        <row r="698">
          <cell r="A698" t="str">
            <v>STR4373</v>
          </cell>
        </row>
        <row r="699">
          <cell r="A699" t="str">
            <v>STR4400</v>
          </cell>
        </row>
        <row r="700">
          <cell r="A700" t="str">
            <v>STR4601</v>
          </cell>
        </row>
        <row r="701">
          <cell r="A701" t="str">
            <v>STR4801</v>
          </cell>
        </row>
        <row r="702">
          <cell r="A702" t="str">
            <v>STR5035</v>
          </cell>
        </row>
        <row r="703">
          <cell r="A703" t="str">
            <v>STR5354</v>
          </cell>
        </row>
        <row r="704">
          <cell r="A704" t="str">
            <v>STR5401</v>
          </cell>
        </row>
        <row r="705">
          <cell r="A705" t="str">
            <v>STR5406</v>
          </cell>
        </row>
        <row r="706">
          <cell r="A706" t="str">
            <v>STR5479</v>
          </cell>
        </row>
        <row r="707">
          <cell r="A707" t="str">
            <v>STS040</v>
          </cell>
        </row>
        <row r="708">
          <cell r="A708" t="str">
            <v>STS080</v>
          </cell>
        </row>
        <row r="709">
          <cell r="A709" t="str">
            <v>STS081</v>
          </cell>
        </row>
        <row r="710">
          <cell r="A710" t="str">
            <v>STT020</v>
          </cell>
        </row>
        <row r="711">
          <cell r="A711" t="str">
            <v>STT025</v>
          </cell>
        </row>
        <row r="712">
          <cell r="A712" t="str">
            <v>STT049</v>
          </cell>
        </row>
        <row r="713">
          <cell r="A713" t="str">
            <v>STT051</v>
          </cell>
        </row>
        <row r="714">
          <cell r="A714" t="str">
            <v>STU323S01ST9</v>
          </cell>
        </row>
        <row r="715">
          <cell r="A715" t="str">
            <v>STU741C</v>
          </cell>
        </row>
        <row r="716">
          <cell r="A716" t="str">
            <v>STW10002</v>
          </cell>
        </row>
        <row r="717">
          <cell r="A717" t="str">
            <v>STW1000S01ST22</v>
          </cell>
        </row>
        <row r="718">
          <cell r="A718" t="str">
            <v>STZ002</v>
          </cell>
        </row>
        <row r="719">
          <cell r="A719" t="str">
            <v>STZ008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BC210"/>
  <sheetViews>
    <sheetView showZeros="0" tabSelected="1" view="pageBreakPreview" zoomScale="55" zoomScaleNormal="100" zoomScaleSheetLayoutView="55" workbookViewId="0">
      <pane ySplit="9" topLeftCell="A10" activePane="bottomLeft" state="frozen"/>
      <selection activeCell="B10" sqref="B10"/>
      <selection pane="bottomLeft" activeCell="H10" sqref="H10"/>
    </sheetView>
  </sheetViews>
  <sheetFormatPr baseColWidth="10" defaultRowHeight="15" x14ac:dyDescent="0.2"/>
  <cols>
    <col min="1" max="1" width="4.28515625" style="5" customWidth="1"/>
    <col min="2" max="2" width="19.85546875" style="4" customWidth="1"/>
    <col min="3" max="3" width="30.85546875" style="1" customWidth="1"/>
    <col min="4" max="4" width="29.28515625" style="1" customWidth="1"/>
    <col min="5" max="5" width="21.7109375" style="3" customWidth="1"/>
    <col min="6" max="6" width="28.42578125" style="1" customWidth="1"/>
    <col min="7" max="8" width="28" style="2" customWidth="1"/>
    <col min="9" max="9" width="27.28515625" style="1" customWidth="1"/>
    <col min="10" max="10" width="18.140625" style="1" customWidth="1"/>
    <col min="11" max="11" width="22.7109375" style="1" customWidth="1"/>
    <col min="12" max="12" width="17" style="1" customWidth="1"/>
    <col min="13" max="13" width="12.85546875" style="1" bestFit="1" customWidth="1"/>
    <col min="14" max="16384" width="11.42578125" style="1"/>
  </cols>
  <sheetData>
    <row r="1" spans="1:55" ht="18" customHeight="1" thickBot="1" x14ac:dyDescent="0.25">
      <c r="B1" s="46"/>
    </row>
    <row r="2" spans="1:55" s="10" customFormat="1" ht="12.75" customHeight="1" x14ac:dyDescent="0.25">
      <c r="A2" s="36"/>
      <c r="B2" s="242"/>
      <c r="C2" s="243"/>
      <c r="D2" s="243"/>
      <c r="E2" s="244"/>
      <c r="F2" s="45"/>
      <c r="H2" s="17"/>
      <c r="I2" s="17"/>
      <c r="J2" s="17"/>
      <c r="BA2" s="10" t="s">
        <v>30</v>
      </c>
      <c r="BB2" s="17" t="s">
        <v>29</v>
      </c>
    </row>
    <row r="3" spans="1:55" s="10" customFormat="1" ht="15" customHeight="1" thickBot="1" x14ac:dyDescent="0.3">
      <c r="A3" s="36"/>
      <c r="B3" s="245"/>
      <c r="C3" s="246"/>
      <c r="D3" s="246"/>
      <c r="E3" s="247"/>
      <c r="F3" s="38"/>
      <c r="H3" s="17"/>
      <c r="I3" s="17"/>
      <c r="J3" s="17"/>
      <c r="BA3" s="10" t="s">
        <v>28</v>
      </c>
      <c r="BB3" s="17" t="s">
        <v>27</v>
      </c>
    </row>
    <row r="4" spans="1:55" s="39" customFormat="1" ht="16.5" customHeight="1" x14ac:dyDescent="0.25">
      <c r="A4" s="44"/>
      <c r="B4" s="43"/>
      <c r="C4" s="42"/>
      <c r="D4" s="41"/>
      <c r="E4" s="40"/>
      <c r="F4" s="38"/>
      <c r="H4" s="17"/>
      <c r="I4" s="17"/>
      <c r="J4" s="17"/>
      <c r="BA4" s="10" t="s">
        <v>26</v>
      </c>
      <c r="BB4" s="17" t="s">
        <v>25</v>
      </c>
    </row>
    <row r="5" spans="1:55" s="17" customFormat="1" ht="16.5" customHeight="1" x14ac:dyDescent="0.25">
      <c r="A5" s="36" t="str">
        <f>IF('[5]Pense bete'!MAGASIN="","ATTENTION",'[5]Pense bete'!MAGASIN)</f>
        <v>CL CHATEAUDUN</v>
      </c>
      <c r="B5" s="248"/>
      <c r="C5" s="250"/>
      <c r="D5" s="252"/>
      <c r="E5" s="254"/>
      <c r="F5" s="38"/>
      <c r="BA5" s="10" t="s">
        <v>24</v>
      </c>
      <c r="BB5" s="17" t="s">
        <v>23</v>
      </c>
    </row>
    <row r="6" spans="1:55" s="10" customFormat="1" ht="20.25" customHeight="1" thickBot="1" x14ac:dyDescent="0.3">
      <c r="A6" s="36"/>
      <c r="B6" s="249"/>
      <c r="C6" s="251"/>
      <c r="D6" s="253"/>
      <c r="E6" s="255"/>
      <c r="F6" s="37"/>
      <c r="J6" s="17"/>
      <c r="BA6" s="10" t="s">
        <v>22</v>
      </c>
      <c r="BB6" s="17" t="s">
        <v>21</v>
      </c>
    </row>
    <row r="7" spans="1:55" s="10" customFormat="1" ht="16.5" customHeight="1" x14ac:dyDescent="0.25">
      <c r="A7" s="36" t="str">
        <f>IF('[5]Pense bete'!NUMERO="","ATTENTION","Réf. "&amp;'[5]Pense bete'!NUMERO)</f>
        <v>Réf. C78590</v>
      </c>
      <c r="B7" s="35"/>
      <c r="C7" s="34"/>
      <c r="D7" s="34"/>
      <c r="E7" s="33"/>
      <c r="F7" s="32"/>
      <c r="J7" s="17"/>
      <c r="BA7" s="10" t="s">
        <v>20</v>
      </c>
      <c r="BB7" s="17" t="s">
        <v>19</v>
      </c>
    </row>
    <row r="8" spans="1:55" s="2" customFormat="1" ht="16.5" customHeight="1" thickBot="1" x14ac:dyDescent="0.3">
      <c r="A8" s="31"/>
      <c r="B8" s="30"/>
      <c r="C8" s="30"/>
      <c r="D8" s="30"/>
      <c r="E8" s="29"/>
      <c r="F8" s="28"/>
      <c r="BA8" s="10" t="s">
        <v>18</v>
      </c>
      <c r="BB8" s="17" t="s">
        <v>17</v>
      </c>
    </row>
    <row r="9" spans="1:55" s="21" customFormat="1" ht="19.5" thickBot="1" x14ac:dyDescent="0.35">
      <c r="A9" s="27"/>
      <c r="B9" s="26"/>
      <c r="C9" s="25"/>
      <c r="D9" s="24" t="s">
        <v>16</v>
      </c>
      <c r="E9" s="23" t="s">
        <v>15</v>
      </c>
      <c r="F9" s="22"/>
      <c r="H9" s="10" t="s">
        <v>14</v>
      </c>
      <c r="I9" s="9" t="s">
        <v>13</v>
      </c>
      <c r="J9" s="8" t="s">
        <v>12</v>
      </c>
      <c r="K9" s="8" t="s">
        <v>11</v>
      </c>
      <c r="L9" s="8" t="s">
        <v>10</v>
      </c>
      <c r="M9" s="8" t="s">
        <v>9</v>
      </c>
      <c r="N9" s="8" t="s">
        <v>8</v>
      </c>
      <c r="BA9" s="10" t="s">
        <v>7</v>
      </c>
      <c r="BB9" s="17" t="s">
        <v>6</v>
      </c>
    </row>
    <row r="10" spans="1:55" s="7" customFormat="1" ht="42.95" customHeight="1" x14ac:dyDescent="0.25">
      <c r="A10" s="16">
        <v>1</v>
      </c>
      <c r="B10" s="15" t="str">
        <f>IFERROR(VLOOKUP(H11,$BA$2:$BC$14,2,FALSE),"")</f>
        <v/>
      </c>
      <c r="C10" s="20"/>
      <c r="D10" s="20" t="str">
        <f>IF(H10="","",I10&amp;" x "&amp;J10&amp;" x "&amp;K10)</f>
        <v/>
      </c>
      <c r="E10" s="19" t="str">
        <f t="shared" ref="E10:E15" si="0">IF(H10="","",N10)</f>
        <v/>
      </c>
      <c r="F10" s="18"/>
      <c r="G10" s="6"/>
      <c r="H10" s="10"/>
      <c r="I10" s="8"/>
      <c r="J10" s="8"/>
      <c r="K10" s="8"/>
      <c r="L10" s="8"/>
      <c r="BA10" s="10" t="s">
        <v>5</v>
      </c>
      <c r="BB10" s="17" t="s">
        <v>4</v>
      </c>
      <c r="BC10" s="10"/>
    </row>
    <row r="11" spans="1:55" s="7" customFormat="1" ht="42.95" customHeight="1" x14ac:dyDescent="0.3">
      <c r="A11" s="16">
        <v>2</v>
      </c>
      <c r="B11" s="15" t="str">
        <f>IFERROR(VLOOKUP(IF(ISBLANK(H11),H12,""),$BA$2:$BC$29,2,FALSE),"")</f>
        <v/>
      </c>
      <c r="C11" s="14"/>
      <c r="D11" s="13" t="str">
        <f>IF(H11=0,"",I11&amp;" x "&amp;J11&amp;" x "&amp;K11)</f>
        <v/>
      </c>
      <c r="E11" s="12">
        <f t="shared" si="0"/>
        <v>0</v>
      </c>
      <c r="F11" s="11"/>
      <c r="G11" s="6"/>
      <c r="H11" s="10">
        <f>'LISTING M.'!AC10</f>
        <v>0</v>
      </c>
      <c r="I11" s="9">
        <f>'LISTING M.'!Z10</f>
        <v>0</v>
      </c>
      <c r="J11" s="9">
        <f>'LISTING M.'!AA10</f>
        <v>0</v>
      </c>
      <c r="K11" s="9">
        <f>'LISTING M.'!AB10</f>
        <v>0</v>
      </c>
      <c r="L11" s="8">
        <f>'LISTING M.'!AD10</f>
        <v>0</v>
      </c>
      <c r="M11" s="8">
        <f>'LISTING M.'!AE10</f>
        <v>0</v>
      </c>
      <c r="N11" s="8">
        <f>'LISTING M.'!AS10</f>
        <v>0</v>
      </c>
      <c r="BA11" s="10" t="s">
        <v>3</v>
      </c>
      <c r="BB11" s="17" t="s">
        <v>2</v>
      </c>
      <c r="BC11" s="10"/>
    </row>
    <row r="12" spans="1:55" s="7" customFormat="1" ht="42.95" customHeight="1" x14ac:dyDescent="0.3">
      <c r="A12" s="16">
        <v>3</v>
      </c>
      <c r="B12" s="15" t="str">
        <f t="shared" ref="B12:B75" si="1">IFERROR(VLOOKUP(IF(ISBLANK(H12),H13,""),$BA$2:$BC$29,2,FALSE),"")</f>
        <v/>
      </c>
      <c r="C12" s="14"/>
      <c r="D12" s="13" t="str">
        <f>IF(H12=0,"",I12&amp;" x "&amp;J12&amp;" x "&amp;K12)</f>
        <v/>
      </c>
      <c r="E12" s="12">
        <f t="shared" si="0"/>
        <v>0</v>
      </c>
      <c r="F12" s="11"/>
      <c r="G12" s="6"/>
      <c r="H12" s="10">
        <f>'LISTING M.'!AC11</f>
        <v>0</v>
      </c>
      <c r="I12" s="9">
        <f>'LISTING M.'!Z11</f>
        <v>0</v>
      </c>
      <c r="J12" s="9">
        <f>'LISTING M.'!AA11</f>
        <v>0</v>
      </c>
      <c r="K12" s="9">
        <f>'LISTING M.'!AB11</f>
        <v>0</v>
      </c>
      <c r="L12" s="8">
        <f>'LISTING M.'!AD11</f>
        <v>0</v>
      </c>
      <c r="M12" s="8">
        <f>'LISTING M.'!AE11</f>
        <v>0</v>
      </c>
      <c r="N12" s="8">
        <f>'LISTING M.'!AS11</f>
        <v>0</v>
      </c>
      <c r="BA12" s="10" t="s">
        <v>1</v>
      </c>
      <c r="BB12" s="17" t="s">
        <v>0</v>
      </c>
      <c r="BC12" s="10"/>
    </row>
    <row r="13" spans="1:55" s="7" customFormat="1" ht="42.95" customHeight="1" x14ac:dyDescent="0.3">
      <c r="A13" s="16">
        <v>4</v>
      </c>
      <c r="B13" s="15" t="str">
        <f t="shared" si="1"/>
        <v/>
      </c>
      <c r="C13" s="14"/>
      <c r="D13" s="13" t="str">
        <f>IF(H13=0,"",I13&amp;" x "&amp;J13&amp;" x "&amp;K13)</f>
        <v/>
      </c>
      <c r="E13" s="12">
        <f t="shared" si="0"/>
        <v>0</v>
      </c>
      <c r="F13" s="11"/>
      <c r="G13" s="6"/>
      <c r="H13" s="10">
        <f>'LISTING M.'!AC12</f>
        <v>0</v>
      </c>
      <c r="I13" s="9">
        <f>'LISTING M.'!Z12</f>
        <v>0</v>
      </c>
      <c r="J13" s="9">
        <f>'LISTING M.'!AA12</f>
        <v>0</v>
      </c>
      <c r="K13" s="9">
        <f>'LISTING M.'!AB12</f>
        <v>0</v>
      </c>
      <c r="L13" s="8">
        <f>'LISTING M.'!AD12</f>
        <v>0</v>
      </c>
      <c r="M13" s="8">
        <f>'LISTING M.'!AE12</f>
        <v>0</v>
      </c>
      <c r="N13" s="8">
        <f>'LISTING M.'!AS12</f>
        <v>0</v>
      </c>
      <c r="BA13" s="10"/>
      <c r="BB13" s="17"/>
      <c r="BC13" s="10"/>
    </row>
    <row r="14" spans="1:55" s="7" customFormat="1" ht="42.95" customHeight="1" x14ac:dyDescent="0.3">
      <c r="A14" s="16">
        <v>5</v>
      </c>
      <c r="B14" s="15" t="str">
        <f t="shared" si="1"/>
        <v/>
      </c>
      <c r="C14" s="14"/>
      <c r="D14" s="13" t="str">
        <f>IF(H14=0,"",I14&amp;" x "&amp;J14&amp;" x "&amp;K14)</f>
        <v/>
      </c>
      <c r="E14" s="12">
        <f t="shared" si="0"/>
        <v>0</v>
      </c>
      <c r="F14" s="11"/>
      <c r="G14" s="6"/>
      <c r="H14" s="10">
        <f>'LISTING M.'!AC13</f>
        <v>0</v>
      </c>
      <c r="I14" s="9">
        <f>'LISTING M.'!Z13</f>
        <v>0</v>
      </c>
      <c r="J14" s="9">
        <f>'LISTING M.'!AA13</f>
        <v>0</v>
      </c>
      <c r="K14" s="9">
        <f>'LISTING M.'!AB13</f>
        <v>0</v>
      </c>
      <c r="L14" s="8">
        <f>'LISTING M.'!AD13</f>
        <v>0</v>
      </c>
      <c r="M14" s="8">
        <f>'LISTING M.'!AE13</f>
        <v>0</v>
      </c>
      <c r="N14" s="8">
        <f>'LISTING M.'!AS13</f>
        <v>0</v>
      </c>
      <c r="BA14" s="10"/>
      <c r="BB14" s="17"/>
      <c r="BC14" s="10"/>
    </row>
    <row r="15" spans="1:55" s="7" customFormat="1" ht="42.95" customHeight="1" x14ac:dyDescent="0.3">
      <c r="A15" s="16">
        <v>6</v>
      </c>
      <c r="B15" s="15" t="str">
        <f t="shared" si="1"/>
        <v/>
      </c>
      <c r="C15" s="14"/>
      <c r="D15" s="13" t="str">
        <f>IF(H15=0,"",I15&amp;" x "&amp;J15&amp;" x "&amp;K15)</f>
        <v/>
      </c>
      <c r="E15" s="12">
        <f t="shared" si="0"/>
        <v>0</v>
      </c>
      <c r="F15" s="11"/>
      <c r="G15" s="6"/>
      <c r="H15" s="10">
        <f>'LISTING M.'!AC14</f>
        <v>0</v>
      </c>
      <c r="I15" s="9">
        <f>'LISTING M.'!Z14</f>
        <v>0</v>
      </c>
      <c r="J15" s="9">
        <f>'LISTING M.'!AA14</f>
        <v>0</v>
      </c>
      <c r="K15" s="9">
        <f>'LISTING M.'!AB14</f>
        <v>0</v>
      </c>
      <c r="L15" s="8">
        <f>'LISTING M.'!AD14</f>
        <v>0</v>
      </c>
      <c r="M15" s="8">
        <f>'LISTING M.'!AE14</f>
        <v>0</v>
      </c>
      <c r="N15" s="8">
        <f>'LISTING M.'!AS14</f>
        <v>0</v>
      </c>
      <c r="BA15" s="10"/>
      <c r="BB15" s="17"/>
      <c r="BC15" s="10"/>
    </row>
    <row r="16" spans="1:55" s="7" customFormat="1" ht="42.95" customHeight="1" x14ac:dyDescent="0.3">
      <c r="A16" s="16"/>
      <c r="B16" s="15" t="str">
        <f t="shared" si="1"/>
        <v/>
      </c>
      <c r="C16" s="14"/>
      <c r="D16" s="13"/>
      <c r="E16" s="12"/>
      <c r="F16" s="11"/>
      <c r="G16" s="6"/>
      <c r="H16" s="10"/>
      <c r="I16" s="9"/>
      <c r="J16" s="9"/>
      <c r="K16" s="9"/>
      <c r="L16" s="8"/>
      <c r="M16" s="8"/>
      <c r="N16" s="8"/>
      <c r="BA16" s="10"/>
      <c r="BB16" s="17"/>
      <c r="BC16" s="10"/>
    </row>
    <row r="17" spans="1:55" s="7" customFormat="1" ht="42.95" customHeight="1" x14ac:dyDescent="0.3">
      <c r="A17" s="16"/>
      <c r="B17" s="15" t="str">
        <f t="shared" si="1"/>
        <v/>
      </c>
      <c r="C17" s="14"/>
      <c r="D17" s="13" t="str">
        <f t="shared" ref="D17:D48" si="2">IF(H17=0,"",I17&amp;" x "&amp;J17&amp;" x "&amp;K17)</f>
        <v/>
      </c>
      <c r="E17" s="12">
        <f t="shared" ref="E17:E48" si="3">IF(H17="","",N17)</f>
        <v>0</v>
      </c>
      <c r="F17" s="11"/>
      <c r="G17" s="6"/>
      <c r="H17" s="10">
        <f>'LISTING M.'!AC15</f>
        <v>0</v>
      </c>
      <c r="I17" s="9">
        <f>'LISTING M.'!Z15</f>
        <v>0</v>
      </c>
      <c r="J17" s="9">
        <f>'LISTING M.'!AA15</f>
        <v>0</v>
      </c>
      <c r="K17" s="9">
        <f>'LISTING M.'!AB15</f>
        <v>0</v>
      </c>
      <c r="L17" s="8">
        <f>'LISTING M.'!AD15</f>
        <v>0</v>
      </c>
      <c r="M17" s="8">
        <f>'LISTING M.'!AE15</f>
        <v>0</v>
      </c>
      <c r="N17" s="8">
        <f>'LISTING M.'!AS15</f>
        <v>0</v>
      </c>
      <c r="BA17" s="10"/>
      <c r="BB17" s="17"/>
      <c r="BC17" s="10"/>
    </row>
    <row r="18" spans="1:55" s="7" customFormat="1" ht="42.95" customHeight="1" x14ac:dyDescent="0.3">
      <c r="A18" s="16"/>
      <c r="B18" s="15" t="str">
        <f t="shared" si="1"/>
        <v/>
      </c>
      <c r="C18" s="14"/>
      <c r="D18" s="13" t="str">
        <f t="shared" si="2"/>
        <v/>
      </c>
      <c r="E18" s="12">
        <f t="shared" si="3"/>
        <v>0</v>
      </c>
      <c r="F18" s="11"/>
      <c r="G18" s="6"/>
      <c r="H18" s="10">
        <f>'LISTING M.'!AC16</f>
        <v>0</v>
      </c>
      <c r="I18" s="9">
        <f>'LISTING M.'!Z16</f>
        <v>0</v>
      </c>
      <c r="J18" s="9">
        <f>'LISTING M.'!AA16</f>
        <v>0</v>
      </c>
      <c r="K18" s="9">
        <f>'LISTING M.'!AB16</f>
        <v>0</v>
      </c>
      <c r="L18" s="8">
        <f>'LISTING M.'!AD16</f>
        <v>0</v>
      </c>
      <c r="M18" s="8">
        <f>'LISTING M.'!AE16</f>
        <v>0</v>
      </c>
      <c r="N18" s="8">
        <f>'LISTING M.'!AS16</f>
        <v>0</v>
      </c>
      <c r="BA18" s="10"/>
      <c r="BB18" s="17"/>
      <c r="BC18" s="10"/>
    </row>
    <row r="19" spans="1:55" s="7" customFormat="1" ht="42.95" customHeight="1" x14ac:dyDescent="0.3">
      <c r="A19" s="16"/>
      <c r="B19" s="15" t="str">
        <f t="shared" si="1"/>
        <v/>
      </c>
      <c r="C19" s="14"/>
      <c r="D19" s="13" t="str">
        <f t="shared" si="2"/>
        <v/>
      </c>
      <c r="E19" s="12">
        <f t="shared" si="3"/>
        <v>0</v>
      </c>
      <c r="F19" s="11"/>
      <c r="G19" s="6"/>
      <c r="H19" s="10">
        <f>'LISTING M.'!AC17</f>
        <v>0</v>
      </c>
      <c r="I19" s="9">
        <f>'LISTING M.'!Z17</f>
        <v>0</v>
      </c>
      <c r="J19" s="9">
        <f>'LISTING M.'!AA17</f>
        <v>0</v>
      </c>
      <c r="K19" s="9">
        <f>'LISTING M.'!AB17</f>
        <v>0</v>
      </c>
      <c r="L19" s="8">
        <f>'LISTING M.'!AD17</f>
        <v>0</v>
      </c>
      <c r="M19" s="8">
        <f>'LISTING M.'!AE17</f>
        <v>0</v>
      </c>
      <c r="N19" s="8">
        <f>'LISTING M.'!AS17</f>
        <v>0</v>
      </c>
      <c r="BA19" s="10"/>
      <c r="BB19" s="17"/>
      <c r="BC19" s="10"/>
    </row>
    <row r="20" spans="1:55" s="7" customFormat="1" ht="42.95" customHeight="1" x14ac:dyDescent="0.3">
      <c r="A20" s="16"/>
      <c r="B20" s="15" t="str">
        <f t="shared" si="1"/>
        <v/>
      </c>
      <c r="C20" s="14"/>
      <c r="D20" s="13" t="str">
        <f t="shared" si="2"/>
        <v/>
      </c>
      <c r="E20" s="12">
        <f t="shared" si="3"/>
        <v>0</v>
      </c>
      <c r="F20" s="11"/>
      <c r="G20" s="6"/>
      <c r="H20" s="10">
        <f>'LISTING M.'!AC18</f>
        <v>0</v>
      </c>
      <c r="I20" s="9">
        <f>'LISTING M.'!Z18</f>
        <v>0</v>
      </c>
      <c r="J20" s="9">
        <f>'LISTING M.'!AA18</f>
        <v>0</v>
      </c>
      <c r="K20" s="9">
        <f>'LISTING M.'!AB18</f>
        <v>0</v>
      </c>
      <c r="L20" s="8">
        <f>'LISTING M.'!AD18</f>
        <v>0</v>
      </c>
      <c r="M20" s="8">
        <f>'LISTING M.'!AE18</f>
        <v>0</v>
      </c>
      <c r="N20" s="8">
        <f>'LISTING M.'!AS18</f>
        <v>0</v>
      </c>
      <c r="BA20" s="10"/>
      <c r="BB20" s="17"/>
      <c r="BC20" s="10"/>
    </row>
    <row r="21" spans="1:55" s="7" customFormat="1" ht="42.95" customHeight="1" x14ac:dyDescent="0.3">
      <c r="A21" s="16"/>
      <c r="B21" s="15" t="str">
        <f t="shared" si="1"/>
        <v/>
      </c>
      <c r="C21" s="14"/>
      <c r="D21" s="13" t="str">
        <f t="shared" si="2"/>
        <v/>
      </c>
      <c r="E21" s="12">
        <f t="shared" si="3"/>
        <v>0</v>
      </c>
      <c r="F21" s="11"/>
      <c r="G21" s="6"/>
      <c r="H21" s="10">
        <f>'LISTING M.'!AC19</f>
        <v>0</v>
      </c>
      <c r="I21" s="9">
        <f>'LISTING M.'!Z19</f>
        <v>0</v>
      </c>
      <c r="J21" s="9">
        <f>'LISTING M.'!AA19</f>
        <v>0</v>
      </c>
      <c r="K21" s="9">
        <f>'LISTING M.'!AB19</f>
        <v>0</v>
      </c>
      <c r="L21" s="8">
        <f>'LISTING M.'!AD19</f>
        <v>0</v>
      </c>
      <c r="M21" s="8">
        <f>'LISTING M.'!AE19</f>
        <v>0</v>
      </c>
      <c r="N21" s="8">
        <f>'LISTING M.'!AS19</f>
        <v>0</v>
      </c>
      <c r="BA21" s="10"/>
      <c r="BB21" s="17"/>
      <c r="BC21" s="10"/>
    </row>
    <row r="22" spans="1:55" s="7" customFormat="1" ht="42.95" customHeight="1" x14ac:dyDescent="0.3">
      <c r="A22" s="16"/>
      <c r="B22" s="15" t="str">
        <f t="shared" si="1"/>
        <v/>
      </c>
      <c r="C22" s="14"/>
      <c r="D22" s="13" t="str">
        <f t="shared" si="2"/>
        <v/>
      </c>
      <c r="E22" s="12">
        <f t="shared" si="3"/>
        <v>0</v>
      </c>
      <c r="F22" s="11"/>
      <c r="G22" s="6"/>
      <c r="H22" s="10">
        <f>'LISTING M.'!AC20</f>
        <v>0</v>
      </c>
      <c r="I22" s="9">
        <f>'LISTING M.'!Z20</f>
        <v>0</v>
      </c>
      <c r="J22" s="9">
        <f>'LISTING M.'!AA20</f>
        <v>0</v>
      </c>
      <c r="K22" s="9">
        <f>'LISTING M.'!AB20</f>
        <v>0</v>
      </c>
      <c r="L22" s="8">
        <f>'LISTING M.'!AD20</f>
        <v>0</v>
      </c>
      <c r="M22" s="8">
        <f>'LISTING M.'!AE20</f>
        <v>0</v>
      </c>
      <c r="N22" s="8">
        <f>'LISTING M.'!AS20</f>
        <v>0</v>
      </c>
      <c r="BA22" s="10"/>
      <c r="BB22" s="17"/>
      <c r="BC22" s="10"/>
    </row>
    <row r="23" spans="1:55" s="7" customFormat="1" ht="42.95" customHeight="1" x14ac:dyDescent="0.3">
      <c r="A23" s="16"/>
      <c r="B23" s="15" t="str">
        <f t="shared" si="1"/>
        <v/>
      </c>
      <c r="C23" s="14"/>
      <c r="D23" s="13" t="str">
        <f t="shared" si="2"/>
        <v/>
      </c>
      <c r="E23" s="12">
        <f t="shared" si="3"/>
        <v>0</v>
      </c>
      <c r="F23" s="11"/>
      <c r="G23" s="6"/>
      <c r="H23" s="10">
        <f>'LISTING M.'!AC21</f>
        <v>0</v>
      </c>
      <c r="I23" s="9">
        <f>'LISTING M.'!Z21</f>
        <v>0</v>
      </c>
      <c r="J23" s="9">
        <f>'LISTING M.'!AA21</f>
        <v>0</v>
      </c>
      <c r="K23" s="9">
        <f>'LISTING M.'!AB21</f>
        <v>0</v>
      </c>
      <c r="L23" s="8">
        <f>'LISTING M.'!AD21</f>
        <v>0</v>
      </c>
      <c r="M23" s="8">
        <f>'LISTING M.'!AE21</f>
        <v>0</v>
      </c>
      <c r="N23" s="8">
        <f>'LISTING M.'!AS21</f>
        <v>0</v>
      </c>
      <c r="BA23" s="10"/>
      <c r="BB23" s="17"/>
      <c r="BC23" s="10"/>
    </row>
    <row r="24" spans="1:55" s="7" customFormat="1" ht="42.95" customHeight="1" x14ac:dyDescent="0.3">
      <c r="A24" s="16"/>
      <c r="B24" s="15" t="str">
        <f t="shared" si="1"/>
        <v/>
      </c>
      <c r="C24" s="14"/>
      <c r="D24" s="13" t="str">
        <f t="shared" si="2"/>
        <v/>
      </c>
      <c r="E24" s="12">
        <f t="shared" si="3"/>
        <v>0</v>
      </c>
      <c r="F24" s="11"/>
      <c r="G24" s="6"/>
      <c r="H24" s="10">
        <f>'LISTING M.'!AC22</f>
        <v>0</v>
      </c>
      <c r="I24" s="9">
        <f>'LISTING M.'!Z22</f>
        <v>0</v>
      </c>
      <c r="J24" s="9">
        <f>'LISTING M.'!AA22</f>
        <v>0</v>
      </c>
      <c r="K24" s="9">
        <f>'LISTING M.'!AB22</f>
        <v>0</v>
      </c>
      <c r="L24" s="8">
        <f>'LISTING M.'!AD22</f>
        <v>0</v>
      </c>
      <c r="M24" s="8">
        <f>'LISTING M.'!AE22</f>
        <v>0</v>
      </c>
      <c r="N24" s="8">
        <f>'LISTING M.'!AS22</f>
        <v>0</v>
      </c>
      <c r="BA24" s="10"/>
      <c r="BB24" s="17"/>
      <c r="BC24" s="10"/>
    </row>
    <row r="25" spans="1:55" s="7" customFormat="1" ht="42.95" customHeight="1" x14ac:dyDescent="0.3">
      <c r="A25" s="16"/>
      <c r="B25" s="15" t="str">
        <f t="shared" si="1"/>
        <v/>
      </c>
      <c r="C25" s="14"/>
      <c r="D25" s="13" t="str">
        <f t="shared" si="2"/>
        <v/>
      </c>
      <c r="E25" s="12">
        <f t="shared" si="3"/>
        <v>0</v>
      </c>
      <c r="F25" s="11"/>
      <c r="G25" s="6"/>
      <c r="H25" s="10">
        <f>'LISTING M.'!AC23</f>
        <v>0</v>
      </c>
      <c r="I25" s="9">
        <f>'LISTING M.'!Z23</f>
        <v>0</v>
      </c>
      <c r="J25" s="9">
        <f>'LISTING M.'!AA23</f>
        <v>0</v>
      </c>
      <c r="K25" s="9">
        <f>'LISTING M.'!AB23</f>
        <v>0</v>
      </c>
      <c r="L25" s="8">
        <f>'LISTING M.'!AD23</f>
        <v>0</v>
      </c>
      <c r="M25" s="8">
        <f>'LISTING M.'!AE23</f>
        <v>0</v>
      </c>
      <c r="N25" s="8">
        <f>'LISTING M.'!AS23</f>
        <v>0</v>
      </c>
      <c r="BA25" s="10"/>
      <c r="BB25" s="17"/>
      <c r="BC25" s="10"/>
    </row>
    <row r="26" spans="1:55" s="7" customFormat="1" ht="42.95" customHeight="1" x14ac:dyDescent="0.3">
      <c r="A26" s="16"/>
      <c r="B26" s="15" t="str">
        <f t="shared" si="1"/>
        <v/>
      </c>
      <c r="C26" s="14"/>
      <c r="D26" s="13" t="str">
        <f t="shared" si="2"/>
        <v/>
      </c>
      <c r="E26" s="12">
        <f t="shared" si="3"/>
        <v>0</v>
      </c>
      <c r="F26" s="11"/>
      <c r="G26" s="6"/>
      <c r="H26" s="10">
        <f>'LISTING M.'!AC24</f>
        <v>0</v>
      </c>
      <c r="I26" s="9">
        <f>'LISTING M.'!Z24</f>
        <v>0</v>
      </c>
      <c r="J26" s="9">
        <f>'LISTING M.'!AA24</f>
        <v>0</v>
      </c>
      <c r="K26" s="9">
        <f>'LISTING M.'!AB24</f>
        <v>0</v>
      </c>
      <c r="L26" s="8">
        <f>'LISTING M.'!AD24</f>
        <v>0</v>
      </c>
      <c r="M26" s="8">
        <f>'LISTING M.'!AE24</f>
        <v>0</v>
      </c>
      <c r="N26" s="8">
        <f>'LISTING M.'!AS24</f>
        <v>0</v>
      </c>
      <c r="BA26" s="10"/>
      <c r="BB26" s="17"/>
      <c r="BC26" s="10"/>
    </row>
    <row r="27" spans="1:55" s="7" customFormat="1" ht="42.95" customHeight="1" x14ac:dyDescent="0.3">
      <c r="A27" s="16"/>
      <c r="B27" s="15" t="str">
        <f t="shared" si="1"/>
        <v/>
      </c>
      <c r="C27" s="14"/>
      <c r="D27" s="13" t="str">
        <f t="shared" si="2"/>
        <v/>
      </c>
      <c r="E27" s="12">
        <f t="shared" si="3"/>
        <v>0</v>
      </c>
      <c r="F27" s="11"/>
      <c r="G27" s="6"/>
      <c r="H27" s="10">
        <f>'LISTING M.'!AC25</f>
        <v>0</v>
      </c>
      <c r="I27" s="9">
        <f>'LISTING M.'!Z25</f>
        <v>0</v>
      </c>
      <c r="J27" s="9">
        <f>'LISTING M.'!AA25</f>
        <v>0</v>
      </c>
      <c r="K27" s="9">
        <f>'LISTING M.'!AB25</f>
        <v>0</v>
      </c>
      <c r="L27" s="8">
        <f>'LISTING M.'!AD25</f>
        <v>0</v>
      </c>
      <c r="M27" s="8">
        <f>'LISTING M.'!AE25</f>
        <v>0</v>
      </c>
      <c r="N27" s="8">
        <f>'LISTING M.'!AS25</f>
        <v>0</v>
      </c>
      <c r="BA27" s="10"/>
      <c r="BB27" s="17"/>
      <c r="BC27" s="10"/>
    </row>
    <row r="28" spans="1:55" s="7" customFormat="1" ht="42.95" customHeight="1" x14ac:dyDescent="0.3">
      <c r="A28" s="16">
        <v>7</v>
      </c>
      <c r="B28" s="15" t="str">
        <f t="shared" si="1"/>
        <v/>
      </c>
      <c r="C28" s="14"/>
      <c r="D28" s="13" t="str">
        <f t="shared" si="2"/>
        <v/>
      </c>
      <c r="E28" s="12">
        <f t="shared" si="3"/>
        <v>0</v>
      </c>
      <c r="F28" s="11"/>
      <c r="G28" s="6"/>
      <c r="H28" s="10">
        <f>'LISTING M.'!AC26</f>
        <v>0</v>
      </c>
      <c r="I28" s="9">
        <f>'LISTING M.'!Z26</f>
        <v>0</v>
      </c>
      <c r="J28" s="9">
        <f>'LISTING M.'!AA26</f>
        <v>0</v>
      </c>
      <c r="K28" s="9">
        <f>'LISTING M.'!AB26</f>
        <v>0</v>
      </c>
      <c r="L28" s="8">
        <f>'LISTING M.'!AD26</f>
        <v>0</v>
      </c>
      <c r="M28" s="8">
        <f>'LISTING M.'!AE26</f>
        <v>0</v>
      </c>
      <c r="N28" s="8">
        <f>'LISTING M.'!AS26</f>
        <v>0</v>
      </c>
      <c r="BA28" s="10"/>
      <c r="BB28" s="17"/>
      <c r="BC28" s="10"/>
    </row>
    <row r="29" spans="1:55" s="7" customFormat="1" ht="42.95" customHeight="1" x14ac:dyDescent="0.3">
      <c r="A29" s="16">
        <v>8</v>
      </c>
      <c r="B29" s="15" t="str">
        <f t="shared" si="1"/>
        <v/>
      </c>
      <c r="C29" s="14"/>
      <c r="D29" s="13" t="str">
        <f t="shared" si="2"/>
        <v/>
      </c>
      <c r="E29" s="12">
        <f t="shared" si="3"/>
        <v>0</v>
      </c>
      <c r="F29" s="11"/>
      <c r="G29" s="6"/>
      <c r="H29" s="10">
        <f>'LISTING M.'!AC27</f>
        <v>0</v>
      </c>
      <c r="I29" s="9">
        <f>'LISTING M.'!Z27</f>
        <v>0</v>
      </c>
      <c r="J29" s="9">
        <f>'LISTING M.'!AA27</f>
        <v>0</v>
      </c>
      <c r="K29" s="9">
        <f>'LISTING M.'!AB27</f>
        <v>0</v>
      </c>
      <c r="L29" s="8">
        <f>'LISTING M.'!AD27</f>
        <v>0</v>
      </c>
      <c r="M29" s="8">
        <f>'LISTING M.'!AE27</f>
        <v>0</v>
      </c>
      <c r="N29" s="8">
        <f>'LISTING M.'!AS27</f>
        <v>0</v>
      </c>
      <c r="BA29" s="10"/>
      <c r="BB29" s="17"/>
      <c r="BC29" s="10"/>
    </row>
    <row r="30" spans="1:55" s="7" customFormat="1" ht="42.95" customHeight="1" x14ac:dyDescent="0.3">
      <c r="A30" s="16">
        <v>9</v>
      </c>
      <c r="B30" s="15" t="str">
        <f t="shared" si="1"/>
        <v/>
      </c>
      <c r="C30" s="14"/>
      <c r="D30" s="13" t="str">
        <f t="shared" si="2"/>
        <v/>
      </c>
      <c r="E30" s="12">
        <f t="shared" si="3"/>
        <v>0</v>
      </c>
      <c r="F30" s="11"/>
      <c r="G30" s="6"/>
      <c r="H30" s="10">
        <f>'LISTING M.'!AC28</f>
        <v>0</v>
      </c>
      <c r="I30" s="9">
        <f>'LISTING M.'!Z28</f>
        <v>0</v>
      </c>
      <c r="J30" s="9">
        <f>'LISTING M.'!AA28</f>
        <v>0</v>
      </c>
      <c r="K30" s="9">
        <f>'LISTING M.'!AB28</f>
        <v>0</v>
      </c>
      <c r="L30" s="8">
        <f>'LISTING M.'!AD28</f>
        <v>0</v>
      </c>
      <c r="M30" s="8">
        <f>'LISTING M.'!AE28</f>
        <v>0</v>
      </c>
      <c r="N30" s="8">
        <f>'LISTING M.'!AS28</f>
        <v>0</v>
      </c>
      <c r="BA30" s="10"/>
      <c r="BB30" s="17"/>
      <c r="BC30" s="10"/>
    </row>
    <row r="31" spans="1:55" s="7" customFormat="1" ht="42.95" customHeight="1" x14ac:dyDescent="0.3">
      <c r="A31" s="16"/>
      <c r="B31" s="15" t="str">
        <f t="shared" si="1"/>
        <v/>
      </c>
      <c r="C31" s="14"/>
      <c r="D31" s="13" t="str">
        <f t="shared" si="2"/>
        <v/>
      </c>
      <c r="E31" s="12">
        <f t="shared" si="3"/>
        <v>0</v>
      </c>
      <c r="F31" s="11"/>
      <c r="G31" s="6"/>
      <c r="H31" s="10">
        <f>'LISTING M.'!AC29</f>
        <v>0</v>
      </c>
      <c r="I31" s="9">
        <f>'LISTING M.'!Z29</f>
        <v>0</v>
      </c>
      <c r="J31" s="9">
        <f>'LISTING M.'!AA29</f>
        <v>0</v>
      </c>
      <c r="K31" s="9">
        <f>'LISTING M.'!AB29</f>
        <v>0</v>
      </c>
      <c r="L31" s="8">
        <f>'LISTING M.'!AD29</f>
        <v>0</v>
      </c>
      <c r="M31" s="8">
        <f>'LISTING M.'!AE29</f>
        <v>0</v>
      </c>
      <c r="N31" s="8">
        <f>'LISTING M.'!AS29</f>
        <v>0</v>
      </c>
      <c r="BA31" s="10"/>
      <c r="BB31" s="17"/>
      <c r="BC31" s="10"/>
    </row>
    <row r="32" spans="1:55" s="7" customFormat="1" ht="42.95" customHeight="1" x14ac:dyDescent="0.3">
      <c r="A32" s="16"/>
      <c r="B32" s="15" t="str">
        <f t="shared" si="1"/>
        <v/>
      </c>
      <c r="C32" s="14"/>
      <c r="D32" s="13" t="str">
        <f t="shared" si="2"/>
        <v/>
      </c>
      <c r="E32" s="12">
        <f t="shared" si="3"/>
        <v>0</v>
      </c>
      <c r="F32" s="11"/>
      <c r="G32" s="6"/>
      <c r="H32" s="10">
        <f>'LISTING M.'!AC30</f>
        <v>0</v>
      </c>
      <c r="I32" s="9">
        <f>'LISTING M.'!Z30</f>
        <v>0</v>
      </c>
      <c r="J32" s="9">
        <f>'LISTING M.'!AA30</f>
        <v>0</v>
      </c>
      <c r="K32" s="9">
        <f>'LISTING M.'!AB30</f>
        <v>0</v>
      </c>
      <c r="L32" s="8">
        <f>'LISTING M.'!AD30</f>
        <v>0</v>
      </c>
      <c r="M32" s="8">
        <f>'LISTING M.'!AE30</f>
        <v>0</v>
      </c>
      <c r="N32" s="8">
        <f>'LISTING M.'!AS30</f>
        <v>0</v>
      </c>
      <c r="BA32" s="10"/>
      <c r="BB32" s="17"/>
      <c r="BC32" s="10"/>
    </row>
    <row r="33" spans="1:55" s="7" customFormat="1" ht="42.95" customHeight="1" x14ac:dyDescent="0.3">
      <c r="A33" s="16"/>
      <c r="B33" s="15" t="str">
        <f t="shared" si="1"/>
        <v/>
      </c>
      <c r="C33" s="14"/>
      <c r="D33" s="13" t="str">
        <f t="shared" si="2"/>
        <v/>
      </c>
      <c r="E33" s="12">
        <f t="shared" si="3"/>
        <v>0</v>
      </c>
      <c r="F33" s="11"/>
      <c r="G33" s="6"/>
      <c r="H33" s="10">
        <f>'LISTING M.'!AC31</f>
        <v>0</v>
      </c>
      <c r="I33" s="9">
        <f>'LISTING M.'!Z31</f>
        <v>0</v>
      </c>
      <c r="J33" s="9">
        <f>'LISTING M.'!AA31</f>
        <v>0</v>
      </c>
      <c r="K33" s="9">
        <f>'LISTING M.'!AB31</f>
        <v>0</v>
      </c>
      <c r="L33" s="8">
        <f>'LISTING M.'!AD31</f>
        <v>0</v>
      </c>
      <c r="M33" s="8">
        <f>'LISTING M.'!AE31</f>
        <v>0</v>
      </c>
      <c r="N33" s="8">
        <f>'LISTING M.'!AS31</f>
        <v>0</v>
      </c>
      <c r="BA33" s="10"/>
      <c r="BB33" s="17"/>
      <c r="BC33" s="10"/>
    </row>
    <row r="34" spans="1:55" s="7" customFormat="1" ht="42.95" customHeight="1" x14ac:dyDescent="0.3">
      <c r="A34" s="16"/>
      <c r="B34" s="15" t="str">
        <f t="shared" si="1"/>
        <v/>
      </c>
      <c r="C34" s="14"/>
      <c r="D34" s="13" t="str">
        <f t="shared" si="2"/>
        <v/>
      </c>
      <c r="E34" s="12">
        <f t="shared" si="3"/>
        <v>0</v>
      </c>
      <c r="F34" s="11"/>
      <c r="G34" s="6"/>
      <c r="H34" s="10">
        <f>'LISTING M.'!AC32</f>
        <v>0</v>
      </c>
      <c r="I34" s="9">
        <f>'LISTING M.'!Z32</f>
        <v>0</v>
      </c>
      <c r="J34" s="9">
        <f>'LISTING M.'!AA32</f>
        <v>0</v>
      </c>
      <c r="K34" s="9">
        <f>'LISTING M.'!AB32</f>
        <v>0</v>
      </c>
      <c r="L34" s="8">
        <f>'LISTING M.'!AD32</f>
        <v>0</v>
      </c>
      <c r="M34" s="8">
        <f>'LISTING M.'!AE32</f>
        <v>0</v>
      </c>
      <c r="N34" s="8">
        <f>'LISTING M.'!AS32</f>
        <v>0</v>
      </c>
      <c r="BA34" s="10"/>
      <c r="BB34" s="17"/>
      <c r="BC34" s="10"/>
    </row>
    <row r="35" spans="1:55" s="7" customFormat="1" ht="42.95" customHeight="1" x14ac:dyDescent="0.3">
      <c r="A35" s="16"/>
      <c r="B35" s="15" t="str">
        <f t="shared" si="1"/>
        <v/>
      </c>
      <c r="C35" s="14"/>
      <c r="D35" s="13" t="str">
        <f t="shared" si="2"/>
        <v/>
      </c>
      <c r="E35" s="12">
        <f t="shared" si="3"/>
        <v>0</v>
      </c>
      <c r="F35" s="11"/>
      <c r="G35" s="6"/>
      <c r="H35" s="10">
        <f>'LISTING M.'!AC33</f>
        <v>0</v>
      </c>
      <c r="I35" s="9">
        <f>'LISTING M.'!Z33</f>
        <v>0</v>
      </c>
      <c r="J35" s="9">
        <f>'LISTING M.'!AA33</f>
        <v>0</v>
      </c>
      <c r="K35" s="9">
        <f>'LISTING M.'!AB33</f>
        <v>0</v>
      </c>
      <c r="L35" s="8">
        <f>'LISTING M.'!AD33</f>
        <v>0</v>
      </c>
      <c r="M35" s="8">
        <f>'LISTING M.'!AE33</f>
        <v>0</v>
      </c>
      <c r="N35" s="8">
        <f>'LISTING M.'!AS33</f>
        <v>0</v>
      </c>
      <c r="BA35" s="10"/>
      <c r="BB35" s="17"/>
      <c r="BC35" s="10"/>
    </row>
    <row r="36" spans="1:55" s="7" customFormat="1" ht="42.95" customHeight="1" x14ac:dyDescent="0.3">
      <c r="A36" s="16"/>
      <c r="B36" s="15" t="str">
        <f t="shared" si="1"/>
        <v/>
      </c>
      <c r="C36" s="14"/>
      <c r="D36" s="13" t="str">
        <f t="shared" si="2"/>
        <v/>
      </c>
      <c r="E36" s="12">
        <f t="shared" si="3"/>
        <v>0</v>
      </c>
      <c r="F36" s="11"/>
      <c r="G36" s="6"/>
      <c r="H36" s="10">
        <f>'LISTING M.'!AC34</f>
        <v>0</v>
      </c>
      <c r="I36" s="9">
        <f>'LISTING M.'!Z34</f>
        <v>0</v>
      </c>
      <c r="J36" s="9">
        <f>'LISTING M.'!AA34</f>
        <v>0</v>
      </c>
      <c r="K36" s="9">
        <f>'LISTING M.'!AB34</f>
        <v>0</v>
      </c>
      <c r="L36" s="8">
        <f>'LISTING M.'!AD34</f>
        <v>0</v>
      </c>
      <c r="M36" s="8">
        <f>'LISTING M.'!AE34</f>
        <v>0</v>
      </c>
      <c r="N36" s="8">
        <f>'LISTING M.'!AS34</f>
        <v>0</v>
      </c>
      <c r="BA36" s="10"/>
      <c r="BB36" s="17"/>
      <c r="BC36" s="10"/>
    </row>
    <row r="37" spans="1:55" s="7" customFormat="1" ht="42.95" customHeight="1" x14ac:dyDescent="0.3">
      <c r="A37" s="16"/>
      <c r="B37" s="15" t="str">
        <f t="shared" si="1"/>
        <v/>
      </c>
      <c r="C37" s="14"/>
      <c r="D37" s="13" t="str">
        <f t="shared" si="2"/>
        <v/>
      </c>
      <c r="E37" s="12">
        <f t="shared" si="3"/>
        <v>0</v>
      </c>
      <c r="F37" s="11"/>
      <c r="G37" s="6"/>
      <c r="H37" s="10">
        <f>'LISTING M.'!AC35</f>
        <v>0</v>
      </c>
      <c r="I37" s="9">
        <f>'LISTING M.'!Z35</f>
        <v>0</v>
      </c>
      <c r="J37" s="9">
        <f>'LISTING M.'!AA35</f>
        <v>0</v>
      </c>
      <c r="K37" s="9">
        <f>'LISTING M.'!AB35</f>
        <v>0</v>
      </c>
      <c r="L37" s="8">
        <f>'LISTING M.'!AD35</f>
        <v>0</v>
      </c>
      <c r="M37" s="8">
        <f>'LISTING M.'!AE35</f>
        <v>0</v>
      </c>
      <c r="N37" s="8">
        <f>'LISTING M.'!AS35</f>
        <v>0</v>
      </c>
      <c r="BA37" s="10"/>
      <c r="BB37" s="17"/>
      <c r="BC37" s="10"/>
    </row>
    <row r="38" spans="1:55" s="7" customFormat="1" ht="42.95" customHeight="1" x14ac:dyDescent="0.3">
      <c r="A38" s="16"/>
      <c r="B38" s="15" t="str">
        <f t="shared" si="1"/>
        <v/>
      </c>
      <c r="C38" s="14"/>
      <c r="D38" s="13" t="str">
        <f t="shared" si="2"/>
        <v/>
      </c>
      <c r="E38" s="12">
        <f t="shared" si="3"/>
        <v>0</v>
      </c>
      <c r="F38" s="11"/>
      <c r="G38" s="6"/>
      <c r="H38" s="10">
        <f>'LISTING M.'!AC36</f>
        <v>0</v>
      </c>
      <c r="I38" s="9">
        <f>'LISTING M.'!Z36</f>
        <v>0</v>
      </c>
      <c r="J38" s="9">
        <f>'LISTING M.'!AA36</f>
        <v>0</v>
      </c>
      <c r="K38" s="9">
        <f>'LISTING M.'!AB36</f>
        <v>0</v>
      </c>
      <c r="L38" s="8">
        <f>'LISTING M.'!AD36</f>
        <v>0</v>
      </c>
      <c r="M38" s="8">
        <f>'LISTING M.'!AE36</f>
        <v>0</v>
      </c>
      <c r="N38" s="8">
        <f>'LISTING M.'!AS36</f>
        <v>0</v>
      </c>
      <c r="BA38" s="10"/>
      <c r="BB38" s="17"/>
      <c r="BC38" s="10"/>
    </row>
    <row r="39" spans="1:55" s="7" customFormat="1" ht="42.95" customHeight="1" x14ac:dyDescent="0.3">
      <c r="A39" s="16"/>
      <c r="B39" s="15" t="str">
        <f t="shared" si="1"/>
        <v/>
      </c>
      <c r="C39" s="14"/>
      <c r="D39" s="13" t="str">
        <f t="shared" si="2"/>
        <v/>
      </c>
      <c r="E39" s="12">
        <f t="shared" si="3"/>
        <v>0</v>
      </c>
      <c r="F39" s="11"/>
      <c r="G39" s="6"/>
      <c r="H39" s="10">
        <f>'LISTING M.'!AC37</f>
        <v>0</v>
      </c>
      <c r="I39" s="9">
        <f>'LISTING M.'!Z37</f>
        <v>0</v>
      </c>
      <c r="J39" s="9">
        <f>'LISTING M.'!AA37</f>
        <v>0</v>
      </c>
      <c r="K39" s="9">
        <f>'LISTING M.'!AB37</f>
        <v>0</v>
      </c>
      <c r="L39" s="8">
        <f>'LISTING M.'!AD37</f>
        <v>0</v>
      </c>
      <c r="M39" s="8">
        <f>'LISTING M.'!AE37</f>
        <v>0</v>
      </c>
      <c r="N39" s="8">
        <f>'LISTING M.'!AS37</f>
        <v>0</v>
      </c>
      <c r="BA39" s="10"/>
      <c r="BB39" s="17"/>
      <c r="BC39" s="10"/>
    </row>
    <row r="40" spans="1:55" s="7" customFormat="1" ht="42.95" customHeight="1" x14ac:dyDescent="0.3">
      <c r="A40" s="16"/>
      <c r="B40" s="15" t="str">
        <f t="shared" si="1"/>
        <v/>
      </c>
      <c r="C40" s="14"/>
      <c r="D40" s="13" t="str">
        <f t="shared" si="2"/>
        <v/>
      </c>
      <c r="E40" s="12">
        <f t="shared" si="3"/>
        <v>0</v>
      </c>
      <c r="F40" s="11"/>
      <c r="G40" s="6"/>
      <c r="H40" s="10">
        <f>'LISTING M.'!AC38</f>
        <v>0</v>
      </c>
      <c r="I40" s="9">
        <f>'LISTING M.'!Z38</f>
        <v>0</v>
      </c>
      <c r="J40" s="9">
        <f>'LISTING M.'!AA38</f>
        <v>0</v>
      </c>
      <c r="K40" s="9">
        <f>'LISTING M.'!AB38</f>
        <v>0</v>
      </c>
      <c r="L40" s="8">
        <f>'LISTING M.'!AD38</f>
        <v>0</v>
      </c>
      <c r="M40" s="8">
        <f>'LISTING M.'!AE38</f>
        <v>0</v>
      </c>
      <c r="N40" s="8">
        <f>'LISTING M.'!AS38</f>
        <v>0</v>
      </c>
      <c r="BA40" s="10"/>
      <c r="BB40" s="17"/>
      <c r="BC40" s="10"/>
    </row>
    <row r="41" spans="1:55" s="7" customFormat="1" ht="42.95" customHeight="1" x14ac:dyDescent="0.3">
      <c r="A41" s="16"/>
      <c r="B41" s="15" t="str">
        <f t="shared" si="1"/>
        <v/>
      </c>
      <c r="C41" s="14"/>
      <c r="D41" s="13" t="str">
        <f t="shared" si="2"/>
        <v/>
      </c>
      <c r="E41" s="12">
        <f t="shared" si="3"/>
        <v>0</v>
      </c>
      <c r="F41" s="11"/>
      <c r="G41" s="6"/>
      <c r="H41" s="10">
        <f>'LISTING M.'!AC39</f>
        <v>0</v>
      </c>
      <c r="I41" s="9">
        <f>'LISTING M.'!Z39</f>
        <v>0</v>
      </c>
      <c r="J41" s="9">
        <f>'LISTING M.'!AA39</f>
        <v>0</v>
      </c>
      <c r="K41" s="9">
        <f>'LISTING M.'!AB39</f>
        <v>0</v>
      </c>
      <c r="L41" s="8">
        <f>'LISTING M.'!AD39</f>
        <v>0</v>
      </c>
      <c r="M41" s="8">
        <f>'LISTING M.'!AE39</f>
        <v>0</v>
      </c>
      <c r="N41" s="8">
        <f>'LISTING M.'!AS39</f>
        <v>0</v>
      </c>
      <c r="BA41" s="10"/>
      <c r="BB41" s="17"/>
      <c r="BC41" s="10"/>
    </row>
    <row r="42" spans="1:55" s="7" customFormat="1" ht="42.95" customHeight="1" x14ac:dyDescent="0.3">
      <c r="A42" s="16"/>
      <c r="B42" s="15" t="str">
        <f t="shared" si="1"/>
        <v/>
      </c>
      <c r="C42" s="14"/>
      <c r="D42" s="13" t="str">
        <f t="shared" si="2"/>
        <v/>
      </c>
      <c r="E42" s="12">
        <f t="shared" si="3"/>
        <v>0</v>
      </c>
      <c r="F42" s="11"/>
      <c r="G42" s="6"/>
      <c r="H42" s="10">
        <f>'LISTING M.'!AC40</f>
        <v>0</v>
      </c>
      <c r="I42" s="9">
        <f>'LISTING M.'!Z40</f>
        <v>0</v>
      </c>
      <c r="J42" s="9">
        <f>'LISTING M.'!AA40</f>
        <v>0</v>
      </c>
      <c r="K42" s="9">
        <f>'LISTING M.'!AB40</f>
        <v>0</v>
      </c>
      <c r="L42" s="8">
        <f>'LISTING M.'!AD40</f>
        <v>0</v>
      </c>
      <c r="M42" s="8">
        <f>'LISTING M.'!AE40</f>
        <v>0</v>
      </c>
      <c r="N42" s="8">
        <f>'LISTING M.'!AS40</f>
        <v>0</v>
      </c>
      <c r="BA42" s="10"/>
      <c r="BB42" s="17"/>
      <c r="BC42" s="10"/>
    </row>
    <row r="43" spans="1:55" s="7" customFormat="1" ht="42.95" customHeight="1" x14ac:dyDescent="0.3">
      <c r="A43" s="16"/>
      <c r="B43" s="15" t="str">
        <f t="shared" si="1"/>
        <v/>
      </c>
      <c r="C43" s="14"/>
      <c r="D43" s="13" t="str">
        <f t="shared" si="2"/>
        <v/>
      </c>
      <c r="E43" s="12">
        <f t="shared" si="3"/>
        <v>0</v>
      </c>
      <c r="F43" s="11"/>
      <c r="G43" s="6"/>
      <c r="H43" s="10">
        <f>'LISTING M.'!AC41</f>
        <v>0</v>
      </c>
      <c r="I43" s="9">
        <f>'LISTING M.'!Z41</f>
        <v>0</v>
      </c>
      <c r="J43" s="9">
        <f>'LISTING M.'!AA41</f>
        <v>0</v>
      </c>
      <c r="K43" s="9">
        <f>'LISTING M.'!AB41</f>
        <v>0</v>
      </c>
      <c r="L43" s="8">
        <f>'LISTING M.'!AD41</f>
        <v>0</v>
      </c>
      <c r="M43" s="8">
        <f>'LISTING M.'!AE41</f>
        <v>0</v>
      </c>
      <c r="N43" s="8">
        <f>'LISTING M.'!AS41</f>
        <v>0</v>
      </c>
      <c r="BA43" s="10"/>
      <c r="BB43" s="17"/>
      <c r="BC43" s="10"/>
    </row>
    <row r="44" spans="1:55" s="7" customFormat="1" ht="42.95" customHeight="1" x14ac:dyDescent="0.3">
      <c r="A44" s="16"/>
      <c r="B44" s="15" t="str">
        <f t="shared" si="1"/>
        <v/>
      </c>
      <c r="C44" s="14"/>
      <c r="D44" s="13" t="str">
        <f t="shared" si="2"/>
        <v/>
      </c>
      <c r="E44" s="12">
        <f t="shared" si="3"/>
        <v>0</v>
      </c>
      <c r="F44" s="11"/>
      <c r="G44" s="6"/>
      <c r="H44" s="10">
        <f>'LISTING M.'!AC42</f>
        <v>0</v>
      </c>
      <c r="I44" s="9">
        <f>'LISTING M.'!Z42</f>
        <v>0</v>
      </c>
      <c r="J44" s="9">
        <f>'LISTING M.'!AA42</f>
        <v>0</v>
      </c>
      <c r="K44" s="9">
        <f>'LISTING M.'!AB42</f>
        <v>0</v>
      </c>
      <c r="L44" s="8">
        <f>'LISTING M.'!AD42</f>
        <v>0</v>
      </c>
      <c r="M44" s="8">
        <f>'LISTING M.'!AE42</f>
        <v>0</v>
      </c>
      <c r="N44" s="8">
        <f>'LISTING M.'!AS42</f>
        <v>0</v>
      </c>
      <c r="BA44" s="10"/>
      <c r="BB44" s="17"/>
      <c r="BC44" s="10"/>
    </row>
    <row r="45" spans="1:55" s="7" customFormat="1" ht="42.95" customHeight="1" x14ac:dyDescent="0.3">
      <c r="A45" s="16"/>
      <c r="B45" s="15" t="str">
        <f t="shared" si="1"/>
        <v/>
      </c>
      <c r="C45" s="14"/>
      <c r="D45" s="13" t="str">
        <f t="shared" si="2"/>
        <v/>
      </c>
      <c r="E45" s="12">
        <f t="shared" si="3"/>
        <v>0</v>
      </c>
      <c r="F45" s="11"/>
      <c r="G45" s="6"/>
      <c r="H45" s="10">
        <f>'LISTING M.'!AC43</f>
        <v>0</v>
      </c>
      <c r="I45" s="9">
        <f>'LISTING M.'!Z43</f>
        <v>0</v>
      </c>
      <c r="J45" s="9">
        <f>'LISTING M.'!AA43</f>
        <v>0</v>
      </c>
      <c r="K45" s="9">
        <f>'LISTING M.'!AB43</f>
        <v>0</v>
      </c>
      <c r="L45" s="8">
        <f>'LISTING M.'!AD43</f>
        <v>0</v>
      </c>
      <c r="M45" s="8">
        <f>'LISTING M.'!AE43</f>
        <v>0</v>
      </c>
      <c r="N45" s="8">
        <f>'LISTING M.'!AS43</f>
        <v>0</v>
      </c>
      <c r="BA45" s="10"/>
      <c r="BB45" s="17"/>
      <c r="BC45" s="10"/>
    </row>
    <row r="46" spans="1:55" s="7" customFormat="1" ht="42.95" customHeight="1" x14ac:dyDescent="0.3">
      <c r="A46" s="16">
        <v>10</v>
      </c>
      <c r="B46" s="15" t="str">
        <f t="shared" si="1"/>
        <v/>
      </c>
      <c r="C46" s="14"/>
      <c r="D46" s="13" t="str">
        <f t="shared" si="2"/>
        <v/>
      </c>
      <c r="E46" s="12">
        <f t="shared" si="3"/>
        <v>0</v>
      </c>
      <c r="F46" s="11"/>
      <c r="G46" s="6"/>
      <c r="H46" s="10">
        <f>'LISTING M.'!AC44</f>
        <v>0</v>
      </c>
      <c r="I46" s="9">
        <f>'LISTING M.'!Z44</f>
        <v>0</v>
      </c>
      <c r="J46" s="9">
        <f>'LISTING M.'!AA44</f>
        <v>0</v>
      </c>
      <c r="K46" s="9">
        <f>'LISTING M.'!AB44</f>
        <v>0</v>
      </c>
      <c r="L46" s="8">
        <f>'LISTING M.'!AD44</f>
        <v>0</v>
      </c>
      <c r="M46" s="8">
        <f>'LISTING M.'!AE44</f>
        <v>0</v>
      </c>
      <c r="N46" s="8">
        <f>'LISTING M.'!AS44</f>
        <v>0</v>
      </c>
      <c r="BA46" s="10"/>
      <c r="BB46" s="17"/>
      <c r="BC46" s="10"/>
    </row>
    <row r="47" spans="1:55" s="7" customFormat="1" ht="42.95" customHeight="1" x14ac:dyDescent="0.3">
      <c r="A47" s="16">
        <v>11</v>
      </c>
      <c r="B47" s="15" t="str">
        <f t="shared" si="1"/>
        <v/>
      </c>
      <c r="C47" s="14"/>
      <c r="D47" s="13" t="str">
        <f t="shared" si="2"/>
        <v/>
      </c>
      <c r="E47" s="12">
        <f t="shared" si="3"/>
        <v>0</v>
      </c>
      <c r="F47" s="11"/>
      <c r="G47" s="6"/>
      <c r="H47" s="10">
        <f>'LISTING M.'!AC45</f>
        <v>0</v>
      </c>
      <c r="I47" s="9">
        <f>'LISTING M.'!Z45</f>
        <v>0</v>
      </c>
      <c r="J47" s="9">
        <f>'LISTING M.'!AA45</f>
        <v>0</v>
      </c>
      <c r="K47" s="9">
        <f>'LISTING M.'!AB45</f>
        <v>0</v>
      </c>
      <c r="L47" s="8">
        <f>'LISTING M.'!AD45</f>
        <v>0</v>
      </c>
      <c r="M47" s="8">
        <f>'LISTING M.'!AE45</f>
        <v>0</v>
      </c>
      <c r="N47" s="8">
        <f>'LISTING M.'!AS45</f>
        <v>0</v>
      </c>
      <c r="BA47" s="10"/>
      <c r="BB47" s="17"/>
      <c r="BC47" s="10"/>
    </row>
    <row r="48" spans="1:55" s="7" customFormat="1" ht="42.95" customHeight="1" x14ac:dyDescent="0.3">
      <c r="A48" s="16">
        <v>12</v>
      </c>
      <c r="B48" s="15" t="str">
        <f t="shared" si="1"/>
        <v/>
      </c>
      <c r="C48" s="14"/>
      <c r="D48" s="13" t="str">
        <f t="shared" si="2"/>
        <v/>
      </c>
      <c r="E48" s="12">
        <f t="shared" si="3"/>
        <v>0</v>
      </c>
      <c r="F48" s="11"/>
      <c r="G48" s="6"/>
      <c r="H48" s="10">
        <f>'LISTING M.'!AC46</f>
        <v>0</v>
      </c>
      <c r="I48" s="9">
        <f>'LISTING M.'!Z46</f>
        <v>0</v>
      </c>
      <c r="J48" s="9">
        <f>'LISTING M.'!AA46</f>
        <v>0</v>
      </c>
      <c r="K48" s="9">
        <f>'LISTING M.'!AB46</f>
        <v>0</v>
      </c>
      <c r="L48" s="8">
        <f>'LISTING M.'!AD46</f>
        <v>0</v>
      </c>
      <c r="M48" s="8">
        <f>'LISTING M.'!AE46</f>
        <v>0</v>
      </c>
      <c r="N48" s="8">
        <f>'LISTING M.'!AS46</f>
        <v>0</v>
      </c>
      <c r="BA48" s="10"/>
      <c r="BB48" s="17"/>
      <c r="BC48" s="10"/>
    </row>
    <row r="49" spans="1:55" s="7" customFormat="1" ht="42.95" customHeight="1" x14ac:dyDescent="0.3">
      <c r="A49" s="16">
        <v>13</v>
      </c>
      <c r="B49" s="15" t="str">
        <f t="shared" si="1"/>
        <v/>
      </c>
      <c r="C49" s="14"/>
      <c r="D49" s="13" t="str">
        <f t="shared" ref="D49:D80" si="4">IF(H49=0,"",I49&amp;" x "&amp;J49&amp;" x "&amp;K49)</f>
        <v/>
      </c>
      <c r="E49" s="12">
        <f t="shared" ref="E49:E80" si="5">IF(H49="","",N49)</f>
        <v>0</v>
      </c>
      <c r="F49" s="11"/>
      <c r="G49" s="6"/>
      <c r="H49" s="10">
        <f>'LISTING M.'!AC47</f>
        <v>0</v>
      </c>
      <c r="I49" s="9">
        <f>'LISTING M.'!Z47</f>
        <v>0</v>
      </c>
      <c r="J49" s="9">
        <f>'LISTING M.'!AA47</f>
        <v>0</v>
      </c>
      <c r="K49" s="9">
        <f>'LISTING M.'!AB47</f>
        <v>0</v>
      </c>
      <c r="L49" s="8">
        <f>'LISTING M.'!AD47</f>
        <v>0</v>
      </c>
      <c r="M49" s="8">
        <f>'LISTING M.'!AE47</f>
        <v>0</v>
      </c>
      <c r="N49" s="8">
        <f>'LISTING M.'!AS47</f>
        <v>0</v>
      </c>
      <c r="BA49" s="10"/>
      <c r="BB49" s="17"/>
      <c r="BC49" s="10"/>
    </row>
    <row r="50" spans="1:55" s="7" customFormat="1" ht="42.95" customHeight="1" x14ac:dyDescent="0.3">
      <c r="A50" s="16">
        <v>14</v>
      </c>
      <c r="B50" s="15" t="str">
        <f t="shared" si="1"/>
        <v/>
      </c>
      <c r="C50" s="14"/>
      <c r="D50" s="13" t="str">
        <f t="shared" si="4"/>
        <v/>
      </c>
      <c r="E50" s="12">
        <f t="shared" si="5"/>
        <v>0</v>
      </c>
      <c r="F50" s="11"/>
      <c r="G50" s="6"/>
      <c r="H50" s="10">
        <f>'LISTING M.'!AC48</f>
        <v>0</v>
      </c>
      <c r="I50" s="9">
        <f>'LISTING M.'!Z48</f>
        <v>0</v>
      </c>
      <c r="J50" s="9">
        <f>'LISTING M.'!AA48</f>
        <v>0</v>
      </c>
      <c r="K50" s="9">
        <f>'LISTING M.'!AB48</f>
        <v>0</v>
      </c>
      <c r="L50" s="8">
        <f>'LISTING M.'!AD48</f>
        <v>0</v>
      </c>
      <c r="M50" s="8">
        <f>'LISTING M.'!AE48</f>
        <v>0</v>
      </c>
      <c r="N50" s="8">
        <f>'LISTING M.'!AS48</f>
        <v>0</v>
      </c>
      <c r="BA50" s="10"/>
      <c r="BB50" s="17"/>
      <c r="BC50" s="10"/>
    </row>
    <row r="51" spans="1:55" s="7" customFormat="1" ht="42.95" customHeight="1" x14ac:dyDescent="0.3">
      <c r="A51" s="16">
        <v>15</v>
      </c>
      <c r="B51" s="15" t="str">
        <f t="shared" si="1"/>
        <v/>
      </c>
      <c r="C51" s="14"/>
      <c r="D51" s="13" t="str">
        <f t="shared" si="4"/>
        <v/>
      </c>
      <c r="E51" s="12">
        <f t="shared" si="5"/>
        <v>0</v>
      </c>
      <c r="F51" s="11"/>
      <c r="G51" s="6"/>
      <c r="H51" s="10">
        <f>'LISTING M.'!AC49</f>
        <v>0</v>
      </c>
      <c r="I51" s="9">
        <f>'LISTING M.'!Z49</f>
        <v>0</v>
      </c>
      <c r="J51" s="9">
        <f>'LISTING M.'!AA49</f>
        <v>0</v>
      </c>
      <c r="K51" s="9">
        <f>'LISTING M.'!AB49</f>
        <v>0</v>
      </c>
      <c r="L51" s="8">
        <f>'LISTING M.'!AD49</f>
        <v>0</v>
      </c>
      <c r="M51" s="8">
        <f>'LISTING M.'!AE49</f>
        <v>0</v>
      </c>
      <c r="N51" s="8">
        <f>'LISTING M.'!AS49</f>
        <v>0</v>
      </c>
      <c r="BA51" s="10"/>
      <c r="BB51" s="17"/>
      <c r="BC51" s="10"/>
    </row>
    <row r="52" spans="1:55" s="7" customFormat="1" ht="42.95" customHeight="1" x14ac:dyDescent="0.3">
      <c r="A52" s="16">
        <v>16</v>
      </c>
      <c r="B52" s="15" t="str">
        <f t="shared" si="1"/>
        <v/>
      </c>
      <c r="C52" s="14"/>
      <c r="D52" s="13" t="str">
        <f t="shared" si="4"/>
        <v/>
      </c>
      <c r="E52" s="12">
        <f t="shared" si="5"/>
        <v>0</v>
      </c>
      <c r="F52" s="11"/>
      <c r="G52" s="6"/>
      <c r="H52" s="10">
        <f>'LISTING M.'!AC50</f>
        <v>0</v>
      </c>
      <c r="I52" s="9">
        <f>'LISTING M.'!Z50</f>
        <v>0</v>
      </c>
      <c r="J52" s="9">
        <f>'LISTING M.'!AA50</f>
        <v>0</v>
      </c>
      <c r="K52" s="9">
        <f>'LISTING M.'!AB50</f>
        <v>0</v>
      </c>
      <c r="L52" s="8">
        <f>'LISTING M.'!AD50</f>
        <v>0</v>
      </c>
      <c r="M52" s="8">
        <f>'LISTING M.'!AE50</f>
        <v>0</v>
      </c>
      <c r="N52" s="8">
        <f>'LISTING M.'!AS50</f>
        <v>0</v>
      </c>
      <c r="BA52" s="10"/>
      <c r="BB52" s="17"/>
      <c r="BC52" s="10"/>
    </row>
    <row r="53" spans="1:55" s="7" customFormat="1" ht="42.95" customHeight="1" x14ac:dyDescent="0.3">
      <c r="A53" s="16">
        <v>17</v>
      </c>
      <c r="B53" s="15" t="str">
        <f t="shared" si="1"/>
        <v/>
      </c>
      <c r="C53" s="14"/>
      <c r="D53" s="13" t="str">
        <f t="shared" si="4"/>
        <v/>
      </c>
      <c r="E53" s="12">
        <f t="shared" si="5"/>
        <v>0</v>
      </c>
      <c r="F53" s="11"/>
      <c r="G53" s="6"/>
      <c r="H53" s="10">
        <f>'LISTING M.'!AC51</f>
        <v>0</v>
      </c>
      <c r="I53" s="9">
        <f>'LISTING M.'!Z51</f>
        <v>0</v>
      </c>
      <c r="J53" s="9">
        <f>'LISTING M.'!AA51</f>
        <v>0</v>
      </c>
      <c r="K53" s="9">
        <f>'LISTING M.'!AB51</f>
        <v>0</v>
      </c>
      <c r="L53" s="8">
        <f>'LISTING M.'!AD51</f>
        <v>0</v>
      </c>
      <c r="M53" s="8">
        <f>'LISTING M.'!AE51</f>
        <v>0</v>
      </c>
      <c r="N53" s="8">
        <f>'LISTING M.'!AS51</f>
        <v>0</v>
      </c>
      <c r="BA53" s="10"/>
      <c r="BB53" s="17"/>
      <c r="BC53" s="10"/>
    </row>
    <row r="54" spans="1:55" s="7" customFormat="1" ht="42.95" customHeight="1" x14ac:dyDescent="0.3">
      <c r="A54" s="16">
        <v>18</v>
      </c>
      <c r="B54" s="15" t="str">
        <f t="shared" si="1"/>
        <v/>
      </c>
      <c r="C54" s="14"/>
      <c r="D54" s="13" t="str">
        <f t="shared" si="4"/>
        <v/>
      </c>
      <c r="E54" s="12">
        <f t="shared" si="5"/>
        <v>0</v>
      </c>
      <c r="F54" s="11"/>
      <c r="G54" s="6"/>
      <c r="H54" s="10">
        <f>'LISTING M.'!AC52</f>
        <v>0</v>
      </c>
      <c r="I54" s="9">
        <f>'LISTING M.'!Z52</f>
        <v>0</v>
      </c>
      <c r="J54" s="9">
        <f>'LISTING M.'!AA52</f>
        <v>0</v>
      </c>
      <c r="K54" s="9">
        <f>'LISTING M.'!AB52</f>
        <v>0</v>
      </c>
      <c r="L54" s="8">
        <f>'LISTING M.'!AD52</f>
        <v>0</v>
      </c>
      <c r="M54" s="8">
        <f>'LISTING M.'!AE52</f>
        <v>0</v>
      </c>
      <c r="N54" s="8">
        <f>'LISTING M.'!AS52</f>
        <v>0</v>
      </c>
      <c r="BA54" s="10"/>
      <c r="BB54" s="17"/>
      <c r="BC54" s="10"/>
    </row>
    <row r="55" spans="1:55" s="7" customFormat="1" ht="42.95" customHeight="1" x14ac:dyDescent="0.3">
      <c r="A55" s="16">
        <v>19</v>
      </c>
      <c r="B55" s="15" t="str">
        <f t="shared" si="1"/>
        <v/>
      </c>
      <c r="C55" s="14"/>
      <c r="D55" s="13" t="str">
        <f t="shared" si="4"/>
        <v/>
      </c>
      <c r="E55" s="12">
        <f t="shared" si="5"/>
        <v>0</v>
      </c>
      <c r="F55" s="11"/>
      <c r="G55" s="6"/>
      <c r="H55" s="10">
        <f>'LISTING M.'!AC53</f>
        <v>0</v>
      </c>
      <c r="I55" s="9">
        <f>'LISTING M.'!Z53</f>
        <v>0</v>
      </c>
      <c r="J55" s="9">
        <f>'LISTING M.'!AA53</f>
        <v>0</v>
      </c>
      <c r="K55" s="9">
        <f>'LISTING M.'!AB53</f>
        <v>0</v>
      </c>
      <c r="L55" s="8">
        <f>'LISTING M.'!AD53</f>
        <v>0</v>
      </c>
      <c r="M55" s="8">
        <f>'LISTING M.'!AE53</f>
        <v>0</v>
      </c>
      <c r="N55" s="8">
        <f>'LISTING M.'!AS53</f>
        <v>0</v>
      </c>
      <c r="BA55" s="10"/>
      <c r="BB55" s="17"/>
      <c r="BC55" s="10"/>
    </row>
    <row r="56" spans="1:55" s="7" customFormat="1" ht="42.95" customHeight="1" x14ac:dyDescent="0.3">
      <c r="A56" s="16">
        <v>20</v>
      </c>
      <c r="B56" s="15" t="str">
        <f t="shared" si="1"/>
        <v/>
      </c>
      <c r="C56" s="14"/>
      <c r="D56" s="13" t="str">
        <f t="shared" si="4"/>
        <v/>
      </c>
      <c r="E56" s="12">
        <f t="shared" si="5"/>
        <v>0</v>
      </c>
      <c r="F56" s="11"/>
      <c r="G56" s="6"/>
      <c r="H56" s="10">
        <f>'LISTING M.'!AC54</f>
        <v>0</v>
      </c>
      <c r="I56" s="9">
        <f>'LISTING M.'!Z54</f>
        <v>0</v>
      </c>
      <c r="J56" s="9">
        <f>'LISTING M.'!AA54</f>
        <v>0</v>
      </c>
      <c r="K56" s="9">
        <f>'LISTING M.'!AB54</f>
        <v>0</v>
      </c>
      <c r="L56" s="8">
        <f>'LISTING M.'!AD54</f>
        <v>0</v>
      </c>
      <c r="M56" s="8">
        <f>'LISTING M.'!AE54</f>
        <v>0</v>
      </c>
      <c r="N56" s="8">
        <f>'LISTING M.'!AS54</f>
        <v>0</v>
      </c>
      <c r="BA56" s="10"/>
      <c r="BB56" s="17"/>
      <c r="BC56" s="10"/>
    </row>
    <row r="57" spans="1:55" s="7" customFormat="1" ht="42.95" customHeight="1" x14ac:dyDescent="0.3">
      <c r="A57" s="16">
        <v>21</v>
      </c>
      <c r="B57" s="15" t="str">
        <f t="shared" si="1"/>
        <v/>
      </c>
      <c r="C57" s="14"/>
      <c r="D57" s="13" t="str">
        <f t="shared" si="4"/>
        <v/>
      </c>
      <c r="E57" s="12">
        <f t="shared" si="5"/>
        <v>0</v>
      </c>
      <c r="F57" s="11"/>
      <c r="G57" s="6"/>
      <c r="H57" s="10">
        <f>'LISTING M.'!AC55</f>
        <v>0</v>
      </c>
      <c r="I57" s="9">
        <f>'LISTING M.'!Z55</f>
        <v>0</v>
      </c>
      <c r="J57" s="9">
        <f>'LISTING M.'!AA55</f>
        <v>0</v>
      </c>
      <c r="K57" s="9">
        <f>'LISTING M.'!AB55</f>
        <v>0</v>
      </c>
      <c r="L57" s="8">
        <f>'LISTING M.'!AD55</f>
        <v>0</v>
      </c>
      <c r="M57" s="8">
        <f>'LISTING M.'!AE55</f>
        <v>0</v>
      </c>
      <c r="N57" s="8">
        <f>'LISTING M.'!AS55</f>
        <v>0</v>
      </c>
      <c r="BA57" s="10"/>
      <c r="BB57" s="17"/>
      <c r="BC57" s="10"/>
    </row>
    <row r="58" spans="1:55" s="7" customFormat="1" ht="42.95" customHeight="1" x14ac:dyDescent="0.3">
      <c r="A58" s="16">
        <v>22</v>
      </c>
      <c r="B58" s="15" t="str">
        <f t="shared" si="1"/>
        <v/>
      </c>
      <c r="C58" s="14"/>
      <c r="D58" s="13" t="str">
        <f t="shared" si="4"/>
        <v/>
      </c>
      <c r="E58" s="12">
        <f t="shared" si="5"/>
        <v>0</v>
      </c>
      <c r="F58" s="11"/>
      <c r="G58" s="6"/>
      <c r="H58" s="10">
        <f>'LISTING M.'!AC56</f>
        <v>0</v>
      </c>
      <c r="I58" s="9">
        <f>'LISTING M.'!Z56</f>
        <v>0</v>
      </c>
      <c r="J58" s="9">
        <f>'LISTING M.'!AA56</f>
        <v>0</v>
      </c>
      <c r="K58" s="9">
        <f>'LISTING M.'!AB56</f>
        <v>0</v>
      </c>
      <c r="L58" s="8">
        <f>'LISTING M.'!AD56</f>
        <v>0</v>
      </c>
      <c r="M58" s="8">
        <f>'LISTING M.'!AE56</f>
        <v>0</v>
      </c>
      <c r="N58" s="8">
        <f>'LISTING M.'!AS56</f>
        <v>0</v>
      </c>
      <c r="BA58" s="10"/>
      <c r="BB58" s="17"/>
      <c r="BC58" s="10"/>
    </row>
    <row r="59" spans="1:55" s="7" customFormat="1" ht="42.95" customHeight="1" x14ac:dyDescent="0.3">
      <c r="A59" s="16">
        <v>23</v>
      </c>
      <c r="B59" s="15" t="str">
        <f t="shared" si="1"/>
        <v/>
      </c>
      <c r="C59" s="14"/>
      <c r="D59" s="13" t="str">
        <f t="shared" si="4"/>
        <v/>
      </c>
      <c r="E59" s="12">
        <f t="shared" si="5"/>
        <v>0</v>
      </c>
      <c r="F59" s="11"/>
      <c r="G59" s="6"/>
      <c r="H59" s="10">
        <f>'LISTING M.'!AC57</f>
        <v>0</v>
      </c>
      <c r="I59" s="9">
        <f>'LISTING M.'!Z57</f>
        <v>0</v>
      </c>
      <c r="J59" s="9">
        <f>'LISTING M.'!AA57</f>
        <v>0</v>
      </c>
      <c r="K59" s="9">
        <f>'LISTING M.'!AB57</f>
        <v>0</v>
      </c>
      <c r="L59" s="8">
        <f>'LISTING M.'!AD57</f>
        <v>0</v>
      </c>
      <c r="M59" s="8">
        <f>'LISTING M.'!AE57</f>
        <v>0</v>
      </c>
      <c r="N59" s="8">
        <f>'LISTING M.'!AS57</f>
        <v>0</v>
      </c>
      <c r="BA59" s="10"/>
      <c r="BB59" s="17"/>
      <c r="BC59" s="10"/>
    </row>
    <row r="60" spans="1:55" s="7" customFormat="1" ht="42.95" customHeight="1" x14ac:dyDescent="0.3">
      <c r="A60" s="16">
        <v>24</v>
      </c>
      <c r="B60" s="15" t="str">
        <f t="shared" si="1"/>
        <v/>
      </c>
      <c r="C60" s="14"/>
      <c r="D60" s="13" t="str">
        <f t="shared" si="4"/>
        <v/>
      </c>
      <c r="E60" s="12">
        <f t="shared" si="5"/>
        <v>0</v>
      </c>
      <c r="F60" s="11"/>
      <c r="G60" s="6"/>
      <c r="H60" s="10">
        <f>'LISTING M.'!AC58</f>
        <v>0</v>
      </c>
      <c r="I60" s="9">
        <f>'LISTING M.'!Z58</f>
        <v>0</v>
      </c>
      <c r="J60" s="9">
        <f>'LISTING M.'!AA58</f>
        <v>0</v>
      </c>
      <c r="K60" s="9">
        <f>'LISTING M.'!AB58</f>
        <v>0</v>
      </c>
      <c r="L60" s="8">
        <f>'LISTING M.'!AD58</f>
        <v>0</v>
      </c>
      <c r="M60" s="8">
        <f>'LISTING M.'!AE58</f>
        <v>0</v>
      </c>
      <c r="N60" s="8">
        <f>'LISTING M.'!AS58</f>
        <v>0</v>
      </c>
      <c r="BA60" s="10"/>
      <c r="BB60" s="17"/>
      <c r="BC60" s="10"/>
    </row>
    <row r="61" spans="1:55" s="7" customFormat="1" ht="42.95" customHeight="1" x14ac:dyDescent="0.3">
      <c r="A61" s="16">
        <v>25</v>
      </c>
      <c r="B61" s="15" t="str">
        <f t="shared" si="1"/>
        <v/>
      </c>
      <c r="C61" s="14"/>
      <c r="D61" s="13" t="str">
        <f t="shared" si="4"/>
        <v/>
      </c>
      <c r="E61" s="12">
        <f t="shared" si="5"/>
        <v>0</v>
      </c>
      <c r="F61" s="11"/>
      <c r="G61" s="6"/>
      <c r="H61" s="10">
        <f>'LISTING M.'!AC59</f>
        <v>0</v>
      </c>
      <c r="I61" s="9">
        <f>'LISTING M.'!Z59</f>
        <v>0</v>
      </c>
      <c r="J61" s="9">
        <f>'LISTING M.'!AA59</f>
        <v>0</v>
      </c>
      <c r="K61" s="9">
        <f>'LISTING M.'!AB59</f>
        <v>0</v>
      </c>
      <c r="L61" s="8">
        <f>'LISTING M.'!AD59</f>
        <v>0</v>
      </c>
      <c r="M61" s="8">
        <f>'LISTING M.'!AE59</f>
        <v>0</v>
      </c>
      <c r="N61" s="8">
        <f>'LISTING M.'!AS59</f>
        <v>0</v>
      </c>
      <c r="BA61" s="10"/>
      <c r="BB61" s="17"/>
      <c r="BC61" s="10"/>
    </row>
    <row r="62" spans="1:55" s="7" customFormat="1" ht="42.95" customHeight="1" x14ac:dyDescent="0.3">
      <c r="A62" s="16">
        <v>26</v>
      </c>
      <c r="B62" s="15" t="str">
        <f t="shared" si="1"/>
        <v/>
      </c>
      <c r="C62" s="14"/>
      <c r="D62" s="13" t="str">
        <f t="shared" si="4"/>
        <v/>
      </c>
      <c r="E62" s="12">
        <f t="shared" si="5"/>
        <v>0</v>
      </c>
      <c r="F62" s="11"/>
      <c r="G62" s="6"/>
      <c r="H62" s="10">
        <f>'LISTING M.'!AC60</f>
        <v>0</v>
      </c>
      <c r="I62" s="9">
        <f>'LISTING M.'!Z60</f>
        <v>0</v>
      </c>
      <c r="J62" s="9">
        <f>'LISTING M.'!AA60</f>
        <v>0</v>
      </c>
      <c r="K62" s="9">
        <f>'LISTING M.'!AB60</f>
        <v>0</v>
      </c>
      <c r="L62" s="8">
        <f>'LISTING M.'!AD60</f>
        <v>0</v>
      </c>
      <c r="M62" s="8">
        <f>'LISTING M.'!AE60</f>
        <v>0</v>
      </c>
      <c r="N62" s="8">
        <f>'LISTING M.'!AS60</f>
        <v>0</v>
      </c>
      <c r="BA62" s="10"/>
      <c r="BB62" s="17"/>
      <c r="BC62" s="10"/>
    </row>
    <row r="63" spans="1:55" s="7" customFormat="1" ht="42.95" customHeight="1" x14ac:dyDescent="0.3">
      <c r="A63" s="16">
        <v>27</v>
      </c>
      <c r="B63" s="15" t="str">
        <f t="shared" si="1"/>
        <v/>
      </c>
      <c r="C63" s="14"/>
      <c r="D63" s="13" t="str">
        <f t="shared" si="4"/>
        <v/>
      </c>
      <c r="E63" s="12">
        <f t="shared" si="5"/>
        <v>0</v>
      </c>
      <c r="F63" s="11"/>
      <c r="G63" s="6"/>
      <c r="H63" s="10">
        <f>'LISTING M.'!AC61</f>
        <v>0</v>
      </c>
      <c r="I63" s="9">
        <f>'LISTING M.'!Z61</f>
        <v>0</v>
      </c>
      <c r="J63" s="9">
        <f>'LISTING M.'!AA61</f>
        <v>0</v>
      </c>
      <c r="K63" s="9">
        <f>'LISTING M.'!AB61</f>
        <v>0</v>
      </c>
      <c r="L63" s="8">
        <f>'LISTING M.'!AD61</f>
        <v>0</v>
      </c>
      <c r="M63" s="8">
        <f>'LISTING M.'!AE61</f>
        <v>0</v>
      </c>
      <c r="N63" s="8">
        <f>'LISTING M.'!AS61</f>
        <v>0</v>
      </c>
      <c r="BA63" s="10"/>
      <c r="BB63" s="17"/>
      <c r="BC63" s="10"/>
    </row>
    <row r="64" spans="1:55" s="7" customFormat="1" ht="42.95" customHeight="1" x14ac:dyDescent="0.3">
      <c r="A64" s="16">
        <v>28</v>
      </c>
      <c r="B64" s="15" t="str">
        <f t="shared" si="1"/>
        <v/>
      </c>
      <c r="C64" s="14"/>
      <c r="D64" s="13" t="str">
        <f t="shared" si="4"/>
        <v/>
      </c>
      <c r="E64" s="12">
        <f t="shared" si="5"/>
        <v>0</v>
      </c>
      <c r="F64" s="11"/>
      <c r="G64" s="6"/>
      <c r="H64" s="10">
        <f>'LISTING M.'!AC62</f>
        <v>0</v>
      </c>
      <c r="I64" s="9">
        <f>'LISTING M.'!Z62</f>
        <v>0</v>
      </c>
      <c r="J64" s="9">
        <f>'LISTING M.'!AA62</f>
        <v>0</v>
      </c>
      <c r="K64" s="9">
        <f>'LISTING M.'!AB62</f>
        <v>0</v>
      </c>
      <c r="L64" s="8">
        <f>'LISTING M.'!AD62</f>
        <v>0</v>
      </c>
      <c r="M64" s="8">
        <f>'LISTING M.'!AE62</f>
        <v>0</v>
      </c>
      <c r="N64" s="8">
        <f>'LISTING M.'!AS62</f>
        <v>0</v>
      </c>
      <c r="BA64" s="10"/>
      <c r="BB64" s="17"/>
      <c r="BC64" s="10"/>
    </row>
    <row r="65" spans="1:55" s="7" customFormat="1" ht="42.95" customHeight="1" x14ac:dyDescent="0.3">
      <c r="A65" s="16">
        <v>29</v>
      </c>
      <c r="B65" s="15" t="str">
        <f t="shared" si="1"/>
        <v/>
      </c>
      <c r="C65" s="14"/>
      <c r="D65" s="13" t="str">
        <f t="shared" si="4"/>
        <v/>
      </c>
      <c r="E65" s="12">
        <f t="shared" si="5"/>
        <v>0</v>
      </c>
      <c r="F65" s="11"/>
      <c r="G65" s="6"/>
      <c r="H65" s="10">
        <f>'LISTING M.'!AC63</f>
        <v>0</v>
      </c>
      <c r="I65" s="9">
        <f>'LISTING M.'!Z63</f>
        <v>0</v>
      </c>
      <c r="J65" s="9">
        <f>'LISTING M.'!AA63</f>
        <v>0</v>
      </c>
      <c r="K65" s="9">
        <f>'LISTING M.'!AB63</f>
        <v>0</v>
      </c>
      <c r="L65" s="8">
        <f>'LISTING M.'!AD63</f>
        <v>0</v>
      </c>
      <c r="M65" s="8">
        <f>'LISTING M.'!AE63</f>
        <v>0</v>
      </c>
      <c r="N65" s="8">
        <f>'LISTING M.'!AS63</f>
        <v>0</v>
      </c>
      <c r="BA65" s="10"/>
      <c r="BB65" s="17"/>
      <c r="BC65" s="10"/>
    </row>
    <row r="66" spans="1:55" s="7" customFormat="1" ht="42.95" customHeight="1" x14ac:dyDescent="0.3">
      <c r="A66" s="16">
        <v>30</v>
      </c>
      <c r="B66" s="15" t="str">
        <f t="shared" si="1"/>
        <v/>
      </c>
      <c r="C66" s="14"/>
      <c r="D66" s="13" t="str">
        <f t="shared" si="4"/>
        <v/>
      </c>
      <c r="E66" s="12">
        <f t="shared" si="5"/>
        <v>0</v>
      </c>
      <c r="F66" s="11"/>
      <c r="G66" s="6"/>
      <c r="H66" s="10">
        <f>'LISTING M.'!AC64</f>
        <v>0</v>
      </c>
      <c r="I66" s="9">
        <f>'LISTING M.'!Z64</f>
        <v>0</v>
      </c>
      <c r="J66" s="9">
        <f>'LISTING M.'!AA64</f>
        <v>0</v>
      </c>
      <c r="K66" s="9">
        <f>'LISTING M.'!AB64</f>
        <v>0</v>
      </c>
      <c r="L66" s="8">
        <f>'LISTING M.'!AD64</f>
        <v>0</v>
      </c>
      <c r="M66" s="8">
        <f>'LISTING M.'!AE64</f>
        <v>0</v>
      </c>
      <c r="N66" s="8">
        <f>'LISTING M.'!AS64</f>
        <v>0</v>
      </c>
      <c r="BA66" s="10"/>
      <c r="BB66" s="17"/>
      <c r="BC66" s="10"/>
    </row>
    <row r="67" spans="1:55" s="7" customFormat="1" ht="42.95" customHeight="1" x14ac:dyDescent="0.3">
      <c r="A67" s="16">
        <v>31</v>
      </c>
      <c r="B67" s="15" t="str">
        <f t="shared" si="1"/>
        <v/>
      </c>
      <c r="C67" s="14"/>
      <c r="D67" s="13" t="str">
        <f t="shared" si="4"/>
        <v/>
      </c>
      <c r="E67" s="12">
        <f t="shared" si="5"/>
        <v>0</v>
      </c>
      <c r="F67" s="11"/>
      <c r="G67" s="6"/>
      <c r="H67" s="10">
        <f>'LISTING M.'!AC65</f>
        <v>0</v>
      </c>
      <c r="I67" s="9">
        <f>'LISTING M.'!Z65</f>
        <v>0</v>
      </c>
      <c r="J67" s="9">
        <f>'LISTING M.'!AA65</f>
        <v>0</v>
      </c>
      <c r="K67" s="9">
        <f>'LISTING M.'!AB65</f>
        <v>0</v>
      </c>
      <c r="L67" s="8">
        <f>'LISTING M.'!AD65</f>
        <v>0</v>
      </c>
      <c r="M67" s="8">
        <f>'LISTING M.'!AE65</f>
        <v>0</v>
      </c>
      <c r="N67" s="8">
        <f>'LISTING M.'!AS65</f>
        <v>0</v>
      </c>
      <c r="BA67" s="10"/>
      <c r="BB67" s="17"/>
      <c r="BC67" s="10"/>
    </row>
    <row r="68" spans="1:55" s="7" customFormat="1" ht="42.95" customHeight="1" x14ac:dyDescent="0.3">
      <c r="A68" s="16">
        <v>32</v>
      </c>
      <c r="B68" s="15" t="str">
        <f t="shared" si="1"/>
        <v/>
      </c>
      <c r="C68" s="14"/>
      <c r="D68" s="13" t="str">
        <f t="shared" si="4"/>
        <v/>
      </c>
      <c r="E68" s="12">
        <f t="shared" si="5"/>
        <v>0</v>
      </c>
      <c r="F68" s="11"/>
      <c r="G68" s="6"/>
      <c r="H68" s="10">
        <f>'LISTING M.'!AC66</f>
        <v>0</v>
      </c>
      <c r="I68" s="9">
        <f>'LISTING M.'!Z66</f>
        <v>0</v>
      </c>
      <c r="J68" s="9">
        <f>'LISTING M.'!AA66</f>
        <v>0</v>
      </c>
      <c r="K68" s="9">
        <f>'LISTING M.'!AB66</f>
        <v>0</v>
      </c>
      <c r="L68" s="8">
        <f>'LISTING M.'!AD66</f>
        <v>0</v>
      </c>
      <c r="M68" s="8">
        <f>'LISTING M.'!AE66</f>
        <v>0</v>
      </c>
      <c r="N68" s="8">
        <f>'LISTING M.'!AS66</f>
        <v>0</v>
      </c>
      <c r="BA68" s="10"/>
      <c r="BB68" s="17"/>
      <c r="BC68" s="10"/>
    </row>
    <row r="69" spans="1:55" s="7" customFormat="1" ht="42.95" customHeight="1" x14ac:dyDescent="0.3">
      <c r="A69" s="16">
        <v>33</v>
      </c>
      <c r="B69" s="15" t="str">
        <f t="shared" si="1"/>
        <v/>
      </c>
      <c r="C69" s="14"/>
      <c r="D69" s="13" t="str">
        <f t="shared" si="4"/>
        <v/>
      </c>
      <c r="E69" s="12">
        <f t="shared" si="5"/>
        <v>0</v>
      </c>
      <c r="F69" s="11"/>
      <c r="G69" s="6"/>
      <c r="H69" s="10">
        <f>'LISTING M.'!AC67</f>
        <v>0</v>
      </c>
      <c r="I69" s="9">
        <f>'LISTING M.'!Z67</f>
        <v>0</v>
      </c>
      <c r="J69" s="9">
        <f>'LISTING M.'!AA67</f>
        <v>0</v>
      </c>
      <c r="K69" s="9">
        <f>'LISTING M.'!AB67</f>
        <v>0</v>
      </c>
      <c r="L69" s="8">
        <f>'LISTING M.'!AD67</f>
        <v>0</v>
      </c>
      <c r="M69" s="8">
        <f>'LISTING M.'!AE67</f>
        <v>0</v>
      </c>
      <c r="N69" s="8">
        <f>'LISTING M.'!AS67</f>
        <v>0</v>
      </c>
      <c r="BA69" s="10"/>
      <c r="BB69" s="17"/>
      <c r="BC69" s="10"/>
    </row>
    <row r="70" spans="1:55" s="7" customFormat="1" ht="42.95" customHeight="1" x14ac:dyDescent="0.3">
      <c r="A70" s="16">
        <v>34</v>
      </c>
      <c r="B70" s="15" t="str">
        <f t="shared" si="1"/>
        <v/>
      </c>
      <c r="C70" s="14"/>
      <c r="D70" s="13" t="str">
        <f t="shared" si="4"/>
        <v/>
      </c>
      <c r="E70" s="12">
        <f t="shared" si="5"/>
        <v>0</v>
      </c>
      <c r="F70" s="11"/>
      <c r="G70" s="6"/>
      <c r="H70" s="10">
        <f>'LISTING M.'!AC68</f>
        <v>0</v>
      </c>
      <c r="I70" s="9">
        <f>'LISTING M.'!Z68</f>
        <v>0</v>
      </c>
      <c r="J70" s="9">
        <f>'LISTING M.'!AA68</f>
        <v>0</v>
      </c>
      <c r="K70" s="9">
        <f>'LISTING M.'!AB68</f>
        <v>0</v>
      </c>
      <c r="L70" s="8">
        <f>'LISTING M.'!AD68</f>
        <v>0</v>
      </c>
      <c r="M70" s="8">
        <f>'LISTING M.'!AE68</f>
        <v>0</v>
      </c>
      <c r="N70" s="8">
        <f>'LISTING M.'!AS68</f>
        <v>0</v>
      </c>
      <c r="BA70" s="10"/>
      <c r="BB70" s="17"/>
      <c r="BC70" s="10"/>
    </row>
    <row r="71" spans="1:55" s="7" customFormat="1" ht="42.95" customHeight="1" x14ac:dyDescent="0.3">
      <c r="A71" s="16">
        <v>35</v>
      </c>
      <c r="B71" s="15" t="str">
        <f t="shared" si="1"/>
        <v/>
      </c>
      <c r="C71" s="14"/>
      <c r="D71" s="13" t="str">
        <f t="shared" si="4"/>
        <v/>
      </c>
      <c r="E71" s="12">
        <f t="shared" si="5"/>
        <v>0</v>
      </c>
      <c r="F71" s="11"/>
      <c r="G71" s="6"/>
      <c r="H71" s="10">
        <f>'LISTING M.'!AC69</f>
        <v>0</v>
      </c>
      <c r="I71" s="9">
        <f>'LISTING M.'!Z69</f>
        <v>0</v>
      </c>
      <c r="J71" s="9">
        <f>'LISTING M.'!AA69</f>
        <v>0</v>
      </c>
      <c r="K71" s="9">
        <f>'LISTING M.'!AB69</f>
        <v>0</v>
      </c>
      <c r="L71" s="8">
        <f>'LISTING M.'!AD69</f>
        <v>0</v>
      </c>
      <c r="M71" s="8">
        <f>'LISTING M.'!AE69</f>
        <v>0</v>
      </c>
      <c r="N71" s="8">
        <f>'LISTING M.'!AS69</f>
        <v>0</v>
      </c>
      <c r="BA71" s="10"/>
      <c r="BB71" s="17"/>
      <c r="BC71" s="10"/>
    </row>
    <row r="72" spans="1:55" s="7" customFormat="1" ht="42.95" customHeight="1" x14ac:dyDescent="0.3">
      <c r="A72" s="16">
        <v>36</v>
      </c>
      <c r="B72" s="15" t="str">
        <f t="shared" si="1"/>
        <v/>
      </c>
      <c r="C72" s="14"/>
      <c r="D72" s="13" t="str">
        <f t="shared" si="4"/>
        <v/>
      </c>
      <c r="E72" s="12">
        <f t="shared" si="5"/>
        <v>0</v>
      </c>
      <c r="F72" s="11"/>
      <c r="G72" s="6"/>
      <c r="H72" s="10">
        <f>'LISTING M.'!AC70</f>
        <v>0</v>
      </c>
      <c r="I72" s="9">
        <f>'LISTING M.'!Z70</f>
        <v>0</v>
      </c>
      <c r="J72" s="9">
        <f>'LISTING M.'!AA70</f>
        <v>0</v>
      </c>
      <c r="K72" s="9">
        <f>'LISTING M.'!AB70</f>
        <v>0</v>
      </c>
      <c r="L72" s="8">
        <f>'LISTING M.'!AD70</f>
        <v>0</v>
      </c>
      <c r="M72" s="8">
        <f>'LISTING M.'!AE70</f>
        <v>0</v>
      </c>
      <c r="N72" s="8">
        <f>'LISTING M.'!AS70</f>
        <v>0</v>
      </c>
      <c r="BA72" s="10"/>
      <c r="BB72" s="17"/>
      <c r="BC72" s="10"/>
    </row>
    <row r="73" spans="1:55" s="7" customFormat="1" ht="42.95" customHeight="1" x14ac:dyDescent="0.3">
      <c r="A73" s="16">
        <v>37</v>
      </c>
      <c r="B73" s="15" t="str">
        <f t="shared" si="1"/>
        <v/>
      </c>
      <c r="C73" s="14"/>
      <c r="D73" s="13" t="str">
        <f t="shared" si="4"/>
        <v/>
      </c>
      <c r="E73" s="12">
        <f t="shared" si="5"/>
        <v>0</v>
      </c>
      <c r="F73" s="11"/>
      <c r="G73" s="6"/>
      <c r="H73" s="10">
        <f>'LISTING M.'!AC71</f>
        <v>0</v>
      </c>
      <c r="I73" s="9">
        <f>'LISTING M.'!Z71</f>
        <v>0</v>
      </c>
      <c r="J73" s="9">
        <f>'LISTING M.'!AA71</f>
        <v>0</v>
      </c>
      <c r="K73" s="9">
        <f>'LISTING M.'!AB71</f>
        <v>0</v>
      </c>
      <c r="L73" s="8">
        <f>'LISTING M.'!AD71</f>
        <v>0</v>
      </c>
      <c r="M73" s="8">
        <f>'LISTING M.'!AE71</f>
        <v>0</v>
      </c>
      <c r="N73" s="8">
        <f>'LISTING M.'!AS71</f>
        <v>0</v>
      </c>
      <c r="BA73" s="10"/>
      <c r="BB73" s="17"/>
      <c r="BC73" s="10"/>
    </row>
    <row r="74" spans="1:55" s="7" customFormat="1" ht="42.95" customHeight="1" x14ac:dyDescent="0.3">
      <c r="A74" s="16">
        <v>38</v>
      </c>
      <c r="B74" s="15" t="str">
        <f t="shared" si="1"/>
        <v/>
      </c>
      <c r="C74" s="14"/>
      <c r="D74" s="13" t="str">
        <f t="shared" si="4"/>
        <v/>
      </c>
      <c r="E74" s="12">
        <f t="shared" si="5"/>
        <v>0</v>
      </c>
      <c r="F74" s="11"/>
      <c r="G74" s="6"/>
      <c r="H74" s="10">
        <f>'LISTING M.'!AC72</f>
        <v>0</v>
      </c>
      <c r="I74" s="9">
        <f>'LISTING M.'!Z72</f>
        <v>0</v>
      </c>
      <c r="J74" s="9">
        <f>'LISTING M.'!AA72</f>
        <v>0</v>
      </c>
      <c r="K74" s="9">
        <f>'LISTING M.'!AB72</f>
        <v>0</v>
      </c>
      <c r="L74" s="8">
        <f>'LISTING M.'!AD72</f>
        <v>0</v>
      </c>
      <c r="M74" s="8">
        <f>'LISTING M.'!AE72</f>
        <v>0</v>
      </c>
      <c r="N74" s="8">
        <f>'LISTING M.'!AS72</f>
        <v>0</v>
      </c>
      <c r="BA74" s="10"/>
      <c r="BB74" s="17"/>
      <c r="BC74" s="10"/>
    </row>
    <row r="75" spans="1:55" s="7" customFormat="1" ht="42.95" customHeight="1" x14ac:dyDescent="0.3">
      <c r="A75" s="16">
        <v>39</v>
      </c>
      <c r="B75" s="15" t="str">
        <f t="shared" si="1"/>
        <v/>
      </c>
      <c r="C75" s="14"/>
      <c r="D75" s="13" t="str">
        <f t="shared" si="4"/>
        <v/>
      </c>
      <c r="E75" s="12">
        <f t="shared" si="5"/>
        <v>0</v>
      </c>
      <c r="F75" s="11"/>
      <c r="G75" s="6"/>
      <c r="H75" s="10">
        <f>'LISTING M.'!AC73</f>
        <v>0</v>
      </c>
      <c r="I75" s="9">
        <f>'LISTING M.'!Z73</f>
        <v>0</v>
      </c>
      <c r="J75" s="9">
        <f>'LISTING M.'!AA73</f>
        <v>0</v>
      </c>
      <c r="K75" s="9">
        <f>'LISTING M.'!AB73</f>
        <v>0</v>
      </c>
      <c r="L75" s="8">
        <f>'LISTING M.'!AD73</f>
        <v>0</v>
      </c>
      <c r="M75" s="8">
        <f>'LISTING M.'!AE73</f>
        <v>0</v>
      </c>
      <c r="N75" s="8">
        <f>'LISTING M.'!AS73</f>
        <v>0</v>
      </c>
      <c r="BA75" s="10"/>
      <c r="BB75" s="17"/>
      <c r="BC75" s="10"/>
    </row>
    <row r="76" spans="1:55" s="7" customFormat="1" ht="42.95" customHeight="1" x14ac:dyDescent="0.3">
      <c r="A76" s="16">
        <v>40</v>
      </c>
      <c r="B76" s="15" t="str">
        <f t="shared" ref="B76:B139" si="6">IFERROR(VLOOKUP(IF(ISBLANK(H76),H77,""),$BA$2:$BC$29,2,FALSE),"")</f>
        <v/>
      </c>
      <c r="C76" s="14"/>
      <c r="D76" s="13" t="str">
        <f t="shared" si="4"/>
        <v/>
      </c>
      <c r="E76" s="12">
        <f t="shared" si="5"/>
        <v>0</v>
      </c>
      <c r="F76" s="11"/>
      <c r="G76" s="6"/>
      <c r="H76" s="10">
        <f>'LISTING M.'!AC74</f>
        <v>0</v>
      </c>
      <c r="I76" s="9">
        <f>'LISTING M.'!Z74</f>
        <v>0</v>
      </c>
      <c r="J76" s="9">
        <f>'LISTING M.'!AA74</f>
        <v>0</v>
      </c>
      <c r="K76" s="9">
        <f>'LISTING M.'!AB74</f>
        <v>0</v>
      </c>
      <c r="L76" s="8">
        <f>'LISTING M.'!AD74</f>
        <v>0</v>
      </c>
      <c r="M76" s="8">
        <f>'LISTING M.'!AE74</f>
        <v>0</v>
      </c>
      <c r="N76" s="8">
        <f>'LISTING M.'!AS74</f>
        <v>0</v>
      </c>
      <c r="BA76" s="10"/>
      <c r="BB76" s="17"/>
      <c r="BC76" s="10"/>
    </row>
    <row r="77" spans="1:55" s="7" customFormat="1" ht="42.95" customHeight="1" x14ac:dyDescent="0.3">
      <c r="A77" s="16">
        <v>41</v>
      </c>
      <c r="B77" s="15" t="str">
        <f t="shared" si="6"/>
        <v/>
      </c>
      <c r="C77" s="14"/>
      <c r="D77" s="13" t="str">
        <f t="shared" si="4"/>
        <v/>
      </c>
      <c r="E77" s="12">
        <f t="shared" si="5"/>
        <v>0</v>
      </c>
      <c r="F77" s="11"/>
      <c r="G77" s="6"/>
      <c r="H77" s="10">
        <f>'LISTING M.'!AC75</f>
        <v>0</v>
      </c>
      <c r="I77" s="9">
        <f>'LISTING M.'!Z75</f>
        <v>0</v>
      </c>
      <c r="J77" s="9">
        <f>'LISTING M.'!AA75</f>
        <v>0</v>
      </c>
      <c r="K77" s="9">
        <f>'LISTING M.'!AB75</f>
        <v>0</v>
      </c>
      <c r="L77" s="8">
        <f>'LISTING M.'!AD75</f>
        <v>0</v>
      </c>
      <c r="M77" s="8">
        <f>'LISTING M.'!AE75</f>
        <v>0</v>
      </c>
      <c r="N77" s="8">
        <f>'LISTING M.'!AS75</f>
        <v>0</v>
      </c>
      <c r="BA77" s="10"/>
      <c r="BB77" s="17"/>
      <c r="BC77" s="10"/>
    </row>
    <row r="78" spans="1:55" s="7" customFormat="1" ht="42.95" customHeight="1" x14ac:dyDescent="0.3">
      <c r="A78" s="16">
        <v>42</v>
      </c>
      <c r="B78" s="15" t="str">
        <f t="shared" si="6"/>
        <v/>
      </c>
      <c r="C78" s="14"/>
      <c r="D78" s="13" t="str">
        <f t="shared" si="4"/>
        <v/>
      </c>
      <c r="E78" s="12">
        <f t="shared" si="5"/>
        <v>0</v>
      </c>
      <c r="F78" s="11"/>
      <c r="G78" s="6"/>
      <c r="H78" s="10">
        <f>'LISTING M.'!AC76</f>
        <v>0</v>
      </c>
      <c r="I78" s="9">
        <f>'LISTING M.'!Z76</f>
        <v>0</v>
      </c>
      <c r="J78" s="9">
        <f>'LISTING M.'!AA76</f>
        <v>0</v>
      </c>
      <c r="K78" s="9">
        <f>'LISTING M.'!AB76</f>
        <v>0</v>
      </c>
      <c r="L78" s="8">
        <f>'LISTING M.'!AD76</f>
        <v>0</v>
      </c>
      <c r="M78" s="8">
        <f>'LISTING M.'!AE76</f>
        <v>0</v>
      </c>
      <c r="N78" s="8">
        <f>'LISTING M.'!AS76</f>
        <v>0</v>
      </c>
      <c r="BA78" s="10"/>
      <c r="BB78" s="17"/>
      <c r="BC78" s="10"/>
    </row>
    <row r="79" spans="1:55" s="7" customFormat="1" ht="42.95" customHeight="1" x14ac:dyDescent="0.3">
      <c r="A79" s="16">
        <v>43</v>
      </c>
      <c r="B79" s="15" t="str">
        <f t="shared" si="6"/>
        <v/>
      </c>
      <c r="C79" s="14"/>
      <c r="D79" s="13" t="str">
        <f t="shared" si="4"/>
        <v/>
      </c>
      <c r="E79" s="12">
        <f t="shared" si="5"/>
        <v>0</v>
      </c>
      <c r="F79" s="11"/>
      <c r="G79" s="6"/>
      <c r="H79" s="10">
        <f>'LISTING M.'!AC77</f>
        <v>0</v>
      </c>
      <c r="I79" s="9">
        <f>'LISTING M.'!Z77</f>
        <v>0</v>
      </c>
      <c r="J79" s="9">
        <f>'LISTING M.'!AA77</f>
        <v>0</v>
      </c>
      <c r="K79" s="9">
        <f>'LISTING M.'!AB77</f>
        <v>0</v>
      </c>
      <c r="L79" s="8">
        <f>'LISTING M.'!AD77</f>
        <v>0</v>
      </c>
      <c r="M79" s="8">
        <f>'LISTING M.'!AE77</f>
        <v>0</v>
      </c>
      <c r="N79" s="8">
        <f>'LISTING M.'!AS77</f>
        <v>0</v>
      </c>
      <c r="BA79" s="10"/>
      <c r="BB79" s="17"/>
      <c r="BC79" s="10"/>
    </row>
    <row r="80" spans="1:55" s="7" customFormat="1" ht="42.95" customHeight="1" x14ac:dyDescent="0.3">
      <c r="A80" s="16">
        <v>44</v>
      </c>
      <c r="B80" s="15" t="str">
        <f t="shared" si="6"/>
        <v/>
      </c>
      <c r="C80" s="14"/>
      <c r="D80" s="13" t="str">
        <f t="shared" si="4"/>
        <v/>
      </c>
      <c r="E80" s="12">
        <f t="shared" si="5"/>
        <v>0</v>
      </c>
      <c r="F80" s="11"/>
      <c r="G80" s="6"/>
      <c r="H80" s="10">
        <f>'LISTING M.'!AC78</f>
        <v>0</v>
      </c>
      <c r="I80" s="9">
        <f>'LISTING M.'!Z78</f>
        <v>0</v>
      </c>
      <c r="J80" s="9">
        <f>'LISTING M.'!AA78</f>
        <v>0</v>
      </c>
      <c r="K80" s="9">
        <f>'LISTING M.'!AB78</f>
        <v>0</v>
      </c>
      <c r="L80" s="8">
        <f>'LISTING M.'!AD78</f>
        <v>0</v>
      </c>
      <c r="M80" s="8">
        <f>'LISTING M.'!AE78</f>
        <v>0</v>
      </c>
      <c r="N80" s="8">
        <f>'LISTING M.'!AS78</f>
        <v>0</v>
      </c>
      <c r="BA80" s="10"/>
      <c r="BB80" s="17"/>
      <c r="BC80" s="10"/>
    </row>
    <row r="81" spans="1:55" s="7" customFormat="1" ht="42.95" customHeight="1" x14ac:dyDescent="0.3">
      <c r="A81" s="16">
        <v>45</v>
      </c>
      <c r="B81" s="15" t="str">
        <f t="shared" si="6"/>
        <v/>
      </c>
      <c r="C81" s="14"/>
      <c r="D81" s="13" t="str">
        <f t="shared" ref="D81:D112" si="7">IF(H81=0,"",I81&amp;" x "&amp;J81&amp;" x "&amp;K81)</f>
        <v/>
      </c>
      <c r="E81" s="12">
        <f t="shared" ref="E81:E112" si="8">IF(H81="","",N81)</f>
        <v>0</v>
      </c>
      <c r="F81" s="11"/>
      <c r="G81" s="6"/>
      <c r="H81" s="10">
        <f>'LISTING M.'!AC79</f>
        <v>0</v>
      </c>
      <c r="I81" s="9">
        <f>'LISTING M.'!Z79</f>
        <v>0</v>
      </c>
      <c r="J81" s="9">
        <f>'LISTING M.'!AA79</f>
        <v>0</v>
      </c>
      <c r="K81" s="9">
        <f>'LISTING M.'!AB79</f>
        <v>0</v>
      </c>
      <c r="L81" s="8">
        <f>'LISTING M.'!AD79</f>
        <v>0</v>
      </c>
      <c r="M81" s="8">
        <f>'LISTING M.'!AE79</f>
        <v>0</v>
      </c>
      <c r="N81" s="8">
        <f>'LISTING M.'!AS79</f>
        <v>0</v>
      </c>
      <c r="BA81" s="10"/>
      <c r="BB81" s="17"/>
      <c r="BC81" s="10"/>
    </row>
    <row r="82" spans="1:55" s="7" customFormat="1" ht="42.95" customHeight="1" x14ac:dyDescent="0.3">
      <c r="A82" s="16">
        <v>46</v>
      </c>
      <c r="B82" s="15" t="str">
        <f t="shared" si="6"/>
        <v/>
      </c>
      <c r="C82" s="14"/>
      <c r="D82" s="13" t="str">
        <f t="shared" si="7"/>
        <v/>
      </c>
      <c r="E82" s="12">
        <f t="shared" si="8"/>
        <v>0</v>
      </c>
      <c r="F82" s="11"/>
      <c r="G82" s="6"/>
      <c r="H82" s="10">
        <f>'LISTING M.'!AC80</f>
        <v>0</v>
      </c>
      <c r="I82" s="9">
        <f>'LISTING M.'!Z80</f>
        <v>0</v>
      </c>
      <c r="J82" s="9">
        <f>'LISTING M.'!AA80</f>
        <v>0</v>
      </c>
      <c r="K82" s="9">
        <f>'LISTING M.'!AB80</f>
        <v>0</v>
      </c>
      <c r="L82" s="8">
        <f>'LISTING M.'!AD80</f>
        <v>0</v>
      </c>
      <c r="M82" s="8">
        <f>'LISTING M.'!AE80</f>
        <v>0</v>
      </c>
      <c r="N82" s="8">
        <f>'LISTING M.'!AS80</f>
        <v>0</v>
      </c>
      <c r="BA82" s="10"/>
      <c r="BB82" s="17"/>
      <c r="BC82" s="10"/>
    </row>
    <row r="83" spans="1:55" s="7" customFormat="1" ht="42.95" customHeight="1" x14ac:dyDescent="0.3">
      <c r="A83" s="16">
        <v>47</v>
      </c>
      <c r="B83" s="15" t="str">
        <f t="shared" si="6"/>
        <v/>
      </c>
      <c r="C83" s="14"/>
      <c r="D83" s="13" t="str">
        <f t="shared" si="7"/>
        <v/>
      </c>
      <c r="E83" s="12">
        <f t="shared" si="8"/>
        <v>0</v>
      </c>
      <c r="F83" s="11"/>
      <c r="G83" s="6"/>
      <c r="H83" s="10">
        <f>'LISTING M.'!AC81</f>
        <v>0</v>
      </c>
      <c r="I83" s="9">
        <f>'LISTING M.'!Z81</f>
        <v>0</v>
      </c>
      <c r="J83" s="9">
        <f>'LISTING M.'!AA81</f>
        <v>0</v>
      </c>
      <c r="K83" s="9">
        <f>'LISTING M.'!AB81</f>
        <v>0</v>
      </c>
      <c r="L83" s="8">
        <f>'LISTING M.'!AD81</f>
        <v>0</v>
      </c>
      <c r="M83" s="8">
        <f>'LISTING M.'!AE81</f>
        <v>0</v>
      </c>
      <c r="N83" s="8">
        <f>'LISTING M.'!AS81</f>
        <v>0</v>
      </c>
      <c r="BA83" s="10"/>
      <c r="BB83" s="17"/>
      <c r="BC83" s="10"/>
    </row>
    <row r="84" spans="1:55" s="7" customFormat="1" ht="42.95" customHeight="1" x14ac:dyDescent="0.3">
      <c r="A84" s="16">
        <v>48</v>
      </c>
      <c r="B84" s="15" t="str">
        <f t="shared" si="6"/>
        <v/>
      </c>
      <c r="C84" s="14"/>
      <c r="D84" s="13" t="str">
        <f t="shared" si="7"/>
        <v/>
      </c>
      <c r="E84" s="12">
        <f t="shared" si="8"/>
        <v>0</v>
      </c>
      <c r="F84" s="11"/>
      <c r="G84" s="6"/>
      <c r="H84" s="10">
        <f>'LISTING M.'!AC82</f>
        <v>0</v>
      </c>
      <c r="I84" s="9">
        <f>'LISTING M.'!Z82</f>
        <v>0</v>
      </c>
      <c r="J84" s="9">
        <f>'LISTING M.'!AA82</f>
        <v>0</v>
      </c>
      <c r="K84" s="9">
        <f>'LISTING M.'!AB82</f>
        <v>0</v>
      </c>
      <c r="L84" s="8">
        <f>'LISTING M.'!AD82</f>
        <v>0</v>
      </c>
      <c r="M84" s="8">
        <f>'LISTING M.'!AE82</f>
        <v>0</v>
      </c>
      <c r="N84" s="8">
        <f>'LISTING M.'!AS82</f>
        <v>0</v>
      </c>
      <c r="BA84" s="10"/>
      <c r="BB84" s="17"/>
      <c r="BC84" s="10"/>
    </row>
    <row r="85" spans="1:55" s="7" customFormat="1" ht="42.95" customHeight="1" x14ac:dyDescent="0.3">
      <c r="A85" s="16">
        <v>49</v>
      </c>
      <c r="B85" s="15" t="str">
        <f t="shared" si="6"/>
        <v/>
      </c>
      <c r="C85" s="14"/>
      <c r="D85" s="13" t="str">
        <f t="shared" si="7"/>
        <v/>
      </c>
      <c r="E85" s="12">
        <f t="shared" si="8"/>
        <v>0</v>
      </c>
      <c r="F85" s="11"/>
      <c r="G85" s="6"/>
      <c r="H85" s="10">
        <f>'LISTING M.'!AC83</f>
        <v>0</v>
      </c>
      <c r="I85" s="9">
        <f>'LISTING M.'!Z83</f>
        <v>0</v>
      </c>
      <c r="J85" s="9">
        <f>'LISTING M.'!AA83</f>
        <v>0</v>
      </c>
      <c r="K85" s="9">
        <f>'LISTING M.'!AB83</f>
        <v>0</v>
      </c>
      <c r="L85" s="8">
        <f>'LISTING M.'!AD83</f>
        <v>0</v>
      </c>
      <c r="M85" s="8">
        <f>'LISTING M.'!AE83</f>
        <v>0</v>
      </c>
      <c r="N85" s="8">
        <f>'LISTING M.'!AS83</f>
        <v>0</v>
      </c>
      <c r="BA85" s="10"/>
      <c r="BB85" s="17"/>
      <c r="BC85" s="10"/>
    </row>
    <row r="86" spans="1:55" s="7" customFormat="1" ht="42.95" customHeight="1" x14ac:dyDescent="0.3">
      <c r="A86" s="16">
        <v>50</v>
      </c>
      <c r="B86" s="15" t="str">
        <f t="shared" si="6"/>
        <v/>
      </c>
      <c r="C86" s="14"/>
      <c r="D86" s="13" t="str">
        <f t="shared" si="7"/>
        <v/>
      </c>
      <c r="E86" s="12">
        <f t="shared" si="8"/>
        <v>0</v>
      </c>
      <c r="F86" s="11"/>
      <c r="G86" s="6"/>
      <c r="H86" s="10">
        <f>'LISTING M.'!AC84</f>
        <v>0</v>
      </c>
      <c r="I86" s="9">
        <f>'LISTING M.'!Z84</f>
        <v>0</v>
      </c>
      <c r="J86" s="9">
        <f>'LISTING M.'!AA84</f>
        <v>0</v>
      </c>
      <c r="K86" s="9">
        <f>'LISTING M.'!AB84</f>
        <v>0</v>
      </c>
      <c r="L86" s="8">
        <f>'LISTING M.'!AD84</f>
        <v>0</v>
      </c>
      <c r="M86" s="8">
        <f>'LISTING M.'!AE84</f>
        <v>0</v>
      </c>
      <c r="N86" s="8">
        <f>'LISTING M.'!AS84</f>
        <v>0</v>
      </c>
      <c r="BA86" s="10"/>
      <c r="BB86" s="17"/>
      <c r="BC86" s="10"/>
    </row>
    <row r="87" spans="1:55" s="7" customFormat="1" ht="42.95" customHeight="1" x14ac:dyDescent="0.3">
      <c r="A87" s="16">
        <v>51</v>
      </c>
      <c r="B87" s="15" t="str">
        <f t="shared" si="6"/>
        <v/>
      </c>
      <c r="C87" s="14"/>
      <c r="D87" s="13" t="str">
        <f t="shared" si="7"/>
        <v/>
      </c>
      <c r="E87" s="12">
        <f t="shared" si="8"/>
        <v>0</v>
      </c>
      <c r="F87" s="11"/>
      <c r="G87" s="6"/>
      <c r="H87" s="10">
        <f>'LISTING M.'!AC85</f>
        <v>0</v>
      </c>
      <c r="I87" s="9">
        <f>'LISTING M.'!Z85</f>
        <v>0</v>
      </c>
      <c r="J87" s="9">
        <f>'LISTING M.'!AA85</f>
        <v>0</v>
      </c>
      <c r="K87" s="9">
        <f>'LISTING M.'!AB85</f>
        <v>0</v>
      </c>
      <c r="L87" s="8">
        <f>'LISTING M.'!AD85</f>
        <v>0</v>
      </c>
      <c r="M87" s="8">
        <f>'LISTING M.'!AE85</f>
        <v>0</v>
      </c>
      <c r="N87" s="8">
        <f>'LISTING M.'!AS85</f>
        <v>0</v>
      </c>
      <c r="BA87" s="10"/>
      <c r="BB87" s="17"/>
      <c r="BC87" s="10"/>
    </row>
    <row r="88" spans="1:55" s="7" customFormat="1" ht="42.95" customHeight="1" x14ac:dyDescent="0.3">
      <c r="A88" s="16">
        <v>52</v>
      </c>
      <c r="B88" s="15" t="str">
        <f t="shared" si="6"/>
        <v/>
      </c>
      <c r="C88" s="14"/>
      <c r="D88" s="13" t="str">
        <f t="shared" si="7"/>
        <v/>
      </c>
      <c r="E88" s="12">
        <f t="shared" si="8"/>
        <v>0</v>
      </c>
      <c r="F88" s="11"/>
      <c r="G88" s="6"/>
      <c r="H88" s="10">
        <f>'LISTING M.'!AC86</f>
        <v>0</v>
      </c>
      <c r="I88" s="9">
        <f>'LISTING M.'!Z86</f>
        <v>0</v>
      </c>
      <c r="J88" s="9">
        <f>'LISTING M.'!AA86</f>
        <v>0</v>
      </c>
      <c r="K88" s="9">
        <f>'LISTING M.'!AB86</f>
        <v>0</v>
      </c>
      <c r="L88" s="8">
        <f>'LISTING M.'!AD86</f>
        <v>0</v>
      </c>
      <c r="M88" s="8">
        <f>'LISTING M.'!AE86</f>
        <v>0</v>
      </c>
      <c r="N88" s="8">
        <f>'LISTING M.'!AS86</f>
        <v>0</v>
      </c>
      <c r="BA88" s="10"/>
      <c r="BB88" s="17"/>
      <c r="BC88" s="10"/>
    </row>
    <row r="89" spans="1:55" s="7" customFormat="1" ht="42.95" customHeight="1" x14ac:dyDescent="0.3">
      <c r="A89" s="16">
        <v>53</v>
      </c>
      <c r="B89" s="15" t="str">
        <f t="shared" si="6"/>
        <v/>
      </c>
      <c r="C89" s="14"/>
      <c r="D89" s="13" t="str">
        <f t="shared" si="7"/>
        <v/>
      </c>
      <c r="E89" s="12">
        <f t="shared" si="8"/>
        <v>0</v>
      </c>
      <c r="F89" s="11"/>
      <c r="G89" s="6"/>
      <c r="H89" s="10">
        <f>'LISTING M.'!AC87</f>
        <v>0</v>
      </c>
      <c r="I89" s="9">
        <f>'LISTING M.'!Z87</f>
        <v>0</v>
      </c>
      <c r="J89" s="9">
        <f>'LISTING M.'!AA87</f>
        <v>0</v>
      </c>
      <c r="K89" s="9">
        <f>'LISTING M.'!AB87</f>
        <v>0</v>
      </c>
      <c r="L89" s="8">
        <f>'LISTING M.'!AD87</f>
        <v>0</v>
      </c>
      <c r="M89" s="8">
        <f>'LISTING M.'!AE87</f>
        <v>0</v>
      </c>
      <c r="N89" s="8">
        <f>'LISTING M.'!AS87</f>
        <v>0</v>
      </c>
      <c r="BA89" s="10"/>
      <c r="BB89" s="17"/>
      <c r="BC89" s="10"/>
    </row>
    <row r="90" spans="1:55" s="7" customFormat="1" ht="42.95" customHeight="1" x14ac:dyDescent="0.3">
      <c r="A90" s="16">
        <v>54</v>
      </c>
      <c r="B90" s="15" t="str">
        <f t="shared" si="6"/>
        <v/>
      </c>
      <c r="C90" s="14"/>
      <c r="D90" s="13" t="str">
        <f t="shared" si="7"/>
        <v/>
      </c>
      <c r="E90" s="12">
        <f t="shared" si="8"/>
        <v>0</v>
      </c>
      <c r="F90" s="11"/>
      <c r="G90" s="6"/>
      <c r="H90" s="10">
        <f>'LISTING M.'!AC88</f>
        <v>0</v>
      </c>
      <c r="I90" s="9">
        <f>'LISTING M.'!Z88</f>
        <v>0</v>
      </c>
      <c r="J90" s="9">
        <f>'LISTING M.'!AA88</f>
        <v>0</v>
      </c>
      <c r="K90" s="9">
        <f>'LISTING M.'!AB88</f>
        <v>0</v>
      </c>
      <c r="L90" s="8">
        <f>'LISTING M.'!AD88</f>
        <v>0</v>
      </c>
      <c r="M90" s="8">
        <f>'LISTING M.'!AE88</f>
        <v>0</v>
      </c>
      <c r="N90" s="8">
        <f>'LISTING M.'!AS88</f>
        <v>0</v>
      </c>
      <c r="BA90" s="10"/>
      <c r="BB90" s="17"/>
      <c r="BC90" s="10"/>
    </row>
    <row r="91" spans="1:55" s="7" customFormat="1" ht="42.95" customHeight="1" x14ac:dyDescent="0.3">
      <c r="A91" s="16">
        <v>55</v>
      </c>
      <c r="B91" s="15" t="str">
        <f t="shared" si="6"/>
        <v/>
      </c>
      <c r="C91" s="14"/>
      <c r="D91" s="13" t="str">
        <f t="shared" si="7"/>
        <v/>
      </c>
      <c r="E91" s="12">
        <f t="shared" si="8"/>
        <v>0</v>
      </c>
      <c r="F91" s="11"/>
      <c r="G91" s="6"/>
      <c r="H91" s="10">
        <f>'LISTING M.'!AC89</f>
        <v>0</v>
      </c>
      <c r="I91" s="9">
        <f>'LISTING M.'!Z89</f>
        <v>0</v>
      </c>
      <c r="J91" s="9">
        <f>'LISTING M.'!AA89</f>
        <v>0</v>
      </c>
      <c r="K91" s="9">
        <f>'LISTING M.'!AB89</f>
        <v>0</v>
      </c>
      <c r="L91" s="8">
        <f>'LISTING M.'!AD89</f>
        <v>0</v>
      </c>
      <c r="M91" s="8">
        <f>'LISTING M.'!AE89</f>
        <v>0</v>
      </c>
      <c r="N91" s="8">
        <f>'LISTING M.'!AS89</f>
        <v>0</v>
      </c>
      <c r="BA91" s="10"/>
      <c r="BB91" s="17"/>
      <c r="BC91" s="10"/>
    </row>
    <row r="92" spans="1:55" s="7" customFormat="1" ht="42.95" customHeight="1" x14ac:dyDescent="0.3">
      <c r="A92" s="16">
        <v>56</v>
      </c>
      <c r="B92" s="15" t="str">
        <f t="shared" si="6"/>
        <v/>
      </c>
      <c r="C92" s="14"/>
      <c r="D92" s="13" t="str">
        <f t="shared" si="7"/>
        <v/>
      </c>
      <c r="E92" s="12">
        <f t="shared" si="8"/>
        <v>0</v>
      </c>
      <c r="F92" s="11"/>
      <c r="G92" s="6"/>
      <c r="H92" s="10">
        <f>'LISTING M.'!AC90</f>
        <v>0</v>
      </c>
      <c r="I92" s="9">
        <f>'LISTING M.'!Z90</f>
        <v>0</v>
      </c>
      <c r="J92" s="9">
        <f>'LISTING M.'!AA90</f>
        <v>0</v>
      </c>
      <c r="K92" s="9">
        <f>'LISTING M.'!AB90</f>
        <v>0</v>
      </c>
      <c r="L92" s="8">
        <f>'LISTING M.'!AD90</f>
        <v>0</v>
      </c>
      <c r="M92" s="8">
        <f>'LISTING M.'!AE90</f>
        <v>0</v>
      </c>
      <c r="N92" s="8">
        <f>'LISTING M.'!AS90</f>
        <v>0</v>
      </c>
      <c r="BA92" s="10"/>
      <c r="BB92" s="17"/>
      <c r="BC92" s="10"/>
    </row>
    <row r="93" spans="1:55" s="7" customFormat="1" ht="42.95" customHeight="1" x14ac:dyDescent="0.3">
      <c r="A93" s="16">
        <v>57</v>
      </c>
      <c r="B93" s="15" t="str">
        <f t="shared" si="6"/>
        <v/>
      </c>
      <c r="C93" s="14"/>
      <c r="D93" s="13" t="str">
        <f t="shared" si="7"/>
        <v/>
      </c>
      <c r="E93" s="12">
        <f t="shared" si="8"/>
        <v>0</v>
      </c>
      <c r="F93" s="11"/>
      <c r="G93" s="6"/>
      <c r="H93" s="10">
        <f>'LISTING M.'!AC91</f>
        <v>0</v>
      </c>
      <c r="I93" s="9">
        <f>'LISTING M.'!Z91</f>
        <v>0</v>
      </c>
      <c r="J93" s="9">
        <f>'LISTING M.'!AA91</f>
        <v>0</v>
      </c>
      <c r="K93" s="9">
        <f>'LISTING M.'!AB91</f>
        <v>0</v>
      </c>
      <c r="L93" s="8">
        <f>'LISTING M.'!AD91</f>
        <v>0</v>
      </c>
      <c r="M93" s="8">
        <f>'LISTING M.'!AE91</f>
        <v>0</v>
      </c>
      <c r="N93" s="8">
        <f>'LISTING M.'!AS91</f>
        <v>0</v>
      </c>
      <c r="BA93" s="10"/>
      <c r="BB93" s="17"/>
      <c r="BC93" s="10"/>
    </row>
    <row r="94" spans="1:55" s="7" customFormat="1" ht="42.95" customHeight="1" x14ac:dyDescent="0.3">
      <c r="A94" s="16">
        <v>58</v>
      </c>
      <c r="B94" s="15" t="str">
        <f t="shared" si="6"/>
        <v/>
      </c>
      <c r="C94" s="14"/>
      <c r="D94" s="13" t="str">
        <f t="shared" si="7"/>
        <v/>
      </c>
      <c r="E94" s="12">
        <f t="shared" si="8"/>
        <v>0</v>
      </c>
      <c r="F94" s="11"/>
      <c r="G94" s="6"/>
      <c r="H94" s="10">
        <f>'LISTING M.'!AC92</f>
        <v>0</v>
      </c>
      <c r="I94" s="9">
        <f>'LISTING M.'!Z92</f>
        <v>0</v>
      </c>
      <c r="J94" s="9">
        <f>'LISTING M.'!AA92</f>
        <v>0</v>
      </c>
      <c r="K94" s="9">
        <f>'LISTING M.'!AB92</f>
        <v>0</v>
      </c>
      <c r="L94" s="8">
        <f>'LISTING M.'!AD92</f>
        <v>0</v>
      </c>
      <c r="M94" s="8">
        <f>'LISTING M.'!AE92</f>
        <v>0</v>
      </c>
      <c r="N94" s="8">
        <f>'LISTING M.'!AS92</f>
        <v>0</v>
      </c>
      <c r="BA94" s="10"/>
      <c r="BB94" s="17"/>
      <c r="BC94" s="10"/>
    </row>
    <row r="95" spans="1:55" s="7" customFormat="1" ht="42.95" customHeight="1" x14ac:dyDescent="0.3">
      <c r="A95" s="16">
        <v>59</v>
      </c>
      <c r="B95" s="15" t="str">
        <f t="shared" si="6"/>
        <v/>
      </c>
      <c r="C95" s="14"/>
      <c r="D95" s="13" t="str">
        <f t="shared" si="7"/>
        <v/>
      </c>
      <c r="E95" s="12">
        <f t="shared" si="8"/>
        <v>0</v>
      </c>
      <c r="F95" s="11"/>
      <c r="G95" s="6"/>
      <c r="H95" s="10">
        <f>'LISTING M.'!AC93</f>
        <v>0</v>
      </c>
      <c r="I95" s="9">
        <f>'LISTING M.'!Z93</f>
        <v>0</v>
      </c>
      <c r="J95" s="9">
        <f>'LISTING M.'!AA93</f>
        <v>0</v>
      </c>
      <c r="K95" s="9">
        <f>'LISTING M.'!AB93</f>
        <v>0</v>
      </c>
      <c r="L95" s="8">
        <f>'LISTING M.'!AD93</f>
        <v>0</v>
      </c>
      <c r="M95" s="8">
        <f>'LISTING M.'!AE93</f>
        <v>0</v>
      </c>
      <c r="N95" s="8">
        <f>'LISTING M.'!AS93</f>
        <v>0</v>
      </c>
      <c r="BA95" s="10"/>
      <c r="BB95" s="17"/>
      <c r="BC95" s="10"/>
    </row>
    <row r="96" spans="1:55" s="7" customFormat="1" ht="42.95" customHeight="1" x14ac:dyDescent="0.3">
      <c r="A96" s="16">
        <v>60</v>
      </c>
      <c r="B96" s="15" t="str">
        <f t="shared" si="6"/>
        <v/>
      </c>
      <c r="C96" s="14"/>
      <c r="D96" s="13" t="str">
        <f t="shared" si="7"/>
        <v/>
      </c>
      <c r="E96" s="12">
        <f t="shared" si="8"/>
        <v>0</v>
      </c>
      <c r="F96" s="11"/>
      <c r="G96" s="6"/>
      <c r="H96" s="10">
        <f>'LISTING M.'!AC94</f>
        <v>0</v>
      </c>
      <c r="I96" s="9">
        <f>'LISTING M.'!Z94</f>
        <v>0</v>
      </c>
      <c r="J96" s="9">
        <f>'LISTING M.'!AA94</f>
        <v>0</v>
      </c>
      <c r="K96" s="9">
        <f>'LISTING M.'!AB94</f>
        <v>0</v>
      </c>
      <c r="L96" s="8">
        <f>'LISTING M.'!AD94</f>
        <v>0</v>
      </c>
      <c r="M96" s="8">
        <f>'LISTING M.'!AE94</f>
        <v>0</v>
      </c>
      <c r="N96" s="8">
        <f>'LISTING M.'!AS94</f>
        <v>0</v>
      </c>
      <c r="BA96" s="10"/>
      <c r="BB96" s="17"/>
      <c r="BC96" s="10"/>
    </row>
    <row r="97" spans="1:55" s="7" customFormat="1" ht="42.95" customHeight="1" x14ac:dyDescent="0.3">
      <c r="A97" s="16">
        <v>61</v>
      </c>
      <c r="B97" s="15" t="str">
        <f t="shared" si="6"/>
        <v/>
      </c>
      <c r="C97" s="14"/>
      <c r="D97" s="13" t="str">
        <f t="shared" si="7"/>
        <v/>
      </c>
      <c r="E97" s="12">
        <f t="shared" si="8"/>
        <v>0</v>
      </c>
      <c r="F97" s="11"/>
      <c r="G97" s="6"/>
      <c r="H97" s="10">
        <f>'LISTING M.'!AC95</f>
        <v>0</v>
      </c>
      <c r="I97" s="9">
        <f>'LISTING M.'!Z95</f>
        <v>0</v>
      </c>
      <c r="J97" s="9">
        <f>'LISTING M.'!AA95</f>
        <v>0</v>
      </c>
      <c r="K97" s="9">
        <f>'LISTING M.'!AB95</f>
        <v>0</v>
      </c>
      <c r="L97" s="8">
        <f>'LISTING M.'!AD95</f>
        <v>0</v>
      </c>
      <c r="M97" s="8">
        <f>'LISTING M.'!AE95</f>
        <v>0</v>
      </c>
      <c r="N97" s="8">
        <f>'LISTING M.'!AS95</f>
        <v>0</v>
      </c>
      <c r="BA97" s="10"/>
      <c r="BB97" s="17"/>
      <c r="BC97" s="10"/>
    </row>
    <row r="98" spans="1:55" s="7" customFormat="1" ht="42.95" customHeight="1" x14ac:dyDescent="0.3">
      <c r="A98" s="16">
        <v>62</v>
      </c>
      <c r="B98" s="15" t="str">
        <f t="shared" si="6"/>
        <v/>
      </c>
      <c r="C98" s="14"/>
      <c r="D98" s="13" t="str">
        <f t="shared" si="7"/>
        <v/>
      </c>
      <c r="E98" s="12">
        <f t="shared" si="8"/>
        <v>0</v>
      </c>
      <c r="F98" s="11"/>
      <c r="G98" s="6"/>
      <c r="H98" s="10">
        <f>'LISTING M.'!AC96</f>
        <v>0</v>
      </c>
      <c r="I98" s="9">
        <f>'LISTING M.'!Z96</f>
        <v>0</v>
      </c>
      <c r="J98" s="9">
        <f>'LISTING M.'!AA96</f>
        <v>0</v>
      </c>
      <c r="K98" s="9">
        <f>'LISTING M.'!AB96</f>
        <v>0</v>
      </c>
      <c r="L98" s="8">
        <f>'LISTING M.'!AD96</f>
        <v>0</v>
      </c>
      <c r="M98" s="8">
        <f>'LISTING M.'!AE96</f>
        <v>0</v>
      </c>
      <c r="N98" s="8">
        <f>'LISTING M.'!AS96</f>
        <v>0</v>
      </c>
      <c r="BA98" s="10"/>
      <c r="BB98" s="17"/>
      <c r="BC98" s="10"/>
    </row>
    <row r="99" spans="1:55" s="7" customFormat="1" ht="42.95" customHeight="1" x14ac:dyDescent="0.3">
      <c r="A99" s="16">
        <v>63</v>
      </c>
      <c r="B99" s="15" t="str">
        <f t="shared" si="6"/>
        <v/>
      </c>
      <c r="C99" s="14"/>
      <c r="D99" s="13" t="str">
        <f t="shared" si="7"/>
        <v/>
      </c>
      <c r="E99" s="12">
        <f t="shared" si="8"/>
        <v>0</v>
      </c>
      <c r="F99" s="11"/>
      <c r="G99" s="6"/>
      <c r="H99" s="10">
        <f>'LISTING M.'!AC97</f>
        <v>0</v>
      </c>
      <c r="I99" s="9">
        <f>'LISTING M.'!Z97</f>
        <v>0</v>
      </c>
      <c r="J99" s="9">
        <f>'LISTING M.'!AA97</f>
        <v>0</v>
      </c>
      <c r="K99" s="9">
        <f>'LISTING M.'!AB97</f>
        <v>0</v>
      </c>
      <c r="L99" s="8">
        <f>'LISTING M.'!AD97</f>
        <v>0</v>
      </c>
      <c r="M99" s="8">
        <f>'LISTING M.'!AE97</f>
        <v>0</v>
      </c>
      <c r="N99" s="8">
        <f>'LISTING M.'!AS97</f>
        <v>0</v>
      </c>
      <c r="BA99" s="10"/>
      <c r="BB99" s="17"/>
      <c r="BC99" s="10"/>
    </row>
    <row r="100" spans="1:55" s="7" customFormat="1" ht="42.95" customHeight="1" x14ac:dyDescent="0.3">
      <c r="A100" s="16">
        <v>64</v>
      </c>
      <c r="B100" s="15" t="str">
        <f t="shared" si="6"/>
        <v/>
      </c>
      <c r="C100" s="14"/>
      <c r="D100" s="13" t="str">
        <f t="shared" si="7"/>
        <v/>
      </c>
      <c r="E100" s="12">
        <f t="shared" si="8"/>
        <v>0</v>
      </c>
      <c r="F100" s="11"/>
      <c r="G100" s="6"/>
      <c r="H100" s="10">
        <f>'LISTING M.'!AC98</f>
        <v>0</v>
      </c>
      <c r="I100" s="9">
        <f>'LISTING M.'!Z98</f>
        <v>0</v>
      </c>
      <c r="J100" s="9">
        <f>'LISTING M.'!AA98</f>
        <v>0</v>
      </c>
      <c r="K100" s="9">
        <f>'LISTING M.'!AB98</f>
        <v>0</v>
      </c>
      <c r="L100" s="8">
        <f>'LISTING M.'!AD98</f>
        <v>0</v>
      </c>
      <c r="M100" s="8">
        <f>'LISTING M.'!AE98</f>
        <v>0</v>
      </c>
      <c r="N100" s="8">
        <f>'LISTING M.'!AS98</f>
        <v>0</v>
      </c>
      <c r="BA100" s="10"/>
      <c r="BB100" s="17"/>
      <c r="BC100" s="10"/>
    </row>
    <row r="101" spans="1:55" s="7" customFormat="1" ht="42.95" customHeight="1" x14ac:dyDescent="0.3">
      <c r="A101" s="16">
        <v>65</v>
      </c>
      <c r="B101" s="15" t="str">
        <f t="shared" si="6"/>
        <v/>
      </c>
      <c r="C101" s="14"/>
      <c r="D101" s="13" t="str">
        <f t="shared" si="7"/>
        <v/>
      </c>
      <c r="E101" s="12">
        <f t="shared" si="8"/>
        <v>0</v>
      </c>
      <c r="F101" s="11"/>
      <c r="G101" s="6"/>
      <c r="H101" s="10">
        <f>'LISTING M.'!AC99</f>
        <v>0</v>
      </c>
      <c r="I101" s="9">
        <f>'LISTING M.'!Z99</f>
        <v>0</v>
      </c>
      <c r="J101" s="9">
        <f>'LISTING M.'!AA99</f>
        <v>0</v>
      </c>
      <c r="K101" s="9">
        <f>'LISTING M.'!AB99</f>
        <v>0</v>
      </c>
      <c r="L101" s="8">
        <f>'LISTING M.'!AD99</f>
        <v>0</v>
      </c>
      <c r="M101" s="8">
        <f>'LISTING M.'!AE99</f>
        <v>0</v>
      </c>
      <c r="N101" s="8">
        <f>'LISTING M.'!AS99</f>
        <v>0</v>
      </c>
      <c r="BA101" s="10"/>
      <c r="BB101" s="17"/>
      <c r="BC101" s="10"/>
    </row>
    <row r="102" spans="1:55" s="7" customFormat="1" ht="42.95" customHeight="1" x14ac:dyDescent="0.3">
      <c r="A102" s="16">
        <v>66</v>
      </c>
      <c r="B102" s="15" t="str">
        <f t="shared" si="6"/>
        <v/>
      </c>
      <c r="C102" s="14"/>
      <c r="D102" s="13" t="str">
        <f t="shared" si="7"/>
        <v/>
      </c>
      <c r="E102" s="12">
        <f t="shared" si="8"/>
        <v>0</v>
      </c>
      <c r="F102" s="11"/>
      <c r="G102" s="6"/>
      <c r="H102" s="10">
        <f>'LISTING M.'!AC100</f>
        <v>0</v>
      </c>
      <c r="I102" s="9">
        <f>'LISTING M.'!Z100</f>
        <v>0</v>
      </c>
      <c r="J102" s="9">
        <f>'LISTING M.'!AA100</f>
        <v>0</v>
      </c>
      <c r="K102" s="9">
        <f>'LISTING M.'!AB100</f>
        <v>0</v>
      </c>
      <c r="L102" s="8">
        <f>'LISTING M.'!AD100</f>
        <v>0</v>
      </c>
      <c r="M102" s="8">
        <f>'LISTING M.'!AE100</f>
        <v>0</v>
      </c>
      <c r="N102" s="8">
        <f>'LISTING M.'!AS100</f>
        <v>0</v>
      </c>
      <c r="BA102" s="10"/>
      <c r="BB102" s="17"/>
      <c r="BC102" s="10"/>
    </row>
    <row r="103" spans="1:55" s="7" customFormat="1" ht="42.95" customHeight="1" x14ac:dyDescent="0.3">
      <c r="A103" s="16">
        <v>67</v>
      </c>
      <c r="B103" s="15" t="str">
        <f t="shared" si="6"/>
        <v/>
      </c>
      <c r="C103" s="14"/>
      <c r="D103" s="13" t="str">
        <f t="shared" si="7"/>
        <v/>
      </c>
      <c r="E103" s="12">
        <f t="shared" si="8"/>
        <v>0</v>
      </c>
      <c r="F103" s="11"/>
      <c r="G103" s="6"/>
      <c r="H103" s="10">
        <f>'LISTING M.'!AC101</f>
        <v>0</v>
      </c>
      <c r="I103" s="9">
        <f>'LISTING M.'!Z101</f>
        <v>0</v>
      </c>
      <c r="J103" s="9">
        <f>'LISTING M.'!AA101</f>
        <v>0</v>
      </c>
      <c r="K103" s="9">
        <f>'LISTING M.'!AB101</f>
        <v>0</v>
      </c>
      <c r="L103" s="8">
        <f>'LISTING M.'!AD101</f>
        <v>0</v>
      </c>
      <c r="M103" s="8">
        <f>'LISTING M.'!AE101</f>
        <v>0</v>
      </c>
      <c r="N103" s="8">
        <f>'LISTING M.'!AS101</f>
        <v>0</v>
      </c>
      <c r="BA103" s="10"/>
      <c r="BB103" s="17"/>
      <c r="BC103" s="10"/>
    </row>
    <row r="104" spans="1:55" s="7" customFormat="1" ht="42.95" customHeight="1" x14ac:dyDescent="0.3">
      <c r="A104" s="16">
        <v>68</v>
      </c>
      <c r="B104" s="15" t="str">
        <f t="shared" si="6"/>
        <v/>
      </c>
      <c r="C104" s="14"/>
      <c r="D104" s="13" t="str">
        <f t="shared" si="7"/>
        <v/>
      </c>
      <c r="E104" s="12">
        <f t="shared" si="8"/>
        <v>0</v>
      </c>
      <c r="F104" s="11"/>
      <c r="G104" s="6"/>
      <c r="H104" s="10">
        <f>'LISTING M.'!AC102</f>
        <v>0</v>
      </c>
      <c r="I104" s="9">
        <f>'LISTING M.'!Z102</f>
        <v>0</v>
      </c>
      <c r="J104" s="9">
        <f>'LISTING M.'!AA102</f>
        <v>0</v>
      </c>
      <c r="K104" s="9">
        <f>'LISTING M.'!AB102</f>
        <v>0</v>
      </c>
      <c r="L104" s="8">
        <f>'LISTING M.'!AD102</f>
        <v>0</v>
      </c>
      <c r="M104" s="8">
        <f>'LISTING M.'!AE102</f>
        <v>0</v>
      </c>
      <c r="N104" s="8">
        <f>'LISTING M.'!AS102</f>
        <v>0</v>
      </c>
      <c r="BA104" s="10"/>
      <c r="BB104" s="17"/>
      <c r="BC104" s="10"/>
    </row>
    <row r="105" spans="1:55" s="7" customFormat="1" ht="42.95" customHeight="1" x14ac:dyDescent="0.3">
      <c r="A105" s="16">
        <v>69</v>
      </c>
      <c r="B105" s="15" t="str">
        <f t="shared" si="6"/>
        <v/>
      </c>
      <c r="C105" s="14"/>
      <c r="D105" s="13" t="str">
        <f t="shared" si="7"/>
        <v/>
      </c>
      <c r="E105" s="12">
        <f t="shared" si="8"/>
        <v>0</v>
      </c>
      <c r="F105" s="11"/>
      <c r="G105" s="6"/>
      <c r="H105" s="10">
        <f>'LISTING M.'!AC103</f>
        <v>0</v>
      </c>
      <c r="I105" s="9">
        <f>'LISTING M.'!Z103</f>
        <v>0</v>
      </c>
      <c r="J105" s="9">
        <f>'LISTING M.'!AA103</f>
        <v>0</v>
      </c>
      <c r="K105" s="9">
        <f>'LISTING M.'!AB103</f>
        <v>0</v>
      </c>
      <c r="L105" s="8">
        <f>'LISTING M.'!AD103</f>
        <v>0</v>
      </c>
      <c r="M105" s="8">
        <f>'LISTING M.'!AE103</f>
        <v>0</v>
      </c>
      <c r="N105" s="8">
        <f>'LISTING M.'!AS103</f>
        <v>0</v>
      </c>
      <c r="BA105" s="10"/>
      <c r="BB105" s="17"/>
      <c r="BC105" s="10"/>
    </row>
    <row r="106" spans="1:55" s="7" customFormat="1" ht="42.95" customHeight="1" x14ac:dyDescent="0.3">
      <c r="A106" s="16">
        <v>70</v>
      </c>
      <c r="B106" s="15" t="str">
        <f t="shared" si="6"/>
        <v/>
      </c>
      <c r="C106" s="14"/>
      <c r="D106" s="13" t="str">
        <f t="shared" si="7"/>
        <v/>
      </c>
      <c r="E106" s="12">
        <f t="shared" si="8"/>
        <v>0</v>
      </c>
      <c r="F106" s="11"/>
      <c r="G106" s="6"/>
      <c r="H106" s="10">
        <f>'LISTING M.'!AC104</f>
        <v>0</v>
      </c>
      <c r="I106" s="9">
        <f>'LISTING M.'!Z104</f>
        <v>0</v>
      </c>
      <c r="J106" s="9">
        <f>'LISTING M.'!AA104</f>
        <v>0</v>
      </c>
      <c r="K106" s="9">
        <f>'LISTING M.'!AB104</f>
        <v>0</v>
      </c>
      <c r="L106" s="8">
        <f>'LISTING M.'!AD104</f>
        <v>0</v>
      </c>
      <c r="M106" s="8">
        <f>'LISTING M.'!AE104</f>
        <v>0</v>
      </c>
      <c r="N106" s="8">
        <f>'LISTING M.'!AS104</f>
        <v>0</v>
      </c>
      <c r="BA106" s="10"/>
      <c r="BB106" s="17"/>
      <c r="BC106" s="10"/>
    </row>
    <row r="107" spans="1:55" s="7" customFormat="1" ht="42.95" customHeight="1" x14ac:dyDescent="0.3">
      <c r="A107" s="16">
        <v>71</v>
      </c>
      <c r="B107" s="15" t="str">
        <f t="shared" si="6"/>
        <v/>
      </c>
      <c r="C107" s="14"/>
      <c r="D107" s="13" t="str">
        <f t="shared" si="7"/>
        <v/>
      </c>
      <c r="E107" s="12">
        <f t="shared" si="8"/>
        <v>0</v>
      </c>
      <c r="F107" s="11"/>
      <c r="G107" s="6"/>
      <c r="H107" s="10">
        <f>'LISTING M.'!AC105</f>
        <v>0</v>
      </c>
      <c r="I107" s="9">
        <f>'LISTING M.'!Z105</f>
        <v>0</v>
      </c>
      <c r="J107" s="9">
        <f>'LISTING M.'!AA105</f>
        <v>0</v>
      </c>
      <c r="K107" s="9">
        <f>'LISTING M.'!AB105</f>
        <v>0</v>
      </c>
      <c r="L107" s="8">
        <f>'LISTING M.'!AD105</f>
        <v>0</v>
      </c>
      <c r="M107" s="8">
        <f>'LISTING M.'!AE105</f>
        <v>0</v>
      </c>
      <c r="N107" s="8">
        <f>'LISTING M.'!AS105</f>
        <v>0</v>
      </c>
      <c r="BA107" s="10"/>
      <c r="BB107" s="17"/>
      <c r="BC107" s="10"/>
    </row>
    <row r="108" spans="1:55" s="7" customFormat="1" ht="42.95" customHeight="1" x14ac:dyDescent="0.3">
      <c r="A108" s="16">
        <v>72</v>
      </c>
      <c r="B108" s="15" t="str">
        <f t="shared" si="6"/>
        <v/>
      </c>
      <c r="C108" s="14"/>
      <c r="D108" s="13" t="str">
        <f t="shared" si="7"/>
        <v/>
      </c>
      <c r="E108" s="12">
        <f t="shared" si="8"/>
        <v>0</v>
      </c>
      <c r="F108" s="11"/>
      <c r="G108" s="6"/>
      <c r="H108" s="10">
        <f>'LISTING M.'!AC106</f>
        <v>0</v>
      </c>
      <c r="I108" s="9">
        <f>'LISTING M.'!Z106</f>
        <v>0</v>
      </c>
      <c r="J108" s="9">
        <f>'LISTING M.'!AA106</f>
        <v>0</v>
      </c>
      <c r="K108" s="9">
        <f>'LISTING M.'!AB106</f>
        <v>0</v>
      </c>
      <c r="L108" s="8">
        <f>'LISTING M.'!AD106</f>
        <v>0</v>
      </c>
      <c r="M108" s="8">
        <f>'LISTING M.'!AE106</f>
        <v>0</v>
      </c>
      <c r="N108" s="8">
        <f>'LISTING M.'!AS106</f>
        <v>0</v>
      </c>
      <c r="BA108" s="10"/>
      <c r="BB108" s="17"/>
      <c r="BC108" s="10"/>
    </row>
    <row r="109" spans="1:55" s="7" customFormat="1" ht="42.95" customHeight="1" x14ac:dyDescent="0.3">
      <c r="A109" s="16">
        <v>73</v>
      </c>
      <c r="B109" s="15" t="str">
        <f t="shared" si="6"/>
        <v/>
      </c>
      <c r="C109" s="14"/>
      <c r="D109" s="13" t="str">
        <f t="shared" si="7"/>
        <v/>
      </c>
      <c r="E109" s="12">
        <f t="shared" si="8"/>
        <v>0</v>
      </c>
      <c r="F109" s="11"/>
      <c r="G109" s="6"/>
      <c r="H109" s="10">
        <f>'LISTING M.'!AC107</f>
        <v>0</v>
      </c>
      <c r="I109" s="9">
        <f>'LISTING M.'!Z107</f>
        <v>0</v>
      </c>
      <c r="J109" s="9">
        <f>'LISTING M.'!AA107</f>
        <v>0</v>
      </c>
      <c r="K109" s="9">
        <f>'LISTING M.'!AB107</f>
        <v>0</v>
      </c>
      <c r="L109" s="8">
        <f>'LISTING M.'!AD107</f>
        <v>0</v>
      </c>
      <c r="M109" s="8">
        <f>'LISTING M.'!AE107</f>
        <v>0</v>
      </c>
      <c r="N109" s="8">
        <f>'LISTING M.'!AS107</f>
        <v>0</v>
      </c>
      <c r="BA109" s="10"/>
      <c r="BB109" s="17"/>
      <c r="BC109" s="10"/>
    </row>
    <row r="110" spans="1:55" s="7" customFormat="1" ht="42.95" customHeight="1" x14ac:dyDescent="0.3">
      <c r="A110" s="16">
        <v>74</v>
      </c>
      <c r="B110" s="15" t="str">
        <f t="shared" si="6"/>
        <v/>
      </c>
      <c r="C110" s="14"/>
      <c r="D110" s="13" t="str">
        <f t="shared" si="7"/>
        <v/>
      </c>
      <c r="E110" s="12">
        <f t="shared" si="8"/>
        <v>0</v>
      </c>
      <c r="F110" s="11"/>
      <c r="G110" s="6"/>
      <c r="H110" s="10">
        <f>'LISTING M.'!AC108</f>
        <v>0</v>
      </c>
      <c r="I110" s="9">
        <f>'LISTING M.'!Z108</f>
        <v>0</v>
      </c>
      <c r="J110" s="9">
        <f>'LISTING M.'!AA108</f>
        <v>0</v>
      </c>
      <c r="K110" s="9">
        <f>'LISTING M.'!AB108</f>
        <v>0</v>
      </c>
      <c r="L110" s="8">
        <f>'LISTING M.'!AD108</f>
        <v>0</v>
      </c>
      <c r="M110" s="8">
        <f>'LISTING M.'!AE108</f>
        <v>0</v>
      </c>
      <c r="N110" s="8">
        <f>'LISTING M.'!AS108</f>
        <v>0</v>
      </c>
      <c r="BA110" s="10"/>
      <c r="BB110" s="17"/>
      <c r="BC110" s="10"/>
    </row>
    <row r="111" spans="1:55" s="7" customFormat="1" ht="42.95" customHeight="1" x14ac:dyDescent="0.3">
      <c r="A111" s="16">
        <v>75</v>
      </c>
      <c r="B111" s="15" t="str">
        <f t="shared" si="6"/>
        <v/>
      </c>
      <c r="C111" s="14"/>
      <c r="D111" s="13" t="str">
        <f t="shared" si="7"/>
        <v/>
      </c>
      <c r="E111" s="12">
        <f t="shared" si="8"/>
        <v>0</v>
      </c>
      <c r="F111" s="11"/>
      <c r="G111" s="6"/>
      <c r="H111" s="10">
        <f>'LISTING M.'!AC109</f>
        <v>0</v>
      </c>
      <c r="I111" s="9">
        <f>'LISTING M.'!Z109</f>
        <v>0</v>
      </c>
      <c r="J111" s="9">
        <f>'LISTING M.'!AA109</f>
        <v>0</v>
      </c>
      <c r="K111" s="9">
        <f>'LISTING M.'!AB109</f>
        <v>0</v>
      </c>
      <c r="L111" s="8">
        <f>'LISTING M.'!AD109</f>
        <v>0</v>
      </c>
      <c r="M111" s="8">
        <f>'LISTING M.'!AE109</f>
        <v>0</v>
      </c>
      <c r="N111" s="8">
        <f>'LISTING M.'!AS109</f>
        <v>0</v>
      </c>
      <c r="BA111" s="10"/>
      <c r="BB111" s="17"/>
      <c r="BC111" s="10"/>
    </row>
    <row r="112" spans="1:55" s="7" customFormat="1" ht="42.95" customHeight="1" x14ac:dyDescent="0.3">
      <c r="A112" s="16">
        <v>76</v>
      </c>
      <c r="B112" s="15" t="str">
        <f t="shared" si="6"/>
        <v/>
      </c>
      <c r="C112" s="14"/>
      <c r="D112" s="13" t="str">
        <f t="shared" si="7"/>
        <v/>
      </c>
      <c r="E112" s="12">
        <f t="shared" si="8"/>
        <v>0</v>
      </c>
      <c r="F112" s="11"/>
      <c r="G112" s="6"/>
      <c r="H112" s="10">
        <f>'LISTING M.'!AC110</f>
        <v>0</v>
      </c>
      <c r="I112" s="9">
        <f>'LISTING M.'!Z110</f>
        <v>0</v>
      </c>
      <c r="J112" s="9">
        <f>'LISTING M.'!AA110</f>
        <v>0</v>
      </c>
      <c r="K112" s="9">
        <f>'LISTING M.'!AB110</f>
        <v>0</v>
      </c>
      <c r="L112" s="8">
        <f>'LISTING M.'!AD110</f>
        <v>0</v>
      </c>
      <c r="M112" s="8">
        <f>'LISTING M.'!AE110</f>
        <v>0</v>
      </c>
      <c r="N112" s="8">
        <f>'LISTING M.'!AS110</f>
        <v>0</v>
      </c>
      <c r="BA112" s="10"/>
      <c r="BB112" s="17"/>
      <c r="BC112" s="10"/>
    </row>
    <row r="113" spans="1:55" s="7" customFormat="1" ht="42.95" customHeight="1" x14ac:dyDescent="0.3">
      <c r="A113" s="16">
        <v>77</v>
      </c>
      <c r="B113" s="15" t="str">
        <f t="shared" si="6"/>
        <v/>
      </c>
      <c r="C113" s="14"/>
      <c r="D113" s="13" t="str">
        <f t="shared" ref="D113:D144" si="9">IF(H113=0,"",I113&amp;" x "&amp;J113&amp;" x "&amp;K113)</f>
        <v/>
      </c>
      <c r="E113" s="12">
        <f t="shared" ref="E113:E144" si="10">IF(H113="","",N113)</f>
        <v>0</v>
      </c>
      <c r="F113" s="11"/>
      <c r="G113" s="6"/>
      <c r="H113" s="10">
        <f>'LISTING M.'!AC111</f>
        <v>0</v>
      </c>
      <c r="I113" s="9">
        <f>'LISTING M.'!Z111</f>
        <v>0</v>
      </c>
      <c r="J113" s="9">
        <f>'LISTING M.'!AA111</f>
        <v>0</v>
      </c>
      <c r="K113" s="9">
        <f>'LISTING M.'!AB111</f>
        <v>0</v>
      </c>
      <c r="L113" s="8">
        <f>'LISTING M.'!AD111</f>
        <v>0</v>
      </c>
      <c r="M113" s="8">
        <f>'LISTING M.'!AE111</f>
        <v>0</v>
      </c>
      <c r="N113" s="8">
        <f>'LISTING M.'!AS111</f>
        <v>0</v>
      </c>
      <c r="BA113" s="10"/>
      <c r="BB113" s="17"/>
      <c r="BC113" s="10"/>
    </row>
    <row r="114" spans="1:55" s="7" customFormat="1" ht="42.95" customHeight="1" x14ac:dyDescent="0.3">
      <c r="A114" s="16">
        <v>78</v>
      </c>
      <c r="B114" s="15" t="str">
        <f t="shared" si="6"/>
        <v/>
      </c>
      <c r="C114" s="14"/>
      <c r="D114" s="13" t="str">
        <f t="shared" si="9"/>
        <v/>
      </c>
      <c r="E114" s="12">
        <f t="shared" si="10"/>
        <v>0</v>
      </c>
      <c r="F114" s="11"/>
      <c r="G114" s="6"/>
      <c r="H114" s="10">
        <f>'LISTING M.'!AC112</f>
        <v>0</v>
      </c>
      <c r="I114" s="9">
        <f>'LISTING M.'!Z112</f>
        <v>0</v>
      </c>
      <c r="J114" s="9">
        <f>'LISTING M.'!AA112</f>
        <v>0</v>
      </c>
      <c r="K114" s="9">
        <f>'LISTING M.'!AB112</f>
        <v>0</v>
      </c>
      <c r="L114" s="8">
        <f>'LISTING M.'!AD112</f>
        <v>0</v>
      </c>
      <c r="M114" s="8">
        <f>'LISTING M.'!AE112</f>
        <v>0</v>
      </c>
      <c r="N114" s="8">
        <f>'LISTING M.'!AS112</f>
        <v>0</v>
      </c>
      <c r="BA114" s="10"/>
      <c r="BB114" s="17"/>
      <c r="BC114" s="10"/>
    </row>
    <row r="115" spans="1:55" s="7" customFormat="1" ht="42.95" customHeight="1" x14ac:dyDescent="0.3">
      <c r="A115" s="16">
        <v>79</v>
      </c>
      <c r="B115" s="15" t="str">
        <f t="shared" si="6"/>
        <v/>
      </c>
      <c r="C115" s="14"/>
      <c r="D115" s="13" t="str">
        <f t="shared" si="9"/>
        <v/>
      </c>
      <c r="E115" s="12">
        <f t="shared" si="10"/>
        <v>0</v>
      </c>
      <c r="F115" s="11"/>
      <c r="G115" s="6"/>
      <c r="H115" s="10">
        <f>'LISTING M.'!AC113</f>
        <v>0</v>
      </c>
      <c r="I115" s="9">
        <f>'LISTING M.'!Z113</f>
        <v>0</v>
      </c>
      <c r="J115" s="9">
        <f>'LISTING M.'!AA113</f>
        <v>0</v>
      </c>
      <c r="K115" s="9">
        <f>'LISTING M.'!AB113</f>
        <v>0</v>
      </c>
      <c r="L115" s="8">
        <f>'LISTING M.'!AD113</f>
        <v>0</v>
      </c>
      <c r="M115" s="8">
        <f>'LISTING M.'!AE113</f>
        <v>0</v>
      </c>
      <c r="N115" s="8">
        <f>'LISTING M.'!AS113</f>
        <v>0</v>
      </c>
      <c r="BA115" s="10"/>
      <c r="BB115" s="17"/>
      <c r="BC115" s="10"/>
    </row>
    <row r="116" spans="1:55" s="7" customFormat="1" ht="42.95" customHeight="1" x14ac:dyDescent="0.3">
      <c r="A116" s="16">
        <v>80</v>
      </c>
      <c r="B116" s="15" t="str">
        <f t="shared" si="6"/>
        <v/>
      </c>
      <c r="C116" s="14"/>
      <c r="D116" s="13" t="str">
        <f t="shared" si="9"/>
        <v/>
      </c>
      <c r="E116" s="12">
        <f t="shared" si="10"/>
        <v>0</v>
      </c>
      <c r="F116" s="11"/>
      <c r="G116" s="6"/>
      <c r="H116" s="10">
        <f>'LISTING M.'!AC114</f>
        <v>0</v>
      </c>
      <c r="I116" s="9">
        <f>'LISTING M.'!Z114</f>
        <v>0</v>
      </c>
      <c r="J116" s="9">
        <f>'LISTING M.'!AA114</f>
        <v>0</v>
      </c>
      <c r="K116" s="9">
        <f>'LISTING M.'!AB114</f>
        <v>0</v>
      </c>
      <c r="L116" s="8">
        <f>'LISTING M.'!AD114</f>
        <v>0</v>
      </c>
      <c r="M116" s="8">
        <f>'LISTING M.'!AE114</f>
        <v>0</v>
      </c>
      <c r="N116" s="8">
        <f>'LISTING M.'!AS114</f>
        <v>0</v>
      </c>
      <c r="BA116" s="10"/>
      <c r="BB116" s="17"/>
      <c r="BC116" s="10"/>
    </row>
    <row r="117" spans="1:55" s="7" customFormat="1" ht="42.95" customHeight="1" x14ac:dyDescent="0.3">
      <c r="A117" s="16">
        <v>81</v>
      </c>
      <c r="B117" s="15" t="str">
        <f t="shared" si="6"/>
        <v/>
      </c>
      <c r="C117" s="14"/>
      <c r="D117" s="13" t="str">
        <f t="shared" si="9"/>
        <v/>
      </c>
      <c r="E117" s="12">
        <f t="shared" si="10"/>
        <v>0</v>
      </c>
      <c r="F117" s="11"/>
      <c r="G117" s="6"/>
      <c r="H117" s="10">
        <f>'LISTING M.'!AC115</f>
        <v>0</v>
      </c>
      <c r="I117" s="9">
        <f>'LISTING M.'!Z115</f>
        <v>0</v>
      </c>
      <c r="J117" s="9">
        <f>'LISTING M.'!AA115</f>
        <v>0</v>
      </c>
      <c r="K117" s="9">
        <f>'LISTING M.'!AB115</f>
        <v>0</v>
      </c>
      <c r="L117" s="8">
        <f>'LISTING M.'!AD115</f>
        <v>0</v>
      </c>
      <c r="M117" s="8">
        <f>'LISTING M.'!AE115</f>
        <v>0</v>
      </c>
      <c r="N117" s="8">
        <f>'LISTING M.'!AS115</f>
        <v>0</v>
      </c>
      <c r="BA117" s="10"/>
      <c r="BB117" s="17"/>
      <c r="BC117" s="10"/>
    </row>
    <row r="118" spans="1:55" s="7" customFormat="1" ht="42.95" customHeight="1" x14ac:dyDescent="0.3">
      <c r="A118" s="16">
        <v>82</v>
      </c>
      <c r="B118" s="15" t="str">
        <f t="shared" si="6"/>
        <v/>
      </c>
      <c r="C118" s="14"/>
      <c r="D118" s="13" t="str">
        <f t="shared" si="9"/>
        <v/>
      </c>
      <c r="E118" s="12">
        <f t="shared" si="10"/>
        <v>0</v>
      </c>
      <c r="F118" s="11"/>
      <c r="G118" s="6"/>
      <c r="H118" s="10">
        <f>'LISTING M.'!AC116</f>
        <v>0</v>
      </c>
      <c r="I118" s="9">
        <f>'LISTING M.'!Z116</f>
        <v>0</v>
      </c>
      <c r="J118" s="9">
        <f>'LISTING M.'!AA116</f>
        <v>0</v>
      </c>
      <c r="K118" s="9">
        <f>'LISTING M.'!AB116</f>
        <v>0</v>
      </c>
      <c r="L118" s="8">
        <f>'LISTING M.'!AD116</f>
        <v>0</v>
      </c>
      <c r="M118" s="8">
        <f>'LISTING M.'!AE116</f>
        <v>0</v>
      </c>
      <c r="N118" s="8">
        <f>'LISTING M.'!AS116</f>
        <v>0</v>
      </c>
      <c r="BA118" s="10"/>
      <c r="BB118" s="17"/>
      <c r="BC118" s="10"/>
    </row>
    <row r="119" spans="1:55" s="7" customFormat="1" ht="42.95" customHeight="1" x14ac:dyDescent="0.3">
      <c r="A119" s="16">
        <v>83</v>
      </c>
      <c r="B119" s="15" t="str">
        <f t="shared" si="6"/>
        <v/>
      </c>
      <c r="C119" s="14"/>
      <c r="D119" s="13" t="str">
        <f t="shared" si="9"/>
        <v/>
      </c>
      <c r="E119" s="12">
        <f t="shared" si="10"/>
        <v>0</v>
      </c>
      <c r="F119" s="11"/>
      <c r="G119" s="6"/>
      <c r="H119" s="10">
        <f>'LISTING M.'!AC117</f>
        <v>0</v>
      </c>
      <c r="I119" s="9">
        <f>'LISTING M.'!Z117</f>
        <v>0</v>
      </c>
      <c r="J119" s="9">
        <f>'LISTING M.'!AA117</f>
        <v>0</v>
      </c>
      <c r="K119" s="9">
        <f>'LISTING M.'!AB117</f>
        <v>0</v>
      </c>
      <c r="L119" s="8">
        <f>'LISTING M.'!AD117</f>
        <v>0</v>
      </c>
      <c r="M119" s="8">
        <f>'LISTING M.'!AE117</f>
        <v>0</v>
      </c>
      <c r="N119" s="8">
        <f>'LISTING M.'!AS117</f>
        <v>0</v>
      </c>
      <c r="BA119" s="10"/>
      <c r="BB119" s="17"/>
      <c r="BC119" s="10"/>
    </row>
    <row r="120" spans="1:55" s="7" customFormat="1" ht="42.95" customHeight="1" x14ac:dyDescent="0.3">
      <c r="A120" s="16">
        <v>84</v>
      </c>
      <c r="B120" s="15" t="str">
        <f t="shared" si="6"/>
        <v/>
      </c>
      <c r="C120" s="14"/>
      <c r="D120" s="13" t="str">
        <f t="shared" si="9"/>
        <v/>
      </c>
      <c r="E120" s="12">
        <f t="shared" si="10"/>
        <v>0</v>
      </c>
      <c r="F120" s="11"/>
      <c r="G120" s="6"/>
      <c r="H120" s="10">
        <f>'LISTING M.'!AC118</f>
        <v>0</v>
      </c>
      <c r="I120" s="9">
        <f>'LISTING M.'!Z118</f>
        <v>0</v>
      </c>
      <c r="J120" s="9">
        <f>'LISTING M.'!AA118</f>
        <v>0</v>
      </c>
      <c r="K120" s="9">
        <f>'LISTING M.'!AB118</f>
        <v>0</v>
      </c>
      <c r="L120" s="8">
        <f>'LISTING M.'!AD118</f>
        <v>0</v>
      </c>
      <c r="M120" s="8">
        <f>'LISTING M.'!AE118</f>
        <v>0</v>
      </c>
      <c r="N120" s="8">
        <f>'LISTING M.'!AS118</f>
        <v>0</v>
      </c>
      <c r="BA120" s="10"/>
      <c r="BB120" s="17"/>
      <c r="BC120" s="10"/>
    </row>
    <row r="121" spans="1:55" s="7" customFormat="1" ht="42.95" customHeight="1" x14ac:dyDescent="0.3">
      <c r="A121" s="16">
        <v>85</v>
      </c>
      <c r="B121" s="15" t="str">
        <f t="shared" si="6"/>
        <v/>
      </c>
      <c r="C121" s="14"/>
      <c r="D121" s="13" t="str">
        <f t="shared" si="9"/>
        <v/>
      </c>
      <c r="E121" s="12">
        <f t="shared" si="10"/>
        <v>0</v>
      </c>
      <c r="F121" s="11"/>
      <c r="G121" s="6"/>
      <c r="H121" s="10">
        <f>'LISTING M.'!AC119</f>
        <v>0</v>
      </c>
      <c r="I121" s="9">
        <f>'LISTING M.'!Z119</f>
        <v>0</v>
      </c>
      <c r="J121" s="9">
        <f>'LISTING M.'!AA119</f>
        <v>0</v>
      </c>
      <c r="K121" s="9">
        <f>'LISTING M.'!AB119</f>
        <v>0</v>
      </c>
      <c r="L121" s="8">
        <f>'LISTING M.'!AD119</f>
        <v>0</v>
      </c>
      <c r="M121" s="8">
        <f>'LISTING M.'!AE119</f>
        <v>0</v>
      </c>
      <c r="N121" s="8">
        <f>'LISTING M.'!AS119</f>
        <v>0</v>
      </c>
      <c r="BA121" s="10"/>
      <c r="BB121" s="17"/>
      <c r="BC121" s="10"/>
    </row>
    <row r="122" spans="1:55" s="7" customFormat="1" ht="42.95" customHeight="1" x14ac:dyDescent="0.3">
      <c r="A122" s="16">
        <v>86</v>
      </c>
      <c r="B122" s="15" t="str">
        <f t="shared" si="6"/>
        <v/>
      </c>
      <c r="C122" s="14"/>
      <c r="D122" s="13" t="str">
        <f t="shared" si="9"/>
        <v/>
      </c>
      <c r="E122" s="12">
        <f t="shared" si="10"/>
        <v>0</v>
      </c>
      <c r="F122" s="11"/>
      <c r="G122" s="6"/>
      <c r="H122" s="10">
        <f>'LISTING M.'!AC120</f>
        <v>0</v>
      </c>
      <c r="I122" s="9">
        <f>'LISTING M.'!Z120</f>
        <v>0</v>
      </c>
      <c r="J122" s="9">
        <f>'LISTING M.'!AA120</f>
        <v>0</v>
      </c>
      <c r="K122" s="9">
        <f>'LISTING M.'!AB120</f>
        <v>0</v>
      </c>
      <c r="L122" s="8">
        <f>'LISTING M.'!AD120</f>
        <v>0</v>
      </c>
      <c r="M122" s="8">
        <f>'LISTING M.'!AE120</f>
        <v>0</v>
      </c>
      <c r="N122" s="8">
        <f>'LISTING M.'!AS120</f>
        <v>0</v>
      </c>
      <c r="BA122" s="10"/>
      <c r="BB122" s="17"/>
      <c r="BC122" s="10"/>
    </row>
    <row r="123" spans="1:55" s="7" customFormat="1" ht="42.95" customHeight="1" x14ac:dyDescent="0.3">
      <c r="A123" s="16">
        <v>87</v>
      </c>
      <c r="B123" s="15" t="str">
        <f t="shared" si="6"/>
        <v/>
      </c>
      <c r="C123" s="14"/>
      <c r="D123" s="13" t="str">
        <f t="shared" si="9"/>
        <v/>
      </c>
      <c r="E123" s="12">
        <f t="shared" si="10"/>
        <v>0</v>
      </c>
      <c r="F123" s="11"/>
      <c r="G123" s="6"/>
      <c r="H123" s="10">
        <f>'LISTING M.'!AC121</f>
        <v>0</v>
      </c>
      <c r="I123" s="9">
        <f>'LISTING M.'!Z121</f>
        <v>0</v>
      </c>
      <c r="J123" s="9">
        <f>'LISTING M.'!AA121</f>
        <v>0</v>
      </c>
      <c r="K123" s="9">
        <f>'LISTING M.'!AB121</f>
        <v>0</v>
      </c>
      <c r="L123" s="8">
        <f>'LISTING M.'!AD121</f>
        <v>0</v>
      </c>
      <c r="M123" s="8">
        <f>'LISTING M.'!AE121</f>
        <v>0</v>
      </c>
      <c r="N123" s="8">
        <f>'LISTING M.'!AS121</f>
        <v>0</v>
      </c>
      <c r="BA123" s="10"/>
      <c r="BB123" s="17"/>
      <c r="BC123" s="10"/>
    </row>
    <row r="124" spans="1:55" s="7" customFormat="1" ht="42.95" customHeight="1" x14ac:dyDescent="0.3">
      <c r="A124" s="16">
        <v>88</v>
      </c>
      <c r="B124" s="15" t="str">
        <f t="shared" si="6"/>
        <v/>
      </c>
      <c r="C124" s="14"/>
      <c r="D124" s="13" t="str">
        <f t="shared" si="9"/>
        <v/>
      </c>
      <c r="E124" s="12">
        <f t="shared" si="10"/>
        <v>0</v>
      </c>
      <c r="F124" s="11"/>
      <c r="G124" s="6"/>
      <c r="H124" s="10">
        <f>'LISTING M.'!AC122</f>
        <v>0</v>
      </c>
      <c r="I124" s="9">
        <f>'LISTING M.'!Z122</f>
        <v>0</v>
      </c>
      <c r="J124" s="9">
        <f>'LISTING M.'!AA122</f>
        <v>0</v>
      </c>
      <c r="K124" s="9">
        <f>'LISTING M.'!AB122</f>
        <v>0</v>
      </c>
      <c r="L124" s="8">
        <f>'LISTING M.'!AD122</f>
        <v>0</v>
      </c>
      <c r="M124" s="8">
        <f>'LISTING M.'!AE122</f>
        <v>0</v>
      </c>
      <c r="N124" s="8">
        <f>'LISTING M.'!AS122</f>
        <v>0</v>
      </c>
      <c r="BA124" s="10"/>
      <c r="BB124" s="17"/>
      <c r="BC124" s="10"/>
    </row>
    <row r="125" spans="1:55" s="7" customFormat="1" ht="42.95" customHeight="1" x14ac:dyDescent="0.3">
      <c r="A125" s="16">
        <v>89</v>
      </c>
      <c r="B125" s="15" t="str">
        <f t="shared" si="6"/>
        <v/>
      </c>
      <c r="C125" s="14"/>
      <c r="D125" s="13" t="str">
        <f t="shared" si="9"/>
        <v/>
      </c>
      <c r="E125" s="12">
        <f t="shared" si="10"/>
        <v>0</v>
      </c>
      <c r="F125" s="11"/>
      <c r="G125" s="6"/>
      <c r="H125" s="10">
        <f>'LISTING M.'!AC123</f>
        <v>0</v>
      </c>
      <c r="I125" s="9">
        <f>'LISTING M.'!Z123</f>
        <v>0</v>
      </c>
      <c r="J125" s="9">
        <f>'LISTING M.'!AA123</f>
        <v>0</v>
      </c>
      <c r="K125" s="9">
        <f>'LISTING M.'!AB123</f>
        <v>0</v>
      </c>
      <c r="L125" s="8">
        <f>'LISTING M.'!AD123</f>
        <v>0</v>
      </c>
      <c r="M125" s="8">
        <f>'LISTING M.'!AE123</f>
        <v>0</v>
      </c>
      <c r="N125" s="8">
        <f>'LISTING M.'!AS123</f>
        <v>0</v>
      </c>
      <c r="BA125" s="10"/>
      <c r="BB125" s="17"/>
      <c r="BC125" s="10"/>
    </row>
    <row r="126" spans="1:55" s="7" customFormat="1" ht="42.95" customHeight="1" x14ac:dyDescent="0.3">
      <c r="A126" s="16">
        <v>90</v>
      </c>
      <c r="B126" s="15" t="str">
        <f t="shared" si="6"/>
        <v/>
      </c>
      <c r="C126" s="14"/>
      <c r="D126" s="13" t="str">
        <f t="shared" si="9"/>
        <v/>
      </c>
      <c r="E126" s="12">
        <f t="shared" si="10"/>
        <v>0</v>
      </c>
      <c r="F126" s="11"/>
      <c r="G126" s="6"/>
      <c r="H126" s="10">
        <f>'LISTING M.'!AC124</f>
        <v>0</v>
      </c>
      <c r="I126" s="9">
        <f>'LISTING M.'!Z124</f>
        <v>0</v>
      </c>
      <c r="J126" s="9">
        <f>'LISTING M.'!AA124</f>
        <v>0</v>
      </c>
      <c r="K126" s="9">
        <f>'LISTING M.'!AB124</f>
        <v>0</v>
      </c>
      <c r="L126" s="8">
        <f>'LISTING M.'!AD124</f>
        <v>0</v>
      </c>
      <c r="M126" s="8">
        <f>'LISTING M.'!AE124</f>
        <v>0</v>
      </c>
      <c r="N126" s="8">
        <f>'LISTING M.'!AS124</f>
        <v>0</v>
      </c>
      <c r="BA126" s="10"/>
      <c r="BB126" s="17"/>
      <c r="BC126" s="10"/>
    </row>
    <row r="127" spans="1:55" s="7" customFormat="1" ht="42.95" customHeight="1" x14ac:dyDescent="0.3">
      <c r="A127" s="16">
        <v>91</v>
      </c>
      <c r="B127" s="15" t="str">
        <f t="shared" si="6"/>
        <v/>
      </c>
      <c r="C127" s="14"/>
      <c r="D127" s="13" t="str">
        <f t="shared" si="9"/>
        <v/>
      </c>
      <c r="E127" s="12">
        <f t="shared" si="10"/>
        <v>0</v>
      </c>
      <c r="F127" s="11"/>
      <c r="G127" s="6"/>
      <c r="H127" s="10">
        <f>'LISTING M.'!AC125</f>
        <v>0</v>
      </c>
      <c r="I127" s="9">
        <f>'LISTING M.'!Z125</f>
        <v>0</v>
      </c>
      <c r="J127" s="9">
        <f>'LISTING M.'!AA125</f>
        <v>0</v>
      </c>
      <c r="K127" s="9">
        <f>'LISTING M.'!AB125</f>
        <v>0</v>
      </c>
      <c r="L127" s="8">
        <f>'LISTING M.'!AD125</f>
        <v>0</v>
      </c>
      <c r="M127" s="8">
        <f>'LISTING M.'!AE125</f>
        <v>0</v>
      </c>
      <c r="N127" s="8">
        <f>'LISTING M.'!AS125</f>
        <v>0</v>
      </c>
      <c r="BA127" s="10"/>
      <c r="BB127" s="17"/>
      <c r="BC127" s="10"/>
    </row>
    <row r="128" spans="1:55" s="7" customFormat="1" ht="42.95" customHeight="1" x14ac:dyDescent="0.3">
      <c r="A128" s="16">
        <v>92</v>
      </c>
      <c r="B128" s="15" t="str">
        <f t="shared" si="6"/>
        <v/>
      </c>
      <c r="C128" s="14"/>
      <c r="D128" s="13" t="str">
        <f t="shared" si="9"/>
        <v/>
      </c>
      <c r="E128" s="12">
        <f t="shared" si="10"/>
        <v>0</v>
      </c>
      <c r="F128" s="11"/>
      <c r="G128" s="6"/>
      <c r="H128" s="10">
        <f>'LISTING M.'!AC126</f>
        <v>0</v>
      </c>
      <c r="I128" s="9">
        <f>'LISTING M.'!Z126</f>
        <v>0</v>
      </c>
      <c r="J128" s="9">
        <f>'LISTING M.'!AA126</f>
        <v>0</v>
      </c>
      <c r="K128" s="9">
        <f>'LISTING M.'!AB126</f>
        <v>0</v>
      </c>
      <c r="L128" s="8">
        <f>'LISTING M.'!AD126</f>
        <v>0</v>
      </c>
      <c r="M128" s="8">
        <f>'LISTING M.'!AE126</f>
        <v>0</v>
      </c>
      <c r="N128" s="8">
        <f>'LISTING M.'!AS126</f>
        <v>0</v>
      </c>
      <c r="BA128" s="10"/>
      <c r="BB128" s="17"/>
      <c r="BC128" s="10"/>
    </row>
    <row r="129" spans="1:55" s="7" customFormat="1" ht="42.95" customHeight="1" x14ac:dyDescent="0.3">
      <c r="A129" s="16">
        <v>93</v>
      </c>
      <c r="B129" s="15" t="str">
        <f t="shared" si="6"/>
        <v/>
      </c>
      <c r="C129" s="14"/>
      <c r="D129" s="13" t="str">
        <f t="shared" si="9"/>
        <v/>
      </c>
      <c r="E129" s="12">
        <f t="shared" si="10"/>
        <v>0</v>
      </c>
      <c r="F129" s="11"/>
      <c r="G129" s="6"/>
      <c r="H129" s="10">
        <f>'LISTING M.'!AC127</f>
        <v>0</v>
      </c>
      <c r="I129" s="9">
        <f>'LISTING M.'!Z127</f>
        <v>0</v>
      </c>
      <c r="J129" s="9">
        <f>'LISTING M.'!AA127</f>
        <v>0</v>
      </c>
      <c r="K129" s="9">
        <f>'LISTING M.'!AB127</f>
        <v>0</v>
      </c>
      <c r="L129" s="8">
        <f>'LISTING M.'!AD127</f>
        <v>0</v>
      </c>
      <c r="M129" s="8">
        <f>'LISTING M.'!AE127</f>
        <v>0</v>
      </c>
      <c r="N129" s="8">
        <f>'LISTING M.'!AS127</f>
        <v>0</v>
      </c>
      <c r="BA129" s="10"/>
      <c r="BB129" s="17"/>
      <c r="BC129" s="10"/>
    </row>
    <row r="130" spans="1:55" s="7" customFormat="1" ht="42.95" customHeight="1" x14ac:dyDescent="0.3">
      <c r="A130" s="16">
        <v>94</v>
      </c>
      <c r="B130" s="15" t="str">
        <f t="shared" si="6"/>
        <v/>
      </c>
      <c r="C130" s="14"/>
      <c r="D130" s="13" t="str">
        <f t="shared" si="9"/>
        <v/>
      </c>
      <c r="E130" s="12">
        <f t="shared" si="10"/>
        <v>0</v>
      </c>
      <c r="F130" s="11"/>
      <c r="G130" s="6"/>
      <c r="H130" s="10">
        <f>'LISTING M.'!AC128</f>
        <v>0</v>
      </c>
      <c r="I130" s="9">
        <f>'LISTING M.'!Z128</f>
        <v>0</v>
      </c>
      <c r="J130" s="9">
        <f>'LISTING M.'!AA128</f>
        <v>0</v>
      </c>
      <c r="K130" s="9">
        <f>'LISTING M.'!AB128</f>
        <v>0</v>
      </c>
      <c r="L130" s="8">
        <f>'LISTING M.'!AD128</f>
        <v>0</v>
      </c>
      <c r="M130" s="8">
        <f>'LISTING M.'!AE128</f>
        <v>0</v>
      </c>
      <c r="N130" s="8">
        <f>'LISTING M.'!AS128</f>
        <v>0</v>
      </c>
      <c r="BA130" s="10"/>
      <c r="BB130" s="17"/>
      <c r="BC130" s="10"/>
    </row>
    <row r="131" spans="1:55" s="7" customFormat="1" ht="42.95" customHeight="1" x14ac:dyDescent="0.3">
      <c r="A131" s="16">
        <v>95</v>
      </c>
      <c r="B131" s="15" t="str">
        <f t="shared" si="6"/>
        <v/>
      </c>
      <c r="C131" s="14"/>
      <c r="D131" s="13" t="str">
        <f t="shared" si="9"/>
        <v/>
      </c>
      <c r="E131" s="12">
        <f t="shared" si="10"/>
        <v>0</v>
      </c>
      <c r="F131" s="11"/>
      <c r="G131" s="6"/>
      <c r="H131" s="10">
        <f>'LISTING M.'!AC129</f>
        <v>0</v>
      </c>
      <c r="I131" s="9">
        <f>'LISTING M.'!Z129</f>
        <v>0</v>
      </c>
      <c r="J131" s="9">
        <f>'LISTING M.'!AA129</f>
        <v>0</v>
      </c>
      <c r="K131" s="9">
        <f>'LISTING M.'!AB129</f>
        <v>0</v>
      </c>
      <c r="L131" s="8">
        <f>'LISTING M.'!AD129</f>
        <v>0</v>
      </c>
      <c r="M131" s="8">
        <f>'LISTING M.'!AE129</f>
        <v>0</v>
      </c>
      <c r="N131" s="8">
        <f>'LISTING M.'!AS129</f>
        <v>0</v>
      </c>
      <c r="BA131" s="10"/>
      <c r="BB131" s="17"/>
      <c r="BC131" s="10"/>
    </row>
    <row r="132" spans="1:55" s="7" customFormat="1" ht="42.95" customHeight="1" x14ac:dyDescent="0.3">
      <c r="A132" s="16">
        <v>96</v>
      </c>
      <c r="B132" s="15" t="str">
        <f t="shared" si="6"/>
        <v/>
      </c>
      <c r="C132" s="14"/>
      <c r="D132" s="13" t="str">
        <f t="shared" si="9"/>
        <v/>
      </c>
      <c r="E132" s="12">
        <f t="shared" si="10"/>
        <v>0</v>
      </c>
      <c r="F132" s="11"/>
      <c r="G132" s="6"/>
      <c r="H132" s="10">
        <f>'LISTING M.'!AC130</f>
        <v>0</v>
      </c>
      <c r="I132" s="9">
        <f>'LISTING M.'!Z130</f>
        <v>0</v>
      </c>
      <c r="J132" s="9">
        <f>'LISTING M.'!AA130</f>
        <v>0</v>
      </c>
      <c r="K132" s="9">
        <f>'LISTING M.'!AB130</f>
        <v>0</v>
      </c>
      <c r="L132" s="8">
        <f>'LISTING M.'!AD130</f>
        <v>0</v>
      </c>
      <c r="M132" s="8">
        <f>'LISTING M.'!AE130</f>
        <v>0</v>
      </c>
      <c r="N132" s="8">
        <f>'LISTING M.'!AS130</f>
        <v>0</v>
      </c>
      <c r="BA132" s="10"/>
      <c r="BB132" s="17"/>
      <c r="BC132" s="10"/>
    </row>
    <row r="133" spans="1:55" s="7" customFormat="1" ht="42.95" customHeight="1" x14ac:dyDescent="0.3">
      <c r="A133" s="16">
        <v>97</v>
      </c>
      <c r="B133" s="15" t="str">
        <f t="shared" si="6"/>
        <v/>
      </c>
      <c r="C133" s="14"/>
      <c r="D133" s="13" t="str">
        <f t="shared" si="9"/>
        <v/>
      </c>
      <c r="E133" s="12">
        <f t="shared" si="10"/>
        <v>0</v>
      </c>
      <c r="F133" s="11"/>
      <c r="G133" s="6"/>
      <c r="H133" s="10">
        <f>'LISTING M.'!AC131</f>
        <v>0</v>
      </c>
      <c r="I133" s="9">
        <f>'LISTING M.'!Z131</f>
        <v>0</v>
      </c>
      <c r="J133" s="9">
        <f>'LISTING M.'!AA131</f>
        <v>0</v>
      </c>
      <c r="K133" s="9">
        <f>'LISTING M.'!AB131</f>
        <v>0</v>
      </c>
      <c r="L133" s="8">
        <f>'LISTING M.'!AD131</f>
        <v>0</v>
      </c>
      <c r="M133" s="8">
        <f>'LISTING M.'!AE131</f>
        <v>0</v>
      </c>
      <c r="N133" s="8">
        <f>'LISTING M.'!AS131</f>
        <v>0</v>
      </c>
      <c r="BA133" s="10"/>
      <c r="BB133" s="17"/>
      <c r="BC133" s="10"/>
    </row>
    <row r="134" spans="1:55" s="7" customFormat="1" ht="42.95" customHeight="1" x14ac:dyDescent="0.3">
      <c r="A134" s="16">
        <v>98</v>
      </c>
      <c r="B134" s="15" t="str">
        <f t="shared" si="6"/>
        <v/>
      </c>
      <c r="C134" s="14"/>
      <c r="D134" s="13" t="str">
        <f t="shared" si="9"/>
        <v/>
      </c>
      <c r="E134" s="12">
        <f t="shared" si="10"/>
        <v>0</v>
      </c>
      <c r="F134" s="11"/>
      <c r="G134" s="6"/>
      <c r="H134" s="10">
        <f>'LISTING M.'!AC132</f>
        <v>0</v>
      </c>
      <c r="I134" s="9">
        <f>'LISTING M.'!Z132</f>
        <v>0</v>
      </c>
      <c r="J134" s="9">
        <f>'LISTING M.'!AA132</f>
        <v>0</v>
      </c>
      <c r="K134" s="9">
        <f>'LISTING M.'!AB132</f>
        <v>0</v>
      </c>
      <c r="L134" s="8">
        <f>'LISTING M.'!AD132</f>
        <v>0</v>
      </c>
      <c r="M134" s="8">
        <f>'LISTING M.'!AE132</f>
        <v>0</v>
      </c>
      <c r="N134" s="8">
        <f>'LISTING M.'!AS132</f>
        <v>0</v>
      </c>
      <c r="BA134" s="10"/>
      <c r="BB134" s="17"/>
      <c r="BC134" s="10"/>
    </row>
    <row r="135" spans="1:55" s="7" customFormat="1" ht="42.95" customHeight="1" x14ac:dyDescent="0.3">
      <c r="A135" s="16">
        <v>99</v>
      </c>
      <c r="B135" s="15" t="str">
        <f t="shared" si="6"/>
        <v/>
      </c>
      <c r="C135" s="14"/>
      <c r="D135" s="13" t="str">
        <f t="shared" si="9"/>
        <v/>
      </c>
      <c r="E135" s="12">
        <f t="shared" si="10"/>
        <v>0</v>
      </c>
      <c r="F135" s="11"/>
      <c r="G135" s="6"/>
      <c r="H135" s="10">
        <f>'LISTING M.'!AC133</f>
        <v>0</v>
      </c>
      <c r="I135" s="9">
        <f>'LISTING M.'!Z133</f>
        <v>0</v>
      </c>
      <c r="J135" s="9">
        <f>'LISTING M.'!AA133</f>
        <v>0</v>
      </c>
      <c r="K135" s="9">
        <f>'LISTING M.'!AB133</f>
        <v>0</v>
      </c>
      <c r="L135" s="8">
        <f>'LISTING M.'!AD133</f>
        <v>0</v>
      </c>
      <c r="M135" s="8">
        <f>'LISTING M.'!AE133</f>
        <v>0</v>
      </c>
      <c r="N135" s="8">
        <f>'LISTING M.'!AS133</f>
        <v>0</v>
      </c>
      <c r="BA135" s="10"/>
      <c r="BB135" s="17"/>
      <c r="BC135" s="10"/>
    </row>
    <row r="136" spans="1:55" s="7" customFormat="1" ht="42.95" customHeight="1" x14ac:dyDescent="0.3">
      <c r="A136" s="16">
        <v>100</v>
      </c>
      <c r="B136" s="15" t="str">
        <f t="shared" si="6"/>
        <v/>
      </c>
      <c r="C136" s="14"/>
      <c r="D136" s="13" t="str">
        <f t="shared" si="9"/>
        <v/>
      </c>
      <c r="E136" s="12">
        <f t="shared" si="10"/>
        <v>0</v>
      </c>
      <c r="F136" s="11"/>
      <c r="G136" s="6"/>
      <c r="H136" s="10">
        <f>'LISTING M.'!AC134</f>
        <v>0</v>
      </c>
      <c r="I136" s="9">
        <f>'LISTING M.'!Z134</f>
        <v>0</v>
      </c>
      <c r="J136" s="9">
        <f>'LISTING M.'!AA134</f>
        <v>0</v>
      </c>
      <c r="K136" s="9">
        <f>'LISTING M.'!AB134</f>
        <v>0</v>
      </c>
      <c r="L136" s="8">
        <f>'LISTING M.'!AD134</f>
        <v>0</v>
      </c>
      <c r="M136" s="8">
        <f>'LISTING M.'!AE134</f>
        <v>0</v>
      </c>
      <c r="N136" s="8">
        <f>'LISTING M.'!AS134</f>
        <v>0</v>
      </c>
      <c r="BA136" s="10"/>
      <c r="BB136" s="17"/>
      <c r="BC136" s="10"/>
    </row>
    <row r="137" spans="1:55" s="7" customFormat="1" ht="42.95" customHeight="1" x14ac:dyDescent="0.3">
      <c r="A137" s="16">
        <v>101</v>
      </c>
      <c r="B137" s="15" t="str">
        <f t="shared" si="6"/>
        <v/>
      </c>
      <c r="C137" s="14"/>
      <c r="D137" s="13" t="str">
        <f t="shared" si="9"/>
        <v/>
      </c>
      <c r="E137" s="12">
        <f t="shared" si="10"/>
        <v>0</v>
      </c>
      <c r="F137" s="11"/>
      <c r="G137" s="6"/>
      <c r="H137" s="10">
        <f>'LISTING M.'!AC135</f>
        <v>0</v>
      </c>
      <c r="I137" s="9">
        <f>'LISTING M.'!Z135</f>
        <v>0</v>
      </c>
      <c r="J137" s="9">
        <f>'LISTING M.'!AA135</f>
        <v>0</v>
      </c>
      <c r="K137" s="9">
        <f>'LISTING M.'!AB135</f>
        <v>0</v>
      </c>
      <c r="L137" s="8">
        <f>'LISTING M.'!AD135</f>
        <v>0</v>
      </c>
      <c r="M137" s="8">
        <f>'LISTING M.'!AE135</f>
        <v>0</v>
      </c>
      <c r="N137" s="8">
        <f>'LISTING M.'!AS135</f>
        <v>0</v>
      </c>
      <c r="BA137" s="10"/>
      <c r="BB137" s="17"/>
      <c r="BC137" s="10"/>
    </row>
    <row r="138" spans="1:55" s="7" customFormat="1" ht="42.95" customHeight="1" x14ac:dyDescent="0.3">
      <c r="A138" s="16">
        <v>102</v>
      </c>
      <c r="B138" s="15" t="str">
        <f t="shared" si="6"/>
        <v/>
      </c>
      <c r="C138" s="14"/>
      <c r="D138" s="13" t="str">
        <f t="shared" si="9"/>
        <v/>
      </c>
      <c r="E138" s="12">
        <f t="shared" si="10"/>
        <v>0</v>
      </c>
      <c r="F138" s="11"/>
      <c r="G138" s="6"/>
      <c r="H138" s="10">
        <f>'LISTING M.'!AC136</f>
        <v>0</v>
      </c>
      <c r="I138" s="9">
        <f>'LISTING M.'!Z136</f>
        <v>0</v>
      </c>
      <c r="J138" s="9">
        <f>'LISTING M.'!AA136</f>
        <v>0</v>
      </c>
      <c r="K138" s="9">
        <f>'LISTING M.'!AB136</f>
        <v>0</v>
      </c>
      <c r="L138" s="8">
        <f>'LISTING M.'!AD136</f>
        <v>0</v>
      </c>
      <c r="M138" s="8">
        <f>'LISTING M.'!AE136</f>
        <v>0</v>
      </c>
      <c r="N138" s="8">
        <f>'LISTING M.'!AS136</f>
        <v>0</v>
      </c>
      <c r="BA138" s="10"/>
      <c r="BB138" s="17"/>
      <c r="BC138" s="10"/>
    </row>
    <row r="139" spans="1:55" s="7" customFormat="1" ht="42.95" customHeight="1" x14ac:dyDescent="0.3">
      <c r="A139" s="16">
        <v>103</v>
      </c>
      <c r="B139" s="15" t="str">
        <f t="shared" si="6"/>
        <v/>
      </c>
      <c r="C139" s="14"/>
      <c r="D139" s="13" t="str">
        <f t="shared" si="9"/>
        <v/>
      </c>
      <c r="E139" s="12">
        <f t="shared" si="10"/>
        <v>0</v>
      </c>
      <c r="F139" s="11"/>
      <c r="G139" s="6"/>
      <c r="H139" s="10">
        <f>'LISTING M.'!AC137</f>
        <v>0</v>
      </c>
      <c r="I139" s="9">
        <f>'LISTING M.'!Z137</f>
        <v>0</v>
      </c>
      <c r="J139" s="9">
        <f>'LISTING M.'!AA137</f>
        <v>0</v>
      </c>
      <c r="K139" s="9">
        <f>'LISTING M.'!AB137</f>
        <v>0</v>
      </c>
      <c r="L139" s="8">
        <f>'LISTING M.'!AD137</f>
        <v>0</v>
      </c>
      <c r="M139" s="8">
        <f>'LISTING M.'!AE137</f>
        <v>0</v>
      </c>
      <c r="N139" s="8">
        <f>'LISTING M.'!AS137</f>
        <v>0</v>
      </c>
      <c r="BA139" s="10"/>
      <c r="BB139" s="17"/>
      <c r="BC139" s="10"/>
    </row>
    <row r="140" spans="1:55" s="7" customFormat="1" ht="42.95" customHeight="1" x14ac:dyDescent="0.3">
      <c r="A140" s="16">
        <v>104</v>
      </c>
      <c r="B140" s="15" t="str">
        <f t="shared" ref="B140:B176" si="11">IFERROR(VLOOKUP(IF(ISBLANK(H140),H141,""),$BA$2:$BC$29,2,FALSE),"")</f>
        <v/>
      </c>
      <c r="C140" s="14"/>
      <c r="D140" s="13" t="str">
        <f t="shared" si="9"/>
        <v/>
      </c>
      <c r="E140" s="12">
        <f t="shared" si="10"/>
        <v>0</v>
      </c>
      <c r="F140" s="11"/>
      <c r="G140" s="6"/>
      <c r="H140" s="10">
        <f>'LISTING M.'!AC138</f>
        <v>0</v>
      </c>
      <c r="I140" s="9">
        <f>'LISTING M.'!Z138</f>
        <v>0</v>
      </c>
      <c r="J140" s="9">
        <f>'LISTING M.'!AA138</f>
        <v>0</v>
      </c>
      <c r="K140" s="9">
        <f>'LISTING M.'!AB138</f>
        <v>0</v>
      </c>
      <c r="L140" s="8">
        <f>'LISTING M.'!AD138</f>
        <v>0</v>
      </c>
      <c r="M140" s="8">
        <f>'LISTING M.'!AE138</f>
        <v>0</v>
      </c>
      <c r="N140" s="8">
        <f>'LISTING M.'!AS138</f>
        <v>0</v>
      </c>
      <c r="BA140" s="10"/>
      <c r="BB140" s="17"/>
      <c r="BC140" s="10"/>
    </row>
    <row r="141" spans="1:55" s="7" customFormat="1" ht="42.95" customHeight="1" x14ac:dyDescent="0.3">
      <c r="A141" s="16">
        <v>105</v>
      </c>
      <c r="B141" s="15" t="str">
        <f t="shared" si="11"/>
        <v/>
      </c>
      <c r="C141" s="14"/>
      <c r="D141" s="13" t="str">
        <f t="shared" si="9"/>
        <v/>
      </c>
      <c r="E141" s="12">
        <f t="shared" si="10"/>
        <v>0</v>
      </c>
      <c r="F141" s="11"/>
      <c r="G141" s="6"/>
      <c r="H141" s="10">
        <f>'LISTING M.'!AC139</f>
        <v>0</v>
      </c>
      <c r="I141" s="9">
        <f>'LISTING M.'!Z139</f>
        <v>0</v>
      </c>
      <c r="J141" s="9">
        <f>'LISTING M.'!AA139</f>
        <v>0</v>
      </c>
      <c r="K141" s="9">
        <f>'LISTING M.'!AB139</f>
        <v>0</v>
      </c>
      <c r="L141" s="8">
        <f>'LISTING M.'!AD139</f>
        <v>0</v>
      </c>
      <c r="M141" s="8">
        <f>'LISTING M.'!AE139</f>
        <v>0</v>
      </c>
      <c r="N141" s="8">
        <f>'LISTING M.'!AS139</f>
        <v>0</v>
      </c>
      <c r="BA141" s="10"/>
      <c r="BB141" s="17"/>
      <c r="BC141" s="10"/>
    </row>
    <row r="142" spans="1:55" s="7" customFormat="1" ht="42.95" customHeight="1" x14ac:dyDescent="0.3">
      <c r="A142" s="16">
        <v>106</v>
      </c>
      <c r="B142" s="15" t="str">
        <f t="shared" si="11"/>
        <v/>
      </c>
      <c r="C142" s="14"/>
      <c r="D142" s="13" t="str">
        <f t="shared" si="9"/>
        <v/>
      </c>
      <c r="E142" s="12">
        <f t="shared" si="10"/>
        <v>0</v>
      </c>
      <c r="F142" s="11"/>
      <c r="G142" s="6"/>
      <c r="H142" s="10">
        <f>'LISTING M.'!AC140</f>
        <v>0</v>
      </c>
      <c r="I142" s="9">
        <f>'LISTING M.'!Z140</f>
        <v>0</v>
      </c>
      <c r="J142" s="9">
        <f>'LISTING M.'!AA140</f>
        <v>0</v>
      </c>
      <c r="K142" s="9">
        <f>'LISTING M.'!AB140</f>
        <v>0</v>
      </c>
      <c r="L142" s="8">
        <f>'LISTING M.'!AD140</f>
        <v>0</v>
      </c>
      <c r="M142" s="8">
        <f>'LISTING M.'!AE140</f>
        <v>0</v>
      </c>
      <c r="N142" s="8">
        <f>'LISTING M.'!AS140</f>
        <v>0</v>
      </c>
      <c r="BA142" s="10"/>
      <c r="BB142" s="17"/>
      <c r="BC142" s="10"/>
    </row>
    <row r="143" spans="1:55" s="7" customFormat="1" ht="42.95" customHeight="1" x14ac:dyDescent="0.3">
      <c r="A143" s="16">
        <v>107</v>
      </c>
      <c r="B143" s="15" t="str">
        <f t="shared" si="11"/>
        <v/>
      </c>
      <c r="C143" s="14"/>
      <c r="D143" s="13" t="str">
        <f t="shared" si="9"/>
        <v/>
      </c>
      <c r="E143" s="12">
        <f t="shared" si="10"/>
        <v>0</v>
      </c>
      <c r="F143" s="11"/>
      <c r="G143" s="6"/>
      <c r="H143" s="10">
        <f>'LISTING M.'!AC141</f>
        <v>0</v>
      </c>
      <c r="I143" s="9">
        <f>'LISTING M.'!Z141</f>
        <v>0</v>
      </c>
      <c r="J143" s="9">
        <f>'LISTING M.'!AA141</f>
        <v>0</v>
      </c>
      <c r="K143" s="9">
        <f>'LISTING M.'!AB141</f>
        <v>0</v>
      </c>
      <c r="L143" s="8">
        <f>'LISTING M.'!AD141</f>
        <v>0</v>
      </c>
      <c r="M143" s="8">
        <f>'LISTING M.'!AE141</f>
        <v>0</v>
      </c>
      <c r="N143" s="8">
        <f>'LISTING M.'!AS141</f>
        <v>0</v>
      </c>
      <c r="BA143" s="10"/>
      <c r="BB143" s="17"/>
      <c r="BC143" s="10"/>
    </row>
    <row r="144" spans="1:55" s="7" customFormat="1" ht="42.95" customHeight="1" x14ac:dyDescent="0.3">
      <c r="A144" s="16">
        <v>108</v>
      </c>
      <c r="B144" s="15" t="str">
        <f t="shared" si="11"/>
        <v/>
      </c>
      <c r="C144" s="14"/>
      <c r="D144" s="13" t="str">
        <f t="shared" si="9"/>
        <v/>
      </c>
      <c r="E144" s="12">
        <f t="shared" si="10"/>
        <v>0</v>
      </c>
      <c r="F144" s="11"/>
      <c r="G144" s="6"/>
      <c r="H144" s="10">
        <f>'LISTING M.'!AC142</f>
        <v>0</v>
      </c>
      <c r="I144" s="9">
        <f>'LISTING M.'!Z142</f>
        <v>0</v>
      </c>
      <c r="J144" s="9">
        <f>'LISTING M.'!AA142</f>
        <v>0</v>
      </c>
      <c r="K144" s="9">
        <f>'LISTING M.'!AB142</f>
        <v>0</v>
      </c>
      <c r="L144" s="8">
        <f>'LISTING M.'!AD142</f>
        <v>0</v>
      </c>
      <c r="M144" s="8">
        <f>'LISTING M.'!AE142</f>
        <v>0</v>
      </c>
      <c r="N144" s="8">
        <f>'LISTING M.'!AS142</f>
        <v>0</v>
      </c>
      <c r="BA144" s="10"/>
      <c r="BB144" s="17"/>
      <c r="BC144" s="10"/>
    </row>
    <row r="145" spans="1:55" s="7" customFormat="1" ht="42.95" customHeight="1" x14ac:dyDescent="0.3">
      <c r="A145" s="16">
        <v>109</v>
      </c>
      <c r="B145" s="15" t="str">
        <f t="shared" si="11"/>
        <v/>
      </c>
      <c r="C145" s="14"/>
      <c r="D145" s="13" t="str">
        <f t="shared" ref="D145:D176" si="12">IF(H145=0,"",I145&amp;" x "&amp;J145&amp;" x "&amp;K145)</f>
        <v/>
      </c>
      <c r="E145" s="12">
        <f t="shared" ref="E145:E176" si="13">IF(H145="","",N145)</f>
        <v>0</v>
      </c>
      <c r="F145" s="11"/>
      <c r="G145" s="6"/>
      <c r="H145" s="10">
        <f>'LISTING M.'!AC143</f>
        <v>0</v>
      </c>
      <c r="I145" s="9">
        <f>'LISTING M.'!Z143</f>
        <v>0</v>
      </c>
      <c r="J145" s="9">
        <f>'LISTING M.'!AA143</f>
        <v>0</v>
      </c>
      <c r="K145" s="9">
        <f>'LISTING M.'!AB143</f>
        <v>0</v>
      </c>
      <c r="L145" s="8">
        <f>'LISTING M.'!AD143</f>
        <v>0</v>
      </c>
      <c r="M145" s="8">
        <f>'LISTING M.'!AE143</f>
        <v>0</v>
      </c>
      <c r="N145" s="8">
        <f>'LISTING M.'!AS143</f>
        <v>0</v>
      </c>
      <c r="BA145" s="10"/>
      <c r="BB145" s="17"/>
      <c r="BC145" s="10"/>
    </row>
    <row r="146" spans="1:55" s="7" customFormat="1" ht="42.95" customHeight="1" x14ac:dyDescent="0.3">
      <c r="A146" s="16">
        <v>110</v>
      </c>
      <c r="B146" s="15" t="str">
        <f t="shared" si="11"/>
        <v/>
      </c>
      <c r="C146" s="14"/>
      <c r="D146" s="13" t="str">
        <f t="shared" si="12"/>
        <v/>
      </c>
      <c r="E146" s="12">
        <f t="shared" si="13"/>
        <v>0</v>
      </c>
      <c r="F146" s="11"/>
      <c r="G146" s="6"/>
      <c r="H146" s="10">
        <f>'LISTING M.'!AC144</f>
        <v>0</v>
      </c>
      <c r="I146" s="9">
        <f>'LISTING M.'!Z144</f>
        <v>0</v>
      </c>
      <c r="J146" s="9">
        <f>'LISTING M.'!AA144</f>
        <v>0</v>
      </c>
      <c r="K146" s="9">
        <f>'LISTING M.'!AB144</f>
        <v>0</v>
      </c>
      <c r="L146" s="8">
        <f>'LISTING M.'!AD144</f>
        <v>0</v>
      </c>
      <c r="M146" s="8">
        <f>'LISTING M.'!AE144</f>
        <v>0</v>
      </c>
      <c r="N146" s="8">
        <f>'LISTING M.'!AS144</f>
        <v>0</v>
      </c>
      <c r="BA146" s="10"/>
      <c r="BB146" s="17"/>
      <c r="BC146" s="10"/>
    </row>
    <row r="147" spans="1:55" s="7" customFormat="1" ht="42.95" customHeight="1" x14ac:dyDescent="0.3">
      <c r="A147" s="16">
        <v>111</v>
      </c>
      <c r="B147" s="15" t="str">
        <f t="shared" si="11"/>
        <v/>
      </c>
      <c r="C147" s="14"/>
      <c r="D147" s="13" t="str">
        <f t="shared" si="12"/>
        <v/>
      </c>
      <c r="E147" s="12">
        <f t="shared" si="13"/>
        <v>0</v>
      </c>
      <c r="F147" s="11"/>
      <c r="G147" s="6"/>
      <c r="H147" s="10">
        <f>'LISTING M.'!AC145</f>
        <v>0</v>
      </c>
      <c r="I147" s="9">
        <f>'LISTING M.'!Z145</f>
        <v>0</v>
      </c>
      <c r="J147" s="9">
        <f>'LISTING M.'!AA145</f>
        <v>0</v>
      </c>
      <c r="K147" s="9">
        <f>'LISTING M.'!AB145</f>
        <v>0</v>
      </c>
      <c r="L147" s="8">
        <f>'LISTING M.'!AD145</f>
        <v>0</v>
      </c>
      <c r="M147" s="8">
        <f>'LISTING M.'!AE145</f>
        <v>0</v>
      </c>
      <c r="N147" s="8">
        <f>'LISTING M.'!AS145</f>
        <v>0</v>
      </c>
      <c r="BA147" s="10"/>
      <c r="BB147" s="17"/>
      <c r="BC147" s="10"/>
    </row>
    <row r="148" spans="1:55" s="7" customFormat="1" ht="42.95" customHeight="1" x14ac:dyDescent="0.3">
      <c r="A148" s="16">
        <v>112</v>
      </c>
      <c r="B148" s="15" t="str">
        <f t="shared" si="11"/>
        <v/>
      </c>
      <c r="C148" s="14"/>
      <c r="D148" s="13" t="str">
        <f t="shared" si="12"/>
        <v/>
      </c>
      <c r="E148" s="12">
        <f t="shared" si="13"/>
        <v>0</v>
      </c>
      <c r="F148" s="11"/>
      <c r="G148" s="6"/>
      <c r="H148" s="10">
        <f>'LISTING M.'!AC146</f>
        <v>0</v>
      </c>
      <c r="I148" s="9">
        <f>'LISTING M.'!Z146</f>
        <v>0</v>
      </c>
      <c r="J148" s="9">
        <f>'LISTING M.'!AA146</f>
        <v>0</v>
      </c>
      <c r="K148" s="9">
        <f>'LISTING M.'!AB146</f>
        <v>0</v>
      </c>
      <c r="L148" s="8">
        <f>'LISTING M.'!AD146</f>
        <v>0</v>
      </c>
      <c r="M148" s="8">
        <f>'LISTING M.'!AE146</f>
        <v>0</v>
      </c>
      <c r="N148" s="8">
        <f>'LISTING M.'!AS146</f>
        <v>0</v>
      </c>
      <c r="BA148" s="10"/>
      <c r="BB148" s="17"/>
      <c r="BC148" s="10"/>
    </row>
    <row r="149" spans="1:55" s="7" customFormat="1" ht="42.95" customHeight="1" x14ac:dyDescent="0.3">
      <c r="A149" s="16">
        <v>113</v>
      </c>
      <c r="B149" s="15" t="str">
        <f t="shared" si="11"/>
        <v/>
      </c>
      <c r="C149" s="14"/>
      <c r="D149" s="13" t="str">
        <f t="shared" si="12"/>
        <v/>
      </c>
      <c r="E149" s="12">
        <f t="shared" si="13"/>
        <v>0</v>
      </c>
      <c r="F149" s="11"/>
      <c r="G149" s="6"/>
      <c r="H149" s="10">
        <f>'LISTING M.'!AC147</f>
        <v>0</v>
      </c>
      <c r="I149" s="9">
        <f>'LISTING M.'!Z147</f>
        <v>0</v>
      </c>
      <c r="J149" s="9">
        <f>'LISTING M.'!AA147</f>
        <v>0</v>
      </c>
      <c r="K149" s="9">
        <f>'LISTING M.'!AB147</f>
        <v>0</v>
      </c>
      <c r="L149" s="8">
        <f>'LISTING M.'!AD147</f>
        <v>0</v>
      </c>
      <c r="M149" s="8">
        <f>'LISTING M.'!AE147</f>
        <v>0</v>
      </c>
      <c r="N149" s="8">
        <f>'LISTING M.'!AS147</f>
        <v>0</v>
      </c>
      <c r="BA149" s="10"/>
      <c r="BB149" s="17"/>
      <c r="BC149" s="10"/>
    </row>
    <row r="150" spans="1:55" s="7" customFormat="1" ht="42.95" customHeight="1" x14ac:dyDescent="0.3">
      <c r="A150" s="16">
        <v>114</v>
      </c>
      <c r="B150" s="15" t="str">
        <f t="shared" si="11"/>
        <v/>
      </c>
      <c r="C150" s="14"/>
      <c r="D150" s="13" t="str">
        <f t="shared" si="12"/>
        <v/>
      </c>
      <c r="E150" s="12">
        <f t="shared" si="13"/>
        <v>0</v>
      </c>
      <c r="F150" s="11"/>
      <c r="G150" s="6"/>
      <c r="H150" s="10">
        <f>'LISTING M.'!AC148</f>
        <v>0</v>
      </c>
      <c r="I150" s="9">
        <f>'LISTING M.'!Z148</f>
        <v>0</v>
      </c>
      <c r="J150" s="9">
        <f>'LISTING M.'!AA148</f>
        <v>0</v>
      </c>
      <c r="K150" s="9">
        <f>'LISTING M.'!AB148</f>
        <v>0</v>
      </c>
      <c r="L150" s="8">
        <f>'LISTING M.'!AD148</f>
        <v>0</v>
      </c>
      <c r="M150" s="8">
        <f>'LISTING M.'!AE148</f>
        <v>0</v>
      </c>
      <c r="N150" s="8">
        <f>'LISTING M.'!AS148</f>
        <v>0</v>
      </c>
      <c r="BA150" s="10"/>
      <c r="BB150" s="17"/>
      <c r="BC150" s="10"/>
    </row>
    <row r="151" spans="1:55" s="7" customFormat="1" ht="42.95" customHeight="1" x14ac:dyDescent="0.3">
      <c r="A151" s="16">
        <v>115</v>
      </c>
      <c r="B151" s="15" t="str">
        <f t="shared" si="11"/>
        <v/>
      </c>
      <c r="C151" s="14"/>
      <c r="D151" s="13" t="str">
        <f t="shared" si="12"/>
        <v/>
      </c>
      <c r="E151" s="12">
        <f t="shared" si="13"/>
        <v>0</v>
      </c>
      <c r="F151" s="11"/>
      <c r="G151" s="6"/>
      <c r="H151" s="10">
        <f>'LISTING M.'!AC149</f>
        <v>0</v>
      </c>
      <c r="I151" s="9">
        <f>'LISTING M.'!Z149</f>
        <v>0</v>
      </c>
      <c r="J151" s="9">
        <f>'LISTING M.'!AA149</f>
        <v>0</v>
      </c>
      <c r="K151" s="9">
        <f>'LISTING M.'!AB149</f>
        <v>0</v>
      </c>
      <c r="L151" s="8">
        <f>'LISTING M.'!AD149</f>
        <v>0</v>
      </c>
      <c r="M151" s="8">
        <f>'LISTING M.'!AE149</f>
        <v>0</v>
      </c>
      <c r="N151" s="8">
        <f>'LISTING M.'!AS149</f>
        <v>0</v>
      </c>
      <c r="BA151" s="10"/>
      <c r="BB151" s="17"/>
      <c r="BC151" s="10"/>
    </row>
    <row r="152" spans="1:55" s="7" customFormat="1" ht="42.95" customHeight="1" x14ac:dyDescent="0.3">
      <c r="A152" s="16">
        <v>116</v>
      </c>
      <c r="B152" s="15" t="str">
        <f t="shared" si="11"/>
        <v/>
      </c>
      <c r="C152" s="14"/>
      <c r="D152" s="13" t="str">
        <f t="shared" si="12"/>
        <v/>
      </c>
      <c r="E152" s="12">
        <f t="shared" si="13"/>
        <v>0</v>
      </c>
      <c r="F152" s="11"/>
      <c r="G152" s="6"/>
      <c r="H152" s="10">
        <f>'LISTING M.'!AC150</f>
        <v>0</v>
      </c>
      <c r="I152" s="9">
        <f>'LISTING M.'!Z150</f>
        <v>0</v>
      </c>
      <c r="J152" s="9">
        <f>'LISTING M.'!AA150</f>
        <v>0</v>
      </c>
      <c r="K152" s="9">
        <f>'LISTING M.'!AB150</f>
        <v>0</v>
      </c>
      <c r="L152" s="8">
        <f>'LISTING M.'!AD150</f>
        <v>0</v>
      </c>
      <c r="M152" s="8">
        <f>'LISTING M.'!AE150</f>
        <v>0</v>
      </c>
      <c r="N152" s="8">
        <f>'LISTING M.'!AS150</f>
        <v>0</v>
      </c>
      <c r="BA152" s="10"/>
      <c r="BB152" s="17"/>
      <c r="BC152" s="10"/>
    </row>
    <row r="153" spans="1:55" s="7" customFormat="1" ht="42.95" customHeight="1" x14ac:dyDescent="0.3">
      <c r="A153" s="16">
        <v>117</v>
      </c>
      <c r="B153" s="15" t="str">
        <f t="shared" si="11"/>
        <v/>
      </c>
      <c r="C153" s="14"/>
      <c r="D153" s="13" t="str">
        <f t="shared" si="12"/>
        <v/>
      </c>
      <c r="E153" s="12">
        <f t="shared" si="13"/>
        <v>0</v>
      </c>
      <c r="F153" s="11"/>
      <c r="G153" s="6"/>
      <c r="H153" s="10">
        <f>'LISTING M.'!AC151</f>
        <v>0</v>
      </c>
      <c r="I153" s="9">
        <f>'LISTING M.'!Z151</f>
        <v>0</v>
      </c>
      <c r="J153" s="9">
        <f>'LISTING M.'!AA151</f>
        <v>0</v>
      </c>
      <c r="K153" s="9">
        <f>'LISTING M.'!AB151</f>
        <v>0</v>
      </c>
      <c r="L153" s="8">
        <f>'LISTING M.'!AD151</f>
        <v>0</v>
      </c>
      <c r="M153" s="8">
        <f>'LISTING M.'!AE151</f>
        <v>0</v>
      </c>
      <c r="N153" s="8">
        <f>'LISTING M.'!AS151</f>
        <v>0</v>
      </c>
      <c r="BA153" s="10"/>
      <c r="BB153" s="17"/>
      <c r="BC153" s="10"/>
    </row>
    <row r="154" spans="1:55" s="7" customFormat="1" ht="42.95" customHeight="1" x14ac:dyDescent="0.3">
      <c r="A154" s="16">
        <v>118</v>
      </c>
      <c r="B154" s="15" t="str">
        <f t="shared" si="11"/>
        <v/>
      </c>
      <c r="C154" s="14"/>
      <c r="D154" s="13" t="str">
        <f t="shared" si="12"/>
        <v/>
      </c>
      <c r="E154" s="12">
        <f t="shared" si="13"/>
        <v>0</v>
      </c>
      <c r="F154" s="11"/>
      <c r="G154" s="6"/>
      <c r="H154" s="10">
        <f>'LISTING M.'!AC152</f>
        <v>0</v>
      </c>
      <c r="I154" s="9">
        <f>'LISTING M.'!Z152</f>
        <v>0</v>
      </c>
      <c r="J154" s="9">
        <f>'LISTING M.'!AA152</f>
        <v>0</v>
      </c>
      <c r="K154" s="9">
        <f>'LISTING M.'!AB152</f>
        <v>0</v>
      </c>
      <c r="L154" s="8">
        <f>'LISTING M.'!AD152</f>
        <v>0</v>
      </c>
      <c r="M154" s="8">
        <f>'LISTING M.'!AE152</f>
        <v>0</v>
      </c>
      <c r="N154" s="8">
        <f>'LISTING M.'!AS152</f>
        <v>0</v>
      </c>
      <c r="BA154" s="10"/>
      <c r="BB154" s="17"/>
      <c r="BC154" s="10"/>
    </row>
    <row r="155" spans="1:55" s="7" customFormat="1" ht="42.95" customHeight="1" x14ac:dyDescent="0.3">
      <c r="A155" s="16">
        <v>119</v>
      </c>
      <c r="B155" s="15" t="str">
        <f t="shared" si="11"/>
        <v/>
      </c>
      <c r="C155" s="14"/>
      <c r="D155" s="13" t="str">
        <f t="shared" si="12"/>
        <v/>
      </c>
      <c r="E155" s="12">
        <f t="shared" si="13"/>
        <v>0</v>
      </c>
      <c r="F155" s="11"/>
      <c r="G155" s="6"/>
      <c r="H155" s="10">
        <f>'LISTING M.'!AC153</f>
        <v>0</v>
      </c>
      <c r="I155" s="9">
        <f>'LISTING M.'!Z153</f>
        <v>0</v>
      </c>
      <c r="J155" s="9">
        <f>'LISTING M.'!AA153</f>
        <v>0</v>
      </c>
      <c r="K155" s="9">
        <f>'LISTING M.'!AB153</f>
        <v>0</v>
      </c>
      <c r="L155" s="8">
        <f>'LISTING M.'!AD153</f>
        <v>0</v>
      </c>
      <c r="M155" s="8">
        <f>'LISTING M.'!AE153</f>
        <v>0</v>
      </c>
      <c r="N155" s="8">
        <f>'LISTING M.'!AS153</f>
        <v>0</v>
      </c>
      <c r="BA155" s="10"/>
      <c r="BB155" s="17"/>
      <c r="BC155" s="10"/>
    </row>
    <row r="156" spans="1:55" s="7" customFormat="1" ht="42.95" customHeight="1" x14ac:dyDescent="0.3">
      <c r="A156" s="16">
        <v>120</v>
      </c>
      <c r="B156" s="15" t="str">
        <f t="shared" si="11"/>
        <v/>
      </c>
      <c r="C156" s="14"/>
      <c r="D156" s="13" t="str">
        <f t="shared" si="12"/>
        <v/>
      </c>
      <c r="E156" s="12">
        <f t="shared" si="13"/>
        <v>0</v>
      </c>
      <c r="F156" s="11"/>
      <c r="G156" s="6"/>
      <c r="H156" s="10">
        <f>'LISTING M.'!AC154</f>
        <v>0</v>
      </c>
      <c r="I156" s="9">
        <f>'LISTING M.'!Z154</f>
        <v>0</v>
      </c>
      <c r="J156" s="9">
        <f>'LISTING M.'!AA154</f>
        <v>0</v>
      </c>
      <c r="K156" s="9">
        <f>'LISTING M.'!AB154</f>
        <v>0</v>
      </c>
      <c r="L156" s="8">
        <f>'LISTING M.'!AD154</f>
        <v>0</v>
      </c>
      <c r="M156" s="8">
        <f>'LISTING M.'!AE154</f>
        <v>0</v>
      </c>
      <c r="N156" s="8">
        <f>'LISTING M.'!AS154</f>
        <v>0</v>
      </c>
      <c r="BA156" s="10"/>
      <c r="BB156" s="17"/>
      <c r="BC156" s="10"/>
    </row>
    <row r="157" spans="1:55" s="7" customFormat="1" ht="42.95" customHeight="1" x14ac:dyDescent="0.3">
      <c r="A157" s="16">
        <v>121</v>
      </c>
      <c r="B157" s="15" t="str">
        <f t="shared" si="11"/>
        <v/>
      </c>
      <c r="C157" s="14"/>
      <c r="D157" s="13" t="str">
        <f t="shared" si="12"/>
        <v/>
      </c>
      <c r="E157" s="12">
        <f t="shared" si="13"/>
        <v>0</v>
      </c>
      <c r="F157" s="11"/>
      <c r="G157" s="6"/>
      <c r="H157" s="10">
        <f>'LISTING M.'!AC155</f>
        <v>0</v>
      </c>
      <c r="I157" s="9">
        <f>'LISTING M.'!Z155</f>
        <v>0</v>
      </c>
      <c r="J157" s="9">
        <f>'LISTING M.'!AA155</f>
        <v>0</v>
      </c>
      <c r="K157" s="9">
        <f>'LISTING M.'!AB155</f>
        <v>0</v>
      </c>
      <c r="L157" s="8">
        <f>'LISTING M.'!AD155</f>
        <v>0</v>
      </c>
      <c r="M157" s="8">
        <f>'LISTING M.'!AE155</f>
        <v>0</v>
      </c>
      <c r="N157" s="8">
        <f>'LISTING M.'!AS155</f>
        <v>0</v>
      </c>
      <c r="BA157" s="10"/>
      <c r="BB157" s="17"/>
      <c r="BC157" s="10"/>
    </row>
    <row r="158" spans="1:55" s="7" customFormat="1" ht="42.95" customHeight="1" x14ac:dyDescent="0.3">
      <c r="A158" s="16">
        <v>122</v>
      </c>
      <c r="B158" s="15" t="str">
        <f t="shared" si="11"/>
        <v/>
      </c>
      <c r="C158" s="14"/>
      <c r="D158" s="13" t="str">
        <f t="shared" si="12"/>
        <v/>
      </c>
      <c r="E158" s="12">
        <f t="shared" si="13"/>
        <v>0</v>
      </c>
      <c r="F158" s="11"/>
      <c r="G158" s="6"/>
      <c r="H158" s="10">
        <f>'LISTING M.'!AC156</f>
        <v>0</v>
      </c>
      <c r="I158" s="9">
        <f>'LISTING M.'!Z156</f>
        <v>0</v>
      </c>
      <c r="J158" s="9">
        <f>'LISTING M.'!AA156</f>
        <v>0</v>
      </c>
      <c r="K158" s="9">
        <f>'LISTING M.'!AB156</f>
        <v>0</v>
      </c>
      <c r="L158" s="8">
        <f>'LISTING M.'!AD156</f>
        <v>0</v>
      </c>
      <c r="M158" s="8">
        <f>'LISTING M.'!AE156</f>
        <v>0</v>
      </c>
      <c r="N158" s="8">
        <f>'LISTING M.'!AS156</f>
        <v>0</v>
      </c>
      <c r="BA158" s="10"/>
      <c r="BB158" s="17"/>
      <c r="BC158" s="10"/>
    </row>
    <row r="159" spans="1:55" s="7" customFormat="1" ht="42.95" customHeight="1" x14ac:dyDescent="0.3">
      <c r="A159" s="16">
        <v>123</v>
      </c>
      <c r="B159" s="15" t="str">
        <f t="shared" si="11"/>
        <v/>
      </c>
      <c r="C159" s="14"/>
      <c r="D159" s="13" t="str">
        <f t="shared" si="12"/>
        <v/>
      </c>
      <c r="E159" s="12">
        <f t="shared" si="13"/>
        <v>0</v>
      </c>
      <c r="F159" s="11"/>
      <c r="G159" s="6"/>
      <c r="H159" s="10">
        <f>'LISTING M.'!AC157</f>
        <v>0</v>
      </c>
      <c r="I159" s="9">
        <f>'LISTING M.'!Z157</f>
        <v>0</v>
      </c>
      <c r="J159" s="9">
        <f>'LISTING M.'!AA157</f>
        <v>0</v>
      </c>
      <c r="K159" s="9">
        <f>'LISTING M.'!AB157</f>
        <v>0</v>
      </c>
      <c r="L159" s="8">
        <f>'LISTING M.'!AD157</f>
        <v>0</v>
      </c>
      <c r="M159" s="8">
        <f>'LISTING M.'!AE157</f>
        <v>0</v>
      </c>
      <c r="N159" s="8">
        <f>'LISTING M.'!AS157</f>
        <v>0</v>
      </c>
      <c r="BA159" s="10"/>
      <c r="BB159" s="17"/>
      <c r="BC159" s="10"/>
    </row>
    <row r="160" spans="1:55" s="7" customFormat="1" ht="42.95" customHeight="1" x14ac:dyDescent="0.3">
      <c r="A160" s="16">
        <v>124</v>
      </c>
      <c r="B160" s="15" t="str">
        <f t="shared" si="11"/>
        <v/>
      </c>
      <c r="C160" s="14"/>
      <c r="D160" s="13" t="str">
        <f t="shared" si="12"/>
        <v/>
      </c>
      <c r="E160" s="12">
        <f t="shared" si="13"/>
        <v>0</v>
      </c>
      <c r="F160" s="11"/>
      <c r="G160" s="6"/>
      <c r="H160" s="10">
        <f>'LISTING M.'!AC158</f>
        <v>0</v>
      </c>
      <c r="I160" s="9">
        <f>'LISTING M.'!Z158</f>
        <v>0</v>
      </c>
      <c r="J160" s="9">
        <f>'LISTING M.'!AA158</f>
        <v>0</v>
      </c>
      <c r="K160" s="9">
        <f>'LISTING M.'!AB158</f>
        <v>0</v>
      </c>
      <c r="L160" s="8">
        <f>'LISTING M.'!AD158</f>
        <v>0</v>
      </c>
      <c r="M160" s="8">
        <f>'LISTING M.'!AE158</f>
        <v>0</v>
      </c>
      <c r="N160" s="8">
        <f>'LISTING M.'!AS158</f>
        <v>0</v>
      </c>
      <c r="BA160" s="10"/>
      <c r="BB160" s="17"/>
      <c r="BC160" s="10"/>
    </row>
    <row r="161" spans="1:55" s="7" customFormat="1" ht="42.95" customHeight="1" x14ac:dyDescent="0.3">
      <c r="A161" s="16">
        <v>125</v>
      </c>
      <c r="B161" s="15" t="str">
        <f t="shared" si="11"/>
        <v/>
      </c>
      <c r="C161" s="14"/>
      <c r="D161" s="13" t="str">
        <f t="shared" si="12"/>
        <v/>
      </c>
      <c r="E161" s="12">
        <f t="shared" si="13"/>
        <v>0</v>
      </c>
      <c r="F161" s="11"/>
      <c r="G161" s="6"/>
      <c r="H161" s="10">
        <f>'LISTING M.'!AC159</f>
        <v>0</v>
      </c>
      <c r="I161" s="9">
        <f>'LISTING M.'!Z159</f>
        <v>0</v>
      </c>
      <c r="J161" s="9">
        <f>'LISTING M.'!AA159</f>
        <v>0</v>
      </c>
      <c r="K161" s="9">
        <f>'LISTING M.'!AB159</f>
        <v>0</v>
      </c>
      <c r="L161" s="8">
        <f>'LISTING M.'!AD159</f>
        <v>0</v>
      </c>
      <c r="M161" s="8">
        <f>'LISTING M.'!AE159</f>
        <v>0</v>
      </c>
      <c r="N161" s="8">
        <f>'LISTING M.'!AS159</f>
        <v>0</v>
      </c>
      <c r="BA161" s="10"/>
      <c r="BB161" s="17"/>
      <c r="BC161" s="10"/>
    </row>
    <row r="162" spans="1:55" s="7" customFormat="1" ht="42.95" customHeight="1" x14ac:dyDescent="0.3">
      <c r="A162" s="16">
        <v>126</v>
      </c>
      <c r="B162" s="15" t="str">
        <f t="shared" si="11"/>
        <v/>
      </c>
      <c r="C162" s="14"/>
      <c r="D162" s="13" t="str">
        <f t="shared" si="12"/>
        <v/>
      </c>
      <c r="E162" s="12">
        <f t="shared" si="13"/>
        <v>0</v>
      </c>
      <c r="F162" s="11"/>
      <c r="G162" s="6"/>
      <c r="H162" s="10">
        <f>'LISTING M.'!AC160</f>
        <v>0</v>
      </c>
      <c r="I162" s="9">
        <f>'LISTING M.'!Z160</f>
        <v>0</v>
      </c>
      <c r="J162" s="9">
        <f>'LISTING M.'!AA160</f>
        <v>0</v>
      </c>
      <c r="K162" s="9">
        <f>'LISTING M.'!AB160</f>
        <v>0</v>
      </c>
      <c r="L162" s="8">
        <f>'LISTING M.'!AD160</f>
        <v>0</v>
      </c>
      <c r="M162" s="8">
        <f>'LISTING M.'!AE160</f>
        <v>0</v>
      </c>
      <c r="N162" s="8">
        <f>'LISTING M.'!AS160</f>
        <v>0</v>
      </c>
      <c r="BA162" s="10"/>
      <c r="BB162" s="17"/>
      <c r="BC162" s="10"/>
    </row>
    <row r="163" spans="1:55" s="7" customFormat="1" ht="42.95" customHeight="1" x14ac:dyDescent="0.3">
      <c r="A163" s="16">
        <v>127</v>
      </c>
      <c r="B163" s="15" t="str">
        <f t="shared" si="11"/>
        <v/>
      </c>
      <c r="C163" s="14"/>
      <c r="D163" s="13" t="str">
        <f t="shared" si="12"/>
        <v/>
      </c>
      <c r="E163" s="12">
        <f t="shared" si="13"/>
        <v>0</v>
      </c>
      <c r="F163" s="11"/>
      <c r="G163" s="6"/>
      <c r="H163" s="10">
        <f>'LISTING M.'!AC161</f>
        <v>0</v>
      </c>
      <c r="I163" s="9">
        <f>'LISTING M.'!Z161</f>
        <v>0</v>
      </c>
      <c r="J163" s="9">
        <f>'LISTING M.'!AA161</f>
        <v>0</v>
      </c>
      <c r="K163" s="9">
        <f>'LISTING M.'!AB161</f>
        <v>0</v>
      </c>
      <c r="L163" s="8">
        <f>'LISTING M.'!AD161</f>
        <v>0</v>
      </c>
      <c r="M163" s="8">
        <f>'LISTING M.'!AE161</f>
        <v>0</v>
      </c>
      <c r="N163" s="8">
        <f>'LISTING M.'!AS161</f>
        <v>0</v>
      </c>
      <c r="BA163" s="10"/>
      <c r="BB163" s="17"/>
      <c r="BC163" s="10"/>
    </row>
    <row r="164" spans="1:55" s="7" customFormat="1" ht="42.95" customHeight="1" x14ac:dyDescent="0.3">
      <c r="A164" s="16">
        <v>128</v>
      </c>
      <c r="B164" s="15" t="str">
        <f t="shared" si="11"/>
        <v/>
      </c>
      <c r="C164" s="14"/>
      <c r="D164" s="13" t="str">
        <f t="shared" si="12"/>
        <v/>
      </c>
      <c r="E164" s="12">
        <f t="shared" si="13"/>
        <v>0</v>
      </c>
      <c r="F164" s="11"/>
      <c r="G164" s="6"/>
      <c r="H164" s="10">
        <f>'LISTING M.'!AC162</f>
        <v>0</v>
      </c>
      <c r="I164" s="9">
        <f>'LISTING M.'!Z162</f>
        <v>0</v>
      </c>
      <c r="J164" s="9">
        <f>'LISTING M.'!AA162</f>
        <v>0</v>
      </c>
      <c r="K164" s="9">
        <f>'LISTING M.'!AB162</f>
        <v>0</v>
      </c>
      <c r="L164" s="8">
        <f>'LISTING M.'!AD162</f>
        <v>0</v>
      </c>
      <c r="M164" s="8">
        <f>'LISTING M.'!AE162</f>
        <v>0</v>
      </c>
      <c r="N164" s="8">
        <f>'LISTING M.'!AS162</f>
        <v>0</v>
      </c>
      <c r="BA164" s="10"/>
      <c r="BB164" s="17"/>
      <c r="BC164" s="10"/>
    </row>
    <row r="165" spans="1:55" s="7" customFormat="1" ht="42.95" customHeight="1" x14ac:dyDescent="0.3">
      <c r="A165" s="16">
        <v>129</v>
      </c>
      <c r="B165" s="15" t="str">
        <f t="shared" si="11"/>
        <v/>
      </c>
      <c r="C165" s="14"/>
      <c r="D165" s="13" t="str">
        <f t="shared" si="12"/>
        <v/>
      </c>
      <c r="E165" s="12">
        <f t="shared" si="13"/>
        <v>0</v>
      </c>
      <c r="F165" s="11"/>
      <c r="G165" s="6"/>
      <c r="H165" s="10">
        <f>'LISTING M.'!AC163</f>
        <v>0</v>
      </c>
      <c r="I165" s="9">
        <f>'LISTING M.'!Z163</f>
        <v>0</v>
      </c>
      <c r="J165" s="9">
        <f>'LISTING M.'!AA163</f>
        <v>0</v>
      </c>
      <c r="K165" s="9">
        <f>'LISTING M.'!AB163</f>
        <v>0</v>
      </c>
      <c r="L165" s="8">
        <f>'LISTING M.'!AD163</f>
        <v>0</v>
      </c>
      <c r="M165" s="8">
        <f>'LISTING M.'!AE163</f>
        <v>0</v>
      </c>
      <c r="N165" s="8">
        <f>'LISTING M.'!AS163</f>
        <v>0</v>
      </c>
      <c r="BA165" s="10"/>
      <c r="BB165" s="17"/>
      <c r="BC165" s="10"/>
    </row>
    <row r="166" spans="1:55" s="7" customFormat="1" ht="42.95" customHeight="1" x14ac:dyDescent="0.3">
      <c r="A166" s="16">
        <v>130</v>
      </c>
      <c r="B166" s="15" t="str">
        <f t="shared" si="11"/>
        <v/>
      </c>
      <c r="C166" s="14"/>
      <c r="D166" s="13" t="str">
        <f t="shared" si="12"/>
        <v/>
      </c>
      <c r="E166" s="12">
        <f t="shared" si="13"/>
        <v>0</v>
      </c>
      <c r="F166" s="11"/>
      <c r="G166" s="6"/>
      <c r="H166" s="10">
        <f>'LISTING M.'!AC164</f>
        <v>0</v>
      </c>
      <c r="I166" s="9">
        <f>'LISTING M.'!Z164</f>
        <v>0</v>
      </c>
      <c r="J166" s="9">
        <f>'LISTING M.'!AA164</f>
        <v>0</v>
      </c>
      <c r="K166" s="9">
        <f>'LISTING M.'!AB164</f>
        <v>0</v>
      </c>
      <c r="L166" s="8">
        <f>'LISTING M.'!AD164</f>
        <v>0</v>
      </c>
      <c r="M166" s="8">
        <f>'LISTING M.'!AE164</f>
        <v>0</v>
      </c>
      <c r="N166" s="8">
        <f>'LISTING M.'!AS164</f>
        <v>0</v>
      </c>
      <c r="BA166" s="10"/>
      <c r="BB166" s="17"/>
      <c r="BC166" s="10"/>
    </row>
    <row r="167" spans="1:55" s="7" customFormat="1" ht="42.95" customHeight="1" x14ac:dyDescent="0.3">
      <c r="A167" s="16">
        <v>131</v>
      </c>
      <c r="B167" s="15" t="str">
        <f t="shared" si="11"/>
        <v/>
      </c>
      <c r="C167" s="14"/>
      <c r="D167" s="13" t="str">
        <f t="shared" si="12"/>
        <v/>
      </c>
      <c r="E167" s="12">
        <f t="shared" si="13"/>
        <v>0</v>
      </c>
      <c r="F167" s="11"/>
      <c r="G167" s="6"/>
      <c r="H167" s="10">
        <f>'LISTING M.'!AC165</f>
        <v>0</v>
      </c>
      <c r="I167" s="9">
        <f>'LISTING M.'!Z165</f>
        <v>0</v>
      </c>
      <c r="J167" s="9">
        <f>'LISTING M.'!AA165</f>
        <v>0</v>
      </c>
      <c r="K167" s="9">
        <f>'LISTING M.'!AB165</f>
        <v>0</v>
      </c>
      <c r="L167" s="8">
        <f>'LISTING M.'!AD165</f>
        <v>0</v>
      </c>
      <c r="M167" s="8">
        <f>'LISTING M.'!AE165</f>
        <v>0</v>
      </c>
      <c r="N167" s="8">
        <f>'LISTING M.'!AS165</f>
        <v>0</v>
      </c>
      <c r="BA167" s="10"/>
      <c r="BB167" s="17"/>
      <c r="BC167" s="10"/>
    </row>
    <row r="168" spans="1:55" s="7" customFormat="1" ht="42.95" customHeight="1" x14ac:dyDescent="0.3">
      <c r="A168" s="16">
        <v>132</v>
      </c>
      <c r="B168" s="15" t="str">
        <f t="shared" si="11"/>
        <v/>
      </c>
      <c r="C168" s="14"/>
      <c r="D168" s="13" t="str">
        <f t="shared" si="12"/>
        <v/>
      </c>
      <c r="E168" s="12">
        <f t="shared" si="13"/>
        <v>0</v>
      </c>
      <c r="F168" s="11"/>
      <c r="G168" s="6"/>
      <c r="H168" s="10">
        <f>'LISTING M.'!AC166</f>
        <v>0</v>
      </c>
      <c r="I168" s="9">
        <f>'LISTING M.'!Z166</f>
        <v>0</v>
      </c>
      <c r="J168" s="9">
        <f>'LISTING M.'!AA166</f>
        <v>0</v>
      </c>
      <c r="K168" s="9">
        <f>'LISTING M.'!AB166</f>
        <v>0</v>
      </c>
      <c r="L168" s="8">
        <f>'LISTING M.'!AD166</f>
        <v>0</v>
      </c>
      <c r="M168" s="8">
        <f>'LISTING M.'!AE166</f>
        <v>0</v>
      </c>
      <c r="N168" s="8">
        <f>'LISTING M.'!AS166</f>
        <v>0</v>
      </c>
      <c r="BA168" s="10"/>
      <c r="BB168" s="17"/>
      <c r="BC168" s="10"/>
    </row>
    <row r="169" spans="1:55" s="7" customFormat="1" ht="42.95" customHeight="1" x14ac:dyDescent="0.3">
      <c r="A169" s="16">
        <v>133</v>
      </c>
      <c r="B169" s="15" t="str">
        <f t="shared" si="11"/>
        <v/>
      </c>
      <c r="C169" s="14"/>
      <c r="D169" s="13" t="str">
        <f t="shared" si="12"/>
        <v/>
      </c>
      <c r="E169" s="12">
        <f t="shared" si="13"/>
        <v>0</v>
      </c>
      <c r="F169" s="11"/>
      <c r="G169" s="6"/>
      <c r="H169" s="10">
        <f>'LISTING M.'!AC167</f>
        <v>0</v>
      </c>
      <c r="I169" s="9">
        <f>'LISTING M.'!Z167</f>
        <v>0</v>
      </c>
      <c r="J169" s="9">
        <f>'LISTING M.'!AA167</f>
        <v>0</v>
      </c>
      <c r="K169" s="9">
        <f>'LISTING M.'!AB167</f>
        <v>0</v>
      </c>
      <c r="L169" s="8">
        <f>'LISTING M.'!AD167</f>
        <v>0</v>
      </c>
      <c r="M169" s="8">
        <f>'LISTING M.'!AE167</f>
        <v>0</v>
      </c>
      <c r="N169" s="8">
        <f>'LISTING M.'!AS167</f>
        <v>0</v>
      </c>
      <c r="BA169" s="10"/>
      <c r="BB169" s="17"/>
      <c r="BC169" s="10"/>
    </row>
    <row r="170" spans="1:55" s="7" customFormat="1" ht="42.95" customHeight="1" x14ac:dyDescent="0.3">
      <c r="A170" s="16">
        <v>134</v>
      </c>
      <c r="B170" s="15" t="str">
        <f t="shared" si="11"/>
        <v/>
      </c>
      <c r="C170" s="14"/>
      <c r="D170" s="13" t="str">
        <f t="shared" si="12"/>
        <v/>
      </c>
      <c r="E170" s="12">
        <f t="shared" si="13"/>
        <v>0</v>
      </c>
      <c r="F170" s="11"/>
      <c r="G170" s="6"/>
      <c r="H170" s="10">
        <f>'LISTING M.'!AC168</f>
        <v>0</v>
      </c>
      <c r="I170" s="9">
        <f>'LISTING M.'!Z168</f>
        <v>0</v>
      </c>
      <c r="J170" s="9">
        <f>'LISTING M.'!AA168</f>
        <v>0</v>
      </c>
      <c r="K170" s="9">
        <f>'LISTING M.'!AB168</f>
        <v>0</v>
      </c>
      <c r="L170" s="8">
        <f>'LISTING M.'!AD168</f>
        <v>0</v>
      </c>
      <c r="M170" s="8">
        <f>'LISTING M.'!AE168</f>
        <v>0</v>
      </c>
      <c r="N170" s="8">
        <f>'LISTING M.'!AS168</f>
        <v>0</v>
      </c>
      <c r="BA170" s="10"/>
      <c r="BB170" s="17"/>
      <c r="BC170" s="10"/>
    </row>
    <row r="171" spans="1:55" s="7" customFormat="1" ht="42.95" customHeight="1" x14ac:dyDescent="0.3">
      <c r="A171" s="16">
        <v>135</v>
      </c>
      <c r="B171" s="15" t="str">
        <f t="shared" si="11"/>
        <v/>
      </c>
      <c r="C171" s="14"/>
      <c r="D171" s="13" t="str">
        <f t="shared" si="12"/>
        <v/>
      </c>
      <c r="E171" s="12">
        <f t="shared" si="13"/>
        <v>0</v>
      </c>
      <c r="F171" s="11"/>
      <c r="G171" s="6"/>
      <c r="H171" s="10">
        <f>'LISTING M.'!AC169</f>
        <v>0</v>
      </c>
      <c r="I171" s="9">
        <f>'LISTING M.'!Z169</f>
        <v>0</v>
      </c>
      <c r="J171" s="9">
        <f>'LISTING M.'!AA169</f>
        <v>0</v>
      </c>
      <c r="K171" s="9">
        <f>'LISTING M.'!AB169</f>
        <v>0</v>
      </c>
      <c r="L171" s="8">
        <f>'LISTING M.'!AD169</f>
        <v>0</v>
      </c>
      <c r="M171" s="8">
        <f>'LISTING M.'!AE169</f>
        <v>0</v>
      </c>
      <c r="N171" s="8">
        <f>'LISTING M.'!AS169</f>
        <v>0</v>
      </c>
      <c r="BA171" s="10"/>
      <c r="BB171" s="17"/>
      <c r="BC171" s="10"/>
    </row>
    <row r="172" spans="1:55" s="7" customFormat="1" ht="42.95" customHeight="1" x14ac:dyDescent="0.3">
      <c r="A172" s="16">
        <v>136</v>
      </c>
      <c r="B172" s="15" t="str">
        <f t="shared" si="11"/>
        <v/>
      </c>
      <c r="C172" s="14"/>
      <c r="D172" s="13" t="str">
        <f t="shared" si="12"/>
        <v/>
      </c>
      <c r="E172" s="12">
        <f t="shared" si="13"/>
        <v>0</v>
      </c>
      <c r="F172" s="11"/>
      <c r="G172" s="6"/>
      <c r="H172" s="10">
        <f>'LISTING M.'!AC170</f>
        <v>0</v>
      </c>
      <c r="I172" s="9">
        <f>'LISTING M.'!Z170</f>
        <v>0</v>
      </c>
      <c r="J172" s="9">
        <f>'LISTING M.'!AA170</f>
        <v>0</v>
      </c>
      <c r="K172" s="9">
        <f>'LISTING M.'!AB170</f>
        <v>0</v>
      </c>
      <c r="L172" s="8">
        <f>'LISTING M.'!AD170</f>
        <v>0</v>
      </c>
      <c r="M172" s="8">
        <f>'LISTING M.'!AE170</f>
        <v>0</v>
      </c>
      <c r="N172" s="8">
        <f>'LISTING M.'!AS170</f>
        <v>0</v>
      </c>
      <c r="BA172" s="10"/>
      <c r="BB172" s="17"/>
      <c r="BC172" s="10"/>
    </row>
    <row r="173" spans="1:55" s="7" customFormat="1" ht="42.95" customHeight="1" x14ac:dyDescent="0.3">
      <c r="A173" s="16">
        <v>137</v>
      </c>
      <c r="B173" s="15" t="str">
        <f t="shared" si="11"/>
        <v/>
      </c>
      <c r="C173" s="14"/>
      <c r="D173" s="13" t="str">
        <f t="shared" si="12"/>
        <v/>
      </c>
      <c r="E173" s="12">
        <f t="shared" si="13"/>
        <v>0</v>
      </c>
      <c r="F173" s="11"/>
      <c r="G173" s="6"/>
      <c r="H173" s="10">
        <f>'LISTING M.'!AC171</f>
        <v>0</v>
      </c>
      <c r="I173" s="9">
        <f>'LISTING M.'!Z171</f>
        <v>0</v>
      </c>
      <c r="J173" s="9">
        <f>'LISTING M.'!AA171</f>
        <v>0</v>
      </c>
      <c r="K173" s="9">
        <f>'LISTING M.'!AB171</f>
        <v>0</v>
      </c>
      <c r="L173" s="8">
        <f>'LISTING M.'!AD171</f>
        <v>0</v>
      </c>
      <c r="M173" s="8">
        <f>'LISTING M.'!AE171</f>
        <v>0</v>
      </c>
      <c r="N173" s="8">
        <f>'LISTING M.'!AS171</f>
        <v>0</v>
      </c>
      <c r="BA173" s="10"/>
      <c r="BB173" s="17"/>
      <c r="BC173" s="10"/>
    </row>
    <row r="174" spans="1:55" s="7" customFormat="1" ht="42.95" customHeight="1" x14ac:dyDescent="0.3">
      <c r="A174" s="16">
        <v>138</v>
      </c>
      <c r="B174" s="15" t="str">
        <f t="shared" si="11"/>
        <v/>
      </c>
      <c r="C174" s="14"/>
      <c r="D174" s="13" t="str">
        <f t="shared" si="12"/>
        <v/>
      </c>
      <c r="E174" s="12">
        <f t="shared" si="13"/>
        <v>0</v>
      </c>
      <c r="F174" s="11"/>
      <c r="G174" s="6"/>
      <c r="H174" s="10">
        <f>'LISTING M.'!AC172</f>
        <v>0</v>
      </c>
      <c r="I174" s="9">
        <f>'LISTING M.'!Z172</f>
        <v>0</v>
      </c>
      <c r="J174" s="9">
        <f>'LISTING M.'!AA172</f>
        <v>0</v>
      </c>
      <c r="K174" s="9">
        <f>'LISTING M.'!AB172</f>
        <v>0</v>
      </c>
      <c r="L174" s="8">
        <f>'LISTING M.'!AD172</f>
        <v>0</v>
      </c>
      <c r="M174" s="8">
        <f>'LISTING M.'!AE172</f>
        <v>0</v>
      </c>
      <c r="N174" s="8">
        <f>'LISTING M.'!AS172</f>
        <v>0</v>
      </c>
      <c r="BA174" s="10"/>
      <c r="BB174" s="17"/>
      <c r="BC174" s="10"/>
    </row>
    <row r="175" spans="1:55" s="7" customFormat="1" ht="42.95" customHeight="1" x14ac:dyDescent="0.3">
      <c r="A175" s="16">
        <v>139</v>
      </c>
      <c r="B175" s="15" t="str">
        <f t="shared" si="11"/>
        <v/>
      </c>
      <c r="C175" s="14"/>
      <c r="D175" s="13" t="str">
        <f t="shared" si="12"/>
        <v/>
      </c>
      <c r="E175" s="12">
        <f t="shared" si="13"/>
        <v>0</v>
      </c>
      <c r="F175" s="11"/>
      <c r="G175" s="6"/>
      <c r="H175" s="10">
        <f>'LISTING M.'!AC173</f>
        <v>0</v>
      </c>
      <c r="I175" s="9">
        <f>'LISTING M.'!Z173</f>
        <v>0</v>
      </c>
      <c r="J175" s="9">
        <f>'LISTING M.'!AA173</f>
        <v>0</v>
      </c>
      <c r="K175" s="9">
        <f>'LISTING M.'!AB173</f>
        <v>0</v>
      </c>
      <c r="L175" s="8">
        <f>'LISTING M.'!AD173</f>
        <v>0</v>
      </c>
      <c r="M175" s="8">
        <f>'LISTING M.'!AE173</f>
        <v>0</v>
      </c>
      <c r="N175" s="8">
        <f>'LISTING M.'!AS173</f>
        <v>0</v>
      </c>
      <c r="BA175" s="10"/>
      <c r="BB175" s="17"/>
      <c r="BC175" s="10"/>
    </row>
    <row r="176" spans="1:55" s="7" customFormat="1" ht="42.95" customHeight="1" x14ac:dyDescent="0.3">
      <c r="A176" s="16">
        <v>140</v>
      </c>
      <c r="B176" s="15" t="str">
        <f t="shared" si="11"/>
        <v/>
      </c>
      <c r="C176" s="14"/>
      <c r="D176" s="13" t="str">
        <f t="shared" si="12"/>
        <v/>
      </c>
      <c r="E176" s="12">
        <f t="shared" si="13"/>
        <v>0</v>
      </c>
      <c r="F176" s="11"/>
      <c r="G176" s="6"/>
      <c r="H176" s="10">
        <f>'LISTING M.'!AC174</f>
        <v>0</v>
      </c>
      <c r="I176" s="9">
        <f>'LISTING M.'!Z174</f>
        <v>0</v>
      </c>
      <c r="J176" s="9">
        <f>'LISTING M.'!AA174</f>
        <v>0</v>
      </c>
      <c r="K176" s="9">
        <f>'LISTING M.'!AB174</f>
        <v>0</v>
      </c>
      <c r="L176" s="8">
        <f>'LISTING M.'!AD174</f>
        <v>0</v>
      </c>
      <c r="M176" s="8">
        <f>'LISTING M.'!AE174</f>
        <v>0</v>
      </c>
      <c r="N176" s="8">
        <f>'LISTING M.'!AS174</f>
        <v>0</v>
      </c>
      <c r="BA176" s="1"/>
      <c r="BB176" s="1"/>
      <c r="BC176" s="1"/>
    </row>
    <row r="177" spans="8:8" x14ac:dyDescent="0.2">
      <c r="H177" s="6"/>
    </row>
    <row r="178" spans="8:8" x14ac:dyDescent="0.2">
      <c r="H178" s="6"/>
    </row>
    <row r="179" spans="8:8" x14ac:dyDescent="0.2">
      <c r="H179" s="6"/>
    </row>
    <row r="180" spans="8:8" x14ac:dyDescent="0.2">
      <c r="H180" s="6"/>
    </row>
    <row r="181" spans="8:8" x14ac:dyDescent="0.2">
      <c r="H181" s="6"/>
    </row>
    <row r="182" spans="8:8" x14ac:dyDescent="0.2">
      <c r="H182" s="6"/>
    </row>
    <row r="183" spans="8:8" x14ac:dyDescent="0.2">
      <c r="H183" s="6"/>
    </row>
    <row r="184" spans="8:8" x14ac:dyDescent="0.2">
      <c r="H184" s="6"/>
    </row>
    <row r="185" spans="8:8" x14ac:dyDescent="0.2">
      <c r="H185" s="6"/>
    </row>
    <row r="186" spans="8:8" x14ac:dyDescent="0.2">
      <c r="H186" s="6"/>
    </row>
    <row r="187" spans="8:8" x14ac:dyDescent="0.2">
      <c r="H187" s="6"/>
    </row>
    <row r="188" spans="8:8" x14ac:dyDescent="0.2">
      <c r="H188" s="6"/>
    </row>
    <row r="189" spans="8:8" x14ac:dyDescent="0.2">
      <c r="H189" s="6"/>
    </row>
    <row r="190" spans="8:8" x14ac:dyDescent="0.2">
      <c r="H190" s="6"/>
    </row>
    <row r="191" spans="8:8" x14ac:dyDescent="0.2">
      <c r="H191" s="6"/>
    </row>
    <row r="192" spans="8:8" x14ac:dyDescent="0.2">
      <c r="H192" s="6"/>
    </row>
    <row r="193" spans="8:8" x14ac:dyDescent="0.2">
      <c r="H193" s="6"/>
    </row>
    <row r="194" spans="8:8" x14ac:dyDescent="0.2">
      <c r="H194" s="6"/>
    </row>
    <row r="195" spans="8:8" x14ac:dyDescent="0.2">
      <c r="H195" s="6"/>
    </row>
    <row r="196" spans="8:8" x14ac:dyDescent="0.2">
      <c r="H196" s="6"/>
    </row>
    <row r="197" spans="8:8" x14ac:dyDescent="0.2">
      <c r="H197" s="6"/>
    </row>
    <row r="198" spans="8:8" x14ac:dyDescent="0.2">
      <c r="H198" s="6"/>
    </row>
    <row r="199" spans="8:8" x14ac:dyDescent="0.2">
      <c r="H199" s="6"/>
    </row>
    <row r="200" spans="8:8" x14ac:dyDescent="0.2">
      <c r="H200" s="6"/>
    </row>
    <row r="201" spans="8:8" x14ac:dyDescent="0.2">
      <c r="H201" s="6"/>
    </row>
    <row r="202" spans="8:8" x14ac:dyDescent="0.2">
      <c r="H202" s="6"/>
    </row>
    <row r="203" spans="8:8" x14ac:dyDescent="0.2">
      <c r="H203" s="6"/>
    </row>
    <row r="204" spans="8:8" x14ac:dyDescent="0.2">
      <c r="H204" s="6"/>
    </row>
    <row r="205" spans="8:8" x14ac:dyDescent="0.2">
      <c r="H205" s="6"/>
    </row>
    <row r="206" spans="8:8" x14ac:dyDescent="0.2">
      <c r="H206" s="6"/>
    </row>
    <row r="207" spans="8:8" x14ac:dyDescent="0.2">
      <c r="H207" s="6"/>
    </row>
    <row r="208" spans="8:8" x14ac:dyDescent="0.2">
      <c r="H208" s="6"/>
    </row>
    <row r="209" spans="8:8" x14ac:dyDescent="0.2">
      <c r="H209" s="6"/>
    </row>
    <row r="210" spans="8:8" x14ac:dyDescent="0.2">
      <c r="H210" s="6"/>
    </row>
  </sheetData>
  <mergeCells count="5">
    <mergeCell ref="B2:E3"/>
    <mergeCell ref="B5:B6"/>
    <mergeCell ref="C5:C6"/>
    <mergeCell ref="D5:D6"/>
    <mergeCell ref="E5:E6"/>
  </mergeCells>
  <conditionalFormatting sqref="D11:E11 D13:E174">
    <cfRule type="expression" dxfId="7" priority="2" stopIfTrue="1">
      <formula>AND(OR($J11&lt;&gt;$J12,$K11&lt;&gt;$K12),NOT(OR($J11="",$J12="",$K11="",$K12="")))</formula>
    </cfRule>
  </conditionalFormatting>
  <conditionalFormatting sqref="A10:XFD11 A12:A174 C12:IV174 B12:B176">
    <cfRule type="expression" dxfId="6" priority="1" stopIfTrue="1">
      <formula>IF($B10&lt;&gt;"",TRUE,FALSE)</formula>
    </cfRule>
  </conditionalFormatting>
  <dataValidations disablePrompts="1" count="2">
    <dataValidation type="list" allowBlank="1" showInputMessage="1" showErrorMessage="1" sqref="F8 F65511">
      <formula1>$F$2:$F$5</formula1>
    </dataValidation>
    <dataValidation type="list" allowBlank="1" showInputMessage="1" showErrorMessage="1" sqref="F7 F65510">
      <formula1>#REF!</formula1>
    </dataValidation>
  </dataValidations>
  <pageMargins left="0.15748031496062992" right="0.19685039370078741" top="0.15748031496062992" bottom="0.23622047244094491" header="0.15748031496062992" footer="0.15748031496062992"/>
  <pageSetup paperSize="9" scale="77" fitToHeight="0" orientation="portrait" r:id="rId1"/>
  <headerFooter alignWithMargins="0">
    <oddFooter>&amp;C&amp;P/&amp;N</oddFooter>
  </headerFooter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7</xdr:col>
                <xdr:colOff>295275</xdr:colOff>
                <xdr:row>1</xdr:row>
                <xdr:rowOff>0</xdr:rowOff>
              </from>
              <to>
                <xdr:col>8</xdr:col>
                <xdr:colOff>447675</xdr:colOff>
                <xdr:row>5</xdr:row>
                <xdr:rowOff>228600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S180"/>
  <sheetViews>
    <sheetView view="pageBreakPreview" zoomScale="70" zoomScaleNormal="100" zoomScaleSheetLayoutView="70" workbookViewId="0">
      <pane ySplit="9" topLeftCell="A10" activePane="bottomLeft" state="frozen"/>
      <selection activeCell="B10" sqref="B10"/>
      <selection pane="bottomLeft" activeCell="R10" sqref="R10"/>
    </sheetView>
  </sheetViews>
  <sheetFormatPr baseColWidth="10" defaultRowHeight="15" x14ac:dyDescent="0.2"/>
  <cols>
    <col min="1" max="1" width="4.28515625" style="5" customWidth="1"/>
    <col min="2" max="2" width="19.85546875" style="4" customWidth="1"/>
    <col min="3" max="3" width="10.5703125" style="4" customWidth="1"/>
    <col min="4" max="4" width="30.85546875" style="1" customWidth="1"/>
    <col min="5" max="5" width="26" style="1" customWidth="1"/>
    <col min="6" max="6" width="11" style="1" customWidth="1"/>
    <col min="7" max="7" width="12.42578125" style="50" customWidth="1"/>
    <col min="8" max="9" width="8" style="3" customWidth="1"/>
    <col min="10" max="10" width="5.85546875" style="3" customWidth="1"/>
    <col min="11" max="11" width="6.85546875" style="1" bestFit="1" customWidth="1"/>
    <col min="12" max="12" width="12.7109375" style="1" customWidth="1"/>
    <col min="13" max="13" width="12.42578125" style="2" customWidth="1"/>
    <col min="14" max="14" width="17.7109375" style="2" customWidth="1"/>
    <col min="15" max="15" width="14" style="2" customWidth="1"/>
    <col min="16" max="16" width="4.85546875" style="2" customWidth="1"/>
    <col min="17" max="17" width="9.140625" style="1" customWidth="1"/>
    <col min="18" max="18" width="20.42578125" style="48" customWidth="1"/>
    <col min="19" max="19" width="27.85546875" style="48" bestFit="1" customWidth="1"/>
    <col min="20" max="20" width="20.28515625" style="48" customWidth="1"/>
    <col min="21" max="21" width="39" style="49" customWidth="1"/>
    <col min="22" max="25" width="15.85546875" style="48" customWidth="1"/>
    <col min="26" max="26" width="24.85546875" style="48" bestFit="1" customWidth="1"/>
    <col min="27" max="27" width="23.42578125" style="48" bestFit="1" customWidth="1"/>
    <col min="28" max="28" width="26.85546875" style="48" customWidth="1"/>
    <col min="29" max="29" width="12.42578125" style="48" customWidth="1"/>
    <col min="30" max="30" width="15.28515625" style="48" customWidth="1"/>
    <col min="31" max="31" width="14.7109375" style="48" customWidth="1"/>
    <col min="32" max="32" width="21.42578125" style="48" bestFit="1" customWidth="1"/>
    <col min="33" max="33" width="21.7109375" style="48" bestFit="1" customWidth="1"/>
    <col min="34" max="34" width="24.42578125" style="48" bestFit="1" customWidth="1"/>
    <col min="35" max="35" width="24.85546875" style="48" bestFit="1" customWidth="1"/>
    <col min="36" max="36" width="21.42578125" style="48" bestFit="1" customWidth="1"/>
    <col min="37" max="37" width="21.7109375" style="48" bestFit="1" customWidth="1"/>
    <col min="38" max="38" width="26" style="48" bestFit="1" customWidth="1"/>
    <col min="39" max="39" width="26.7109375" style="48" bestFit="1" customWidth="1"/>
    <col min="40" max="40" width="19.140625" style="48" bestFit="1" customWidth="1"/>
    <col min="41" max="41" width="17.7109375" style="1" bestFit="1" customWidth="1"/>
    <col min="42" max="42" width="17.7109375" style="1" customWidth="1"/>
    <col min="43" max="43" width="29.7109375" style="1" customWidth="1"/>
    <col min="44" max="44" width="24.85546875" style="47" bestFit="1" customWidth="1"/>
    <col min="45" max="45" width="16.5703125" style="1" customWidth="1"/>
    <col min="46" max="16384" width="11.42578125" style="1"/>
  </cols>
  <sheetData>
    <row r="1" spans="1:45" ht="18" customHeight="1" thickBot="1" x14ac:dyDescent="0.25">
      <c r="B1" s="46"/>
      <c r="C1" s="46"/>
    </row>
    <row r="2" spans="1:45" s="10" customFormat="1" ht="12.75" customHeight="1" x14ac:dyDescent="0.25">
      <c r="A2" s="36"/>
      <c r="B2" s="242"/>
      <c r="C2" s="243"/>
      <c r="D2" s="243"/>
      <c r="E2" s="243"/>
      <c r="F2" s="243"/>
      <c r="G2" s="243"/>
      <c r="H2" s="244"/>
      <c r="I2" s="96"/>
      <c r="J2" s="97"/>
      <c r="K2" s="96"/>
      <c r="L2" s="45"/>
      <c r="R2" s="30"/>
      <c r="S2" s="30"/>
      <c r="T2" s="30"/>
      <c r="U2" s="77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R2" s="76"/>
    </row>
    <row r="3" spans="1:45" s="10" customFormat="1" ht="15" customHeight="1" thickBot="1" x14ac:dyDescent="0.3">
      <c r="A3" s="36"/>
      <c r="B3" s="245"/>
      <c r="C3" s="246"/>
      <c r="D3" s="246"/>
      <c r="E3" s="246"/>
      <c r="F3" s="246"/>
      <c r="G3" s="246"/>
      <c r="H3" s="247"/>
      <c r="I3" s="95"/>
      <c r="J3" s="17"/>
      <c r="K3" s="88"/>
      <c r="L3" s="38"/>
      <c r="R3" s="30"/>
      <c r="S3" s="30"/>
      <c r="T3" s="30"/>
      <c r="U3" s="77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R3" s="76"/>
    </row>
    <row r="4" spans="1:45" s="39" customFormat="1" ht="16.5" customHeight="1" x14ac:dyDescent="0.2">
      <c r="A4" s="44"/>
      <c r="B4" s="43"/>
      <c r="C4" s="94"/>
      <c r="D4" s="43"/>
      <c r="E4" s="262"/>
      <c r="F4" s="263"/>
      <c r="G4" s="263"/>
      <c r="H4" s="264"/>
      <c r="I4" s="88"/>
      <c r="J4" s="93"/>
      <c r="K4" s="88"/>
      <c r="L4" s="38"/>
      <c r="R4" s="91"/>
      <c r="S4" s="91"/>
      <c r="T4" s="91"/>
      <c r="U4" s="92"/>
      <c r="V4" s="91"/>
      <c r="W4" s="91"/>
      <c r="X4" s="91"/>
      <c r="Y4" s="91"/>
      <c r="Z4" s="91"/>
      <c r="AA4" s="91"/>
      <c r="AB4" s="91"/>
      <c r="AC4" s="91"/>
      <c r="AD4" s="91"/>
      <c r="AE4" s="91"/>
      <c r="AF4" s="91"/>
      <c r="AG4" s="91"/>
      <c r="AH4" s="91"/>
      <c r="AI4" s="91"/>
      <c r="AJ4" s="91"/>
      <c r="AK4" s="91"/>
      <c r="AL4" s="91"/>
      <c r="AM4" s="91"/>
      <c r="AN4" s="91"/>
      <c r="AR4" s="90"/>
    </row>
    <row r="5" spans="1:45" s="17" customFormat="1" ht="16.5" customHeight="1" x14ac:dyDescent="0.2">
      <c r="A5" s="36" t="str">
        <f>IF('[5]Pense bete'!MAGASIN="","ATTENTION",'[5]Pense bete'!MAGASIN)</f>
        <v>CL CHATEAUDUN</v>
      </c>
      <c r="B5" s="248"/>
      <c r="C5" s="89"/>
      <c r="D5" s="250"/>
      <c r="E5" s="256"/>
      <c r="F5" s="257"/>
      <c r="G5" s="257"/>
      <c r="H5" s="258"/>
      <c r="I5" s="88"/>
      <c r="K5" s="88"/>
      <c r="L5" s="38"/>
      <c r="R5" s="47"/>
      <c r="S5" s="47"/>
      <c r="T5" s="47"/>
      <c r="U5" s="74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R5" s="87"/>
    </row>
    <row r="6" spans="1:45" s="10" customFormat="1" ht="20.25" customHeight="1" thickBot="1" x14ac:dyDescent="0.3">
      <c r="A6" s="36"/>
      <c r="B6" s="249"/>
      <c r="C6" s="86"/>
      <c r="D6" s="251"/>
      <c r="E6" s="259"/>
      <c r="F6" s="260"/>
      <c r="G6" s="260"/>
      <c r="H6" s="261"/>
      <c r="I6" s="85"/>
      <c r="J6" s="84"/>
      <c r="K6" s="83"/>
      <c r="L6" s="37"/>
      <c r="R6" s="30"/>
      <c r="S6" s="30"/>
      <c r="T6" s="30"/>
      <c r="U6" s="77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R6" s="76"/>
    </row>
    <row r="7" spans="1:45" s="10" customFormat="1" ht="16.5" customHeight="1" x14ac:dyDescent="0.25">
      <c r="A7" s="36" t="str">
        <f>IF('[5]Pense bete'!NUMERO="","ATTENTION","Réf. "&amp;'[5]Pense bete'!NUMERO)</f>
        <v>Réf. C78590</v>
      </c>
      <c r="B7" s="82"/>
      <c r="C7" s="81"/>
      <c r="D7" s="34"/>
      <c r="E7" s="34"/>
      <c r="F7" s="34"/>
      <c r="G7" s="80"/>
      <c r="H7" s="79"/>
      <c r="J7" s="17"/>
      <c r="K7" s="78"/>
      <c r="L7" s="32"/>
      <c r="R7" s="30"/>
      <c r="S7" s="30"/>
      <c r="T7" s="30"/>
      <c r="U7" s="77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R7" s="76"/>
    </row>
    <row r="8" spans="1:45" s="2" customFormat="1" ht="16.5" customHeight="1" thickBot="1" x14ac:dyDescent="0.3">
      <c r="A8" s="31"/>
      <c r="B8" s="30"/>
      <c r="C8" s="30"/>
      <c r="D8" s="30"/>
      <c r="E8" s="30"/>
      <c r="F8" s="30"/>
      <c r="G8" s="50"/>
      <c r="H8" s="75"/>
      <c r="I8" s="75"/>
      <c r="J8" s="75"/>
      <c r="K8" s="29"/>
      <c r="L8" s="28"/>
      <c r="R8" s="47"/>
      <c r="S8" s="47"/>
      <c r="T8" s="47"/>
      <c r="U8" s="74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R8" s="47"/>
    </row>
    <row r="9" spans="1:45" s="62" customFormat="1" ht="30.75" thickBot="1" x14ac:dyDescent="0.25">
      <c r="A9" s="73"/>
      <c r="B9" s="72" t="s">
        <v>63</v>
      </c>
      <c r="C9" s="72" t="s">
        <v>62</v>
      </c>
      <c r="D9" s="68" t="s">
        <v>61</v>
      </c>
      <c r="E9" s="68" t="s">
        <v>60</v>
      </c>
      <c r="F9" s="68" t="s">
        <v>59</v>
      </c>
      <c r="G9" s="71" t="s">
        <v>58</v>
      </c>
      <c r="H9" s="70" t="s">
        <v>57</v>
      </c>
      <c r="I9" s="70" t="s">
        <v>56</v>
      </c>
      <c r="J9" s="69" t="s">
        <v>55</v>
      </c>
      <c r="K9" s="68" t="s">
        <v>54</v>
      </c>
      <c r="L9" s="67" t="s">
        <v>53</v>
      </c>
      <c r="N9" s="66"/>
      <c r="O9" s="66"/>
      <c r="P9" s="66"/>
      <c r="R9" s="64" t="s">
        <v>52</v>
      </c>
      <c r="S9" s="64" t="s">
        <v>51</v>
      </c>
      <c r="T9" s="64" t="s">
        <v>50</v>
      </c>
      <c r="U9" s="65" t="s">
        <v>49</v>
      </c>
      <c r="V9" s="64" t="s">
        <v>48</v>
      </c>
      <c r="W9" s="64" t="s">
        <v>13</v>
      </c>
      <c r="X9" s="64" t="s">
        <v>12</v>
      </c>
      <c r="Y9" s="64" t="s">
        <v>11</v>
      </c>
      <c r="Z9" s="64" t="s">
        <v>47</v>
      </c>
      <c r="AA9" s="64" t="s">
        <v>46</v>
      </c>
      <c r="AB9" s="64" t="s">
        <v>45</v>
      </c>
      <c r="AC9" s="64" t="s">
        <v>14</v>
      </c>
      <c r="AD9" s="64" t="s">
        <v>15</v>
      </c>
      <c r="AE9" s="64" t="s">
        <v>9</v>
      </c>
      <c r="AF9" s="64" t="s">
        <v>44</v>
      </c>
      <c r="AG9" s="64" t="s">
        <v>43</v>
      </c>
      <c r="AH9" s="64" t="s">
        <v>42</v>
      </c>
      <c r="AI9" s="64" t="s">
        <v>41</v>
      </c>
      <c r="AJ9" s="64" t="s">
        <v>40</v>
      </c>
      <c r="AK9" s="64" t="s">
        <v>39</v>
      </c>
      <c r="AL9" s="64" t="s">
        <v>38</v>
      </c>
      <c r="AM9" s="64" t="s">
        <v>37</v>
      </c>
      <c r="AN9" s="64" t="s">
        <v>36</v>
      </c>
      <c r="AO9" s="64" t="s">
        <v>35</v>
      </c>
      <c r="AP9" s="64" t="s">
        <v>34</v>
      </c>
      <c r="AQ9" s="64" t="s">
        <v>33</v>
      </c>
      <c r="AR9" s="63" t="s">
        <v>32</v>
      </c>
      <c r="AS9" s="63" t="s">
        <v>31</v>
      </c>
    </row>
    <row r="10" spans="1:45" s="7" customFormat="1" ht="42.95" customHeight="1" x14ac:dyDescent="0.2">
      <c r="A10" s="16">
        <v>1</v>
      </c>
      <c r="B10" s="61" t="str">
        <f t="shared" ref="B10:B41" si="0">IF(S10="","",S10)</f>
        <v/>
      </c>
      <c r="C10" s="61" t="str">
        <f t="shared" ref="C10:C41" si="1">IF(R10="","",R10)</f>
        <v/>
      </c>
      <c r="D10" s="14" t="str">
        <f t="shared" ref="D10:D41" si="2">+IF(U10="","",U10)</f>
        <v/>
      </c>
      <c r="E10" s="14" t="str">
        <f t="shared" ref="E10:E41" si="3">+IF(V10="","",V10)</f>
        <v/>
      </c>
      <c r="F10" s="60" t="str">
        <f t="shared" ref="F10:F41" si="4">IF(AR10=0,"",AR10)</f>
        <v/>
      </c>
      <c r="G10" s="59" t="str">
        <f t="shared" ref="G10:G41" si="5">+IF(T10="","",T10)</f>
        <v/>
      </c>
      <c r="H10" s="56" t="str">
        <f t="shared" ref="H10:H41" si="6">+IF(Z10="","",Z10)</f>
        <v/>
      </c>
      <c r="I10" s="56" t="str">
        <f t="shared" ref="I10:I41" si="7">+IF(AA10="","",AA10)</f>
        <v/>
      </c>
      <c r="J10" s="58" t="str">
        <f t="shared" ref="J10:J41" si="8">+IF(AB10="","",AB10)</f>
        <v/>
      </c>
      <c r="K10" s="57" t="str">
        <f t="shared" ref="K10:K41" si="9">+IF(AS10="","",AS10)</f>
        <v/>
      </c>
      <c r="L10" s="56" t="str">
        <f t="shared" ref="L10:L41" si="10">+IF(AC10="","",AC10)</f>
        <v/>
      </c>
      <c r="M10" s="6"/>
      <c r="N10" s="6"/>
      <c r="O10" s="6"/>
      <c r="P10" s="6"/>
      <c r="R10" s="55"/>
      <c r="S10" s="55"/>
      <c r="T10" s="53"/>
      <c r="U10" s="54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2"/>
      <c r="AK10" s="52"/>
      <c r="AL10" s="52"/>
      <c r="AM10" s="52"/>
      <c r="AN10" s="52"/>
      <c r="AR10" s="51"/>
    </row>
    <row r="11" spans="1:45" s="7" customFormat="1" ht="42.95" customHeight="1" x14ac:dyDescent="0.2">
      <c r="A11" s="16">
        <v>2</v>
      </c>
      <c r="B11" s="61" t="str">
        <f t="shared" si="0"/>
        <v/>
      </c>
      <c r="C11" s="61" t="str">
        <f t="shared" si="1"/>
        <v/>
      </c>
      <c r="D11" s="14" t="str">
        <f t="shared" si="2"/>
        <v/>
      </c>
      <c r="E11" s="14" t="str">
        <f t="shared" si="3"/>
        <v/>
      </c>
      <c r="F11" s="60" t="str">
        <f t="shared" si="4"/>
        <v/>
      </c>
      <c r="G11" s="59" t="str">
        <f t="shared" si="5"/>
        <v/>
      </c>
      <c r="H11" s="56" t="str">
        <f t="shared" si="6"/>
        <v/>
      </c>
      <c r="I11" s="56" t="str">
        <f t="shared" si="7"/>
        <v/>
      </c>
      <c r="J11" s="58" t="str">
        <f t="shared" si="8"/>
        <v/>
      </c>
      <c r="K11" s="57" t="str">
        <f t="shared" si="9"/>
        <v/>
      </c>
      <c r="L11" s="56" t="str">
        <f t="shared" si="10"/>
        <v/>
      </c>
      <c r="M11" s="6"/>
      <c r="N11" s="6"/>
      <c r="O11" s="6"/>
      <c r="P11" s="6"/>
      <c r="R11" s="55"/>
      <c r="S11" s="55"/>
      <c r="T11" s="53"/>
      <c r="U11" s="54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2"/>
      <c r="AK11" s="52"/>
      <c r="AL11" s="52"/>
      <c r="AM11" s="52"/>
      <c r="AN11" s="52"/>
      <c r="AR11" s="51"/>
    </row>
    <row r="12" spans="1:45" s="7" customFormat="1" ht="42.95" customHeight="1" x14ac:dyDescent="0.2">
      <c r="A12" s="16">
        <v>3</v>
      </c>
      <c r="B12" s="61" t="str">
        <f t="shared" si="0"/>
        <v/>
      </c>
      <c r="C12" s="61" t="str">
        <f t="shared" si="1"/>
        <v/>
      </c>
      <c r="D12" s="14" t="str">
        <f t="shared" si="2"/>
        <v/>
      </c>
      <c r="E12" s="14" t="str">
        <f t="shared" si="3"/>
        <v/>
      </c>
      <c r="F12" s="60" t="str">
        <f t="shared" si="4"/>
        <v/>
      </c>
      <c r="G12" s="59" t="str">
        <f t="shared" si="5"/>
        <v/>
      </c>
      <c r="H12" s="56" t="str">
        <f t="shared" si="6"/>
        <v/>
      </c>
      <c r="I12" s="56" t="str">
        <f t="shared" si="7"/>
        <v/>
      </c>
      <c r="J12" s="58" t="str">
        <f t="shared" si="8"/>
        <v/>
      </c>
      <c r="K12" s="57" t="str">
        <f t="shared" si="9"/>
        <v/>
      </c>
      <c r="L12" s="56" t="str">
        <f t="shared" si="10"/>
        <v/>
      </c>
      <c r="M12" s="6"/>
      <c r="N12" s="6"/>
      <c r="O12" s="6"/>
      <c r="P12" s="6"/>
      <c r="R12" s="55"/>
      <c r="S12" s="55"/>
      <c r="T12" s="53"/>
      <c r="U12" s="54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2"/>
      <c r="AK12" s="52"/>
      <c r="AL12" s="52"/>
      <c r="AM12" s="52"/>
      <c r="AN12" s="52"/>
      <c r="AR12" s="51"/>
    </row>
    <row r="13" spans="1:45" s="7" customFormat="1" ht="42.95" customHeight="1" x14ac:dyDescent="0.2">
      <c r="A13" s="16">
        <v>4</v>
      </c>
      <c r="B13" s="61" t="str">
        <f t="shared" si="0"/>
        <v/>
      </c>
      <c r="C13" s="61" t="str">
        <f t="shared" si="1"/>
        <v/>
      </c>
      <c r="D13" s="14" t="str">
        <f t="shared" si="2"/>
        <v/>
      </c>
      <c r="E13" s="14" t="str">
        <f t="shared" si="3"/>
        <v/>
      </c>
      <c r="F13" s="60" t="str">
        <f t="shared" si="4"/>
        <v/>
      </c>
      <c r="G13" s="59" t="str">
        <f t="shared" si="5"/>
        <v/>
      </c>
      <c r="H13" s="56" t="str">
        <f t="shared" si="6"/>
        <v/>
      </c>
      <c r="I13" s="56" t="str">
        <f t="shared" si="7"/>
        <v/>
      </c>
      <c r="J13" s="58" t="str">
        <f t="shared" si="8"/>
        <v/>
      </c>
      <c r="K13" s="57" t="str">
        <f t="shared" si="9"/>
        <v/>
      </c>
      <c r="L13" s="56" t="str">
        <f t="shared" si="10"/>
        <v/>
      </c>
      <c r="M13" s="6"/>
      <c r="N13" s="6"/>
      <c r="O13" s="6"/>
      <c r="P13" s="6"/>
      <c r="R13" s="55"/>
      <c r="S13" s="55"/>
      <c r="T13" s="53"/>
      <c r="U13" s="54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2"/>
      <c r="AK13" s="52"/>
      <c r="AL13" s="52"/>
      <c r="AM13" s="52"/>
      <c r="AN13" s="52"/>
      <c r="AR13" s="51"/>
    </row>
    <row r="14" spans="1:45" s="7" customFormat="1" ht="42.95" customHeight="1" x14ac:dyDescent="0.2">
      <c r="A14" s="16">
        <v>5</v>
      </c>
      <c r="B14" s="61" t="str">
        <f t="shared" si="0"/>
        <v/>
      </c>
      <c r="C14" s="61" t="str">
        <f t="shared" si="1"/>
        <v/>
      </c>
      <c r="D14" s="14" t="str">
        <f t="shared" si="2"/>
        <v/>
      </c>
      <c r="E14" s="14" t="str">
        <f t="shared" si="3"/>
        <v/>
      </c>
      <c r="F14" s="60" t="str">
        <f t="shared" si="4"/>
        <v/>
      </c>
      <c r="G14" s="59" t="str">
        <f t="shared" si="5"/>
        <v/>
      </c>
      <c r="H14" s="56" t="str">
        <f t="shared" si="6"/>
        <v/>
      </c>
      <c r="I14" s="56" t="str">
        <f t="shared" si="7"/>
        <v/>
      </c>
      <c r="J14" s="58" t="str">
        <f t="shared" si="8"/>
        <v/>
      </c>
      <c r="K14" s="57" t="str">
        <f t="shared" si="9"/>
        <v/>
      </c>
      <c r="L14" s="56" t="str">
        <f t="shared" si="10"/>
        <v/>
      </c>
      <c r="M14" s="6"/>
      <c r="N14" s="6"/>
      <c r="O14" s="6"/>
      <c r="P14" s="6"/>
      <c r="R14" s="55"/>
      <c r="S14" s="55"/>
      <c r="T14" s="53"/>
      <c r="U14" s="54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2"/>
      <c r="AK14" s="52"/>
      <c r="AL14" s="52"/>
      <c r="AM14" s="52"/>
      <c r="AN14" s="52"/>
      <c r="AR14" s="51"/>
    </row>
    <row r="15" spans="1:45" s="7" customFormat="1" ht="42.95" customHeight="1" x14ac:dyDescent="0.2">
      <c r="A15" s="16">
        <v>6</v>
      </c>
      <c r="B15" s="61" t="str">
        <f t="shared" si="0"/>
        <v/>
      </c>
      <c r="C15" s="61" t="str">
        <f t="shared" si="1"/>
        <v/>
      </c>
      <c r="D15" s="14" t="str">
        <f t="shared" si="2"/>
        <v/>
      </c>
      <c r="E15" s="14" t="str">
        <f t="shared" si="3"/>
        <v/>
      </c>
      <c r="F15" s="60" t="str">
        <f t="shared" si="4"/>
        <v/>
      </c>
      <c r="G15" s="59" t="str">
        <f t="shared" si="5"/>
        <v/>
      </c>
      <c r="H15" s="56" t="str">
        <f t="shared" si="6"/>
        <v/>
      </c>
      <c r="I15" s="56" t="str">
        <f t="shared" si="7"/>
        <v/>
      </c>
      <c r="J15" s="58" t="str">
        <f t="shared" si="8"/>
        <v/>
      </c>
      <c r="K15" s="57" t="str">
        <f t="shared" si="9"/>
        <v/>
      </c>
      <c r="L15" s="56" t="str">
        <f t="shared" si="10"/>
        <v/>
      </c>
      <c r="M15" s="6"/>
      <c r="N15" s="6"/>
      <c r="O15" s="6"/>
      <c r="P15" s="6"/>
      <c r="R15" s="55"/>
      <c r="S15" s="55"/>
      <c r="T15" s="53"/>
      <c r="U15" s="54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2"/>
      <c r="AK15" s="52"/>
      <c r="AL15" s="52"/>
      <c r="AM15" s="52"/>
      <c r="AN15" s="52"/>
      <c r="AR15" s="51"/>
    </row>
    <row r="16" spans="1:45" s="7" customFormat="1" ht="42.95" customHeight="1" x14ac:dyDescent="0.2">
      <c r="A16" s="16">
        <v>7</v>
      </c>
      <c r="B16" s="61" t="str">
        <f t="shared" si="0"/>
        <v/>
      </c>
      <c r="C16" s="61" t="str">
        <f t="shared" si="1"/>
        <v/>
      </c>
      <c r="D16" s="14" t="str">
        <f t="shared" si="2"/>
        <v/>
      </c>
      <c r="E16" s="14" t="str">
        <f t="shared" si="3"/>
        <v/>
      </c>
      <c r="F16" s="60" t="str">
        <f t="shared" si="4"/>
        <v/>
      </c>
      <c r="G16" s="59" t="str">
        <f t="shared" si="5"/>
        <v/>
      </c>
      <c r="H16" s="56" t="str">
        <f t="shared" si="6"/>
        <v/>
      </c>
      <c r="I16" s="56" t="str">
        <f t="shared" si="7"/>
        <v/>
      </c>
      <c r="J16" s="58" t="str">
        <f t="shared" si="8"/>
        <v/>
      </c>
      <c r="K16" s="57" t="str">
        <f t="shared" si="9"/>
        <v/>
      </c>
      <c r="L16" s="56" t="str">
        <f t="shared" si="10"/>
        <v/>
      </c>
      <c r="M16" s="6"/>
      <c r="N16" s="6"/>
      <c r="O16" s="6"/>
      <c r="P16" s="6"/>
      <c r="R16" s="55"/>
      <c r="S16" s="55"/>
      <c r="T16" s="53"/>
      <c r="U16" s="54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2"/>
      <c r="AK16" s="52"/>
      <c r="AL16" s="52"/>
      <c r="AM16" s="52"/>
      <c r="AN16" s="52"/>
      <c r="AR16" s="51"/>
    </row>
    <row r="17" spans="1:44" s="7" customFormat="1" ht="42.95" customHeight="1" x14ac:dyDescent="0.2">
      <c r="A17" s="16">
        <v>8</v>
      </c>
      <c r="B17" s="61" t="str">
        <f t="shared" si="0"/>
        <v/>
      </c>
      <c r="C17" s="61" t="str">
        <f t="shared" si="1"/>
        <v/>
      </c>
      <c r="D17" s="14" t="str">
        <f t="shared" si="2"/>
        <v/>
      </c>
      <c r="E17" s="14" t="str">
        <f t="shared" si="3"/>
        <v/>
      </c>
      <c r="F17" s="60" t="str">
        <f t="shared" si="4"/>
        <v/>
      </c>
      <c r="G17" s="59" t="str">
        <f t="shared" si="5"/>
        <v/>
      </c>
      <c r="H17" s="56" t="str">
        <f t="shared" si="6"/>
        <v/>
      </c>
      <c r="I17" s="56" t="str">
        <f t="shared" si="7"/>
        <v/>
      </c>
      <c r="J17" s="58" t="str">
        <f t="shared" si="8"/>
        <v/>
      </c>
      <c r="K17" s="57" t="str">
        <f t="shared" si="9"/>
        <v/>
      </c>
      <c r="L17" s="56" t="str">
        <f t="shared" si="10"/>
        <v/>
      </c>
      <c r="M17" s="6"/>
      <c r="N17" s="6"/>
      <c r="O17" s="6"/>
      <c r="P17" s="6"/>
      <c r="R17" s="55"/>
      <c r="S17" s="55"/>
      <c r="T17" s="53"/>
      <c r="U17" s="54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2"/>
      <c r="AK17" s="52"/>
      <c r="AL17" s="52"/>
      <c r="AM17" s="52"/>
      <c r="AN17" s="52"/>
      <c r="AR17" s="51"/>
    </row>
    <row r="18" spans="1:44" s="7" customFormat="1" ht="42.95" customHeight="1" x14ac:dyDescent="0.2">
      <c r="A18" s="16">
        <v>9</v>
      </c>
      <c r="B18" s="61" t="str">
        <f t="shared" si="0"/>
        <v/>
      </c>
      <c r="C18" s="61" t="str">
        <f t="shared" si="1"/>
        <v/>
      </c>
      <c r="D18" s="14" t="str">
        <f t="shared" si="2"/>
        <v/>
      </c>
      <c r="E18" s="14" t="str">
        <f t="shared" si="3"/>
        <v/>
      </c>
      <c r="F18" s="60" t="str">
        <f t="shared" si="4"/>
        <v/>
      </c>
      <c r="G18" s="59" t="str">
        <f t="shared" si="5"/>
        <v/>
      </c>
      <c r="H18" s="56" t="str">
        <f t="shared" si="6"/>
        <v/>
      </c>
      <c r="I18" s="56" t="str">
        <f t="shared" si="7"/>
        <v/>
      </c>
      <c r="J18" s="58" t="str">
        <f t="shared" si="8"/>
        <v/>
      </c>
      <c r="K18" s="57" t="str">
        <f t="shared" si="9"/>
        <v/>
      </c>
      <c r="L18" s="56" t="str">
        <f t="shared" si="10"/>
        <v/>
      </c>
      <c r="M18" s="6"/>
      <c r="N18" s="6"/>
      <c r="O18" s="6"/>
      <c r="P18" s="6"/>
      <c r="R18" s="55"/>
      <c r="S18" s="55"/>
      <c r="T18" s="53"/>
      <c r="U18" s="54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2"/>
      <c r="AK18" s="52"/>
      <c r="AL18" s="52"/>
      <c r="AM18" s="52"/>
      <c r="AN18" s="52"/>
      <c r="AR18" s="51"/>
    </row>
    <row r="19" spans="1:44" s="7" customFormat="1" ht="42.95" customHeight="1" x14ac:dyDescent="0.2">
      <c r="A19" s="16">
        <v>10</v>
      </c>
      <c r="B19" s="61" t="str">
        <f t="shared" si="0"/>
        <v/>
      </c>
      <c r="C19" s="61" t="str">
        <f t="shared" si="1"/>
        <v/>
      </c>
      <c r="D19" s="14" t="str">
        <f t="shared" si="2"/>
        <v/>
      </c>
      <c r="E19" s="14" t="str">
        <f t="shared" si="3"/>
        <v/>
      </c>
      <c r="F19" s="60" t="str">
        <f t="shared" si="4"/>
        <v/>
      </c>
      <c r="G19" s="59" t="str">
        <f t="shared" si="5"/>
        <v/>
      </c>
      <c r="H19" s="56" t="str">
        <f t="shared" si="6"/>
        <v/>
      </c>
      <c r="I19" s="56" t="str">
        <f t="shared" si="7"/>
        <v/>
      </c>
      <c r="J19" s="58" t="str">
        <f t="shared" si="8"/>
        <v/>
      </c>
      <c r="K19" s="57" t="str">
        <f t="shared" si="9"/>
        <v/>
      </c>
      <c r="L19" s="56" t="str">
        <f t="shared" si="10"/>
        <v/>
      </c>
      <c r="M19" s="6"/>
      <c r="N19" s="6"/>
      <c r="O19" s="6"/>
      <c r="P19" s="6"/>
      <c r="R19" s="55"/>
      <c r="S19" s="55"/>
      <c r="T19" s="53"/>
      <c r="U19" s="54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2"/>
      <c r="AK19" s="52"/>
      <c r="AL19" s="52"/>
      <c r="AM19" s="52"/>
      <c r="AN19" s="52"/>
      <c r="AR19" s="51"/>
    </row>
    <row r="20" spans="1:44" s="7" customFormat="1" ht="42.95" customHeight="1" x14ac:dyDescent="0.2">
      <c r="A20" s="16">
        <v>11</v>
      </c>
      <c r="B20" s="61" t="str">
        <f t="shared" si="0"/>
        <v/>
      </c>
      <c r="C20" s="61" t="str">
        <f t="shared" si="1"/>
        <v/>
      </c>
      <c r="D20" s="14" t="str">
        <f t="shared" si="2"/>
        <v/>
      </c>
      <c r="E20" s="14" t="str">
        <f t="shared" si="3"/>
        <v/>
      </c>
      <c r="F20" s="60" t="str">
        <f t="shared" si="4"/>
        <v/>
      </c>
      <c r="G20" s="59" t="str">
        <f t="shared" si="5"/>
        <v/>
      </c>
      <c r="H20" s="56" t="str">
        <f t="shared" si="6"/>
        <v/>
      </c>
      <c r="I20" s="56" t="str">
        <f t="shared" si="7"/>
        <v/>
      </c>
      <c r="J20" s="58" t="str">
        <f t="shared" si="8"/>
        <v/>
      </c>
      <c r="K20" s="57" t="str">
        <f t="shared" si="9"/>
        <v/>
      </c>
      <c r="L20" s="56" t="str">
        <f t="shared" si="10"/>
        <v/>
      </c>
      <c r="M20" s="6"/>
      <c r="N20" s="6"/>
      <c r="O20" s="6"/>
      <c r="P20" s="6"/>
      <c r="R20" s="55"/>
      <c r="S20" s="55"/>
      <c r="T20" s="53"/>
      <c r="U20" s="54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2"/>
      <c r="AK20" s="52"/>
      <c r="AL20" s="52"/>
      <c r="AM20" s="52"/>
      <c r="AN20" s="52"/>
      <c r="AR20" s="51"/>
    </row>
    <row r="21" spans="1:44" s="7" customFormat="1" ht="42.95" customHeight="1" x14ac:dyDescent="0.2">
      <c r="A21" s="16">
        <v>12</v>
      </c>
      <c r="B21" s="61" t="str">
        <f t="shared" si="0"/>
        <v/>
      </c>
      <c r="C21" s="61" t="str">
        <f t="shared" si="1"/>
        <v/>
      </c>
      <c r="D21" s="14" t="str">
        <f t="shared" si="2"/>
        <v/>
      </c>
      <c r="E21" s="14" t="str">
        <f t="shared" si="3"/>
        <v/>
      </c>
      <c r="F21" s="60" t="str">
        <f t="shared" si="4"/>
        <v/>
      </c>
      <c r="G21" s="59" t="str">
        <f t="shared" si="5"/>
        <v/>
      </c>
      <c r="H21" s="56" t="str">
        <f t="shared" si="6"/>
        <v/>
      </c>
      <c r="I21" s="56" t="str">
        <f t="shared" si="7"/>
        <v/>
      </c>
      <c r="J21" s="58" t="str">
        <f t="shared" si="8"/>
        <v/>
      </c>
      <c r="K21" s="57" t="str">
        <f t="shared" si="9"/>
        <v/>
      </c>
      <c r="L21" s="56" t="str">
        <f t="shared" si="10"/>
        <v/>
      </c>
      <c r="M21" s="6"/>
      <c r="N21" s="6"/>
      <c r="O21" s="6"/>
      <c r="P21" s="6"/>
      <c r="R21" s="55"/>
      <c r="S21" s="55"/>
      <c r="T21" s="53"/>
      <c r="U21" s="54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2"/>
      <c r="AK21" s="52"/>
      <c r="AL21" s="52"/>
      <c r="AM21" s="52"/>
      <c r="AN21" s="52"/>
      <c r="AR21" s="51"/>
    </row>
    <row r="22" spans="1:44" s="7" customFormat="1" ht="42.95" customHeight="1" x14ac:dyDescent="0.2">
      <c r="A22" s="16">
        <v>13</v>
      </c>
      <c r="B22" s="61" t="str">
        <f t="shared" si="0"/>
        <v/>
      </c>
      <c r="C22" s="61" t="str">
        <f t="shared" si="1"/>
        <v/>
      </c>
      <c r="D22" s="14" t="str">
        <f t="shared" si="2"/>
        <v/>
      </c>
      <c r="E22" s="14" t="str">
        <f t="shared" si="3"/>
        <v/>
      </c>
      <c r="F22" s="60" t="str">
        <f t="shared" si="4"/>
        <v/>
      </c>
      <c r="G22" s="59" t="str">
        <f t="shared" si="5"/>
        <v/>
      </c>
      <c r="H22" s="56" t="str">
        <f t="shared" si="6"/>
        <v/>
      </c>
      <c r="I22" s="56" t="str">
        <f t="shared" si="7"/>
        <v/>
      </c>
      <c r="J22" s="58" t="str">
        <f t="shared" si="8"/>
        <v/>
      </c>
      <c r="K22" s="57" t="str">
        <f t="shared" si="9"/>
        <v/>
      </c>
      <c r="L22" s="56" t="str">
        <f t="shared" si="10"/>
        <v/>
      </c>
      <c r="M22" s="6"/>
      <c r="N22" s="6"/>
      <c r="O22" s="6"/>
      <c r="P22" s="6"/>
      <c r="R22" s="55"/>
      <c r="S22" s="55"/>
      <c r="T22" s="53"/>
      <c r="U22" s="54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2"/>
      <c r="AK22" s="52"/>
      <c r="AL22" s="52"/>
      <c r="AM22" s="52"/>
      <c r="AN22" s="52"/>
      <c r="AR22" s="51"/>
    </row>
    <row r="23" spans="1:44" s="7" customFormat="1" ht="42.95" customHeight="1" x14ac:dyDescent="0.2">
      <c r="A23" s="16">
        <v>14</v>
      </c>
      <c r="B23" s="61" t="str">
        <f t="shared" si="0"/>
        <v/>
      </c>
      <c r="C23" s="61" t="str">
        <f t="shared" si="1"/>
        <v/>
      </c>
      <c r="D23" s="14" t="str">
        <f t="shared" si="2"/>
        <v/>
      </c>
      <c r="E23" s="14" t="str">
        <f t="shared" si="3"/>
        <v/>
      </c>
      <c r="F23" s="60" t="str">
        <f t="shared" si="4"/>
        <v/>
      </c>
      <c r="G23" s="59" t="str">
        <f t="shared" si="5"/>
        <v/>
      </c>
      <c r="H23" s="56" t="str">
        <f t="shared" si="6"/>
        <v/>
      </c>
      <c r="I23" s="56" t="str">
        <f t="shared" si="7"/>
        <v/>
      </c>
      <c r="J23" s="58" t="str">
        <f t="shared" si="8"/>
        <v/>
      </c>
      <c r="K23" s="57" t="str">
        <f t="shared" si="9"/>
        <v/>
      </c>
      <c r="L23" s="56" t="str">
        <f t="shared" si="10"/>
        <v/>
      </c>
      <c r="M23" s="6"/>
      <c r="N23" s="6"/>
      <c r="O23" s="6"/>
      <c r="P23" s="6"/>
      <c r="R23" s="55"/>
      <c r="S23" s="55"/>
      <c r="T23" s="53"/>
      <c r="U23" s="54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2"/>
      <c r="AK23" s="52"/>
      <c r="AL23" s="52"/>
      <c r="AM23" s="52"/>
      <c r="AN23" s="52"/>
      <c r="AR23" s="51"/>
    </row>
    <row r="24" spans="1:44" s="7" customFormat="1" ht="42.95" customHeight="1" x14ac:dyDescent="0.2">
      <c r="A24" s="16">
        <v>15</v>
      </c>
      <c r="B24" s="61" t="str">
        <f t="shared" si="0"/>
        <v/>
      </c>
      <c r="C24" s="61" t="str">
        <f t="shared" si="1"/>
        <v/>
      </c>
      <c r="D24" s="14" t="str">
        <f t="shared" si="2"/>
        <v/>
      </c>
      <c r="E24" s="14" t="str">
        <f t="shared" si="3"/>
        <v/>
      </c>
      <c r="F24" s="60" t="str">
        <f t="shared" si="4"/>
        <v/>
      </c>
      <c r="G24" s="59" t="str">
        <f t="shared" si="5"/>
        <v/>
      </c>
      <c r="H24" s="56" t="str">
        <f t="shared" si="6"/>
        <v/>
      </c>
      <c r="I24" s="56" t="str">
        <f t="shared" si="7"/>
        <v/>
      </c>
      <c r="J24" s="58" t="str">
        <f t="shared" si="8"/>
        <v/>
      </c>
      <c r="K24" s="57" t="str">
        <f t="shared" si="9"/>
        <v/>
      </c>
      <c r="L24" s="56" t="str">
        <f t="shared" si="10"/>
        <v/>
      </c>
      <c r="M24" s="6"/>
      <c r="N24" s="6"/>
      <c r="O24" s="6"/>
      <c r="P24" s="6"/>
      <c r="R24" s="55"/>
      <c r="S24" s="55"/>
      <c r="T24" s="53"/>
      <c r="U24" s="54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2"/>
      <c r="AK24" s="52"/>
      <c r="AL24" s="52"/>
      <c r="AM24" s="52"/>
      <c r="AN24" s="52"/>
      <c r="AR24" s="51"/>
    </row>
    <row r="25" spans="1:44" s="7" customFormat="1" ht="42.95" customHeight="1" x14ac:dyDescent="0.2">
      <c r="A25" s="16">
        <v>16</v>
      </c>
      <c r="B25" s="61" t="str">
        <f t="shared" si="0"/>
        <v/>
      </c>
      <c r="C25" s="61" t="str">
        <f t="shared" si="1"/>
        <v/>
      </c>
      <c r="D25" s="14" t="str">
        <f t="shared" si="2"/>
        <v/>
      </c>
      <c r="E25" s="14" t="str">
        <f t="shared" si="3"/>
        <v/>
      </c>
      <c r="F25" s="60" t="str">
        <f t="shared" si="4"/>
        <v/>
      </c>
      <c r="G25" s="59" t="str">
        <f t="shared" si="5"/>
        <v/>
      </c>
      <c r="H25" s="56" t="str">
        <f t="shared" si="6"/>
        <v/>
      </c>
      <c r="I25" s="56" t="str">
        <f t="shared" si="7"/>
        <v/>
      </c>
      <c r="J25" s="58" t="str">
        <f t="shared" si="8"/>
        <v/>
      </c>
      <c r="K25" s="57" t="str">
        <f t="shared" si="9"/>
        <v/>
      </c>
      <c r="L25" s="56" t="str">
        <f t="shared" si="10"/>
        <v/>
      </c>
      <c r="M25" s="6"/>
      <c r="N25" s="6"/>
      <c r="O25" s="6"/>
      <c r="P25" s="6"/>
      <c r="R25" s="55"/>
      <c r="S25" s="55"/>
      <c r="T25" s="53"/>
      <c r="U25" s="54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2"/>
      <c r="AK25" s="52"/>
      <c r="AL25" s="52"/>
      <c r="AM25" s="52"/>
      <c r="AN25" s="52"/>
      <c r="AR25" s="51"/>
    </row>
    <row r="26" spans="1:44" s="7" customFormat="1" ht="42.95" customHeight="1" x14ac:dyDescent="0.2">
      <c r="A26" s="16">
        <v>17</v>
      </c>
      <c r="B26" s="61" t="str">
        <f t="shared" si="0"/>
        <v/>
      </c>
      <c r="C26" s="61" t="str">
        <f t="shared" si="1"/>
        <v/>
      </c>
      <c r="D26" s="14" t="str">
        <f t="shared" si="2"/>
        <v/>
      </c>
      <c r="E26" s="14" t="str">
        <f t="shared" si="3"/>
        <v/>
      </c>
      <c r="F26" s="60" t="str">
        <f t="shared" si="4"/>
        <v/>
      </c>
      <c r="G26" s="59" t="str">
        <f t="shared" si="5"/>
        <v/>
      </c>
      <c r="H26" s="56" t="str">
        <f t="shared" si="6"/>
        <v/>
      </c>
      <c r="I26" s="56" t="str">
        <f t="shared" si="7"/>
        <v/>
      </c>
      <c r="J26" s="58" t="str">
        <f t="shared" si="8"/>
        <v/>
      </c>
      <c r="K26" s="57" t="str">
        <f t="shared" si="9"/>
        <v/>
      </c>
      <c r="L26" s="56" t="str">
        <f t="shared" si="10"/>
        <v/>
      </c>
      <c r="M26" s="6"/>
      <c r="N26" s="6"/>
      <c r="O26" s="6"/>
      <c r="P26" s="6"/>
      <c r="R26" s="55"/>
      <c r="S26" s="55"/>
      <c r="T26" s="53"/>
      <c r="U26" s="54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2"/>
      <c r="AK26" s="52"/>
      <c r="AL26" s="52"/>
      <c r="AM26" s="52"/>
      <c r="AN26" s="52"/>
      <c r="AR26" s="51"/>
    </row>
    <row r="27" spans="1:44" s="7" customFormat="1" ht="42.95" customHeight="1" x14ac:dyDescent="0.2">
      <c r="A27" s="16">
        <v>18</v>
      </c>
      <c r="B27" s="61" t="str">
        <f t="shared" si="0"/>
        <v/>
      </c>
      <c r="C27" s="61" t="str">
        <f t="shared" si="1"/>
        <v/>
      </c>
      <c r="D27" s="14" t="str">
        <f t="shared" si="2"/>
        <v/>
      </c>
      <c r="E27" s="14" t="str">
        <f t="shared" si="3"/>
        <v/>
      </c>
      <c r="F27" s="60" t="str">
        <f t="shared" si="4"/>
        <v/>
      </c>
      <c r="G27" s="59" t="str">
        <f t="shared" si="5"/>
        <v/>
      </c>
      <c r="H27" s="56" t="str">
        <f t="shared" si="6"/>
        <v/>
      </c>
      <c r="I27" s="56" t="str">
        <f t="shared" si="7"/>
        <v/>
      </c>
      <c r="J27" s="58" t="str">
        <f t="shared" si="8"/>
        <v/>
      </c>
      <c r="K27" s="57" t="str">
        <f t="shared" si="9"/>
        <v/>
      </c>
      <c r="L27" s="56" t="str">
        <f t="shared" si="10"/>
        <v/>
      </c>
      <c r="M27" s="6"/>
      <c r="N27" s="6"/>
      <c r="O27" s="6"/>
      <c r="P27" s="6"/>
      <c r="R27" s="55"/>
      <c r="S27" s="55"/>
      <c r="T27" s="53"/>
      <c r="U27" s="54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2"/>
      <c r="AK27" s="52"/>
      <c r="AL27" s="52"/>
      <c r="AM27" s="52"/>
      <c r="AN27" s="52"/>
      <c r="AR27" s="51"/>
    </row>
    <row r="28" spans="1:44" s="7" customFormat="1" ht="42.95" customHeight="1" x14ac:dyDescent="0.2">
      <c r="A28" s="16">
        <v>19</v>
      </c>
      <c r="B28" s="61" t="str">
        <f t="shared" si="0"/>
        <v/>
      </c>
      <c r="C28" s="61" t="str">
        <f t="shared" si="1"/>
        <v/>
      </c>
      <c r="D28" s="14" t="str">
        <f t="shared" si="2"/>
        <v/>
      </c>
      <c r="E28" s="14" t="str">
        <f t="shared" si="3"/>
        <v/>
      </c>
      <c r="F28" s="60" t="str">
        <f t="shared" si="4"/>
        <v/>
      </c>
      <c r="G28" s="59" t="str">
        <f t="shared" si="5"/>
        <v/>
      </c>
      <c r="H28" s="56" t="str">
        <f t="shared" si="6"/>
        <v/>
      </c>
      <c r="I28" s="56" t="str">
        <f t="shared" si="7"/>
        <v/>
      </c>
      <c r="J28" s="58" t="str">
        <f t="shared" si="8"/>
        <v/>
      </c>
      <c r="K28" s="57" t="str">
        <f t="shared" si="9"/>
        <v/>
      </c>
      <c r="L28" s="56" t="str">
        <f t="shared" si="10"/>
        <v/>
      </c>
      <c r="M28" s="6"/>
      <c r="N28" s="6"/>
      <c r="O28" s="6"/>
      <c r="P28" s="6"/>
      <c r="R28" s="55"/>
      <c r="S28" s="55"/>
      <c r="T28" s="53"/>
      <c r="U28" s="54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2"/>
      <c r="AK28" s="52"/>
      <c r="AL28" s="52"/>
      <c r="AM28" s="52"/>
      <c r="AN28" s="52"/>
      <c r="AR28" s="51"/>
    </row>
    <row r="29" spans="1:44" s="7" customFormat="1" ht="42.95" customHeight="1" x14ac:dyDescent="0.2">
      <c r="A29" s="16">
        <v>20</v>
      </c>
      <c r="B29" s="61" t="str">
        <f t="shared" si="0"/>
        <v/>
      </c>
      <c r="C29" s="61" t="str">
        <f t="shared" si="1"/>
        <v/>
      </c>
      <c r="D29" s="14" t="str">
        <f t="shared" si="2"/>
        <v/>
      </c>
      <c r="E29" s="14" t="str">
        <f t="shared" si="3"/>
        <v/>
      </c>
      <c r="F29" s="60" t="str">
        <f t="shared" si="4"/>
        <v/>
      </c>
      <c r="G29" s="59" t="str">
        <f t="shared" si="5"/>
        <v/>
      </c>
      <c r="H29" s="56" t="str">
        <f t="shared" si="6"/>
        <v/>
      </c>
      <c r="I29" s="56" t="str">
        <f t="shared" si="7"/>
        <v/>
      </c>
      <c r="J29" s="58" t="str">
        <f t="shared" si="8"/>
        <v/>
      </c>
      <c r="K29" s="57" t="str">
        <f t="shared" si="9"/>
        <v/>
      </c>
      <c r="L29" s="56" t="str">
        <f t="shared" si="10"/>
        <v/>
      </c>
      <c r="M29" s="6"/>
      <c r="N29" s="6"/>
      <c r="O29" s="6"/>
      <c r="P29" s="6"/>
      <c r="R29" s="55"/>
      <c r="S29" s="55"/>
      <c r="T29" s="53"/>
      <c r="U29" s="54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2"/>
      <c r="AK29" s="52"/>
      <c r="AL29" s="52"/>
      <c r="AM29" s="52"/>
      <c r="AN29" s="52"/>
      <c r="AR29" s="51"/>
    </row>
    <row r="30" spans="1:44" s="7" customFormat="1" ht="42.95" customHeight="1" x14ac:dyDescent="0.2">
      <c r="A30" s="16">
        <v>21</v>
      </c>
      <c r="B30" s="61" t="str">
        <f t="shared" si="0"/>
        <v/>
      </c>
      <c r="C30" s="61" t="str">
        <f t="shared" si="1"/>
        <v/>
      </c>
      <c r="D30" s="14" t="str">
        <f t="shared" si="2"/>
        <v/>
      </c>
      <c r="E30" s="14" t="str">
        <f t="shared" si="3"/>
        <v/>
      </c>
      <c r="F30" s="60" t="str">
        <f t="shared" si="4"/>
        <v/>
      </c>
      <c r="G30" s="59" t="str">
        <f t="shared" si="5"/>
        <v/>
      </c>
      <c r="H30" s="56" t="str">
        <f t="shared" si="6"/>
        <v/>
      </c>
      <c r="I30" s="56" t="str">
        <f t="shared" si="7"/>
        <v/>
      </c>
      <c r="J30" s="58" t="str">
        <f t="shared" si="8"/>
        <v/>
      </c>
      <c r="K30" s="57" t="str">
        <f t="shared" si="9"/>
        <v/>
      </c>
      <c r="L30" s="56" t="str">
        <f t="shared" si="10"/>
        <v/>
      </c>
      <c r="M30" s="6"/>
      <c r="N30" s="6"/>
      <c r="O30" s="6"/>
      <c r="P30" s="6"/>
      <c r="R30" s="55"/>
      <c r="S30" s="55"/>
      <c r="T30" s="53"/>
      <c r="U30" s="54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2"/>
      <c r="AK30" s="52"/>
      <c r="AL30" s="52"/>
      <c r="AM30" s="52"/>
      <c r="AN30" s="52"/>
      <c r="AR30" s="51"/>
    </row>
    <row r="31" spans="1:44" s="7" customFormat="1" ht="42.95" customHeight="1" x14ac:dyDescent="0.2">
      <c r="A31" s="16">
        <v>22</v>
      </c>
      <c r="B31" s="61" t="str">
        <f t="shared" si="0"/>
        <v/>
      </c>
      <c r="C31" s="61" t="str">
        <f t="shared" si="1"/>
        <v/>
      </c>
      <c r="D31" s="14" t="str">
        <f t="shared" si="2"/>
        <v/>
      </c>
      <c r="E31" s="14" t="str">
        <f t="shared" si="3"/>
        <v/>
      </c>
      <c r="F31" s="60" t="str">
        <f t="shared" si="4"/>
        <v/>
      </c>
      <c r="G31" s="59" t="str">
        <f t="shared" si="5"/>
        <v/>
      </c>
      <c r="H31" s="56" t="str">
        <f t="shared" si="6"/>
        <v/>
      </c>
      <c r="I31" s="56" t="str">
        <f t="shared" si="7"/>
        <v/>
      </c>
      <c r="J31" s="58" t="str">
        <f t="shared" si="8"/>
        <v/>
      </c>
      <c r="K31" s="57" t="str">
        <f t="shared" si="9"/>
        <v/>
      </c>
      <c r="L31" s="56" t="str">
        <f t="shared" si="10"/>
        <v/>
      </c>
      <c r="M31" s="6"/>
      <c r="N31" s="6"/>
      <c r="O31" s="6"/>
      <c r="P31" s="6"/>
      <c r="R31" s="55"/>
      <c r="S31" s="55"/>
      <c r="T31" s="53"/>
      <c r="U31" s="54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2"/>
      <c r="AK31" s="52"/>
      <c r="AL31" s="52"/>
      <c r="AM31" s="52"/>
      <c r="AN31" s="52"/>
      <c r="AR31" s="51"/>
    </row>
    <row r="32" spans="1:44" s="7" customFormat="1" ht="42.95" customHeight="1" x14ac:dyDescent="0.2">
      <c r="A32" s="16">
        <v>23</v>
      </c>
      <c r="B32" s="61" t="str">
        <f t="shared" si="0"/>
        <v/>
      </c>
      <c r="C32" s="61" t="str">
        <f t="shared" si="1"/>
        <v/>
      </c>
      <c r="D32" s="14" t="str">
        <f t="shared" si="2"/>
        <v/>
      </c>
      <c r="E32" s="14" t="str">
        <f t="shared" si="3"/>
        <v/>
      </c>
      <c r="F32" s="60" t="str">
        <f t="shared" si="4"/>
        <v/>
      </c>
      <c r="G32" s="59" t="str">
        <f t="shared" si="5"/>
        <v/>
      </c>
      <c r="H32" s="56" t="str">
        <f t="shared" si="6"/>
        <v/>
      </c>
      <c r="I32" s="56" t="str">
        <f t="shared" si="7"/>
        <v/>
      </c>
      <c r="J32" s="58" t="str">
        <f t="shared" si="8"/>
        <v/>
      </c>
      <c r="K32" s="57" t="str">
        <f t="shared" si="9"/>
        <v/>
      </c>
      <c r="L32" s="56" t="str">
        <f t="shared" si="10"/>
        <v/>
      </c>
      <c r="M32" s="6"/>
      <c r="N32" s="6"/>
      <c r="O32" s="6"/>
      <c r="P32" s="6"/>
      <c r="R32" s="55"/>
      <c r="S32" s="55"/>
      <c r="T32" s="53"/>
      <c r="U32" s="54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2"/>
      <c r="AK32" s="52"/>
      <c r="AL32" s="52"/>
      <c r="AM32" s="52"/>
      <c r="AN32" s="52"/>
      <c r="AR32" s="51"/>
    </row>
    <row r="33" spans="1:44" s="7" customFormat="1" ht="42.95" customHeight="1" x14ac:dyDescent="0.2">
      <c r="A33" s="16">
        <v>24</v>
      </c>
      <c r="B33" s="61" t="str">
        <f t="shared" si="0"/>
        <v/>
      </c>
      <c r="C33" s="61" t="str">
        <f t="shared" si="1"/>
        <v/>
      </c>
      <c r="D33" s="14" t="str">
        <f t="shared" si="2"/>
        <v/>
      </c>
      <c r="E33" s="14" t="str">
        <f t="shared" si="3"/>
        <v/>
      </c>
      <c r="F33" s="60" t="str">
        <f t="shared" si="4"/>
        <v/>
      </c>
      <c r="G33" s="59" t="str">
        <f t="shared" si="5"/>
        <v/>
      </c>
      <c r="H33" s="56" t="str">
        <f t="shared" si="6"/>
        <v/>
      </c>
      <c r="I33" s="56" t="str">
        <f t="shared" si="7"/>
        <v/>
      </c>
      <c r="J33" s="58" t="str">
        <f t="shared" si="8"/>
        <v/>
      </c>
      <c r="K33" s="57" t="str">
        <f t="shared" si="9"/>
        <v/>
      </c>
      <c r="L33" s="56" t="str">
        <f t="shared" si="10"/>
        <v/>
      </c>
      <c r="M33" s="6"/>
      <c r="N33" s="6"/>
      <c r="O33" s="6"/>
      <c r="P33" s="6"/>
      <c r="R33" s="55"/>
      <c r="S33" s="55"/>
      <c r="T33" s="53"/>
      <c r="U33" s="54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2"/>
      <c r="AK33" s="52"/>
      <c r="AL33" s="52"/>
      <c r="AM33" s="52"/>
      <c r="AN33" s="52"/>
      <c r="AR33" s="51"/>
    </row>
    <row r="34" spans="1:44" s="7" customFormat="1" ht="42.95" customHeight="1" x14ac:dyDescent="0.2">
      <c r="A34" s="16">
        <v>25</v>
      </c>
      <c r="B34" s="61" t="str">
        <f t="shared" si="0"/>
        <v/>
      </c>
      <c r="C34" s="61" t="str">
        <f t="shared" si="1"/>
        <v/>
      </c>
      <c r="D34" s="14" t="str">
        <f t="shared" si="2"/>
        <v/>
      </c>
      <c r="E34" s="14" t="str">
        <f t="shared" si="3"/>
        <v/>
      </c>
      <c r="F34" s="60" t="str">
        <f t="shared" si="4"/>
        <v/>
      </c>
      <c r="G34" s="59" t="str">
        <f t="shared" si="5"/>
        <v/>
      </c>
      <c r="H34" s="56" t="str">
        <f t="shared" si="6"/>
        <v/>
      </c>
      <c r="I34" s="56" t="str">
        <f t="shared" si="7"/>
        <v/>
      </c>
      <c r="J34" s="58" t="str">
        <f t="shared" si="8"/>
        <v/>
      </c>
      <c r="K34" s="57" t="str">
        <f t="shared" si="9"/>
        <v/>
      </c>
      <c r="L34" s="56" t="str">
        <f t="shared" si="10"/>
        <v/>
      </c>
      <c r="M34" s="6"/>
      <c r="N34" s="6"/>
      <c r="O34" s="6"/>
      <c r="P34" s="6"/>
      <c r="R34" s="55"/>
      <c r="S34" s="55"/>
      <c r="T34" s="53"/>
      <c r="U34" s="54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2"/>
      <c r="AK34" s="52"/>
      <c r="AL34" s="52"/>
      <c r="AM34" s="52"/>
      <c r="AN34" s="52"/>
      <c r="AR34" s="51"/>
    </row>
    <row r="35" spans="1:44" s="7" customFormat="1" ht="42.95" customHeight="1" x14ac:dyDescent="0.2">
      <c r="A35" s="16">
        <v>26</v>
      </c>
      <c r="B35" s="61" t="str">
        <f t="shared" si="0"/>
        <v/>
      </c>
      <c r="C35" s="61" t="str">
        <f t="shared" si="1"/>
        <v/>
      </c>
      <c r="D35" s="14" t="str">
        <f t="shared" si="2"/>
        <v/>
      </c>
      <c r="E35" s="14" t="str">
        <f t="shared" si="3"/>
        <v/>
      </c>
      <c r="F35" s="60" t="str">
        <f t="shared" si="4"/>
        <v/>
      </c>
      <c r="G35" s="59" t="str">
        <f t="shared" si="5"/>
        <v/>
      </c>
      <c r="H35" s="56" t="str">
        <f t="shared" si="6"/>
        <v/>
      </c>
      <c r="I35" s="56" t="str">
        <f t="shared" si="7"/>
        <v/>
      </c>
      <c r="J35" s="58" t="str">
        <f t="shared" si="8"/>
        <v/>
      </c>
      <c r="K35" s="57" t="str">
        <f t="shared" si="9"/>
        <v/>
      </c>
      <c r="L35" s="56" t="str">
        <f t="shared" si="10"/>
        <v/>
      </c>
      <c r="M35" s="6"/>
      <c r="N35" s="6"/>
      <c r="O35" s="6"/>
      <c r="P35" s="6"/>
      <c r="R35" s="55"/>
      <c r="S35" s="55"/>
      <c r="T35" s="53"/>
      <c r="U35" s="54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2"/>
      <c r="AK35" s="52"/>
      <c r="AL35" s="52"/>
      <c r="AM35" s="52"/>
      <c r="AN35" s="52"/>
      <c r="AR35" s="51"/>
    </row>
    <row r="36" spans="1:44" s="7" customFormat="1" ht="42.95" customHeight="1" x14ac:dyDescent="0.2">
      <c r="A36" s="16">
        <v>27</v>
      </c>
      <c r="B36" s="61" t="str">
        <f t="shared" si="0"/>
        <v/>
      </c>
      <c r="C36" s="61" t="str">
        <f t="shared" si="1"/>
        <v/>
      </c>
      <c r="D36" s="14" t="str">
        <f t="shared" si="2"/>
        <v/>
      </c>
      <c r="E36" s="14" t="str">
        <f t="shared" si="3"/>
        <v/>
      </c>
      <c r="F36" s="60" t="str">
        <f t="shared" si="4"/>
        <v/>
      </c>
      <c r="G36" s="59" t="str">
        <f t="shared" si="5"/>
        <v/>
      </c>
      <c r="H36" s="56" t="str">
        <f t="shared" si="6"/>
        <v/>
      </c>
      <c r="I36" s="56" t="str">
        <f t="shared" si="7"/>
        <v/>
      </c>
      <c r="J36" s="58" t="str">
        <f t="shared" si="8"/>
        <v/>
      </c>
      <c r="K36" s="57" t="str">
        <f t="shared" si="9"/>
        <v/>
      </c>
      <c r="L36" s="56" t="str">
        <f t="shared" si="10"/>
        <v/>
      </c>
      <c r="M36" s="6"/>
      <c r="N36" s="6"/>
      <c r="O36" s="6"/>
      <c r="P36" s="6"/>
      <c r="R36" s="55"/>
      <c r="S36" s="55"/>
      <c r="T36" s="53"/>
      <c r="U36" s="54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2"/>
      <c r="AK36" s="52"/>
      <c r="AL36" s="52"/>
      <c r="AM36" s="52"/>
      <c r="AN36" s="52"/>
      <c r="AR36" s="51"/>
    </row>
    <row r="37" spans="1:44" s="7" customFormat="1" ht="42.95" customHeight="1" x14ac:dyDescent="0.2">
      <c r="A37" s="16">
        <v>28</v>
      </c>
      <c r="B37" s="61" t="str">
        <f t="shared" si="0"/>
        <v/>
      </c>
      <c r="C37" s="61" t="str">
        <f t="shared" si="1"/>
        <v/>
      </c>
      <c r="D37" s="14" t="str">
        <f t="shared" si="2"/>
        <v/>
      </c>
      <c r="E37" s="14" t="str">
        <f t="shared" si="3"/>
        <v/>
      </c>
      <c r="F37" s="60" t="str">
        <f t="shared" si="4"/>
        <v/>
      </c>
      <c r="G37" s="59" t="str">
        <f t="shared" si="5"/>
        <v/>
      </c>
      <c r="H37" s="56" t="str">
        <f t="shared" si="6"/>
        <v/>
      </c>
      <c r="I37" s="56" t="str">
        <f t="shared" si="7"/>
        <v/>
      </c>
      <c r="J37" s="58" t="str">
        <f t="shared" si="8"/>
        <v/>
      </c>
      <c r="K37" s="57" t="str">
        <f t="shared" si="9"/>
        <v/>
      </c>
      <c r="L37" s="56" t="str">
        <f t="shared" si="10"/>
        <v/>
      </c>
      <c r="M37" s="6"/>
      <c r="N37" s="6"/>
      <c r="O37" s="6"/>
      <c r="P37" s="6"/>
      <c r="R37" s="55"/>
      <c r="S37" s="55"/>
      <c r="T37" s="53"/>
      <c r="U37" s="54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2"/>
      <c r="AK37" s="52"/>
      <c r="AL37" s="52"/>
      <c r="AM37" s="52"/>
      <c r="AN37" s="52"/>
      <c r="AR37" s="51"/>
    </row>
    <row r="38" spans="1:44" s="7" customFormat="1" ht="42.95" customHeight="1" x14ac:dyDescent="0.2">
      <c r="A38" s="16">
        <v>29</v>
      </c>
      <c r="B38" s="61" t="str">
        <f t="shared" si="0"/>
        <v/>
      </c>
      <c r="C38" s="61" t="str">
        <f t="shared" si="1"/>
        <v/>
      </c>
      <c r="D38" s="14" t="str">
        <f t="shared" si="2"/>
        <v/>
      </c>
      <c r="E38" s="14" t="str">
        <f t="shared" si="3"/>
        <v/>
      </c>
      <c r="F38" s="60" t="str">
        <f t="shared" si="4"/>
        <v/>
      </c>
      <c r="G38" s="59" t="str">
        <f t="shared" si="5"/>
        <v/>
      </c>
      <c r="H38" s="56" t="str">
        <f t="shared" si="6"/>
        <v/>
      </c>
      <c r="I38" s="56" t="str">
        <f t="shared" si="7"/>
        <v/>
      </c>
      <c r="J38" s="58" t="str">
        <f t="shared" si="8"/>
        <v/>
      </c>
      <c r="K38" s="57" t="str">
        <f t="shared" si="9"/>
        <v/>
      </c>
      <c r="L38" s="56" t="str">
        <f t="shared" si="10"/>
        <v/>
      </c>
      <c r="M38" s="6"/>
      <c r="N38" s="6"/>
      <c r="O38" s="6"/>
      <c r="P38" s="6"/>
      <c r="R38" s="55"/>
      <c r="S38" s="55"/>
      <c r="T38" s="53"/>
      <c r="U38" s="54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2"/>
      <c r="AK38" s="52"/>
      <c r="AL38" s="52"/>
      <c r="AM38" s="52"/>
      <c r="AN38" s="52"/>
      <c r="AR38" s="51"/>
    </row>
    <row r="39" spans="1:44" s="7" customFormat="1" ht="42.95" customHeight="1" x14ac:dyDescent="0.2">
      <c r="A39" s="16">
        <v>30</v>
      </c>
      <c r="B39" s="61" t="str">
        <f t="shared" si="0"/>
        <v/>
      </c>
      <c r="C39" s="61" t="str">
        <f t="shared" si="1"/>
        <v/>
      </c>
      <c r="D39" s="14" t="str">
        <f t="shared" si="2"/>
        <v/>
      </c>
      <c r="E39" s="14" t="str">
        <f t="shared" si="3"/>
        <v/>
      </c>
      <c r="F39" s="60" t="str">
        <f t="shared" si="4"/>
        <v/>
      </c>
      <c r="G39" s="59" t="str">
        <f t="shared" si="5"/>
        <v/>
      </c>
      <c r="H39" s="56" t="str">
        <f t="shared" si="6"/>
        <v/>
      </c>
      <c r="I39" s="56" t="str">
        <f t="shared" si="7"/>
        <v/>
      </c>
      <c r="J39" s="58" t="str">
        <f t="shared" si="8"/>
        <v/>
      </c>
      <c r="K39" s="57" t="str">
        <f t="shared" si="9"/>
        <v/>
      </c>
      <c r="L39" s="56" t="str">
        <f t="shared" si="10"/>
        <v/>
      </c>
      <c r="M39" s="6"/>
      <c r="N39" s="6"/>
      <c r="O39" s="6"/>
      <c r="P39" s="6"/>
      <c r="R39" s="55"/>
      <c r="S39" s="55"/>
      <c r="T39" s="53"/>
      <c r="U39" s="54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2"/>
      <c r="AK39" s="52"/>
      <c r="AL39" s="52"/>
      <c r="AM39" s="52"/>
      <c r="AN39" s="52"/>
      <c r="AR39" s="51"/>
    </row>
    <row r="40" spans="1:44" s="7" customFormat="1" ht="42.95" customHeight="1" x14ac:dyDescent="0.2">
      <c r="A40" s="16">
        <v>31</v>
      </c>
      <c r="B40" s="61" t="str">
        <f t="shared" si="0"/>
        <v/>
      </c>
      <c r="C40" s="61" t="str">
        <f t="shared" si="1"/>
        <v/>
      </c>
      <c r="D40" s="14" t="str">
        <f t="shared" si="2"/>
        <v/>
      </c>
      <c r="E40" s="14" t="str">
        <f t="shared" si="3"/>
        <v/>
      </c>
      <c r="F40" s="60" t="str">
        <f t="shared" si="4"/>
        <v/>
      </c>
      <c r="G40" s="59" t="str">
        <f t="shared" si="5"/>
        <v/>
      </c>
      <c r="H40" s="56" t="str">
        <f t="shared" si="6"/>
        <v/>
      </c>
      <c r="I40" s="56" t="str">
        <f t="shared" si="7"/>
        <v/>
      </c>
      <c r="J40" s="58" t="str">
        <f t="shared" si="8"/>
        <v/>
      </c>
      <c r="K40" s="57" t="str">
        <f t="shared" si="9"/>
        <v/>
      </c>
      <c r="L40" s="56" t="str">
        <f t="shared" si="10"/>
        <v/>
      </c>
      <c r="M40" s="6"/>
      <c r="N40" s="6"/>
      <c r="O40" s="6"/>
      <c r="P40" s="6"/>
      <c r="R40" s="55"/>
      <c r="S40" s="55"/>
      <c r="T40" s="53"/>
      <c r="U40" s="54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2"/>
      <c r="AK40" s="52"/>
      <c r="AL40" s="52"/>
      <c r="AM40" s="52"/>
      <c r="AN40" s="52"/>
      <c r="AR40" s="51"/>
    </row>
    <row r="41" spans="1:44" s="7" customFormat="1" ht="42.95" customHeight="1" x14ac:dyDescent="0.2">
      <c r="A41" s="16">
        <v>32</v>
      </c>
      <c r="B41" s="61" t="str">
        <f t="shared" si="0"/>
        <v/>
      </c>
      <c r="C41" s="61" t="str">
        <f t="shared" si="1"/>
        <v/>
      </c>
      <c r="D41" s="14" t="str">
        <f t="shared" si="2"/>
        <v/>
      </c>
      <c r="E41" s="14" t="str">
        <f t="shared" si="3"/>
        <v/>
      </c>
      <c r="F41" s="60" t="str">
        <f t="shared" si="4"/>
        <v/>
      </c>
      <c r="G41" s="59" t="str">
        <f t="shared" si="5"/>
        <v/>
      </c>
      <c r="H41" s="56" t="str">
        <f t="shared" si="6"/>
        <v/>
      </c>
      <c r="I41" s="56" t="str">
        <f t="shared" si="7"/>
        <v/>
      </c>
      <c r="J41" s="58" t="str">
        <f t="shared" si="8"/>
        <v/>
      </c>
      <c r="K41" s="57" t="str">
        <f t="shared" si="9"/>
        <v/>
      </c>
      <c r="L41" s="56" t="str">
        <f t="shared" si="10"/>
        <v/>
      </c>
      <c r="M41" s="6"/>
      <c r="N41" s="6"/>
      <c r="O41" s="6"/>
      <c r="P41" s="6"/>
      <c r="R41" s="55"/>
      <c r="S41" s="55"/>
      <c r="T41" s="53"/>
      <c r="U41" s="54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52"/>
      <c r="AK41" s="52"/>
      <c r="AL41" s="52"/>
      <c r="AM41" s="52"/>
      <c r="AN41" s="52"/>
      <c r="AR41" s="51"/>
    </row>
    <row r="42" spans="1:44" s="7" customFormat="1" ht="42.95" customHeight="1" x14ac:dyDescent="0.2">
      <c r="A42" s="16">
        <v>33</v>
      </c>
      <c r="B42" s="61" t="str">
        <f t="shared" ref="B42:B73" si="11">IF(S42="","",S42)</f>
        <v/>
      </c>
      <c r="C42" s="61" t="str">
        <f t="shared" ref="C42:C73" si="12">IF(R42="","",R42)</f>
        <v/>
      </c>
      <c r="D42" s="14" t="str">
        <f t="shared" ref="D42:D73" si="13">+IF(U42="","",U42)</f>
        <v/>
      </c>
      <c r="E42" s="14" t="str">
        <f t="shared" ref="E42:E73" si="14">+IF(V42="","",V42)</f>
        <v/>
      </c>
      <c r="F42" s="60" t="str">
        <f t="shared" ref="F42:F73" si="15">IF(AR42=0,"",AR42)</f>
        <v/>
      </c>
      <c r="G42" s="59" t="str">
        <f t="shared" ref="G42:G73" si="16">+IF(T42="","",T42)</f>
        <v/>
      </c>
      <c r="H42" s="56" t="str">
        <f t="shared" ref="H42:H73" si="17">+IF(Z42="","",Z42)</f>
        <v/>
      </c>
      <c r="I42" s="56" t="str">
        <f t="shared" ref="I42:I73" si="18">+IF(AA42="","",AA42)</f>
        <v/>
      </c>
      <c r="J42" s="58" t="str">
        <f t="shared" ref="J42:J73" si="19">+IF(AB42="","",AB42)</f>
        <v/>
      </c>
      <c r="K42" s="57" t="str">
        <f t="shared" ref="K42:K73" si="20">+IF(AS42="","",AS42)</f>
        <v/>
      </c>
      <c r="L42" s="56" t="str">
        <f t="shared" ref="L42:L73" si="21">+IF(AC42="","",AC42)</f>
        <v/>
      </c>
      <c r="M42" s="6"/>
      <c r="N42" s="6"/>
      <c r="O42" s="6"/>
      <c r="P42" s="6"/>
      <c r="R42" s="55"/>
      <c r="S42" s="55"/>
      <c r="T42" s="53"/>
      <c r="U42" s="54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3"/>
      <c r="AH42" s="53"/>
      <c r="AI42" s="53"/>
      <c r="AJ42" s="52"/>
      <c r="AK42" s="52"/>
      <c r="AL42" s="52"/>
      <c r="AM42" s="52"/>
      <c r="AN42" s="52"/>
      <c r="AR42" s="51"/>
    </row>
    <row r="43" spans="1:44" s="7" customFormat="1" ht="42.95" customHeight="1" x14ac:dyDescent="0.2">
      <c r="A43" s="16">
        <v>34</v>
      </c>
      <c r="B43" s="61" t="str">
        <f t="shared" si="11"/>
        <v/>
      </c>
      <c r="C43" s="61" t="str">
        <f t="shared" si="12"/>
        <v/>
      </c>
      <c r="D43" s="14" t="str">
        <f t="shared" si="13"/>
        <v/>
      </c>
      <c r="E43" s="14" t="str">
        <f t="shared" si="14"/>
        <v/>
      </c>
      <c r="F43" s="60" t="str">
        <f t="shared" si="15"/>
        <v/>
      </c>
      <c r="G43" s="59" t="str">
        <f t="shared" si="16"/>
        <v/>
      </c>
      <c r="H43" s="56" t="str">
        <f t="shared" si="17"/>
        <v/>
      </c>
      <c r="I43" s="56" t="str">
        <f t="shared" si="18"/>
        <v/>
      </c>
      <c r="J43" s="58" t="str">
        <f t="shared" si="19"/>
        <v/>
      </c>
      <c r="K43" s="57" t="str">
        <f t="shared" si="20"/>
        <v/>
      </c>
      <c r="L43" s="56" t="str">
        <f t="shared" si="21"/>
        <v/>
      </c>
      <c r="M43" s="6"/>
      <c r="N43" s="6"/>
      <c r="O43" s="6"/>
      <c r="P43" s="6"/>
      <c r="R43" s="55"/>
      <c r="S43" s="55"/>
      <c r="T43" s="53"/>
      <c r="U43" s="54"/>
      <c r="V43" s="53"/>
      <c r="W43" s="53"/>
      <c r="X43" s="53"/>
      <c r="Y43" s="53"/>
      <c r="Z43" s="53"/>
      <c r="AA43" s="53"/>
      <c r="AB43" s="53"/>
      <c r="AC43" s="53"/>
      <c r="AD43" s="53"/>
      <c r="AE43" s="53"/>
      <c r="AF43" s="53"/>
      <c r="AG43" s="53"/>
      <c r="AH43" s="53"/>
      <c r="AI43" s="53"/>
      <c r="AJ43" s="52"/>
      <c r="AK43" s="52"/>
      <c r="AL43" s="52"/>
      <c r="AM43" s="52"/>
      <c r="AN43" s="52"/>
      <c r="AR43" s="51"/>
    </row>
    <row r="44" spans="1:44" s="7" customFormat="1" ht="42.95" customHeight="1" x14ac:dyDescent="0.2">
      <c r="A44" s="16">
        <v>35</v>
      </c>
      <c r="B44" s="61" t="str">
        <f t="shared" si="11"/>
        <v/>
      </c>
      <c r="C44" s="61" t="str">
        <f t="shared" si="12"/>
        <v/>
      </c>
      <c r="D44" s="14" t="str">
        <f t="shared" si="13"/>
        <v/>
      </c>
      <c r="E44" s="14" t="str">
        <f t="shared" si="14"/>
        <v/>
      </c>
      <c r="F44" s="60" t="str">
        <f t="shared" si="15"/>
        <v/>
      </c>
      <c r="G44" s="59" t="str">
        <f t="shared" si="16"/>
        <v/>
      </c>
      <c r="H44" s="56" t="str">
        <f t="shared" si="17"/>
        <v/>
      </c>
      <c r="I44" s="56" t="str">
        <f t="shared" si="18"/>
        <v/>
      </c>
      <c r="J44" s="58" t="str">
        <f t="shared" si="19"/>
        <v/>
      </c>
      <c r="K44" s="57" t="str">
        <f t="shared" si="20"/>
        <v/>
      </c>
      <c r="L44" s="56" t="str">
        <f t="shared" si="21"/>
        <v/>
      </c>
      <c r="M44" s="6"/>
      <c r="N44" s="6"/>
      <c r="O44" s="6"/>
      <c r="P44" s="6"/>
      <c r="R44" s="55"/>
      <c r="S44" s="55"/>
      <c r="T44" s="53"/>
      <c r="U44" s="54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2"/>
      <c r="AK44" s="52"/>
      <c r="AL44" s="52"/>
      <c r="AM44" s="52"/>
      <c r="AN44" s="52"/>
      <c r="AR44" s="51"/>
    </row>
    <row r="45" spans="1:44" s="7" customFormat="1" ht="42.95" customHeight="1" x14ac:dyDescent="0.2">
      <c r="A45" s="16">
        <v>36</v>
      </c>
      <c r="B45" s="61" t="str">
        <f t="shared" si="11"/>
        <v/>
      </c>
      <c r="C45" s="61" t="str">
        <f t="shared" si="12"/>
        <v/>
      </c>
      <c r="D45" s="14" t="str">
        <f t="shared" si="13"/>
        <v/>
      </c>
      <c r="E45" s="14" t="str">
        <f t="shared" si="14"/>
        <v/>
      </c>
      <c r="F45" s="60" t="str">
        <f t="shared" si="15"/>
        <v/>
      </c>
      <c r="G45" s="59" t="str">
        <f t="shared" si="16"/>
        <v/>
      </c>
      <c r="H45" s="56" t="str">
        <f t="shared" si="17"/>
        <v/>
      </c>
      <c r="I45" s="56" t="str">
        <f t="shared" si="18"/>
        <v/>
      </c>
      <c r="J45" s="58" t="str">
        <f t="shared" si="19"/>
        <v/>
      </c>
      <c r="K45" s="57" t="str">
        <f t="shared" si="20"/>
        <v/>
      </c>
      <c r="L45" s="56" t="str">
        <f t="shared" si="21"/>
        <v/>
      </c>
      <c r="M45" s="6"/>
      <c r="N45" s="6"/>
      <c r="O45" s="6"/>
      <c r="P45" s="6"/>
      <c r="R45" s="55"/>
      <c r="S45" s="55"/>
      <c r="T45" s="53"/>
      <c r="U45" s="54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2"/>
      <c r="AK45" s="52"/>
      <c r="AL45" s="52"/>
      <c r="AM45" s="52"/>
      <c r="AN45" s="52"/>
      <c r="AR45" s="51"/>
    </row>
    <row r="46" spans="1:44" s="7" customFormat="1" ht="42.95" customHeight="1" x14ac:dyDescent="0.2">
      <c r="A46" s="16">
        <v>37</v>
      </c>
      <c r="B46" s="61" t="str">
        <f t="shared" si="11"/>
        <v/>
      </c>
      <c r="C46" s="61" t="str">
        <f t="shared" si="12"/>
        <v/>
      </c>
      <c r="D46" s="14" t="str">
        <f t="shared" si="13"/>
        <v/>
      </c>
      <c r="E46" s="14" t="str">
        <f t="shared" si="14"/>
        <v/>
      </c>
      <c r="F46" s="60" t="str">
        <f t="shared" si="15"/>
        <v/>
      </c>
      <c r="G46" s="59" t="str">
        <f t="shared" si="16"/>
        <v/>
      </c>
      <c r="H46" s="56" t="str">
        <f t="shared" si="17"/>
        <v/>
      </c>
      <c r="I46" s="56" t="str">
        <f t="shared" si="18"/>
        <v/>
      </c>
      <c r="J46" s="58" t="str">
        <f t="shared" si="19"/>
        <v/>
      </c>
      <c r="K46" s="57" t="str">
        <f t="shared" si="20"/>
        <v/>
      </c>
      <c r="L46" s="56" t="str">
        <f t="shared" si="21"/>
        <v/>
      </c>
      <c r="M46" s="6"/>
      <c r="N46" s="6"/>
      <c r="O46" s="6"/>
      <c r="P46" s="6"/>
      <c r="R46" s="55"/>
      <c r="S46" s="55"/>
      <c r="T46" s="53"/>
      <c r="U46" s="54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2"/>
      <c r="AK46" s="52"/>
      <c r="AL46" s="52"/>
      <c r="AM46" s="52"/>
      <c r="AN46" s="52"/>
      <c r="AR46" s="51"/>
    </row>
    <row r="47" spans="1:44" s="7" customFormat="1" ht="42.95" customHeight="1" x14ac:dyDescent="0.2">
      <c r="A47" s="16">
        <v>38</v>
      </c>
      <c r="B47" s="61" t="str">
        <f t="shared" si="11"/>
        <v/>
      </c>
      <c r="C47" s="61" t="str">
        <f t="shared" si="12"/>
        <v/>
      </c>
      <c r="D47" s="14" t="str">
        <f t="shared" si="13"/>
        <v/>
      </c>
      <c r="E47" s="14" t="str">
        <f t="shared" si="14"/>
        <v/>
      </c>
      <c r="F47" s="60" t="str">
        <f t="shared" si="15"/>
        <v/>
      </c>
      <c r="G47" s="59" t="str">
        <f t="shared" si="16"/>
        <v/>
      </c>
      <c r="H47" s="56" t="str">
        <f t="shared" si="17"/>
        <v/>
      </c>
      <c r="I47" s="56" t="str">
        <f t="shared" si="18"/>
        <v/>
      </c>
      <c r="J47" s="58" t="str">
        <f t="shared" si="19"/>
        <v/>
      </c>
      <c r="K47" s="57" t="str">
        <f t="shared" si="20"/>
        <v/>
      </c>
      <c r="L47" s="56" t="str">
        <f t="shared" si="21"/>
        <v/>
      </c>
      <c r="M47" s="6"/>
      <c r="N47" s="6"/>
      <c r="O47" s="6"/>
      <c r="P47" s="6"/>
      <c r="R47" s="55"/>
      <c r="S47" s="55"/>
      <c r="T47" s="53"/>
      <c r="U47" s="54"/>
      <c r="V47" s="53"/>
      <c r="W47" s="53"/>
      <c r="X47" s="53"/>
      <c r="Y47" s="53"/>
      <c r="Z47" s="53"/>
      <c r="AA47" s="53"/>
      <c r="AB47" s="53"/>
      <c r="AC47" s="53"/>
      <c r="AD47" s="53"/>
      <c r="AE47" s="53"/>
      <c r="AF47" s="53"/>
      <c r="AG47" s="53"/>
      <c r="AH47" s="53"/>
      <c r="AI47" s="53"/>
      <c r="AJ47" s="52"/>
      <c r="AK47" s="52"/>
      <c r="AL47" s="52"/>
      <c r="AM47" s="52"/>
      <c r="AN47" s="52"/>
      <c r="AR47" s="51"/>
    </row>
    <row r="48" spans="1:44" s="7" customFormat="1" ht="42.95" customHeight="1" x14ac:dyDescent="0.2">
      <c r="A48" s="16">
        <v>39</v>
      </c>
      <c r="B48" s="61" t="str">
        <f t="shared" si="11"/>
        <v/>
      </c>
      <c r="C48" s="61" t="str">
        <f t="shared" si="12"/>
        <v/>
      </c>
      <c r="D48" s="14" t="str">
        <f t="shared" si="13"/>
        <v/>
      </c>
      <c r="E48" s="14" t="str">
        <f t="shared" si="14"/>
        <v/>
      </c>
      <c r="F48" s="60" t="str">
        <f t="shared" si="15"/>
        <v/>
      </c>
      <c r="G48" s="59" t="str">
        <f t="shared" si="16"/>
        <v/>
      </c>
      <c r="H48" s="56" t="str">
        <f t="shared" si="17"/>
        <v/>
      </c>
      <c r="I48" s="56" t="str">
        <f t="shared" si="18"/>
        <v/>
      </c>
      <c r="J48" s="58" t="str">
        <f t="shared" si="19"/>
        <v/>
      </c>
      <c r="K48" s="57" t="str">
        <f t="shared" si="20"/>
        <v/>
      </c>
      <c r="L48" s="56" t="str">
        <f t="shared" si="21"/>
        <v/>
      </c>
      <c r="M48" s="6"/>
      <c r="N48" s="6"/>
      <c r="O48" s="6"/>
      <c r="P48" s="6"/>
      <c r="R48" s="55"/>
      <c r="S48" s="55"/>
      <c r="T48" s="53"/>
      <c r="U48" s="54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2"/>
      <c r="AK48" s="52"/>
      <c r="AL48" s="52"/>
      <c r="AM48" s="52"/>
      <c r="AN48" s="52"/>
      <c r="AR48" s="51"/>
    </row>
    <row r="49" spans="1:44" s="7" customFormat="1" ht="42.95" customHeight="1" x14ac:dyDescent="0.2">
      <c r="A49" s="16">
        <v>40</v>
      </c>
      <c r="B49" s="61" t="str">
        <f t="shared" si="11"/>
        <v/>
      </c>
      <c r="C49" s="61" t="str">
        <f t="shared" si="12"/>
        <v/>
      </c>
      <c r="D49" s="14" t="str">
        <f t="shared" si="13"/>
        <v/>
      </c>
      <c r="E49" s="14" t="str">
        <f t="shared" si="14"/>
        <v/>
      </c>
      <c r="F49" s="60" t="str">
        <f t="shared" si="15"/>
        <v/>
      </c>
      <c r="G49" s="59" t="str">
        <f t="shared" si="16"/>
        <v/>
      </c>
      <c r="H49" s="56" t="str">
        <f t="shared" si="17"/>
        <v/>
      </c>
      <c r="I49" s="56" t="str">
        <f t="shared" si="18"/>
        <v/>
      </c>
      <c r="J49" s="58" t="str">
        <f t="shared" si="19"/>
        <v/>
      </c>
      <c r="K49" s="57" t="str">
        <f t="shared" si="20"/>
        <v/>
      </c>
      <c r="L49" s="56" t="str">
        <f t="shared" si="21"/>
        <v/>
      </c>
      <c r="M49" s="6"/>
      <c r="N49" s="6"/>
      <c r="O49" s="6"/>
      <c r="P49" s="6"/>
      <c r="R49" s="55"/>
      <c r="S49" s="55"/>
      <c r="T49" s="53"/>
      <c r="U49" s="54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52"/>
      <c r="AK49" s="52"/>
      <c r="AL49" s="52"/>
      <c r="AM49" s="52"/>
      <c r="AN49" s="52"/>
      <c r="AR49" s="51"/>
    </row>
    <row r="50" spans="1:44" s="7" customFormat="1" ht="42.95" customHeight="1" x14ac:dyDescent="0.2">
      <c r="A50" s="16">
        <v>41</v>
      </c>
      <c r="B50" s="61" t="str">
        <f t="shared" si="11"/>
        <v/>
      </c>
      <c r="C50" s="61" t="str">
        <f t="shared" si="12"/>
        <v/>
      </c>
      <c r="D50" s="14" t="str">
        <f t="shared" si="13"/>
        <v/>
      </c>
      <c r="E50" s="14" t="str">
        <f t="shared" si="14"/>
        <v/>
      </c>
      <c r="F50" s="60" t="str">
        <f t="shared" si="15"/>
        <v/>
      </c>
      <c r="G50" s="59" t="str">
        <f t="shared" si="16"/>
        <v/>
      </c>
      <c r="H50" s="56" t="str">
        <f t="shared" si="17"/>
        <v/>
      </c>
      <c r="I50" s="56" t="str">
        <f t="shared" si="18"/>
        <v/>
      </c>
      <c r="J50" s="58" t="str">
        <f t="shared" si="19"/>
        <v/>
      </c>
      <c r="K50" s="57" t="str">
        <f t="shared" si="20"/>
        <v/>
      </c>
      <c r="L50" s="56" t="str">
        <f t="shared" si="21"/>
        <v/>
      </c>
      <c r="M50" s="6"/>
      <c r="N50" s="6"/>
      <c r="O50" s="6"/>
      <c r="P50" s="6"/>
      <c r="R50" s="55"/>
      <c r="S50" s="55"/>
      <c r="T50" s="53"/>
      <c r="U50" s="54"/>
      <c r="V50" s="53"/>
      <c r="W50" s="53"/>
      <c r="X50" s="53"/>
      <c r="Y50" s="53"/>
      <c r="Z50" s="53"/>
      <c r="AA50" s="53"/>
      <c r="AB50" s="53"/>
      <c r="AC50" s="53"/>
      <c r="AD50" s="53"/>
      <c r="AE50" s="53"/>
      <c r="AF50" s="53"/>
      <c r="AG50" s="53"/>
      <c r="AH50" s="53"/>
      <c r="AI50" s="53"/>
      <c r="AJ50" s="52"/>
      <c r="AK50" s="52"/>
      <c r="AL50" s="52"/>
      <c r="AM50" s="52"/>
      <c r="AN50" s="52"/>
      <c r="AR50" s="51"/>
    </row>
    <row r="51" spans="1:44" s="7" customFormat="1" ht="42.95" customHeight="1" x14ac:dyDescent="0.2">
      <c r="A51" s="16">
        <v>42</v>
      </c>
      <c r="B51" s="61" t="str">
        <f t="shared" si="11"/>
        <v/>
      </c>
      <c r="C51" s="61" t="str">
        <f t="shared" si="12"/>
        <v/>
      </c>
      <c r="D51" s="14" t="str">
        <f t="shared" si="13"/>
        <v/>
      </c>
      <c r="E51" s="14" t="str">
        <f t="shared" si="14"/>
        <v/>
      </c>
      <c r="F51" s="60" t="str">
        <f t="shared" si="15"/>
        <v/>
      </c>
      <c r="G51" s="59" t="str">
        <f t="shared" si="16"/>
        <v/>
      </c>
      <c r="H51" s="56" t="str">
        <f t="shared" si="17"/>
        <v/>
      </c>
      <c r="I51" s="56" t="str">
        <f t="shared" si="18"/>
        <v/>
      </c>
      <c r="J51" s="58" t="str">
        <f t="shared" si="19"/>
        <v/>
      </c>
      <c r="K51" s="57" t="str">
        <f t="shared" si="20"/>
        <v/>
      </c>
      <c r="L51" s="56" t="str">
        <f t="shared" si="21"/>
        <v/>
      </c>
      <c r="M51" s="6"/>
      <c r="N51" s="6"/>
      <c r="O51" s="6"/>
      <c r="P51" s="6"/>
      <c r="R51" s="55"/>
      <c r="S51" s="55"/>
      <c r="T51" s="53"/>
      <c r="U51" s="54"/>
      <c r="V51" s="53"/>
      <c r="W51" s="53"/>
      <c r="X51" s="53"/>
      <c r="Y51" s="53"/>
      <c r="Z51" s="53"/>
      <c r="AA51" s="53"/>
      <c r="AB51" s="53"/>
      <c r="AC51" s="53"/>
      <c r="AD51" s="53"/>
      <c r="AE51" s="53"/>
      <c r="AF51" s="53"/>
      <c r="AG51" s="53"/>
      <c r="AH51" s="53"/>
      <c r="AI51" s="53"/>
      <c r="AJ51" s="52"/>
      <c r="AK51" s="52"/>
      <c r="AL51" s="52"/>
      <c r="AM51" s="52"/>
      <c r="AN51" s="52"/>
      <c r="AR51" s="51"/>
    </row>
    <row r="52" spans="1:44" s="7" customFormat="1" ht="42.95" customHeight="1" x14ac:dyDescent="0.2">
      <c r="A52" s="16">
        <v>43</v>
      </c>
      <c r="B52" s="61" t="str">
        <f t="shared" si="11"/>
        <v/>
      </c>
      <c r="C52" s="61" t="str">
        <f t="shared" si="12"/>
        <v/>
      </c>
      <c r="D52" s="14" t="str">
        <f t="shared" si="13"/>
        <v/>
      </c>
      <c r="E52" s="14" t="str">
        <f t="shared" si="14"/>
        <v/>
      </c>
      <c r="F52" s="60" t="str">
        <f t="shared" si="15"/>
        <v/>
      </c>
      <c r="G52" s="59" t="str">
        <f t="shared" si="16"/>
        <v/>
      </c>
      <c r="H52" s="56" t="str">
        <f t="shared" si="17"/>
        <v/>
      </c>
      <c r="I52" s="56" t="str">
        <f t="shared" si="18"/>
        <v/>
      </c>
      <c r="J52" s="58" t="str">
        <f t="shared" si="19"/>
        <v/>
      </c>
      <c r="K52" s="57" t="str">
        <f t="shared" si="20"/>
        <v/>
      </c>
      <c r="L52" s="56" t="str">
        <f t="shared" si="21"/>
        <v/>
      </c>
      <c r="M52" s="6"/>
      <c r="N52" s="6"/>
      <c r="O52" s="6"/>
      <c r="P52" s="6"/>
      <c r="R52" s="55"/>
      <c r="S52" s="55"/>
      <c r="T52" s="53"/>
      <c r="U52" s="54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3"/>
      <c r="AG52" s="53"/>
      <c r="AH52" s="53"/>
      <c r="AI52" s="53"/>
      <c r="AJ52" s="52"/>
      <c r="AK52" s="52"/>
      <c r="AL52" s="52"/>
      <c r="AM52" s="52"/>
      <c r="AN52" s="52"/>
      <c r="AR52" s="51"/>
    </row>
    <row r="53" spans="1:44" s="7" customFormat="1" ht="42.95" customHeight="1" x14ac:dyDescent="0.2">
      <c r="A53" s="16">
        <v>44</v>
      </c>
      <c r="B53" s="61" t="str">
        <f t="shared" si="11"/>
        <v/>
      </c>
      <c r="C53" s="61" t="str">
        <f t="shared" si="12"/>
        <v/>
      </c>
      <c r="D53" s="14" t="str">
        <f t="shared" si="13"/>
        <v/>
      </c>
      <c r="E53" s="14" t="str">
        <f t="shared" si="14"/>
        <v/>
      </c>
      <c r="F53" s="60" t="str">
        <f t="shared" si="15"/>
        <v/>
      </c>
      <c r="G53" s="59" t="str">
        <f t="shared" si="16"/>
        <v/>
      </c>
      <c r="H53" s="56" t="str">
        <f t="shared" si="17"/>
        <v/>
      </c>
      <c r="I53" s="56" t="str">
        <f t="shared" si="18"/>
        <v/>
      </c>
      <c r="J53" s="58" t="str">
        <f t="shared" si="19"/>
        <v/>
      </c>
      <c r="K53" s="57" t="str">
        <f t="shared" si="20"/>
        <v/>
      </c>
      <c r="L53" s="56" t="str">
        <f t="shared" si="21"/>
        <v/>
      </c>
      <c r="M53" s="6"/>
      <c r="N53" s="6"/>
      <c r="O53" s="6"/>
      <c r="P53" s="6"/>
      <c r="R53" s="55"/>
      <c r="S53" s="55"/>
      <c r="T53" s="53"/>
      <c r="U53" s="54"/>
      <c r="V53" s="53"/>
      <c r="W53" s="53"/>
      <c r="X53" s="53"/>
      <c r="Y53" s="53"/>
      <c r="Z53" s="53"/>
      <c r="AA53" s="53"/>
      <c r="AB53" s="53"/>
      <c r="AC53" s="53"/>
      <c r="AD53" s="53"/>
      <c r="AE53" s="53"/>
      <c r="AF53" s="53"/>
      <c r="AG53" s="53"/>
      <c r="AH53" s="53"/>
      <c r="AI53" s="53"/>
      <c r="AJ53" s="52"/>
      <c r="AK53" s="52"/>
      <c r="AL53" s="52"/>
      <c r="AM53" s="52"/>
      <c r="AN53" s="52"/>
      <c r="AR53" s="51"/>
    </row>
    <row r="54" spans="1:44" s="7" customFormat="1" ht="42.95" customHeight="1" x14ac:dyDescent="0.2">
      <c r="A54" s="16">
        <v>45</v>
      </c>
      <c r="B54" s="61" t="str">
        <f t="shared" si="11"/>
        <v/>
      </c>
      <c r="C54" s="61" t="str">
        <f t="shared" si="12"/>
        <v/>
      </c>
      <c r="D54" s="14" t="str">
        <f t="shared" si="13"/>
        <v/>
      </c>
      <c r="E54" s="14" t="str">
        <f t="shared" si="14"/>
        <v/>
      </c>
      <c r="F54" s="60" t="str">
        <f t="shared" si="15"/>
        <v/>
      </c>
      <c r="G54" s="59" t="str">
        <f t="shared" si="16"/>
        <v/>
      </c>
      <c r="H54" s="56" t="str">
        <f t="shared" si="17"/>
        <v/>
      </c>
      <c r="I54" s="56" t="str">
        <f t="shared" si="18"/>
        <v/>
      </c>
      <c r="J54" s="58" t="str">
        <f t="shared" si="19"/>
        <v/>
      </c>
      <c r="K54" s="57" t="str">
        <f t="shared" si="20"/>
        <v/>
      </c>
      <c r="L54" s="56" t="str">
        <f t="shared" si="21"/>
        <v/>
      </c>
      <c r="M54" s="6"/>
      <c r="N54" s="6"/>
      <c r="O54" s="6"/>
      <c r="P54" s="6"/>
      <c r="R54" s="55"/>
      <c r="S54" s="55"/>
      <c r="T54" s="53"/>
      <c r="U54" s="54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2"/>
      <c r="AK54" s="52"/>
      <c r="AL54" s="52"/>
      <c r="AM54" s="52"/>
      <c r="AN54" s="52"/>
      <c r="AR54" s="51"/>
    </row>
    <row r="55" spans="1:44" s="7" customFormat="1" ht="42.95" customHeight="1" x14ac:dyDescent="0.2">
      <c r="A55" s="16">
        <v>46</v>
      </c>
      <c r="B55" s="61" t="str">
        <f t="shared" si="11"/>
        <v/>
      </c>
      <c r="C55" s="61" t="str">
        <f t="shared" si="12"/>
        <v/>
      </c>
      <c r="D55" s="14" t="str">
        <f t="shared" si="13"/>
        <v/>
      </c>
      <c r="E55" s="14" t="str">
        <f t="shared" si="14"/>
        <v/>
      </c>
      <c r="F55" s="60" t="str">
        <f t="shared" si="15"/>
        <v/>
      </c>
      <c r="G55" s="59" t="str">
        <f t="shared" si="16"/>
        <v/>
      </c>
      <c r="H55" s="56" t="str">
        <f t="shared" si="17"/>
        <v/>
      </c>
      <c r="I55" s="56" t="str">
        <f t="shared" si="18"/>
        <v/>
      </c>
      <c r="J55" s="58" t="str">
        <f t="shared" si="19"/>
        <v/>
      </c>
      <c r="K55" s="57" t="str">
        <f t="shared" si="20"/>
        <v/>
      </c>
      <c r="L55" s="56" t="str">
        <f t="shared" si="21"/>
        <v/>
      </c>
      <c r="M55" s="6"/>
      <c r="N55" s="6"/>
      <c r="O55" s="6"/>
      <c r="P55" s="6"/>
      <c r="R55" s="55"/>
      <c r="S55" s="55"/>
      <c r="T55" s="53"/>
      <c r="U55" s="54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2"/>
      <c r="AK55" s="52"/>
      <c r="AL55" s="52"/>
      <c r="AM55" s="52"/>
      <c r="AN55" s="52"/>
      <c r="AR55" s="51"/>
    </row>
    <row r="56" spans="1:44" s="7" customFormat="1" ht="42.95" customHeight="1" x14ac:dyDescent="0.2">
      <c r="A56" s="16">
        <v>47</v>
      </c>
      <c r="B56" s="61" t="str">
        <f t="shared" si="11"/>
        <v/>
      </c>
      <c r="C56" s="61" t="str">
        <f t="shared" si="12"/>
        <v/>
      </c>
      <c r="D56" s="14" t="str">
        <f t="shared" si="13"/>
        <v/>
      </c>
      <c r="E56" s="14" t="str">
        <f t="shared" si="14"/>
        <v/>
      </c>
      <c r="F56" s="60" t="str">
        <f t="shared" si="15"/>
        <v/>
      </c>
      <c r="G56" s="59" t="str">
        <f t="shared" si="16"/>
        <v/>
      </c>
      <c r="H56" s="56" t="str">
        <f t="shared" si="17"/>
        <v/>
      </c>
      <c r="I56" s="56" t="str">
        <f t="shared" si="18"/>
        <v/>
      </c>
      <c r="J56" s="58" t="str">
        <f t="shared" si="19"/>
        <v/>
      </c>
      <c r="K56" s="57" t="str">
        <f t="shared" si="20"/>
        <v/>
      </c>
      <c r="L56" s="56" t="str">
        <f t="shared" si="21"/>
        <v/>
      </c>
      <c r="M56" s="6"/>
      <c r="N56" s="6"/>
      <c r="O56" s="6"/>
      <c r="P56" s="6"/>
      <c r="R56" s="55"/>
      <c r="S56" s="55"/>
      <c r="T56" s="53"/>
      <c r="U56" s="54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2"/>
      <c r="AK56" s="52"/>
      <c r="AL56" s="52"/>
      <c r="AM56" s="52"/>
      <c r="AN56" s="52"/>
      <c r="AR56" s="51"/>
    </row>
    <row r="57" spans="1:44" s="7" customFormat="1" ht="42.95" customHeight="1" x14ac:dyDescent="0.2">
      <c r="A57" s="16">
        <v>48</v>
      </c>
      <c r="B57" s="61" t="str">
        <f t="shared" si="11"/>
        <v/>
      </c>
      <c r="C57" s="61" t="str">
        <f t="shared" si="12"/>
        <v/>
      </c>
      <c r="D57" s="14" t="str">
        <f t="shared" si="13"/>
        <v/>
      </c>
      <c r="E57" s="14" t="str">
        <f t="shared" si="14"/>
        <v/>
      </c>
      <c r="F57" s="60" t="str">
        <f t="shared" si="15"/>
        <v/>
      </c>
      <c r="G57" s="59" t="str">
        <f t="shared" si="16"/>
        <v/>
      </c>
      <c r="H57" s="56" t="str">
        <f t="shared" si="17"/>
        <v/>
      </c>
      <c r="I57" s="56" t="str">
        <f t="shared" si="18"/>
        <v/>
      </c>
      <c r="J57" s="58" t="str">
        <f t="shared" si="19"/>
        <v/>
      </c>
      <c r="K57" s="57" t="str">
        <f t="shared" si="20"/>
        <v/>
      </c>
      <c r="L57" s="56" t="str">
        <f t="shared" si="21"/>
        <v/>
      </c>
      <c r="M57" s="6"/>
      <c r="N57" s="6"/>
      <c r="O57" s="6"/>
      <c r="P57" s="6"/>
      <c r="R57" s="55"/>
      <c r="S57" s="55"/>
      <c r="T57" s="53"/>
      <c r="U57" s="54"/>
      <c r="V57" s="53"/>
      <c r="W57" s="53"/>
      <c r="X57" s="53"/>
      <c r="Y57" s="53"/>
      <c r="Z57" s="53"/>
      <c r="AA57" s="53"/>
      <c r="AB57" s="53"/>
      <c r="AC57" s="53"/>
      <c r="AD57" s="53"/>
      <c r="AE57" s="53"/>
      <c r="AF57" s="53"/>
      <c r="AG57" s="53"/>
      <c r="AH57" s="53"/>
      <c r="AI57" s="53"/>
      <c r="AJ57" s="52"/>
      <c r="AK57" s="52"/>
      <c r="AL57" s="52"/>
      <c r="AM57" s="52"/>
      <c r="AN57" s="52"/>
      <c r="AR57" s="51"/>
    </row>
    <row r="58" spans="1:44" s="7" customFormat="1" ht="42.95" customHeight="1" x14ac:dyDescent="0.2">
      <c r="A58" s="16">
        <v>49</v>
      </c>
      <c r="B58" s="61" t="str">
        <f t="shared" si="11"/>
        <v/>
      </c>
      <c r="C58" s="61" t="str">
        <f t="shared" si="12"/>
        <v/>
      </c>
      <c r="D58" s="14" t="str">
        <f t="shared" si="13"/>
        <v/>
      </c>
      <c r="E58" s="14" t="str">
        <f t="shared" si="14"/>
        <v/>
      </c>
      <c r="F58" s="60" t="str">
        <f t="shared" si="15"/>
        <v/>
      </c>
      <c r="G58" s="59" t="str">
        <f t="shared" si="16"/>
        <v/>
      </c>
      <c r="H58" s="56" t="str">
        <f t="shared" si="17"/>
        <v/>
      </c>
      <c r="I58" s="56" t="str">
        <f t="shared" si="18"/>
        <v/>
      </c>
      <c r="J58" s="58" t="str">
        <f t="shared" si="19"/>
        <v/>
      </c>
      <c r="K58" s="57" t="str">
        <f t="shared" si="20"/>
        <v/>
      </c>
      <c r="L58" s="56" t="str">
        <f t="shared" si="21"/>
        <v/>
      </c>
      <c r="M58" s="6"/>
      <c r="N58" s="6"/>
      <c r="O58" s="6"/>
      <c r="P58" s="6"/>
      <c r="R58" s="55"/>
      <c r="S58" s="55"/>
      <c r="T58" s="53"/>
      <c r="U58" s="54"/>
      <c r="V58" s="53"/>
      <c r="W58" s="53"/>
      <c r="X58" s="53"/>
      <c r="Y58" s="53"/>
      <c r="Z58" s="53"/>
      <c r="AA58" s="53"/>
      <c r="AB58" s="53"/>
      <c r="AC58" s="53"/>
      <c r="AD58" s="53"/>
      <c r="AE58" s="53"/>
      <c r="AF58" s="53"/>
      <c r="AG58" s="53"/>
      <c r="AH58" s="53"/>
      <c r="AI58" s="53"/>
      <c r="AJ58" s="52"/>
      <c r="AK58" s="52"/>
      <c r="AL58" s="52"/>
      <c r="AM58" s="52"/>
      <c r="AN58" s="52"/>
      <c r="AR58" s="51"/>
    </row>
    <row r="59" spans="1:44" s="7" customFormat="1" ht="42.95" customHeight="1" x14ac:dyDescent="0.2">
      <c r="A59" s="16">
        <v>50</v>
      </c>
      <c r="B59" s="61" t="str">
        <f t="shared" si="11"/>
        <v/>
      </c>
      <c r="C59" s="61" t="str">
        <f t="shared" si="12"/>
        <v/>
      </c>
      <c r="D59" s="14" t="str">
        <f t="shared" si="13"/>
        <v/>
      </c>
      <c r="E59" s="14" t="str">
        <f t="shared" si="14"/>
        <v/>
      </c>
      <c r="F59" s="60" t="str">
        <f t="shared" si="15"/>
        <v/>
      </c>
      <c r="G59" s="59" t="str">
        <f t="shared" si="16"/>
        <v/>
      </c>
      <c r="H59" s="56" t="str">
        <f t="shared" si="17"/>
        <v/>
      </c>
      <c r="I59" s="56" t="str">
        <f t="shared" si="18"/>
        <v/>
      </c>
      <c r="J59" s="58" t="str">
        <f t="shared" si="19"/>
        <v/>
      </c>
      <c r="K59" s="57" t="str">
        <f t="shared" si="20"/>
        <v/>
      </c>
      <c r="L59" s="56" t="str">
        <f t="shared" si="21"/>
        <v/>
      </c>
      <c r="M59" s="6"/>
      <c r="N59" s="6"/>
      <c r="O59" s="6"/>
      <c r="P59" s="6"/>
      <c r="R59" s="55"/>
      <c r="S59" s="55"/>
      <c r="T59" s="53"/>
      <c r="U59" s="54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2"/>
      <c r="AK59" s="52"/>
      <c r="AL59" s="52"/>
      <c r="AM59" s="52"/>
      <c r="AN59" s="52"/>
      <c r="AR59" s="51"/>
    </row>
    <row r="60" spans="1:44" s="7" customFormat="1" ht="42.95" customHeight="1" x14ac:dyDescent="0.2">
      <c r="A60" s="16">
        <v>51</v>
      </c>
      <c r="B60" s="61" t="str">
        <f t="shared" si="11"/>
        <v/>
      </c>
      <c r="C60" s="61" t="str">
        <f t="shared" si="12"/>
        <v/>
      </c>
      <c r="D60" s="14" t="str">
        <f t="shared" si="13"/>
        <v/>
      </c>
      <c r="E60" s="14" t="str">
        <f t="shared" si="14"/>
        <v/>
      </c>
      <c r="F60" s="60" t="str">
        <f t="shared" si="15"/>
        <v/>
      </c>
      <c r="G60" s="59" t="str">
        <f t="shared" si="16"/>
        <v/>
      </c>
      <c r="H60" s="56" t="str">
        <f t="shared" si="17"/>
        <v/>
      </c>
      <c r="I60" s="56" t="str">
        <f t="shared" si="18"/>
        <v/>
      </c>
      <c r="J60" s="58" t="str">
        <f t="shared" si="19"/>
        <v/>
      </c>
      <c r="K60" s="57" t="str">
        <f t="shared" si="20"/>
        <v/>
      </c>
      <c r="L60" s="56" t="str">
        <f t="shared" si="21"/>
        <v/>
      </c>
      <c r="M60" s="6"/>
      <c r="N60" s="6"/>
      <c r="O60" s="6"/>
      <c r="P60" s="6"/>
      <c r="R60" s="55"/>
      <c r="S60" s="55"/>
      <c r="T60" s="53"/>
      <c r="U60" s="54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2"/>
      <c r="AK60" s="52"/>
      <c r="AL60" s="52"/>
      <c r="AM60" s="52"/>
      <c r="AN60" s="52"/>
      <c r="AR60" s="51"/>
    </row>
    <row r="61" spans="1:44" s="7" customFormat="1" ht="42.95" customHeight="1" x14ac:dyDescent="0.2">
      <c r="A61" s="16">
        <v>52</v>
      </c>
      <c r="B61" s="61" t="str">
        <f t="shared" si="11"/>
        <v/>
      </c>
      <c r="C61" s="61" t="str">
        <f t="shared" si="12"/>
        <v/>
      </c>
      <c r="D61" s="14" t="str">
        <f t="shared" si="13"/>
        <v/>
      </c>
      <c r="E61" s="14" t="str">
        <f t="shared" si="14"/>
        <v/>
      </c>
      <c r="F61" s="60" t="str">
        <f t="shared" si="15"/>
        <v/>
      </c>
      <c r="G61" s="59" t="str">
        <f t="shared" si="16"/>
        <v/>
      </c>
      <c r="H61" s="56" t="str">
        <f t="shared" si="17"/>
        <v/>
      </c>
      <c r="I61" s="56" t="str">
        <f t="shared" si="18"/>
        <v/>
      </c>
      <c r="J61" s="58" t="str">
        <f t="shared" si="19"/>
        <v/>
      </c>
      <c r="K61" s="57" t="str">
        <f t="shared" si="20"/>
        <v/>
      </c>
      <c r="L61" s="56" t="str">
        <f t="shared" si="21"/>
        <v/>
      </c>
      <c r="M61" s="6"/>
      <c r="N61" s="6"/>
      <c r="O61" s="6"/>
      <c r="P61" s="6"/>
      <c r="R61" s="55"/>
      <c r="S61" s="55"/>
      <c r="T61" s="53"/>
      <c r="U61" s="54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2"/>
      <c r="AK61" s="52"/>
      <c r="AL61" s="52"/>
      <c r="AM61" s="52"/>
      <c r="AN61" s="52"/>
      <c r="AR61" s="51"/>
    </row>
    <row r="62" spans="1:44" s="7" customFormat="1" ht="42.95" customHeight="1" x14ac:dyDescent="0.2">
      <c r="A62" s="16">
        <v>53</v>
      </c>
      <c r="B62" s="61" t="str">
        <f t="shared" si="11"/>
        <v/>
      </c>
      <c r="C62" s="61" t="str">
        <f t="shared" si="12"/>
        <v/>
      </c>
      <c r="D62" s="14" t="str">
        <f t="shared" si="13"/>
        <v/>
      </c>
      <c r="E62" s="14" t="str">
        <f t="shared" si="14"/>
        <v/>
      </c>
      <c r="F62" s="60" t="str">
        <f t="shared" si="15"/>
        <v/>
      </c>
      <c r="G62" s="59" t="str">
        <f t="shared" si="16"/>
        <v/>
      </c>
      <c r="H62" s="56" t="str">
        <f t="shared" si="17"/>
        <v/>
      </c>
      <c r="I62" s="56" t="str">
        <f t="shared" si="18"/>
        <v/>
      </c>
      <c r="J62" s="58" t="str">
        <f t="shared" si="19"/>
        <v/>
      </c>
      <c r="K62" s="57" t="str">
        <f t="shared" si="20"/>
        <v/>
      </c>
      <c r="L62" s="56" t="str">
        <f t="shared" si="21"/>
        <v/>
      </c>
      <c r="M62" s="6"/>
      <c r="N62" s="6"/>
      <c r="O62" s="6"/>
      <c r="P62" s="6"/>
      <c r="R62" s="55"/>
      <c r="S62" s="55"/>
      <c r="T62" s="53"/>
      <c r="U62" s="54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2"/>
      <c r="AK62" s="52"/>
      <c r="AL62" s="52"/>
      <c r="AM62" s="52"/>
      <c r="AN62" s="52"/>
      <c r="AR62" s="51"/>
    </row>
    <row r="63" spans="1:44" s="7" customFormat="1" ht="42.95" customHeight="1" x14ac:dyDescent="0.2">
      <c r="A63" s="16">
        <v>54</v>
      </c>
      <c r="B63" s="61" t="str">
        <f t="shared" si="11"/>
        <v/>
      </c>
      <c r="C63" s="61" t="str">
        <f t="shared" si="12"/>
        <v/>
      </c>
      <c r="D63" s="14" t="str">
        <f t="shared" si="13"/>
        <v/>
      </c>
      <c r="E63" s="14" t="str">
        <f t="shared" si="14"/>
        <v/>
      </c>
      <c r="F63" s="60" t="str">
        <f t="shared" si="15"/>
        <v/>
      </c>
      <c r="G63" s="59" t="str">
        <f t="shared" si="16"/>
        <v/>
      </c>
      <c r="H63" s="56" t="str">
        <f t="shared" si="17"/>
        <v/>
      </c>
      <c r="I63" s="56" t="str">
        <f t="shared" si="18"/>
        <v/>
      </c>
      <c r="J63" s="58" t="str">
        <f t="shared" si="19"/>
        <v/>
      </c>
      <c r="K63" s="57" t="str">
        <f t="shared" si="20"/>
        <v/>
      </c>
      <c r="L63" s="56" t="str">
        <f t="shared" si="21"/>
        <v/>
      </c>
      <c r="M63" s="6"/>
      <c r="N63" s="6"/>
      <c r="O63" s="6"/>
      <c r="P63" s="6"/>
      <c r="R63" s="55"/>
      <c r="S63" s="55"/>
      <c r="T63" s="53"/>
      <c r="U63" s="54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2"/>
      <c r="AK63" s="52"/>
      <c r="AL63" s="52"/>
      <c r="AM63" s="52"/>
      <c r="AN63" s="52"/>
      <c r="AR63" s="51"/>
    </row>
    <row r="64" spans="1:44" s="7" customFormat="1" ht="42.95" customHeight="1" x14ac:dyDescent="0.2">
      <c r="A64" s="16">
        <v>55</v>
      </c>
      <c r="B64" s="61" t="str">
        <f t="shared" si="11"/>
        <v/>
      </c>
      <c r="C64" s="61" t="str">
        <f t="shared" si="12"/>
        <v/>
      </c>
      <c r="D64" s="14" t="str">
        <f t="shared" si="13"/>
        <v/>
      </c>
      <c r="E64" s="14" t="str">
        <f t="shared" si="14"/>
        <v/>
      </c>
      <c r="F64" s="60" t="str">
        <f t="shared" si="15"/>
        <v/>
      </c>
      <c r="G64" s="59" t="str">
        <f t="shared" si="16"/>
        <v/>
      </c>
      <c r="H64" s="56" t="str">
        <f t="shared" si="17"/>
        <v/>
      </c>
      <c r="I64" s="56" t="str">
        <f t="shared" si="18"/>
        <v/>
      </c>
      <c r="J64" s="58" t="str">
        <f t="shared" si="19"/>
        <v/>
      </c>
      <c r="K64" s="57" t="str">
        <f t="shared" si="20"/>
        <v/>
      </c>
      <c r="L64" s="56" t="str">
        <f t="shared" si="21"/>
        <v/>
      </c>
      <c r="M64" s="6"/>
      <c r="N64" s="6"/>
      <c r="O64" s="6"/>
      <c r="P64" s="6"/>
      <c r="R64" s="55"/>
      <c r="S64" s="55"/>
      <c r="T64" s="53"/>
      <c r="U64" s="54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2"/>
      <c r="AK64" s="52"/>
      <c r="AL64" s="52"/>
      <c r="AM64" s="52"/>
      <c r="AN64" s="52"/>
      <c r="AR64" s="51"/>
    </row>
    <row r="65" spans="1:44" s="7" customFormat="1" ht="42.95" customHeight="1" x14ac:dyDescent="0.2">
      <c r="A65" s="16">
        <v>56</v>
      </c>
      <c r="B65" s="61" t="str">
        <f t="shared" si="11"/>
        <v/>
      </c>
      <c r="C65" s="61" t="str">
        <f t="shared" si="12"/>
        <v/>
      </c>
      <c r="D65" s="14" t="str">
        <f t="shared" si="13"/>
        <v/>
      </c>
      <c r="E65" s="14" t="str">
        <f t="shared" si="14"/>
        <v/>
      </c>
      <c r="F65" s="60" t="str">
        <f t="shared" si="15"/>
        <v/>
      </c>
      <c r="G65" s="59" t="str">
        <f t="shared" si="16"/>
        <v/>
      </c>
      <c r="H65" s="56" t="str">
        <f t="shared" si="17"/>
        <v/>
      </c>
      <c r="I65" s="56" t="str">
        <f t="shared" si="18"/>
        <v/>
      </c>
      <c r="J65" s="58" t="str">
        <f t="shared" si="19"/>
        <v/>
      </c>
      <c r="K65" s="57" t="str">
        <f t="shared" si="20"/>
        <v/>
      </c>
      <c r="L65" s="56" t="str">
        <f t="shared" si="21"/>
        <v/>
      </c>
      <c r="M65" s="6"/>
      <c r="N65" s="6"/>
      <c r="O65" s="6"/>
      <c r="P65" s="6"/>
      <c r="R65" s="55"/>
      <c r="S65" s="55"/>
      <c r="T65" s="53"/>
      <c r="U65" s="54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3"/>
      <c r="AH65" s="53"/>
      <c r="AI65" s="53"/>
      <c r="AJ65" s="52"/>
      <c r="AK65" s="52"/>
      <c r="AL65" s="52"/>
      <c r="AM65" s="52"/>
      <c r="AN65" s="52"/>
      <c r="AR65" s="51"/>
    </row>
    <row r="66" spans="1:44" s="7" customFormat="1" ht="42.95" customHeight="1" x14ac:dyDescent="0.2">
      <c r="A66" s="16">
        <v>57</v>
      </c>
      <c r="B66" s="61" t="str">
        <f t="shared" si="11"/>
        <v/>
      </c>
      <c r="C66" s="61" t="str">
        <f t="shared" si="12"/>
        <v/>
      </c>
      <c r="D66" s="14" t="str">
        <f t="shared" si="13"/>
        <v/>
      </c>
      <c r="E66" s="14" t="str">
        <f t="shared" si="14"/>
        <v/>
      </c>
      <c r="F66" s="60" t="str">
        <f t="shared" si="15"/>
        <v/>
      </c>
      <c r="G66" s="59" t="str">
        <f t="shared" si="16"/>
        <v/>
      </c>
      <c r="H66" s="56" t="str">
        <f t="shared" si="17"/>
        <v/>
      </c>
      <c r="I66" s="56" t="str">
        <f t="shared" si="18"/>
        <v/>
      </c>
      <c r="J66" s="58" t="str">
        <f t="shared" si="19"/>
        <v/>
      </c>
      <c r="K66" s="57" t="str">
        <f t="shared" si="20"/>
        <v/>
      </c>
      <c r="L66" s="56" t="str">
        <f t="shared" si="21"/>
        <v/>
      </c>
      <c r="M66" s="6"/>
      <c r="N66" s="6"/>
      <c r="O66" s="6"/>
      <c r="P66" s="6"/>
      <c r="R66" s="55"/>
      <c r="S66" s="55"/>
      <c r="T66" s="53"/>
      <c r="U66" s="54"/>
      <c r="V66" s="53"/>
      <c r="W66" s="53"/>
      <c r="X66" s="53"/>
      <c r="Y66" s="53"/>
      <c r="Z66" s="53"/>
      <c r="AA66" s="53"/>
      <c r="AB66" s="53"/>
      <c r="AC66" s="53"/>
      <c r="AD66" s="53"/>
      <c r="AE66" s="53"/>
      <c r="AF66" s="53"/>
      <c r="AG66" s="53"/>
      <c r="AH66" s="53"/>
      <c r="AI66" s="53"/>
      <c r="AJ66" s="52"/>
      <c r="AK66" s="52"/>
      <c r="AL66" s="52"/>
      <c r="AM66" s="52"/>
      <c r="AN66" s="52"/>
      <c r="AR66" s="51"/>
    </row>
    <row r="67" spans="1:44" s="7" customFormat="1" ht="42.95" customHeight="1" x14ac:dyDescent="0.2">
      <c r="A67" s="16">
        <v>58</v>
      </c>
      <c r="B67" s="61" t="str">
        <f t="shared" si="11"/>
        <v/>
      </c>
      <c r="C67" s="61" t="str">
        <f t="shared" si="12"/>
        <v/>
      </c>
      <c r="D67" s="14" t="str">
        <f t="shared" si="13"/>
        <v/>
      </c>
      <c r="E67" s="14" t="str">
        <f t="shared" si="14"/>
        <v/>
      </c>
      <c r="F67" s="60" t="str">
        <f t="shared" si="15"/>
        <v/>
      </c>
      <c r="G67" s="59" t="str">
        <f t="shared" si="16"/>
        <v/>
      </c>
      <c r="H67" s="56" t="str">
        <f t="shared" si="17"/>
        <v/>
      </c>
      <c r="I67" s="56" t="str">
        <f t="shared" si="18"/>
        <v/>
      </c>
      <c r="J67" s="58" t="str">
        <f t="shared" si="19"/>
        <v/>
      </c>
      <c r="K67" s="57" t="str">
        <f t="shared" si="20"/>
        <v/>
      </c>
      <c r="L67" s="56" t="str">
        <f t="shared" si="21"/>
        <v/>
      </c>
      <c r="M67" s="6"/>
      <c r="N67" s="6"/>
      <c r="O67" s="6"/>
      <c r="P67" s="6"/>
      <c r="R67" s="55"/>
      <c r="S67" s="55"/>
      <c r="T67" s="53"/>
      <c r="U67" s="54"/>
      <c r="V67" s="53"/>
      <c r="W67" s="53"/>
      <c r="X67" s="53"/>
      <c r="Y67" s="53"/>
      <c r="Z67" s="53"/>
      <c r="AA67" s="53"/>
      <c r="AB67" s="53"/>
      <c r="AC67" s="53"/>
      <c r="AD67" s="53"/>
      <c r="AE67" s="53"/>
      <c r="AF67" s="53"/>
      <c r="AG67" s="53"/>
      <c r="AH67" s="53"/>
      <c r="AI67" s="53"/>
      <c r="AJ67" s="52"/>
      <c r="AK67" s="52"/>
      <c r="AL67" s="52"/>
      <c r="AM67" s="52"/>
      <c r="AN67" s="52"/>
      <c r="AR67" s="51"/>
    </row>
    <row r="68" spans="1:44" s="7" customFormat="1" ht="42.95" customHeight="1" x14ac:dyDescent="0.2">
      <c r="A68" s="16">
        <v>59</v>
      </c>
      <c r="B68" s="61" t="str">
        <f t="shared" si="11"/>
        <v/>
      </c>
      <c r="C68" s="61" t="str">
        <f t="shared" si="12"/>
        <v/>
      </c>
      <c r="D68" s="14" t="str">
        <f t="shared" si="13"/>
        <v/>
      </c>
      <c r="E68" s="14" t="str">
        <f t="shared" si="14"/>
        <v/>
      </c>
      <c r="F68" s="60" t="str">
        <f t="shared" si="15"/>
        <v/>
      </c>
      <c r="G68" s="59" t="str">
        <f t="shared" si="16"/>
        <v/>
      </c>
      <c r="H68" s="56" t="str">
        <f t="shared" si="17"/>
        <v/>
      </c>
      <c r="I68" s="56" t="str">
        <f t="shared" si="18"/>
        <v/>
      </c>
      <c r="J68" s="58" t="str">
        <f t="shared" si="19"/>
        <v/>
      </c>
      <c r="K68" s="57" t="str">
        <f t="shared" si="20"/>
        <v/>
      </c>
      <c r="L68" s="56" t="str">
        <f t="shared" si="21"/>
        <v/>
      </c>
      <c r="M68" s="6"/>
      <c r="N68" s="6"/>
      <c r="O68" s="6"/>
      <c r="P68" s="6"/>
      <c r="R68" s="55"/>
      <c r="S68" s="55"/>
      <c r="T68" s="53"/>
      <c r="U68" s="54"/>
      <c r="V68" s="53"/>
      <c r="W68" s="53"/>
      <c r="X68" s="53"/>
      <c r="Y68" s="53"/>
      <c r="Z68" s="53"/>
      <c r="AA68" s="53"/>
      <c r="AB68" s="53"/>
      <c r="AC68" s="53"/>
      <c r="AD68" s="53"/>
      <c r="AE68" s="53"/>
      <c r="AF68" s="53"/>
      <c r="AG68" s="53"/>
      <c r="AH68" s="53"/>
      <c r="AI68" s="53"/>
      <c r="AJ68" s="52"/>
      <c r="AK68" s="52"/>
      <c r="AL68" s="52"/>
      <c r="AM68" s="52"/>
      <c r="AN68" s="52"/>
      <c r="AR68" s="51"/>
    </row>
    <row r="69" spans="1:44" s="7" customFormat="1" ht="42.95" customHeight="1" x14ac:dyDescent="0.2">
      <c r="A69" s="16">
        <v>60</v>
      </c>
      <c r="B69" s="61" t="str">
        <f t="shared" si="11"/>
        <v/>
      </c>
      <c r="C69" s="61" t="str">
        <f t="shared" si="12"/>
        <v/>
      </c>
      <c r="D69" s="14" t="str">
        <f t="shared" si="13"/>
        <v/>
      </c>
      <c r="E69" s="14" t="str">
        <f t="shared" si="14"/>
        <v/>
      </c>
      <c r="F69" s="60" t="str">
        <f t="shared" si="15"/>
        <v/>
      </c>
      <c r="G69" s="59" t="str">
        <f t="shared" si="16"/>
        <v/>
      </c>
      <c r="H69" s="56" t="str">
        <f t="shared" si="17"/>
        <v/>
      </c>
      <c r="I69" s="56" t="str">
        <f t="shared" si="18"/>
        <v/>
      </c>
      <c r="J69" s="58" t="str">
        <f t="shared" si="19"/>
        <v/>
      </c>
      <c r="K69" s="57" t="str">
        <f t="shared" si="20"/>
        <v/>
      </c>
      <c r="L69" s="56" t="str">
        <f t="shared" si="21"/>
        <v/>
      </c>
      <c r="M69" s="6"/>
      <c r="N69" s="6"/>
      <c r="O69" s="6"/>
      <c r="P69" s="6"/>
      <c r="R69" s="55"/>
      <c r="S69" s="55"/>
      <c r="T69" s="53"/>
      <c r="U69" s="54"/>
      <c r="V69" s="53"/>
      <c r="W69" s="53"/>
      <c r="X69" s="53"/>
      <c r="Y69" s="53"/>
      <c r="Z69" s="53"/>
      <c r="AA69" s="53"/>
      <c r="AB69" s="53"/>
      <c r="AC69" s="53"/>
      <c r="AD69" s="53"/>
      <c r="AE69" s="53"/>
      <c r="AF69" s="53"/>
      <c r="AG69" s="53"/>
      <c r="AH69" s="53"/>
      <c r="AI69" s="53"/>
      <c r="AJ69" s="52"/>
      <c r="AK69" s="52"/>
      <c r="AL69" s="52"/>
      <c r="AM69" s="52"/>
      <c r="AN69" s="52"/>
      <c r="AR69" s="51"/>
    </row>
    <row r="70" spans="1:44" s="7" customFormat="1" ht="42.95" customHeight="1" x14ac:dyDescent="0.2">
      <c r="A70" s="16">
        <v>61</v>
      </c>
      <c r="B70" s="61" t="str">
        <f t="shared" si="11"/>
        <v/>
      </c>
      <c r="C70" s="61" t="str">
        <f t="shared" si="12"/>
        <v/>
      </c>
      <c r="D70" s="14" t="str">
        <f t="shared" si="13"/>
        <v/>
      </c>
      <c r="E70" s="14" t="str">
        <f t="shared" si="14"/>
        <v/>
      </c>
      <c r="F70" s="60" t="str">
        <f t="shared" si="15"/>
        <v/>
      </c>
      <c r="G70" s="59" t="str">
        <f t="shared" si="16"/>
        <v/>
      </c>
      <c r="H70" s="56" t="str">
        <f t="shared" si="17"/>
        <v/>
      </c>
      <c r="I70" s="56" t="str">
        <f t="shared" si="18"/>
        <v/>
      </c>
      <c r="J70" s="58" t="str">
        <f t="shared" si="19"/>
        <v/>
      </c>
      <c r="K70" s="57" t="str">
        <f t="shared" si="20"/>
        <v/>
      </c>
      <c r="L70" s="56" t="str">
        <f t="shared" si="21"/>
        <v/>
      </c>
      <c r="M70" s="6"/>
      <c r="N70" s="6"/>
      <c r="O70" s="6"/>
      <c r="P70" s="6"/>
      <c r="R70" s="55"/>
      <c r="S70" s="55"/>
      <c r="T70" s="53"/>
      <c r="U70" s="54"/>
      <c r="V70" s="53"/>
      <c r="W70" s="53"/>
      <c r="X70" s="53"/>
      <c r="Y70" s="53"/>
      <c r="Z70" s="53"/>
      <c r="AA70" s="53"/>
      <c r="AB70" s="53"/>
      <c r="AC70" s="53"/>
      <c r="AD70" s="53"/>
      <c r="AE70" s="53"/>
      <c r="AF70" s="53"/>
      <c r="AG70" s="53"/>
      <c r="AH70" s="53"/>
      <c r="AI70" s="53"/>
      <c r="AJ70" s="52"/>
      <c r="AK70" s="52"/>
      <c r="AL70" s="52"/>
      <c r="AM70" s="52"/>
      <c r="AN70" s="52"/>
      <c r="AR70" s="51"/>
    </row>
    <row r="71" spans="1:44" s="7" customFormat="1" ht="42.95" customHeight="1" x14ac:dyDescent="0.2">
      <c r="A71" s="16">
        <v>62</v>
      </c>
      <c r="B71" s="61" t="str">
        <f t="shared" si="11"/>
        <v/>
      </c>
      <c r="C71" s="61" t="str">
        <f t="shared" si="12"/>
        <v/>
      </c>
      <c r="D71" s="14" t="str">
        <f t="shared" si="13"/>
        <v/>
      </c>
      <c r="E71" s="14" t="str">
        <f t="shared" si="14"/>
        <v/>
      </c>
      <c r="F71" s="60" t="str">
        <f t="shared" si="15"/>
        <v/>
      </c>
      <c r="G71" s="59" t="str">
        <f t="shared" si="16"/>
        <v/>
      </c>
      <c r="H71" s="56" t="str">
        <f t="shared" si="17"/>
        <v/>
      </c>
      <c r="I71" s="56" t="str">
        <f t="shared" si="18"/>
        <v/>
      </c>
      <c r="J71" s="58" t="str">
        <f t="shared" si="19"/>
        <v/>
      </c>
      <c r="K71" s="57" t="str">
        <f t="shared" si="20"/>
        <v/>
      </c>
      <c r="L71" s="56" t="str">
        <f t="shared" si="21"/>
        <v/>
      </c>
      <c r="M71" s="6"/>
      <c r="N71" s="6"/>
      <c r="O71" s="6"/>
      <c r="P71" s="6"/>
      <c r="R71" s="55"/>
      <c r="S71" s="55"/>
      <c r="T71" s="53"/>
      <c r="U71" s="54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2"/>
      <c r="AK71" s="52"/>
      <c r="AL71" s="52"/>
      <c r="AM71" s="52"/>
      <c r="AN71" s="52"/>
      <c r="AR71" s="51"/>
    </row>
    <row r="72" spans="1:44" s="7" customFormat="1" ht="42.95" customHeight="1" x14ac:dyDescent="0.2">
      <c r="A72" s="16">
        <v>63</v>
      </c>
      <c r="B72" s="61" t="str">
        <f t="shared" si="11"/>
        <v/>
      </c>
      <c r="C72" s="61" t="str">
        <f t="shared" si="12"/>
        <v/>
      </c>
      <c r="D72" s="14" t="str">
        <f t="shared" si="13"/>
        <v/>
      </c>
      <c r="E72" s="14" t="str">
        <f t="shared" si="14"/>
        <v/>
      </c>
      <c r="F72" s="60" t="str">
        <f t="shared" si="15"/>
        <v/>
      </c>
      <c r="G72" s="59" t="str">
        <f t="shared" si="16"/>
        <v/>
      </c>
      <c r="H72" s="56" t="str">
        <f t="shared" si="17"/>
        <v/>
      </c>
      <c r="I72" s="56" t="str">
        <f t="shared" si="18"/>
        <v/>
      </c>
      <c r="J72" s="58" t="str">
        <f t="shared" si="19"/>
        <v/>
      </c>
      <c r="K72" s="57" t="str">
        <f t="shared" si="20"/>
        <v/>
      </c>
      <c r="L72" s="56" t="str">
        <f t="shared" si="21"/>
        <v/>
      </c>
      <c r="M72" s="6"/>
      <c r="N72" s="6"/>
      <c r="O72" s="6"/>
      <c r="P72" s="6"/>
      <c r="R72" s="55"/>
      <c r="S72" s="55"/>
      <c r="T72" s="53"/>
      <c r="U72" s="54"/>
      <c r="V72" s="53"/>
      <c r="W72" s="53"/>
      <c r="X72" s="53"/>
      <c r="Y72" s="53"/>
      <c r="Z72" s="53"/>
      <c r="AA72" s="53"/>
      <c r="AB72" s="53"/>
      <c r="AC72" s="53"/>
      <c r="AD72" s="53"/>
      <c r="AE72" s="53"/>
      <c r="AF72" s="53"/>
      <c r="AG72" s="53"/>
      <c r="AH72" s="53"/>
      <c r="AI72" s="53"/>
      <c r="AJ72" s="52"/>
      <c r="AK72" s="52"/>
      <c r="AL72" s="52"/>
      <c r="AM72" s="52"/>
      <c r="AN72" s="52"/>
      <c r="AR72" s="51"/>
    </row>
    <row r="73" spans="1:44" s="7" customFormat="1" ht="42.95" customHeight="1" x14ac:dyDescent="0.2">
      <c r="A73" s="16">
        <v>64</v>
      </c>
      <c r="B73" s="61" t="str">
        <f t="shared" si="11"/>
        <v/>
      </c>
      <c r="C73" s="61" t="str">
        <f t="shared" si="12"/>
        <v/>
      </c>
      <c r="D73" s="14" t="str">
        <f t="shared" si="13"/>
        <v/>
      </c>
      <c r="E73" s="14" t="str">
        <f t="shared" si="14"/>
        <v/>
      </c>
      <c r="F73" s="60" t="str">
        <f t="shared" si="15"/>
        <v/>
      </c>
      <c r="G73" s="59" t="str">
        <f t="shared" si="16"/>
        <v/>
      </c>
      <c r="H73" s="56" t="str">
        <f t="shared" si="17"/>
        <v/>
      </c>
      <c r="I73" s="56" t="str">
        <f t="shared" si="18"/>
        <v/>
      </c>
      <c r="J73" s="58" t="str">
        <f t="shared" si="19"/>
        <v/>
      </c>
      <c r="K73" s="57" t="str">
        <f t="shared" si="20"/>
        <v/>
      </c>
      <c r="L73" s="56" t="str">
        <f t="shared" si="21"/>
        <v/>
      </c>
      <c r="M73" s="6"/>
      <c r="N73" s="6"/>
      <c r="O73" s="6"/>
      <c r="P73" s="6"/>
      <c r="R73" s="55"/>
      <c r="S73" s="55"/>
      <c r="T73" s="53"/>
      <c r="U73" s="54"/>
      <c r="V73" s="53"/>
      <c r="W73" s="53"/>
      <c r="X73" s="53"/>
      <c r="Y73" s="53"/>
      <c r="Z73" s="53"/>
      <c r="AA73" s="53"/>
      <c r="AB73" s="53"/>
      <c r="AC73" s="53"/>
      <c r="AD73" s="53"/>
      <c r="AE73" s="53"/>
      <c r="AF73" s="53"/>
      <c r="AG73" s="53"/>
      <c r="AH73" s="53"/>
      <c r="AI73" s="53"/>
      <c r="AJ73" s="52"/>
      <c r="AK73" s="52"/>
      <c r="AL73" s="52"/>
      <c r="AM73" s="52"/>
      <c r="AN73" s="52"/>
      <c r="AR73" s="51"/>
    </row>
    <row r="74" spans="1:44" s="7" customFormat="1" ht="42.95" customHeight="1" x14ac:dyDescent="0.2">
      <c r="A74" s="16">
        <v>65</v>
      </c>
      <c r="B74" s="61" t="str">
        <f t="shared" ref="B74:B105" si="22">IF(S74="","",S74)</f>
        <v/>
      </c>
      <c r="C74" s="61" t="str">
        <f t="shared" ref="C74:C105" si="23">IF(R74="","",R74)</f>
        <v/>
      </c>
      <c r="D74" s="14" t="str">
        <f t="shared" ref="D74:D105" si="24">+IF(U74="","",U74)</f>
        <v/>
      </c>
      <c r="E74" s="14" t="str">
        <f t="shared" ref="E74:E105" si="25">+IF(V74="","",V74)</f>
        <v/>
      </c>
      <c r="F74" s="60" t="str">
        <f t="shared" ref="F74:F105" si="26">IF(AR74=0,"",AR74)</f>
        <v/>
      </c>
      <c r="G74" s="59" t="str">
        <f t="shared" ref="G74:G105" si="27">+IF(T74="","",T74)</f>
        <v/>
      </c>
      <c r="H74" s="56" t="str">
        <f t="shared" ref="H74:H105" si="28">+IF(Z74="","",Z74)</f>
        <v/>
      </c>
      <c r="I74" s="56" t="str">
        <f t="shared" ref="I74:I105" si="29">+IF(AA74="","",AA74)</f>
        <v/>
      </c>
      <c r="J74" s="58" t="str">
        <f t="shared" ref="J74:J105" si="30">+IF(AB74="","",AB74)</f>
        <v/>
      </c>
      <c r="K74" s="57" t="str">
        <f t="shared" ref="K74:K105" si="31">+IF(AS74="","",AS74)</f>
        <v/>
      </c>
      <c r="L74" s="56" t="str">
        <f t="shared" ref="L74:L105" si="32">+IF(AC74="","",AC74)</f>
        <v/>
      </c>
      <c r="M74" s="6"/>
      <c r="N74" s="6"/>
      <c r="O74" s="6"/>
      <c r="P74" s="6"/>
      <c r="R74" s="55"/>
      <c r="S74" s="55"/>
      <c r="T74" s="53"/>
      <c r="U74" s="54"/>
      <c r="V74" s="53"/>
      <c r="W74" s="53"/>
      <c r="X74" s="53"/>
      <c r="Y74" s="53"/>
      <c r="Z74" s="53"/>
      <c r="AA74" s="53"/>
      <c r="AB74" s="53"/>
      <c r="AC74" s="53"/>
      <c r="AD74" s="53"/>
      <c r="AE74" s="53"/>
      <c r="AF74" s="53"/>
      <c r="AG74" s="53"/>
      <c r="AH74" s="53"/>
      <c r="AI74" s="53"/>
      <c r="AJ74" s="52"/>
      <c r="AK74" s="52"/>
      <c r="AL74" s="52"/>
      <c r="AM74" s="52"/>
      <c r="AN74" s="52"/>
      <c r="AR74" s="51"/>
    </row>
    <row r="75" spans="1:44" s="7" customFormat="1" ht="42.95" customHeight="1" x14ac:dyDescent="0.2">
      <c r="A75" s="16">
        <v>66</v>
      </c>
      <c r="B75" s="61" t="str">
        <f t="shared" si="22"/>
        <v/>
      </c>
      <c r="C75" s="61" t="str">
        <f t="shared" si="23"/>
        <v/>
      </c>
      <c r="D75" s="14" t="str">
        <f t="shared" si="24"/>
        <v/>
      </c>
      <c r="E75" s="14" t="str">
        <f t="shared" si="25"/>
        <v/>
      </c>
      <c r="F75" s="60" t="str">
        <f t="shared" si="26"/>
        <v/>
      </c>
      <c r="G75" s="59" t="str">
        <f t="shared" si="27"/>
        <v/>
      </c>
      <c r="H75" s="56" t="str">
        <f t="shared" si="28"/>
        <v/>
      </c>
      <c r="I75" s="56" t="str">
        <f t="shared" si="29"/>
        <v/>
      </c>
      <c r="J75" s="58" t="str">
        <f t="shared" si="30"/>
        <v/>
      </c>
      <c r="K75" s="57" t="str">
        <f t="shared" si="31"/>
        <v/>
      </c>
      <c r="L75" s="56" t="str">
        <f t="shared" si="32"/>
        <v/>
      </c>
      <c r="M75" s="6"/>
      <c r="N75" s="6"/>
      <c r="O75" s="6"/>
      <c r="P75" s="6"/>
      <c r="R75" s="55"/>
      <c r="S75" s="55"/>
      <c r="T75" s="53"/>
      <c r="U75" s="54"/>
      <c r="V75" s="53"/>
      <c r="W75" s="53"/>
      <c r="X75" s="53"/>
      <c r="Y75" s="53"/>
      <c r="Z75" s="53"/>
      <c r="AA75" s="53"/>
      <c r="AB75" s="53"/>
      <c r="AC75" s="53"/>
      <c r="AD75" s="53"/>
      <c r="AE75" s="53"/>
      <c r="AF75" s="53"/>
      <c r="AG75" s="53"/>
      <c r="AH75" s="53"/>
      <c r="AI75" s="53"/>
      <c r="AJ75" s="52"/>
      <c r="AK75" s="52"/>
      <c r="AL75" s="52"/>
      <c r="AM75" s="52"/>
      <c r="AN75" s="52"/>
      <c r="AR75" s="51"/>
    </row>
    <row r="76" spans="1:44" s="7" customFormat="1" ht="42.95" customHeight="1" x14ac:dyDescent="0.2">
      <c r="A76" s="16">
        <v>67</v>
      </c>
      <c r="B76" s="61" t="str">
        <f t="shared" si="22"/>
        <v/>
      </c>
      <c r="C76" s="61" t="str">
        <f t="shared" si="23"/>
        <v/>
      </c>
      <c r="D76" s="14" t="str">
        <f t="shared" si="24"/>
        <v/>
      </c>
      <c r="E76" s="14" t="str">
        <f t="shared" si="25"/>
        <v/>
      </c>
      <c r="F76" s="60" t="str">
        <f t="shared" si="26"/>
        <v/>
      </c>
      <c r="G76" s="59" t="str">
        <f t="shared" si="27"/>
        <v/>
      </c>
      <c r="H76" s="56" t="str">
        <f t="shared" si="28"/>
        <v/>
      </c>
      <c r="I76" s="56" t="str">
        <f t="shared" si="29"/>
        <v/>
      </c>
      <c r="J76" s="58" t="str">
        <f t="shared" si="30"/>
        <v/>
      </c>
      <c r="K76" s="57" t="str">
        <f t="shared" si="31"/>
        <v/>
      </c>
      <c r="L76" s="56" t="str">
        <f t="shared" si="32"/>
        <v/>
      </c>
      <c r="M76" s="6"/>
      <c r="N76" s="6"/>
      <c r="O76" s="6"/>
      <c r="P76" s="6"/>
      <c r="R76" s="55"/>
      <c r="S76" s="55"/>
      <c r="T76" s="53"/>
      <c r="U76" s="54"/>
      <c r="V76" s="53"/>
      <c r="W76" s="53"/>
      <c r="X76" s="53"/>
      <c r="Y76" s="53"/>
      <c r="Z76" s="53"/>
      <c r="AA76" s="53"/>
      <c r="AB76" s="53"/>
      <c r="AC76" s="53"/>
      <c r="AD76" s="53"/>
      <c r="AE76" s="53"/>
      <c r="AF76" s="53"/>
      <c r="AG76" s="53"/>
      <c r="AH76" s="53"/>
      <c r="AI76" s="53"/>
      <c r="AJ76" s="52"/>
      <c r="AK76" s="52"/>
      <c r="AL76" s="52"/>
      <c r="AM76" s="52"/>
      <c r="AN76" s="52"/>
      <c r="AR76" s="51"/>
    </row>
    <row r="77" spans="1:44" s="7" customFormat="1" ht="42.95" customHeight="1" x14ac:dyDescent="0.2">
      <c r="A77" s="16">
        <v>68</v>
      </c>
      <c r="B77" s="61" t="str">
        <f t="shared" si="22"/>
        <v/>
      </c>
      <c r="C77" s="61" t="str">
        <f t="shared" si="23"/>
        <v/>
      </c>
      <c r="D77" s="14" t="str">
        <f t="shared" si="24"/>
        <v/>
      </c>
      <c r="E77" s="14" t="str">
        <f t="shared" si="25"/>
        <v/>
      </c>
      <c r="F77" s="60" t="str">
        <f t="shared" si="26"/>
        <v/>
      </c>
      <c r="G77" s="59" t="str">
        <f t="shared" si="27"/>
        <v/>
      </c>
      <c r="H77" s="56" t="str">
        <f t="shared" si="28"/>
        <v/>
      </c>
      <c r="I77" s="56" t="str">
        <f t="shared" si="29"/>
        <v/>
      </c>
      <c r="J77" s="58" t="str">
        <f t="shared" si="30"/>
        <v/>
      </c>
      <c r="K77" s="57" t="str">
        <f t="shared" si="31"/>
        <v/>
      </c>
      <c r="L77" s="56" t="str">
        <f t="shared" si="32"/>
        <v/>
      </c>
      <c r="M77" s="6"/>
      <c r="N77" s="6"/>
      <c r="O77" s="6"/>
      <c r="P77" s="6"/>
      <c r="R77" s="55"/>
      <c r="S77" s="55"/>
      <c r="T77" s="53"/>
      <c r="U77" s="54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2"/>
      <c r="AK77" s="52"/>
      <c r="AL77" s="52"/>
      <c r="AM77" s="52"/>
      <c r="AN77" s="52"/>
      <c r="AR77" s="51"/>
    </row>
    <row r="78" spans="1:44" s="7" customFormat="1" ht="42.95" customHeight="1" x14ac:dyDescent="0.2">
      <c r="A78" s="16">
        <v>69</v>
      </c>
      <c r="B78" s="61" t="str">
        <f t="shared" si="22"/>
        <v/>
      </c>
      <c r="C78" s="61" t="str">
        <f t="shared" si="23"/>
        <v/>
      </c>
      <c r="D78" s="14" t="str">
        <f t="shared" si="24"/>
        <v/>
      </c>
      <c r="E78" s="14" t="str">
        <f t="shared" si="25"/>
        <v/>
      </c>
      <c r="F78" s="60" t="str">
        <f t="shared" si="26"/>
        <v/>
      </c>
      <c r="G78" s="59" t="str">
        <f t="shared" si="27"/>
        <v/>
      </c>
      <c r="H78" s="56" t="str">
        <f t="shared" si="28"/>
        <v/>
      </c>
      <c r="I78" s="56" t="str">
        <f t="shared" si="29"/>
        <v/>
      </c>
      <c r="J78" s="58" t="str">
        <f t="shared" si="30"/>
        <v/>
      </c>
      <c r="K78" s="57" t="str">
        <f t="shared" si="31"/>
        <v/>
      </c>
      <c r="L78" s="56" t="str">
        <f t="shared" si="32"/>
        <v/>
      </c>
      <c r="M78" s="6"/>
      <c r="N78" s="6"/>
      <c r="O78" s="6"/>
      <c r="P78" s="6"/>
      <c r="R78" s="55"/>
      <c r="S78" s="55"/>
      <c r="T78" s="53"/>
      <c r="U78" s="54"/>
      <c r="V78" s="53"/>
      <c r="W78" s="53"/>
      <c r="X78" s="53"/>
      <c r="Y78" s="53"/>
      <c r="Z78" s="53"/>
      <c r="AA78" s="53"/>
      <c r="AB78" s="53"/>
      <c r="AC78" s="53"/>
      <c r="AD78" s="53"/>
      <c r="AE78" s="53"/>
      <c r="AF78" s="53"/>
      <c r="AG78" s="53"/>
      <c r="AH78" s="53"/>
      <c r="AI78" s="53"/>
      <c r="AJ78" s="52"/>
      <c r="AK78" s="52"/>
      <c r="AL78" s="52"/>
      <c r="AM78" s="52"/>
      <c r="AN78" s="52"/>
      <c r="AR78" s="51"/>
    </row>
    <row r="79" spans="1:44" s="7" customFormat="1" ht="42.95" customHeight="1" x14ac:dyDescent="0.2">
      <c r="A79" s="16">
        <v>70</v>
      </c>
      <c r="B79" s="61" t="str">
        <f t="shared" si="22"/>
        <v/>
      </c>
      <c r="C79" s="61" t="str">
        <f t="shared" si="23"/>
        <v/>
      </c>
      <c r="D79" s="14" t="str">
        <f t="shared" si="24"/>
        <v/>
      </c>
      <c r="E79" s="14" t="str">
        <f t="shared" si="25"/>
        <v/>
      </c>
      <c r="F79" s="60" t="str">
        <f t="shared" si="26"/>
        <v/>
      </c>
      <c r="G79" s="59" t="str">
        <f t="shared" si="27"/>
        <v/>
      </c>
      <c r="H79" s="56" t="str">
        <f t="shared" si="28"/>
        <v/>
      </c>
      <c r="I79" s="56" t="str">
        <f t="shared" si="29"/>
        <v/>
      </c>
      <c r="J79" s="58" t="str">
        <f t="shared" si="30"/>
        <v/>
      </c>
      <c r="K79" s="57" t="str">
        <f t="shared" si="31"/>
        <v/>
      </c>
      <c r="L79" s="56" t="str">
        <f t="shared" si="32"/>
        <v/>
      </c>
      <c r="M79" s="6"/>
      <c r="N79" s="6"/>
      <c r="O79" s="6"/>
      <c r="P79" s="6"/>
      <c r="R79" s="55"/>
      <c r="S79" s="55"/>
      <c r="T79" s="53"/>
      <c r="U79" s="54"/>
      <c r="V79" s="53"/>
      <c r="W79" s="53"/>
      <c r="X79" s="53"/>
      <c r="Y79" s="53"/>
      <c r="Z79" s="53"/>
      <c r="AA79" s="53"/>
      <c r="AB79" s="53"/>
      <c r="AC79" s="53"/>
      <c r="AD79" s="53"/>
      <c r="AE79" s="53"/>
      <c r="AF79" s="53"/>
      <c r="AG79" s="53"/>
      <c r="AH79" s="53"/>
      <c r="AI79" s="53"/>
      <c r="AJ79" s="52"/>
      <c r="AK79" s="52"/>
      <c r="AL79" s="52"/>
      <c r="AM79" s="52"/>
      <c r="AN79" s="52"/>
      <c r="AR79" s="51"/>
    </row>
    <row r="80" spans="1:44" s="7" customFormat="1" ht="42.95" customHeight="1" x14ac:dyDescent="0.2">
      <c r="A80" s="16">
        <v>71</v>
      </c>
      <c r="B80" s="61" t="str">
        <f t="shared" si="22"/>
        <v/>
      </c>
      <c r="C80" s="61" t="str">
        <f t="shared" si="23"/>
        <v/>
      </c>
      <c r="D80" s="14" t="str">
        <f t="shared" si="24"/>
        <v/>
      </c>
      <c r="E80" s="14" t="str">
        <f t="shared" si="25"/>
        <v/>
      </c>
      <c r="F80" s="60" t="str">
        <f t="shared" si="26"/>
        <v/>
      </c>
      <c r="G80" s="59" t="str">
        <f t="shared" si="27"/>
        <v/>
      </c>
      <c r="H80" s="56" t="str">
        <f t="shared" si="28"/>
        <v/>
      </c>
      <c r="I80" s="56" t="str">
        <f t="shared" si="29"/>
        <v/>
      </c>
      <c r="J80" s="58" t="str">
        <f t="shared" si="30"/>
        <v/>
      </c>
      <c r="K80" s="57" t="str">
        <f t="shared" si="31"/>
        <v/>
      </c>
      <c r="L80" s="56" t="str">
        <f t="shared" si="32"/>
        <v/>
      </c>
      <c r="M80" s="6"/>
      <c r="N80" s="6"/>
      <c r="O80" s="6"/>
      <c r="P80" s="6"/>
      <c r="R80" s="55"/>
      <c r="S80" s="55"/>
      <c r="T80" s="53"/>
      <c r="U80" s="54"/>
      <c r="V80" s="53"/>
      <c r="W80" s="53"/>
      <c r="X80" s="53"/>
      <c r="Y80" s="53"/>
      <c r="Z80" s="53"/>
      <c r="AA80" s="53"/>
      <c r="AB80" s="53"/>
      <c r="AC80" s="53"/>
      <c r="AD80" s="53"/>
      <c r="AE80" s="53"/>
      <c r="AF80" s="53"/>
      <c r="AG80" s="53"/>
      <c r="AH80" s="53"/>
      <c r="AI80" s="53"/>
      <c r="AJ80" s="52"/>
      <c r="AK80" s="52"/>
      <c r="AL80" s="52"/>
      <c r="AM80" s="52"/>
      <c r="AN80" s="52"/>
      <c r="AR80" s="51"/>
    </row>
    <row r="81" spans="1:44" s="7" customFormat="1" ht="42.95" customHeight="1" x14ac:dyDescent="0.2">
      <c r="A81" s="16">
        <v>72</v>
      </c>
      <c r="B81" s="61" t="str">
        <f t="shared" si="22"/>
        <v/>
      </c>
      <c r="C81" s="61" t="str">
        <f t="shared" si="23"/>
        <v/>
      </c>
      <c r="D81" s="14" t="str">
        <f t="shared" si="24"/>
        <v/>
      </c>
      <c r="E81" s="14" t="str">
        <f t="shared" si="25"/>
        <v/>
      </c>
      <c r="F81" s="60" t="str">
        <f t="shared" si="26"/>
        <v/>
      </c>
      <c r="G81" s="59" t="str">
        <f t="shared" si="27"/>
        <v/>
      </c>
      <c r="H81" s="56" t="str">
        <f t="shared" si="28"/>
        <v/>
      </c>
      <c r="I81" s="56" t="str">
        <f t="shared" si="29"/>
        <v/>
      </c>
      <c r="J81" s="58" t="str">
        <f t="shared" si="30"/>
        <v/>
      </c>
      <c r="K81" s="57" t="str">
        <f t="shared" si="31"/>
        <v/>
      </c>
      <c r="L81" s="56" t="str">
        <f t="shared" si="32"/>
        <v/>
      </c>
      <c r="M81" s="6"/>
      <c r="N81" s="6"/>
      <c r="O81" s="6"/>
      <c r="P81" s="6"/>
      <c r="R81" s="55"/>
      <c r="S81" s="55"/>
      <c r="T81" s="53"/>
      <c r="U81" s="54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2"/>
      <c r="AK81" s="52"/>
      <c r="AL81" s="52"/>
      <c r="AM81" s="52"/>
      <c r="AN81" s="52"/>
      <c r="AR81" s="51"/>
    </row>
    <row r="82" spans="1:44" s="7" customFormat="1" ht="42.95" customHeight="1" x14ac:dyDescent="0.2">
      <c r="A82" s="16">
        <v>73</v>
      </c>
      <c r="B82" s="61" t="str">
        <f t="shared" si="22"/>
        <v/>
      </c>
      <c r="C82" s="61" t="str">
        <f t="shared" si="23"/>
        <v/>
      </c>
      <c r="D82" s="14" t="str">
        <f t="shared" si="24"/>
        <v/>
      </c>
      <c r="E82" s="14" t="str">
        <f t="shared" si="25"/>
        <v/>
      </c>
      <c r="F82" s="60" t="str">
        <f t="shared" si="26"/>
        <v/>
      </c>
      <c r="G82" s="59" t="str">
        <f t="shared" si="27"/>
        <v/>
      </c>
      <c r="H82" s="56" t="str">
        <f t="shared" si="28"/>
        <v/>
      </c>
      <c r="I82" s="56" t="str">
        <f t="shared" si="29"/>
        <v/>
      </c>
      <c r="J82" s="58" t="str">
        <f t="shared" si="30"/>
        <v/>
      </c>
      <c r="K82" s="57" t="str">
        <f t="shared" si="31"/>
        <v/>
      </c>
      <c r="L82" s="56" t="str">
        <f t="shared" si="32"/>
        <v/>
      </c>
      <c r="M82" s="6"/>
      <c r="N82" s="6"/>
      <c r="O82" s="6"/>
      <c r="P82" s="6"/>
      <c r="R82" s="55"/>
      <c r="S82" s="55"/>
      <c r="T82" s="53"/>
      <c r="U82" s="54"/>
      <c r="V82" s="53"/>
      <c r="W82" s="53"/>
      <c r="X82" s="53"/>
      <c r="Y82" s="53"/>
      <c r="Z82" s="53"/>
      <c r="AA82" s="53"/>
      <c r="AB82" s="53"/>
      <c r="AC82" s="53"/>
      <c r="AD82" s="53"/>
      <c r="AE82" s="53"/>
      <c r="AF82" s="53"/>
      <c r="AG82" s="53"/>
      <c r="AH82" s="53"/>
      <c r="AI82" s="53"/>
      <c r="AJ82" s="52"/>
      <c r="AK82" s="52"/>
      <c r="AL82" s="52"/>
      <c r="AM82" s="52"/>
      <c r="AN82" s="52"/>
      <c r="AR82" s="51"/>
    </row>
    <row r="83" spans="1:44" s="7" customFormat="1" ht="42.95" customHeight="1" x14ac:dyDescent="0.2">
      <c r="A83" s="16">
        <v>74</v>
      </c>
      <c r="B83" s="61" t="str">
        <f t="shared" si="22"/>
        <v/>
      </c>
      <c r="C83" s="61" t="str">
        <f t="shared" si="23"/>
        <v/>
      </c>
      <c r="D83" s="14" t="str">
        <f t="shared" si="24"/>
        <v/>
      </c>
      <c r="E83" s="14" t="str">
        <f t="shared" si="25"/>
        <v/>
      </c>
      <c r="F83" s="60" t="str">
        <f t="shared" si="26"/>
        <v/>
      </c>
      <c r="G83" s="59" t="str">
        <f t="shared" si="27"/>
        <v/>
      </c>
      <c r="H83" s="56" t="str">
        <f t="shared" si="28"/>
        <v/>
      </c>
      <c r="I83" s="56" t="str">
        <f t="shared" si="29"/>
        <v/>
      </c>
      <c r="J83" s="58" t="str">
        <f t="shared" si="30"/>
        <v/>
      </c>
      <c r="K83" s="57" t="str">
        <f t="shared" si="31"/>
        <v/>
      </c>
      <c r="L83" s="56" t="str">
        <f t="shared" si="32"/>
        <v/>
      </c>
      <c r="M83" s="6"/>
      <c r="N83" s="6"/>
      <c r="O83" s="6"/>
      <c r="P83" s="6"/>
      <c r="R83" s="55"/>
      <c r="S83" s="55"/>
      <c r="T83" s="53"/>
      <c r="U83" s="54"/>
      <c r="V83" s="53"/>
      <c r="W83" s="53"/>
      <c r="X83" s="53"/>
      <c r="Y83" s="53"/>
      <c r="Z83" s="53"/>
      <c r="AA83" s="53"/>
      <c r="AB83" s="53"/>
      <c r="AC83" s="53"/>
      <c r="AD83" s="53"/>
      <c r="AE83" s="53"/>
      <c r="AF83" s="53"/>
      <c r="AG83" s="53"/>
      <c r="AH83" s="53"/>
      <c r="AI83" s="53"/>
      <c r="AJ83" s="52"/>
      <c r="AK83" s="52"/>
      <c r="AL83" s="52"/>
      <c r="AM83" s="52"/>
      <c r="AN83" s="52"/>
      <c r="AR83" s="51"/>
    </row>
    <row r="84" spans="1:44" s="7" customFormat="1" ht="42.95" customHeight="1" x14ac:dyDescent="0.2">
      <c r="A84" s="16">
        <v>75</v>
      </c>
      <c r="B84" s="61" t="str">
        <f t="shared" si="22"/>
        <v/>
      </c>
      <c r="C84" s="61" t="str">
        <f t="shared" si="23"/>
        <v/>
      </c>
      <c r="D84" s="14" t="str">
        <f t="shared" si="24"/>
        <v/>
      </c>
      <c r="E84" s="14" t="str">
        <f t="shared" si="25"/>
        <v/>
      </c>
      <c r="F84" s="60" t="str">
        <f t="shared" si="26"/>
        <v/>
      </c>
      <c r="G84" s="59" t="str">
        <f t="shared" si="27"/>
        <v/>
      </c>
      <c r="H84" s="56" t="str">
        <f t="shared" si="28"/>
        <v/>
      </c>
      <c r="I84" s="56" t="str">
        <f t="shared" si="29"/>
        <v/>
      </c>
      <c r="J84" s="58" t="str">
        <f t="shared" si="30"/>
        <v/>
      </c>
      <c r="K84" s="57" t="str">
        <f t="shared" si="31"/>
        <v/>
      </c>
      <c r="L84" s="56" t="str">
        <f t="shared" si="32"/>
        <v/>
      </c>
      <c r="M84" s="6"/>
      <c r="N84" s="6"/>
      <c r="O84" s="6"/>
      <c r="P84" s="6"/>
      <c r="R84" s="55"/>
      <c r="S84" s="55"/>
      <c r="T84" s="53"/>
      <c r="U84" s="54"/>
      <c r="V84" s="53"/>
      <c r="W84" s="53"/>
      <c r="X84" s="53"/>
      <c r="Y84" s="53"/>
      <c r="Z84" s="53"/>
      <c r="AA84" s="53"/>
      <c r="AB84" s="53"/>
      <c r="AC84" s="53"/>
      <c r="AD84" s="53"/>
      <c r="AE84" s="53"/>
      <c r="AF84" s="53"/>
      <c r="AG84" s="53"/>
      <c r="AH84" s="53"/>
      <c r="AI84" s="53"/>
      <c r="AJ84" s="52"/>
      <c r="AK84" s="52"/>
      <c r="AL84" s="52"/>
      <c r="AM84" s="52"/>
      <c r="AN84" s="52"/>
      <c r="AR84" s="51"/>
    </row>
    <row r="85" spans="1:44" s="7" customFormat="1" ht="42.95" customHeight="1" x14ac:dyDescent="0.2">
      <c r="A85" s="16">
        <v>76</v>
      </c>
      <c r="B85" s="61" t="str">
        <f t="shared" si="22"/>
        <v/>
      </c>
      <c r="C85" s="61" t="str">
        <f t="shared" si="23"/>
        <v/>
      </c>
      <c r="D85" s="14" t="str">
        <f t="shared" si="24"/>
        <v/>
      </c>
      <c r="E85" s="14" t="str">
        <f t="shared" si="25"/>
        <v/>
      </c>
      <c r="F85" s="60" t="str">
        <f t="shared" si="26"/>
        <v/>
      </c>
      <c r="G85" s="59" t="str">
        <f t="shared" si="27"/>
        <v/>
      </c>
      <c r="H85" s="56" t="str">
        <f t="shared" si="28"/>
        <v/>
      </c>
      <c r="I85" s="56" t="str">
        <f t="shared" si="29"/>
        <v/>
      </c>
      <c r="J85" s="58" t="str">
        <f t="shared" si="30"/>
        <v/>
      </c>
      <c r="K85" s="57" t="str">
        <f t="shared" si="31"/>
        <v/>
      </c>
      <c r="L85" s="56" t="str">
        <f t="shared" si="32"/>
        <v/>
      </c>
      <c r="M85" s="6"/>
      <c r="N85" s="6"/>
      <c r="O85" s="6"/>
      <c r="P85" s="6"/>
      <c r="R85" s="55"/>
      <c r="S85" s="55"/>
      <c r="T85" s="53"/>
      <c r="U85" s="54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53"/>
      <c r="AH85" s="53"/>
      <c r="AI85" s="53"/>
      <c r="AJ85" s="52"/>
      <c r="AK85" s="52"/>
      <c r="AL85" s="52"/>
      <c r="AM85" s="52"/>
      <c r="AN85" s="52"/>
      <c r="AR85" s="51"/>
    </row>
    <row r="86" spans="1:44" s="7" customFormat="1" ht="42.95" customHeight="1" x14ac:dyDescent="0.2">
      <c r="A86" s="16">
        <v>77</v>
      </c>
      <c r="B86" s="61" t="str">
        <f t="shared" si="22"/>
        <v/>
      </c>
      <c r="C86" s="61" t="str">
        <f t="shared" si="23"/>
        <v/>
      </c>
      <c r="D86" s="14" t="str">
        <f t="shared" si="24"/>
        <v/>
      </c>
      <c r="E86" s="14" t="str">
        <f t="shared" si="25"/>
        <v/>
      </c>
      <c r="F86" s="60" t="str">
        <f t="shared" si="26"/>
        <v/>
      </c>
      <c r="G86" s="59" t="str">
        <f t="shared" si="27"/>
        <v/>
      </c>
      <c r="H86" s="56" t="str">
        <f t="shared" si="28"/>
        <v/>
      </c>
      <c r="I86" s="56" t="str">
        <f t="shared" si="29"/>
        <v/>
      </c>
      <c r="J86" s="58" t="str">
        <f t="shared" si="30"/>
        <v/>
      </c>
      <c r="K86" s="57" t="str">
        <f t="shared" si="31"/>
        <v/>
      </c>
      <c r="L86" s="56" t="str">
        <f t="shared" si="32"/>
        <v/>
      </c>
      <c r="M86" s="6"/>
      <c r="N86" s="6"/>
      <c r="O86" s="6"/>
      <c r="P86" s="6"/>
      <c r="R86" s="55"/>
      <c r="S86" s="55"/>
      <c r="T86" s="53"/>
      <c r="U86" s="54"/>
      <c r="V86" s="53"/>
      <c r="W86" s="53"/>
      <c r="X86" s="53"/>
      <c r="Y86" s="53"/>
      <c r="Z86" s="53"/>
      <c r="AA86" s="53"/>
      <c r="AB86" s="53"/>
      <c r="AC86" s="53"/>
      <c r="AD86" s="53"/>
      <c r="AE86" s="53"/>
      <c r="AF86" s="53"/>
      <c r="AG86" s="53"/>
      <c r="AH86" s="53"/>
      <c r="AI86" s="53"/>
      <c r="AJ86" s="52"/>
      <c r="AK86" s="52"/>
      <c r="AL86" s="52"/>
      <c r="AM86" s="52"/>
      <c r="AN86" s="52"/>
      <c r="AR86" s="51"/>
    </row>
    <row r="87" spans="1:44" s="7" customFormat="1" ht="42.95" customHeight="1" x14ac:dyDescent="0.2">
      <c r="A87" s="16">
        <v>78</v>
      </c>
      <c r="B87" s="61" t="str">
        <f t="shared" si="22"/>
        <v/>
      </c>
      <c r="C87" s="61" t="str">
        <f t="shared" si="23"/>
        <v/>
      </c>
      <c r="D87" s="14" t="str">
        <f t="shared" si="24"/>
        <v/>
      </c>
      <c r="E87" s="14" t="str">
        <f t="shared" si="25"/>
        <v/>
      </c>
      <c r="F87" s="60" t="str">
        <f t="shared" si="26"/>
        <v/>
      </c>
      <c r="G87" s="59" t="str">
        <f t="shared" si="27"/>
        <v/>
      </c>
      <c r="H87" s="56" t="str">
        <f t="shared" si="28"/>
        <v/>
      </c>
      <c r="I87" s="56" t="str">
        <f t="shared" si="29"/>
        <v/>
      </c>
      <c r="J87" s="58" t="str">
        <f t="shared" si="30"/>
        <v/>
      </c>
      <c r="K87" s="57" t="str">
        <f t="shared" si="31"/>
        <v/>
      </c>
      <c r="L87" s="56" t="str">
        <f t="shared" si="32"/>
        <v/>
      </c>
      <c r="M87" s="6"/>
      <c r="N87" s="6"/>
      <c r="O87" s="6"/>
      <c r="P87" s="6"/>
      <c r="R87" s="55"/>
      <c r="S87" s="55"/>
      <c r="T87" s="53"/>
      <c r="U87" s="54"/>
      <c r="V87" s="53"/>
      <c r="W87" s="53"/>
      <c r="X87" s="53"/>
      <c r="Y87" s="53"/>
      <c r="Z87" s="53"/>
      <c r="AA87" s="53"/>
      <c r="AB87" s="53"/>
      <c r="AC87" s="53"/>
      <c r="AD87" s="53"/>
      <c r="AE87" s="53"/>
      <c r="AF87" s="53"/>
      <c r="AG87" s="53"/>
      <c r="AH87" s="53"/>
      <c r="AI87" s="53"/>
      <c r="AJ87" s="52"/>
      <c r="AK87" s="52"/>
      <c r="AL87" s="52"/>
      <c r="AM87" s="52"/>
      <c r="AN87" s="52"/>
      <c r="AR87" s="51"/>
    </row>
    <row r="88" spans="1:44" s="7" customFormat="1" ht="42.95" customHeight="1" x14ac:dyDescent="0.2">
      <c r="A88" s="16">
        <v>79</v>
      </c>
      <c r="B88" s="61" t="str">
        <f t="shared" si="22"/>
        <v/>
      </c>
      <c r="C88" s="61" t="str">
        <f t="shared" si="23"/>
        <v/>
      </c>
      <c r="D88" s="14" t="str">
        <f t="shared" si="24"/>
        <v/>
      </c>
      <c r="E88" s="14" t="str">
        <f t="shared" si="25"/>
        <v/>
      </c>
      <c r="F88" s="60" t="str">
        <f t="shared" si="26"/>
        <v/>
      </c>
      <c r="G88" s="59" t="str">
        <f t="shared" si="27"/>
        <v/>
      </c>
      <c r="H88" s="56" t="str">
        <f t="shared" si="28"/>
        <v/>
      </c>
      <c r="I88" s="56" t="str">
        <f t="shared" si="29"/>
        <v/>
      </c>
      <c r="J88" s="58" t="str">
        <f t="shared" si="30"/>
        <v/>
      </c>
      <c r="K88" s="57" t="str">
        <f t="shared" si="31"/>
        <v/>
      </c>
      <c r="L88" s="56" t="str">
        <f t="shared" si="32"/>
        <v/>
      </c>
      <c r="M88" s="6"/>
      <c r="N88" s="6"/>
      <c r="O88" s="6"/>
      <c r="P88" s="6"/>
      <c r="R88" s="55"/>
      <c r="S88" s="55"/>
      <c r="T88" s="53"/>
      <c r="U88" s="54"/>
      <c r="V88" s="53"/>
      <c r="W88" s="53"/>
      <c r="X88" s="53"/>
      <c r="Y88" s="53"/>
      <c r="Z88" s="53"/>
      <c r="AA88" s="53"/>
      <c r="AB88" s="53"/>
      <c r="AC88" s="53"/>
      <c r="AD88" s="53"/>
      <c r="AE88" s="53"/>
      <c r="AF88" s="53"/>
      <c r="AG88" s="53"/>
      <c r="AH88" s="53"/>
      <c r="AI88" s="53"/>
      <c r="AJ88" s="52"/>
      <c r="AK88" s="52"/>
      <c r="AL88" s="52"/>
      <c r="AM88" s="52"/>
      <c r="AN88" s="52"/>
      <c r="AR88" s="51"/>
    </row>
    <row r="89" spans="1:44" s="7" customFormat="1" ht="42.95" customHeight="1" x14ac:dyDescent="0.2">
      <c r="A89" s="16">
        <v>80</v>
      </c>
      <c r="B89" s="61" t="str">
        <f t="shared" si="22"/>
        <v/>
      </c>
      <c r="C89" s="61" t="str">
        <f t="shared" si="23"/>
        <v/>
      </c>
      <c r="D89" s="14" t="str">
        <f t="shared" si="24"/>
        <v/>
      </c>
      <c r="E89" s="14" t="str">
        <f t="shared" si="25"/>
        <v/>
      </c>
      <c r="F89" s="60" t="str">
        <f t="shared" si="26"/>
        <v/>
      </c>
      <c r="G89" s="59" t="str">
        <f t="shared" si="27"/>
        <v/>
      </c>
      <c r="H89" s="56" t="str">
        <f t="shared" si="28"/>
        <v/>
      </c>
      <c r="I89" s="56" t="str">
        <f t="shared" si="29"/>
        <v/>
      </c>
      <c r="J89" s="58" t="str">
        <f t="shared" si="30"/>
        <v/>
      </c>
      <c r="K89" s="57" t="str">
        <f t="shared" si="31"/>
        <v/>
      </c>
      <c r="L89" s="56" t="str">
        <f t="shared" si="32"/>
        <v/>
      </c>
      <c r="M89" s="6"/>
      <c r="N89" s="6"/>
      <c r="O89" s="6"/>
      <c r="P89" s="6"/>
      <c r="R89" s="55"/>
      <c r="S89" s="55"/>
      <c r="T89" s="53"/>
      <c r="U89" s="54"/>
      <c r="V89" s="53"/>
      <c r="W89" s="53"/>
      <c r="X89" s="53"/>
      <c r="Y89" s="53"/>
      <c r="Z89" s="53"/>
      <c r="AA89" s="53"/>
      <c r="AB89" s="53"/>
      <c r="AC89" s="53"/>
      <c r="AD89" s="53"/>
      <c r="AE89" s="53"/>
      <c r="AF89" s="53"/>
      <c r="AG89" s="53"/>
      <c r="AH89" s="53"/>
      <c r="AI89" s="53"/>
      <c r="AJ89" s="52"/>
      <c r="AK89" s="52"/>
      <c r="AL89" s="52"/>
      <c r="AM89" s="52"/>
      <c r="AN89" s="52"/>
      <c r="AR89" s="51"/>
    </row>
    <row r="90" spans="1:44" s="7" customFormat="1" ht="42.95" customHeight="1" x14ac:dyDescent="0.2">
      <c r="A90" s="16">
        <v>81</v>
      </c>
      <c r="B90" s="61" t="str">
        <f t="shared" si="22"/>
        <v/>
      </c>
      <c r="C90" s="61" t="str">
        <f t="shared" si="23"/>
        <v/>
      </c>
      <c r="D90" s="14" t="str">
        <f t="shared" si="24"/>
        <v/>
      </c>
      <c r="E90" s="14" t="str">
        <f t="shared" si="25"/>
        <v/>
      </c>
      <c r="F90" s="60" t="str">
        <f t="shared" si="26"/>
        <v/>
      </c>
      <c r="G90" s="59" t="str">
        <f t="shared" si="27"/>
        <v/>
      </c>
      <c r="H90" s="56" t="str">
        <f t="shared" si="28"/>
        <v/>
      </c>
      <c r="I90" s="56" t="str">
        <f t="shared" si="29"/>
        <v/>
      </c>
      <c r="J90" s="58" t="str">
        <f t="shared" si="30"/>
        <v/>
      </c>
      <c r="K90" s="57" t="str">
        <f t="shared" si="31"/>
        <v/>
      </c>
      <c r="L90" s="56" t="str">
        <f t="shared" si="32"/>
        <v/>
      </c>
      <c r="M90" s="6"/>
      <c r="N90" s="6"/>
      <c r="O90" s="6"/>
      <c r="P90" s="6"/>
      <c r="R90" s="55"/>
      <c r="S90" s="55"/>
      <c r="T90" s="53"/>
      <c r="U90" s="54"/>
      <c r="V90" s="53"/>
      <c r="W90" s="53"/>
      <c r="X90" s="53"/>
      <c r="Y90" s="53"/>
      <c r="Z90" s="53"/>
      <c r="AA90" s="53"/>
      <c r="AB90" s="53"/>
      <c r="AC90" s="53"/>
      <c r="AD90" s="53"/>
      <c r="AE90" s="53"/>
      <c r="AF90" s="53"/>
      <c r="AG90" s="53"/>
      <c r="AH90" s="53"/>
      <c r="AI90" s="53"/>
      <c r="AJ90" s="52"/>
      <c r="AK90" s="52"/>
      <c r="AL90" s="52"/>
      <c r="AM90" s="52"/>
      <c r="AN90" s="52"/>
      <c r="AR90" s="51"/>
    </row>
    <row r="91" spans="1:44" s="7" customFormat="1" ht="42.95" customHeight="1" x14ac:dyDescent="0.2">
      <c r="A91" s="16">
        <v>82</v>
      </c>
      <c r="B91" s="61" t="str">
        <f t="shared" si="22"/>
        <v/>
      </c>
      <c r="C91" s="61" t="str">
        <f t="shared" si="23"/>
        <v/>
      </c>
      <c r="D91" s="14" t="str">
        <f t="shared" si="24"/>
        <v/>
      </c>
      <c r="E91" s="14" t="str">
        <f t="shared" si="25"/>
        <v/>
      </c>
      <c r="F91" s="60" t="str">
        <f t="shared" si="26"/>
        <v/>
      </c>
      <c r="G91" s="59" t="str">
        <f t="shared" si="27"/>
        <v/>
      </c>
      <c r="H91" s="56" t="str">
        <f t="shared" si="28"/>
        <v/>
      </c>
      <c r="I91" s="56" t="str">
        <f t="shared" si="29"/>
        <v/>
      </c>
      <c r="J91" s="58" t="str">
        <f t="shared" si="30"/>
        <v/>
      </c>
      <c r="K91" s="57" t="str">
        <f t="shared" si="31"/>
        <v/>
      </c>
      <c r="L91" s="56" t="str">
        <f t="shared" si="32"/>
        <v/>
      </c>
      <c r="M91" s="6"/>
      <c r="N91" s="6"/>
      <c r="O91" s="6"/>
      <c r="P91" s="6"/>
      <c r="R91" s="55"/>
      <c r="S91" s="55"/>
      <c r="T91" s="53"/>
      <c r="U91" s="54"/>
      <c r="V91" s="53"/>
      <c r="W91" s="53"/>
      <c r="X91" s="53"/>
      <c r="Y91" s="53"/>
      <c r="Z91" s="53"/>
      <c r="AA91" s="53"/>
      <c r="AB91" s="53"/>
      <c r="AC91" s="53"/>
      <c r="AD91" s="53"/>
      <c r="AE91" s="53"/>
      <c r="AF91" s="53"/>
      <c r="AG91" s="53"/>
      <c r="AH91" s="53"/>
      <c r="AI91" s="53"/>
      <c r="AJ91" s="52"/>
      <c r="AK91" s="52"/>
      <c r="AL91" s="52"/>
      <c r="AM91" s="52"/>
      <c r="AN91" s="52"/>
      <c r="AR91" s="51"/>
    </row>
    <row r="92" spans="1:44" s="7" customFormat="1" ht="42.95" customHeight="1" x14ac:dyDescent="0.2">
      <c r="A92" s="16">
        <v>83</v>
      </c>
      <c r="B92" s="61" t="str">
        <f t="shared" si="22"/>
        <v/>
      </c>
      <c r="C92" s="61" t="str">
        <f t="shared" si="23"/>
        <v/>
      </c>
      <c r="D92" s="14" t="str">
        <f t="shared" si="24"/>
        <v/>
      </c>
      <c r="E92" s="14" t="str">
        <f t="shared" si="25"/>
        <v/>
      </c>
      <c r="F92" s="60" t="str">
        <f t="shared" si="26"/>
        <v/>
      </c>
      <c r="G92" s="59" t="str">
        <f t="shared" si="27"/>
        <v/>
      </c>
      <c r="H92" s="56" t="str">
        <f t="shared" si="28"/>
        <v/>
      </c>
      <c r="I92" s="56" t="str">
        <f t="shared" si="29"/>
        <v/>
      </c>
      <c r="J92" s="58" t="str">
        <f t="shared" si="30"/>
        <v/>
      </c>
      <c r="K92" s="57" t="str">
        <f t="shared" si="31"/>
        <v/>
      </c>
      <c r="L92" s="56" t="str">
        <f t="shared" si="32"/>
        <v/>
      </c>
      <c r="M92" s="6"/>
      <c r="N92" s="6"/>
      <c r="O92" s="6"/>
      <c r="P92" s="6"/>
      <c r="R92" s="55"/>
      <c r="S92" s="55"/>
      <c r="T92" s="53"/>
      <c r="U92" s="54"/>
      <c r="V92" s="53"/>
      <c r="W92" s="53"/>
      <c r="X92" s="53"/>
      <c r="Y92" s="53"/>
      <c r="Z92" s="53"/>
      <c r="AA92" s="53"/>
      <c r="AB92" s="53"/>
      <c r="AC92" s="53"/>
      <c r="AD92" s="53"/>
      <c r="AE92" s="53"/>
      <c r="AF92" s="53"/>
      <c r="AG92" s="53"/>
      <c r="AH92" s="53"/>
      <c r="AI92" s="53"/>
      <c r="AJ92" s="52"/>
      <c r="AK92" s="52"/>
      <c r="AL92" s="52"/>
      <c r="AM92" s="52"/>
      <c r="AN92" s="52"/>
      <c r="AR92" s="51"/>
    </row>
    <row r="93" spans="1:44" s="7" customFormat="1" ht="42.95" customHeight="1" x14ac:dyDescent="0.2">
      <c r="A93" s="16">
        <v>84</v>
      </c>
      <c r="B93" s="61" t="str">
        <f t="shared" si="22"/>
        <v/>
      </c>
      <c r="C93" s="61" t="str">
        <f t="shared" si="23"/>
        <v/>
      </c>
      <c r="D93" s="14" t="str">
        <f t="shared" si="24"/>
        <v/>
      </c>
      <c r="E93" s="14" t="str">
        <f t="shared" si="25"/>
        <v/>
      </c>
      <c r="F93" s="60" t="str">
        <f t="shared" si="26"/>
        <v/>
      </c>
      <c r="G93" s="59" t="str">
        <f t="shared" si="27"/>
        <v/>
      </c>
      <c r="H93" s="56" t="str">
        <f t="shared" si="28"/>
        <v/>
      </c>
      <c r="I93" s="56" t="str">
        <f t="shared" si="29"/>
        <v/>
      </c>
      <c r="J93" s="58" t="str">
        <f t="shared" si="30"/>
        <v/>
      </c>
      <c r="K93" s="57" t="str">
        <f t="shared" si="31"/>
        <v/>
      </c>
      <c r="L93" s="56" t="str">
        <f t="shared" si="32"/>
        <v/>
      </c>
      <c r="M93" s="6"/>
      <c r="N93" s="6"/>
      <c r="O93" s="6"/>
      <c r="P93" s="6"/>
      <c r="R93" s="55"/>
      <c r="S93" s="55"/>
      <c r="T93" s="53"/>
      <c r="U93" s="54"/>
      <c r="V93" s="53"/>
      <c r="W93" s="53"/>
      <c r="X93" s="53"/>
      <c r="Y93" s="53"/>
      <c r="Z93" s="53"/>
      <c r="AA93" s="53"/>
      <c r="AB93" s="53"/>
      <c r="AC93" s="53"/>
      <c r="AD93" s="53"/>
      <c r="AE93" s="53"/>
      <c r="AF93" s="53"/>
      <c r="AG93" s="53"/>
      <c r="AH93" s="53"/>
      <c r="AI93" s="53"/>
      <c r="AJ93" s="52"/>
      <c r="AK93" s="52"/>
      <c r="AL93" s="52"/>
      <c r="AM93" s="52"/>
      <c r="AN93" s="52"/>
      <c r="AR93" s="51"/>
    </row>
    <row r="94" spans="1:44" s="7" customFormat="1" ht="42.95" customHeight="1" x14ac:dyDescent="0.2">
      <c r="A94" s="16">
        <v>85</v>
      </c>
      <c r="B94" s="61" t="str">
        <f t="shared" si="22"/>
        <v/>
      </c>
      <c r="C94" s="61" t="str">
        <f t="shared" si="23"/>
        <v/>
      </c>
      <c r="D94" s="14" t="str">
        <f t="shared" si="24"/>
        <v/>
      </c>
      <c r="E94" s="14" t="str">
        <f t="shared" si="25"/>
        <v/>
      </c>
      <c r="F94" s="60" t="str">
        <f t="shared" si="26"/>
        <v/>
      </c>
      <c r="G94" s="59" t="str">
        <f t="shared" si="27"/>
        <v/>
      </c>
      <c r="H94" s="56" t="str">
        <f t="shared" si="28"/>
        <v/>
      </c>
      <c r="I94" s="56" t="str">
        <f t="shared" si="29"/>
        <v/>
      </c>
      <c r="J94" s="58" t="str">
        <f t="shared" si="30"/>
        <v/>
      </c>
      <c r="K94" s="57" t="str">
        <f t="shared" si="31"/>
        <v/>
      </c>
      <c r="L94" s="56" t="str">
        <f t="shared" si="32"/>
        <v/>
      </c>
      <c r="M94" s="6"/>
      <c r="N94" s="6"/>
      <c r="O94" s="6"/>
      <c r="P94" s="6"/>
      <c r="R94" s="55"/>
      <c r="S94" s="55"/>
      <c r="T94" s="53"/>
      <c r="U94" s="54"/>
      <c r="V94" s="53"/>
      <c r="W94" s="53"/>
      <c r="X94" s="53"/>
      <c r="Y94" s="53"/>
      <c r="Z94" s="53"/>
      <c r="AA94" s="53"/>
      <c r="AB94" s="53"/>
      <c r="AC94" s="53"/>
      <c r="AD94" s="53"/>
      <c r="AE94" s="53"/>
      <c r="AF94" s="53"/>
      <c r="AG94" s="53"/>
      <c r="AH94" s="53"/>
      <c r="AI94" s="53"/>
      <c r="AJ94" s="52"/>
      <c r="AK94" s="52"/>
      <c r="AL94" s="52"/>
      <c r="AM94" s="52"/>
      <c r="AN94" s="52"/>
      <c r="AR94" s="51"/>
    </row>
    <row r="95" spans="1:44" s="7" customFormat="1" ht="42.95" customHeight="1" x14ac:dyDescent="0.2">
      <c r="A95" s="16">
        <v>86</v>
      </c>
      <c r="B95" s="61" t="str">
        <f t="shared" si="22"/>
        <v/>
      </c>
      <c r="C95" s="61" t="str">
        <f t="shared" si="23"/>
        <v/>
      </c>
      <c r="D95" s="14" t="str">
        <f t="shared" si="24"/>
        <v/>
      </c>
      <c r="E95" s="14" t="str">
        <f t="shared" si="25"/>
        <v/>
      </c>
      <c r="F95" s="60" t="str">
        <f t="shared" si="26"/>
        <v/>
      </c>
      <c r="G95" s="59" t="str">
        <f t="shared" si="27"/>
        <v/>
      </c>
      <c r="H95" s="56" t="str">
        <f t="shared" si="28"/>
        <v/>
      </c>
      <c r="I95" s="56" t="str">
        <f t="shared" si="29"/>
        <v/>
      </c>
      <c r="J95" s="58" t="str">
        <f t="shared" si="30"/>
        <v/>
      </c>
      <c r="K95" s="57" t="str">
        <f t="shared" si="31"/>
        <v/>
      </c>
      <c r="L95" s="56" t="str">
        <f t="shared" si="32"/>
        <v/>
      </c>
      <c r="M95" s="6"/>
      <c r="N95" s="6"/>
      <c r="O95" s="6"/>
      <c r="P95" s="6"/>
      <c r="R95" s="55"/>
      <c r="S95" s="55"/>
      <c r="T95" s="53"/>
      <c r="U95" s="54"/>
      <c r="V95" s="53"/>
      <c r="W95" s="53"/>
      <c r="X95" s="53"/>
      <c r="Y95" s="53"/>
      <c r="Z95" s="53"/>
      <c r="AA95" s="53"/>
      <c r="AB95" s="53"/>
      <c r="AC95" s="53"/>
      <c r="AD95" s="53"/>
      <c r="AE95" s="53"/>
      <c r="AF95" s="53"/>
      <c r="AG95" s="53"/>
      <c r="AH95" s="53"/>
      <c r="AI95" s="53"/>
      <c r="AJ95" s="52"/>
      <c r="AK95" s="52"/>
      <c r="AL95" s="52"/>
      <c r="AM95" s="52"/>
      <c r="AN95" s="52"/>
      <c r="AR95" s="51"/>
    </row>
    <row r="96" spans="1:44" s="7" customFormat="1" ht="42.95" customHeight="1" x14ac:dyDescent="0.2">
      <c r="A96" s="16">
        <v>87</v>
      </c>
      <c r="B96" s="61" t="str">
        <f t="shared" si="22"/>
        <v/>
      </c>
      <c r="C96" s="61" t="str">
        <f t="shared" si="23"/>
        <v/>
      </c>
      <c r="D96" s="14" t="str">
        <f t="shared" si="24"/>
        <v/>
      </c>
      <c r="E96" s="14" t="str">
        <f t="shared" si="25"/>
        <v/>
      </c>
      <c r="F96" s="60" t="str">
        <f t="shared" si="26"/>
        <v/>
      </c>
      <c r="G96" s="59" t="str">
        <f t="shared" si="27"/>
        <v/>
      </c>
      <c r="H96" s="56" t="str">
        <f t="shared" si="28"/>
        <v/>
      </c>
      <c r="I96" s="56" t="str">
        <f t="shared" si="29"/>
        <v/>
      </c>
      <c r="J96" s="58" t="str">
        <f t="shared" si="30"/>
        <v/>
      </c>
      <c r="K96" s="57" t="str">
        <f t="shared" si="31"/>
        <v/>
      </c>
      <c r="L96" s="56" t="str">
        <f t="shared" si="32"/>
        <v/>
      </c>
      <c r="M96" s="6"/>
      <c r="N96" s="6"/>
      <c r="O96" s="6"/>
      <c r="P96" s="6"/>
      <c r="R96" s="55"/>
      <c r="S96" s="55"/>
      <c r="T96" s="53"/>
      <c r="U96" s="54"/>
      <c r="V96" s="53"/>
      <c r="W96" s="53"/>
      <c r="X96" s="53"/>
      <c r="Y96" s="53"/>
      <c r="Z96" s="53"/>
      <c r="AA96" s="53"/>
      <c r="AB96" s="53"/>
      <c r="AC96" s="53"/>
      <c r="AD96" s="53"/>
      <c r="AE96" s="53"/>
      <c r="AF96" s="53"/>
      <c r="AG96" s="53"/>
      <c r="AH96" s="53"/>
      <c r="AI96" s="53"/>
      <c r="AJ96" s="52"/>
      <c r="AK96" s="52"/>
      <c r="AL96" s="52"/>
      <c r="AM96" s="52"/>
      <c r="AN96" s="52"/>
      <c r="AR96" s="51"/>
    </row>
    <row r="97" spans="1:44" s="7" customFormat="1" ht="42.95" customHeight="1" x14ac:dyDescent="0.2">
      <c r="A97" s="16">
        <v>88</v>
      </c>
      <c r="B97" s="61" t="str">
        <f t="shared" si="22"/>
        <v/>
      </c>
      <c r="C97" s="61" t="str">
        <f t="shared" si="23"/>
        <v/>
      </c>
      <c r="D97" s="14" t="str">
        <f t="shared" si="24"/>
        <v/>
      </c>
      <c r="E97" s="14" t="str">
        <f t="shared" si="25"/>
        <v/>
      </c>
      <c r="F97" s="60" t="str">
        <f t="shared" si="26"/>
        <v/>
      </c>
      <c r="G97" s="59" t="str">
        <f t="shared" si="27"/>
        <v/>
      </c>
      <c r="H97" s="56" t="str">
        <f t="shared" si="28"/>
        <v/>
      </c>
      <c r="I97" s="56" t="str">
        <f t="shared" si="29"/>
        <v/>
      </c>
      <c r="J97" s="58" t="str">
        <f t="shared" si="30"/>
        <v/>
      </c>
      <c r="K97" s="57" t="str">
        <f t="shared" si="31"/>
        <v/>
      </c>
      <c r="L97" s="56" t="str">
        <f t="shared" si="32"/>
        <v/>
      </c>
      <c r="M97" s="6"/>
      <c r="N97" s="6"/>
      <c r="O97" s="6"/>
      <c r="P97" s="6"/>
      <c r="R97" s="55"/>
      <c r="S97" s="55"/>
      <c r="T97" s="53"/>
      <c r="U97" s="54"/>
      <c r="V97" s="53"/>
      <c r="W97" s="53"/>
      <c r="X97" s="53"/>
      <c r="Y97" s="53"/>
      <c r="Z97" s="53"/>
      <c r="AA97" s="53"/>
      <c r="AB97" s="53"/>
      <c r="AC97" s="53"/>
      <c r="AD97" s="53"/>
      <c r="AE97" s="53"/>
      <c r="AF97" s="53"/>
      <c r="AG97" s="53"/>
      <c r="AH97" s="53"/>
      <c r="AI97" s="53"/>
      <c r="AJ97" s="52"/>
      <c r="AK97" s="52"/>
      <c r="AL97" s="52"/>
      <c r="AM97" s="52"/>
      <c r="AN97" s="52"/>
      <c r="AR97" s="51"/>
    </row>
    <row r="98" spans="1:44" s="7" customFormat="1" ht="42.95" customHeight="1" x14ac:dyDescent="0.2">
      <c r="A98" s="16">
        <v>89</v>
      </c>
      <c r="B98" s="61" t="str">
        <f t="shared" si="22"/>
        <v/>
      </c>
      <c r="C98" s="61" t="str">
        <f t="shared" si="23"/>
        <v/>
      </c>
      <c r="D98" s="14" t="str">
        <f t="shared" si="24"/>
        <v/>
      </c>
      <c r="E98" s="14" t="str">
        <f t="shared" si="25"/>
        <v/>
      </c>
      <c r="F98" s="60" t="str">
        <f t="shared" si="26"/>
        <v/>
      </c>
      <c r="G98" s="59" t="str">
        <f t="shared" si="27"/>
        <v/>
      </c>
      <c r="H98" s="56" t="str">
        <f t="shared" si="28"/>
        <v/>
      </c>
      <c r="I98" s="56" t="str">
        <f t="shared" si="29"/>
        <v/>
      </c>
      <c r="J98" s="58" t="str">
        <f t="shared" si="30"/>
        <v/>
      </c>
      <c r="K98" s="57" t="str">
        <f t="shared" si="31"/>
        <v/>
      </c>
      <c r="L98" s="56" t="str">
        <f t="shared" si="32"/>
        <v/>
      </c>
      <c r="M98" s="6"/>
      <c r="N98" s="6"/>
      <c r="O98" s="6"/>
      <c r="P98" s="6"/>
      <c r="R98" s="55"/>
      <c r="S98" s="55"/>
      <c r="T98" s="53"/>
      <c r="U98" s="54"/>
      <c r="V98" s="53"/>
      <c r="W98" s="53"/>
      <c r="X98" s="53"/>
      <c r="Y98" s="53"/>
      <c r="Z98" s="53"/>
      <c r="AA98" s="53"/>
      <c r="AB98" s="53"/>
      <c r="AC98" s="53"/>
      <c r="AD98" s="53"/>
      <c r="AE98" s="53"/>
      <c r="AF98" s="53"/>
      <c r="AG98" s="53"/>
      <c r="AH98" s="53"/>
      <c r="AI98" s="53"/>
      <c r="AJ98" s="52"/>
      <c r="AK98" s="52"/>
      <c r="AL98" s="52"/>
      <c r="AM98" s="52"/>
      <c r="AN98" s="52"/>
      <c r="AR98" s="51"/>
    </row>
    <row r="99" spans="1:44" s="7" customFormat="1" ht="42.95" customHeight="1" x14ac:dyDescent="0.2">
      <c r="A99" s="16">
        <v>90</v>
      </c>
      <c r="B99" s="61" t="str">
        <f t="shared" si="22"/>
        <v/>
      </c>
      <c r="C99" s="61" t="str">
        <f t="shared" si="23"/>
        <v/>
      </c>
      <c r="D99" s="14" t="str">
        <f t="shared" si="24"/>
        <v/>
      </c>
      <c r="E99" s="14" t="str">
        <f t="shared" si="25"/>
        <v/>
      </c>
      <c r="F99" s="60" t="str">
        <f t="shared" si="26"/>
        <v/>
      </c>
      <c r="G99" s="59" t="str">
        <f t="shared" si="27"/>
        <v/>
      </c>
      <c r="H99" s="56" t="str">
        <f t="shared" si="28"/>
        <v/>
      </c>
      <c r="I99" s="56" t="str">
        <f t="shared" si="29"/>
        <v/>
      </c>
      <c r="J99" s="58" t="str">
        <f t="shared" si="30"/>
        <v/>
      </c>
      <c r="K99" s="57" t="str">
        <f t="shared" si="31"/>
        <v/>
      </c>
      <c r="L99" s="56" t="str">
        <f t="shared" si="32"/>
        <v/>
      </c>
      <c r="M99" s="6"/>
      <c r="N99" s="6"/>
      <c r="O99" s="6"/>
      <c r="P99" s="6"/>
      <c r="R99" s="55"/>
      <c r="S99" s="55"/>
      <c r="T99" s="53"/>
      <c r="U99" s="54"/>
      <c r="V99" s="53"/>
      <c r="W99" s="53"/>
      <c r="X99" s="53"/>
      <c r="Y99" s="53"/>
      <c r="Z99" s="53"/>
      <c r="AA99" s="53"/>
      <c r="AB99" s="53"/>
      <c r="AC99" s="53"/>
      <c r="AD99" s="53"/>
      <c r="AE99" s="53"/>
      <c r="AF99" s="53"/>
      <c r="AG99" s="53"/>
      <c r="AH99" s="53"/>
      <c r="AI99" s="53"/>
      <c r="AJ99" s="52"/>
      <c r="AK99" s="52"/>
      <c r="AL99" s="52"/>
      <c r="AM99" s="52"/>
      <c r="AN99" s="52"/>
      <c r="AR99" s="51"/>
    </row>
    <row r="100" spans="1:44" s="7" customFormat="1" ht="42.95" customHeight="1" x14ac:dyDescent="0.2">
      <c r="A100" s="16">
        <v>91</v>
      </c>
      <c r="B100" s="61" t="str">
        <f t="shared" si="22"/>
        <v/>
      </c>
      <c r="C100" s="61" t="str">
        <f t="shared" si="23"/>
        <v/>
      </c>
      <c r="D100" s="14" t="str">
        <f t="shared" si="24"/>
        <v/>
      </c>
      <c r="E100" s="14" t="str">
        <f t="shared" si="25"/>
        <v/>
      </c>
      <c r="F100" s="60" t="str">
        <f t="shared" si="26"/>
        <v/>
      </c>
      <c r="G100" s="59" t="str">
        <f t="shared" si="27"/>
        <v/>
      </c>
      <c r="H100" s="56" t="str">
        <f t="shared" si="28"/>
        <v/>
      </c>
      <c r="I100" s="56" t="str">
        <f t="shared" si="29"/>
        <v/>
      </c>
      <c r="J100" s="58" t="str">
        <f t="shared" si="30"/>
        <v/>
      </c>
      <c r="K100" s="57" t="str">
        <f t="shared" si="31"/>
        <v/>
      </c>
      <c r="L100" s="56" t="str">
        <f t="shared" si="32"/>
        <v/>
      </c>
      <c r="M100" s="6"/>
      <c r="N100" s="6"/>
      <c r="O100" s="6"/>
      <c r="P100" s="6"/>
      <c r="R100" s="55"/>
      <c r="S100" s="55"/>
      <c r="T100" s="53"/>
      <c r="U100" s="54"/>
      <c r="V100" s="53"/>
      <c r="W100" s="53"/>
      <c r="X100" s="53"/>
      <c r="Y100" s="53"/>
      <c r="Z100" s="53"/>
      <c r="AA100" s="53"/>
      <c r="AB100" s="53"/>
      <c r="AC100" s="53"/>
      <c r="AD100" s="53"/>
      <c r="AE100" s="53"/>
      <c r="AF100" s="53"/>
      <c r="AG100" s="53"/>
      <c r="AH100" s="53"/>
      <c r="AI100" s="53"/>
      <c r="AJ100" s="52"/>
      <c r="AK100" s="52"/>
      <c r="AL100" s="52"/>
      <c r="AM100" s="52"/>
      <c r="AN100" s="52"/>
      <c r="AR100" s="51"/>
    </row>
    <row r="101" spans="1:44" s="7" customFormat="1" ht="42.95" customHeight="1" x14ac:dyDescent="0.2">
      <c r="A101" s="16">
        <v>92</v>
      </c>
      <c r="B101" s="61" t="str">
        <f t="shared" si="22"/>
        <v/>
      </c>
      <c r="C101" s="61" t="str">
        <f t="shared" si="23"/>
        <v/>
      </c>
      <c r="D101" s="14" t="str">
        <f t="shared" si="24"/>
        <v/>
      </c>
      <c r="E101" s="14" t="str">
        <f t="shared" si="25"/>
        <v/>
      </c>
      <c r="F101" s="60" t="str">
        <f t="shared" si="26"/>
        <v/>
      </c>
      <c r="G101" s="59" t="str">
        <f t="shared" si="27"/>
        <v/>
      </c>
      <c r="H101" s="56" t="str">
        <f t="shared" si="28"/>
        <v/>
      </c>
      <c r="I101" s="56" t="str">
        <f t="shared" si="29"/>
        <v/>
      </c>
      <c r="J101" s="58" t="str">
        <f t="shared" si="30"/>
        <v/>
      </c>
      <c r="K101" s="57" t="str">
        <f t="shared" si="31"/>
        <v/>
      </c>
      <c r="L101" s="56" t="str">
        <f t="shared" si="32"/>
        <v/>
      </c>
      <c r="M101" s="6"/>
      <c r="N101" s="6"/>
      <c r="O101" s="6"/>
      <c r="P101" s="6"/>
      <c r="R101" s="55"/>
      <c r="S101" s="55"/>
      <c r="T101" s="53"/>
      <c r="U101" s="54"/>
      <c r="V101" s="53"/>
      <c r="W101" s="53"/>
      <c r="X101" s="53"/>
      <c r="Y101" s="53"/>
      <c r="Z101" s="53"/>
      <c r="AA101" s="53"/>
      <c r="AB101" s="53"/>
      <c r="AC101" s="53"/>
      <c r="AD101" s="53"/>
      <c r="AE101" s="53"/>
      <c r="AF101" s="53"/>
      <c r="AG101" s="53"/>
      <c r="AH101" s="53"/>
      <c r="AI101" s="53"/>
      <c r="AJ101" s="52"/>
      <c r="AK101" s="52"/>
      <c r="AL101" s="52"/>
      <c r="AM101" s="52"/>
      <c r="AN101" s="52"/>
      <c r="AR101" s="51"/>
    </row>
    <row r="102" spans="1:44" s="7" customFormat="1" ht="42.95" customHeight="1" x14ac:dyDescent="0.2">
      <c r="A102" s="16">
        <v>93</v>
      </c>
      <c r="B102" s="61" t="str">
        <f t="shared" si="22"/>
        <v/>
      </c>
      <c r="C102" s="61" t="str">
        <f t="shared" si="23"/>
        <v/>
      </c>
      <c r="D102" s="14" t="str">
        <f t="shared" si="24"/>
        <v/>
      </c>
      <c r="E102" s="14" t="str">
        <f t="shared" si="25"/>
        <v/>
      </c>
      <c r="F102" s="60" t="str">
        <f t="shared" si="26"/>
        <v/>
      </c>
      <c r="G102" s="59" t="str">
        <f t="shared" si="27"/>
        <v/>
      </c>
      <c r="H102" s="56" t="str">
        <f t="shared" si="28"/>
        <v/>
      </c>
      <c r="I102" s="56" t="str">
        <f t="shared" si="29"/>
        <v/>
      </c>
      <c r="J102" s="58" t="str">
        <f t="shared" si="30"/>
        <v/>
      </c>
      <c r="K102" s="57" t="str">
        <f t="shared" si="31"/>
        <v/>
      </c>
      <c r="L102" s="56" t="str">
        <f t="shared" si="32"/>
        <v/>
      </c>
      <c r="M102" s="6"/>
      <c r="N102" s="6"/>
      <c r="O102" s="6"/>
      <c r="P102" s="6"/>
      <c r="R102" s="55"/>
      <c r="S102" s="55"/>
      <c r="T102" s="53"/>
      <c r="U102" s="54"/>
      <c r="V102" s="53"/>
      <c r="W102" s="53"/>
      <c r="X102" s="53"/>
      <c r="Y102" s="53"/>
      <c r="Z102" s="53"/>
      <c r="AA102" s="53"/>
      <c r="AB102" s="53"/>
      <c r="AC102" s="53"/>
      <c r="AD102" s="53"/>
      <c r="AE102" s="53"/>
      <c r="AF102" s="53"/>
      <c r="AG102" s="53"/>
      <c r="AH102" s="53"/>
      <c r="AI102" s="53"/>
      <c r="AJ102" s="52"/>
      <c r="AK102" s="52"/>
      <c r="AL102" s="52"/>
      <c r="AM102" s="52"/>
      <c r="AN102" s="52"/>
      <c r="AR102" s="51"/>
    </row>
    <row r="103" spans="1:44" s="7" customFormat="1" ht="42.95" customHeight="1" x14ac:dyDescent="0.2">
      <c r="A103" s="16">
        <v>94</v>
      </c>
      <c r="B103" s="61" t="str">
        <f t="shared" si="22"/>
        <v/>
      </c>
      <c r="C103" s="61" t="str">
        <f t="shared" si="23"/>
        <v/>
      </c>
      <c r="D103" s="14" t="str">
        <f t="shared" si="24"/>
        <v/>
      </c>
      <c r="E103" s="14" t="str">
        <f t="shared" si="25"/>
        <v/>
      </c>
      <c r="F103" s="60" t="str">
        <f t="shared" si="26"/>
        <v/>
      </c>
      <c r="G103" s="59" t="str">
        <f t="shared" si="27"/>
        <v/>
      </c>
      <c r="H103" s="56" t="str">
        <f t="shared" si="28"/>
        <v/>
      </c>
      <c r="I103" s="56" t="str">
        <f t="shared" si="29"/>
        <v/>
      </c>
      <c r="J103" s="58" t="str">
        <f t="shared" si="30"/>
        <v/>
      </c>
      <c r="K103" s="57" t="str">
        <f t="shared" si="31"/>
        <v/>
      </c>
      <c r="L103" s="56" t="str">
        <f t="shared" si="32"/>
        <v/>
      </c>
      <c r="M103" s="6"/>
      <c r="N103" s="6"/>
      <c r="O103" s="6"/>
      <c r="P103" s="6"/>
      <c r="R103" s="55"/>
      <c r="S103" s="55"/>
      <c r="T103" s="53"/>
      <c r="U103" s="54"/>
      <c r="V103" s="53"/>
      <c r="W103" s="53"/>
      <c r="X103" s="53"/>
      <c r="Y103" s="53"/>
      <c r="Z103" s="53"/>
      <c r="AA103" s="53"/>
      <c r="AB103" s="53"/>
      <c r="AC103" s="53"/>
      <c r="AD103" s="53"/>
      <c r="AE103" s="53"/>
      <c r="AF103" s="53"/>
      <c r="AG103" s="53"/>
      <c r="AH103" s="53"/>
      <c r="AI103" s="53"/>
      <c r="AJ103" s="52"/>
      <c r="AK103" s="52"/>
      <c r="AL103" s="52"/>
      <c r="AM103" s="52"/>
      <c r="AN103" s="52"/>
      <c r="AR103" s="51"/>
    </row>
    <row r="104" spans="1:44" s="7" customFormat="1" ht="42.95" customHeight="1" x14ac:dyDescent="0.2">
      <c r="A104" s="16">
        <v>95</v>
      </c>
      <c r="B104" s="61" t="str">
        <f t="shared" si="22"/>
        <v/>
      </c>
      <c r="C104" s="61" t="str">
        <f t="shared" si="23"/>
        <v/>
      </c>
      <c r="D104" s="14" t="str">
        <f t="shared" si="24"/>
        <v/>
      </c>
      <c r="E104" s="14" t="str">
        <f t="shared" si="25"/>
        <v/>
      </c>
      <c r="F104" s="60" t="str">
        <f t="shared" si="26"/>
        <v/>
      </c>
      <c r="G104" s="59" t="str">
        <f t="shared" si="27"/>
        <v/>
      </c>
      <c r="H104" s="56" t="str">
        <f t="shared" si="28"/>
        <v/>
      </c>
      <c r="I104" s="56" t="str">
        <f t="shared" si="29"/>
        <v/>
      </c>
      <c r="J104" s="58" t="str">
        <f t="shared" si="30"/>
        <v/>
      </c>
      <c r="K104" s="57" t="str">
        <f t="shared" si="31"/>
        <v/>
      </c>
      <c r="L104" s="56" t="str">
        <f t="shared" si="32"/>
        <v/>
      </c>
      <c r="M104" s="6"/>
      <c r="N104" s="6"/>
      <c r="O104" s="6"/>
      <c r="P104" s="6"/>
      <c r="R104" s="55"/>
      <c r="S104" s="55"/>
      <c r="T104" s="53"/>
      <c r="U104" s="54"/>
      <c r="V104" s="53"/>
      <c r="W104" s="53"/>
      <c r="X104" s="53"/>
      <c r="Y104" s="53"/>
      <c r="Z104" s="53"/>
      <c r="AA104" s="53"/>
      <c r="AB104" s="53"/>
      <c r="AC104" s="53"/>
      <c r="AD104" s="53"/>
      <c r="AE104" s="53"/>
      <c r="AF104" s="53"/>
      <c r="AG104" s="53"/>
      <c r="AH104" s="53"/>
      <c r="AI104" s="53"/>
      <c r="AJ104" s="52"/>
      <c r="AK104" s="52"/>
      <c r="AL104" s="52"/>
      <c r="AM104" s="52"/>
      <c r="AN104" s="52"/>
      <c r="AR104" s="51"/>
    </row>
    <row r="105" spans="1:44" s="7" customFormat="1" ht="42.95" customHeight="1" x14ac:dyDescent="0.2">
      <c r="A105" s="16">
        <v>96</v>
      </c>
      <c r="B105" s="61" t="str">
        <f t="shared" si="22"/>
        <v/>
      </c>
      <c r="C105" s="61" t="str">
        <f t="shared" si="23"/>
        <v/>
      </c>
      <c r="D105" s="14" t="str">
        <f t="shared" si="24"/>
        <v/>
      </c>
      <c r="E105" s="14" t="str">
        <f t="shared" si="25"/>
        <v/>
      </c>
      <c r="F105" s="60" t="str">
        <f t="shared" si="26"/>
        <v/>
      </c>
      <c r="G105" s="59" t="str">
        <f t="shared" si="27"/>
        <v/>
      </c>
      <c r="H105" s="56" t="str">
        <f t="shared" si="28"/>
        <v/>
      </c>
      <c r="I105" s="56" t="str">
        <f t="shared" si="29"/>
        <v/>
      </c>
      <c r="J105" s="58" t="str">
        <f t="shared" si="30"/>
        <v/>
      </c>
      <c r="K105" s="57" t="str">
        <f t="shared" si="31"/>
        <v/>
      </c>
      <c r="L105" s="56" t="str">
        <f t="shared" si="32"/>
        <v/>
      </c>
      <c r="M105" s="6"/>
      <c r="N105" s="6"/>
      <c r="O105" s="6"/>
      <c r="P105" s="6"/>
      <c r="R105" s="55"/>
      <c r="S105" s="55"/>
      <c r="T105" s="53"/>
      <c r="U105" s="54"/>
      <c r="V105" s="53"/>
      <c r="W105" s="53"/>
      <c r="X105" s="53"/>
      <c r="Y105" s="53"/>
      <c r="Z105" s="53"/>
      <c r="AA105" s="53"/>
      <c r="AB105" s="53"/>
      <c r="AC105" s="53"/>
      <c r="AD105" s="53"/>
      <c r="AE105" s="53"/>
      <c r="AF105" s="53"/>
      <c r="AG105" s="53"/>
      <c r="AH105" s="53"/>
      <c r="AI105" s="53"/>
      <c r="AJ105" s="52"/>
      <c r="AK105" s="52"/>
      <c r="AL105" s="52"/>
      <c r="AM105" s="52"/>
      <c r="AN105" s="52"/>
      <c r="AR105" s="51"/>
    </row>
    <row r="106" spans="1:44" s="7" customFormat="1" ht="42.95" customHeight="1" x14ac:dyDescent="0.2">
      <c r="A106" s="16">
        <v>97</v>
      </c>
      <c r="B106" s="61" t="str">
        <f t="shared" ref="B106:B137" si="33">IF(S106="","",S106)</f>
        <v/>
      </c>
      <c r="C106" s="61" t="str">
        <f t="shared" ref="C106:C137" si="34">IF(R106="","",R106)</f>
        <v/>
      </c>
      <c r="D106" s="14" t="str">
        <f t="shared" ref="D106:D137" si="35">+IF(U106="","",U106)</f>
        <v/>
      </c>
      <c r="E106" s="14" t="str">
        <f t="shared" ref="E106:E137" si="36">+IF(V106="","",V106)</f>
        <v/>
      </c>
      <c r="F106" s="60" t="str">
        <f t="shared" ref="F106:F137" si="37">IF(AR106=0,"",AR106)</f>
        <v/>
      </c>
      <c r="G106" s="59" t="str">
        <f t="shared" ref="G106:G137" si="38">+IF(T106="","",T106)</f>
        <v/>
      </c>
      <c r="H106" s="56" t="str">
        <f t="shared" ref="H106:H137" si="39">+IF(Z106="","",Z106)</f>
        <v/>
      </c>
      <c r="I106" s="56" t="str">
        <f t="shared" ref="I106:I137" si="40">+IF(AA106="","",AA106)</f>
        <v/>
      </c>
      <c r="J106" s="58" t="str">
        <f t="shared" ref="J106:J137" si="41">+IF(AB106="","",AB106)</f>
        <v/>
      </c>
      <c r="K106" s="57" t="str">
        <f t="shared" ref="K106:K137" si="42">+IF(AS106="","",AS106)</f>
        <v/>
      </c>
      <c r="L106" s="56" t="str">
        <f t="shared" ref="L106:L137" si="43">+IF(AC106="","",AC106)</f>
        <v/>
      </c>
      <c r="M106" s="6"/>
      <c r="N106" s="6"/>
      <c r="O106" s="6"/>
      <c r="P106" s="6"/>
      <c r="R106" s="55"/>
      <c r="S106" s="55"/>
      <c r="T106" s="53"/>
      <c r="U106" s="54"/>
      <c r="V106" s="53"/>
      <c r="W106" s="53"/>
      <c r="X106" s="53"/>
      <c r="Y106" s="53"/>
      <c r="Z106" s="53"/>
      <c r="AA106" s="53"/>
      <c r="AB106" s="53"/>
      <c r="AC106" s="53"/>
      <c r="AD106" s="53"/>
      <c r="AE106" s="53"/>
      <c r="AF106" s="53"/>
      <c r="AG106" s="53"/>
      <c r="AH106" s="53"/>
      <c r="AI106" s="53"/>
      <c r="AJ106" s="52"/>
      <c r="AK106" s="52"/>
      <c r="AL106" s="52"/>
      <c r="AM106" s="52"/>
      <c r="AN106" s="52"/>
      <c r="AR106" s="51"/>
    </row>
    <row r="107" spans="1:44" s="7" customFormat="1" ht="42.95" customHeight="1" x14ac:dyDescent="0.2">
      <c r="A107" s="16">
        <v>98</v>
      </c>
      <c r="B107" s="61" t="str">
        <f t="shared" si="33"/>
        <v/>
      </c>
      <c r="C107" s="61" t="str">
        <f t="shared" si="34"/>
        <v/>
      </c>
      <c r="D107" s="14" t="str">
        <f t="shared" si="35"/>
        <v/>
      </c>
      <c r="E107" s="14" t="str">
        <f t="shared" si="36"/>
        <v/>
      </c>
      <c r="F107" s="60" t="str">
        <f t="shared" si="37"/>
        <v/>
      </c>
      <c r="G107" s="59" t="str">
        <f t="shared" si="38"/>
        <v/>
      </c>
      <c r="H107" s="56" t="str">
        <f t="shared" si="39"/>
        <v/>
      </c>
      <c r="I107" s="56" t="str">
        <f t="shared" si="40"/>
        <v/>
      </c>
      <c r="J107" s="58" t="str">
        <f t="shared" si="41"/>
        <v/>
      </c>
      <c r="K107" s="57" t="str">
        <f t="shared" si="42"/>
        <v/>
      </c>
      <c r="L107" s="56" t="str">
        <f t="shared" si="43"/>
        <v/>
      </c>
      <c r="M107" s="6"/>
      <c r="N107" s="6"/>
      <c r="O107" s="6"/>
      <c r="P107" s="6"/>
      <c r="R107" s="55"/>
      <c r="S107" s="55"/>
      <c r="T107" s="53"/>
      <c r="U107" s="54"/>
      <c r="V107" s="53"/>
      <c r="W107" s="53"/>
      <c r="X107" s="53"/>
      <c r="Y107" s="53"/>
      <c r="Z107" s="53"/>
      <c r="AA107" s="53"/>
      <c r="AB107" s="53"/>
      <c r="AC107" s="53"/>
      <c r="AD107" s="53"/>
      <c r="AE107" s="53"/>
      <c r="AF107" s="53"/>
      <c r="AG107" s="53"/>
      <c r="AH107" s="53"/>
      <c r="AI107" s="53"/>
      <c r="AJ107" s="52"/>
      <c r="AK107" s="52"/>
      <c r="AL107" s="52"/>
      <c r="AM107" s="52"/>
      <c r="AN107" s="52"/>
      <c r="AR107" s="51"/>
    </row>
    <row r="108" spans="1:44" s="7" customFormat="1" ht="42.95" customHeight="1" x14ac:dyDescent="0.2">
      <c r="A108" s="16">
        <v>99</v>
      </c>
      <c r="B108" s="61" t="str">
        <f t="shared" si="33"/>
        <v/>
      </c>
      <c r="C108" s="61" t="str">
        <f t="shared" si="34"/>
        <v/>
      </c>
      <c r="D108" s="14" t="str">
        <f t="shared" si="35"/>
        <v/>
      </c>
      <c r="E108" s="14" t="str">
        <f t="shared" si="36"/>
        <v/>
      </c>
      <c r="F108" s="60" t="str">
        <f t="shared" si="37"/>
        <v/>
      </c>
      <c r="G108" s="59" t="str">
        <f t="shared" si="38"/>
        <v/>
      </c>
      <c r="H108" s="56" t="str">
        <f t="shared" si="39"/>
        <v/>
      </c>
      <c r="I108" s="56" t="str">
        <f t="shared" si="40"/>
        <v/>
      </c>
      <c r="J108" s="58" t="str">
        <f t="shared" si="41"/>
        <v/>
      </c>
      <c r="K108" s="57" t="str">
        <f t="shared" si="42"/>
        <v/>
      </c>
      <c r="L108" s="56" t="str">
        <f t="shared" si="43"/>
        <v/>
      </c>
      <c r="M108" s="6"/>
      <c r="N108" s="6"/>
      <c r="O108" s="6"/>
      <c r="P108" s="6"/>
      <c r="R108" s="55"/>
      <c r="S108" s="55"/>
      <c r="T108" s="53"/>
      <c r="U108" s="54"/>
      <c r="V108" s="53"/>
      <c r="W108" s="53"/>
      <c r="X108" s="53"/>
      <c r="Y108" s="53"/>
      <c r="Z108" s="53"/>
      <c r="AA108" s="53"/>
      <c r="AB108" s="53"/>
      <c r="AC108" s="53"/>
      <c r="AD108" s="53"/>
      <c r="AE108" s="53"/>
      <c r="AF108" s="53"/>
      <c r="AG108" s="53"/>
      <c r="AH108" s="53"/>
      <c r="AI108" s="53"/>
      <c r="AJ108" s="52"/>
      <c r="AK108" s="52"/>
      <c r="AL108" s="52"/>
      <c r="AM108" s="52"/>
      <c r="AN108" s="52"/>
      <c r="AR108" s="51"/>
    </row>
    <row r="109" spans="1:44" s="7" customFormat="1" ht="42.95" customHeight="1" x14ac:dyDescent="0.2">
      <c r="A109" s="16">
        <v>100</v>
      </c>
      <c r="B109" s="61" t="str">
        <f t="shared" si="33"/>
        <v/>
      </c>
      <c r="C109" s="61" t="str">
        <f t="shared" si="34"/>
        <v/>
      </c>
      <c r="D109" s="14" t="str">
        <f t="shared" si="35"/>
        <v/>
      </c>
      <c r="E109" s="14" t="str">
        <f t="shared" si="36"/>
        <v/>
      </c>
      <c r="F109" s="60" t="str">
        <f t="shared" si="37"/>
        <v/>
      </c>
      <c r="G109" s="59" t="str">
        <f t="shared" si="38"/>
        <v/>
      </c>
      <c r="H109" s="56" t="str">
        <f t="shared" si="39"/>
        <v/>
      </c>
      <c r="I109" s="56" t="str">
        <f t="shared" si="40"/>
        <v/>
      </c>
      <c r="J109" s="58" t="str">
        <f t="shared" si="41"/>
        <v/>
      </c>
      <c r="K109" s="57" t="str">
        <f t="shared" si="42"/>
        <v/>
      </c>
      <c r="L109" s="56" t="str">
        <f t="shared" si="43"/>
        <v/>
      </c>
      <c r="M109" s="6"/>
      <c r="N109" s="6"/>
      <c r="O109" s="6"/>
      <c r="P109" s="6"/>
      <c r="R109" s="55"/>
      <c r="S109" s="55"/>
      <c r="T109" s="53"/>
      <c r="U109" s="54"/>
      <c r="V109" s="53"/>
      <c r="W109" s="53"/>
      <c r="X109" s="53"/>
      <c r="Y109" s="53"/>
      <c r="Z109" s="53"/>
      <c r="AA109" s="53"/>
      <c r="AB109" s="53"/>
      <c r="AC109" s="53"/>
      <c r="AD109" s="53"/>
      <c r="AE109" s="53"/>
      <c r="AF109" s="53"/>
      <c r="AG109" s="53"/>
      <c r="AH109" s="53"/>
      <c r="AI109" s="53"/>
      <c r="AJ109" s="52"/>
      <c r="AK109" s="52"/>
      <c r="AL109" s="52"/>
      <c r="AM109" s="52"/>
      <c r="AN109" s="52"/>
      <c r="AR109" s="51"/>
    </row>
    <row r="110" spans="1:44" s="7" customFormat="1" ht="42.95" customHeight="1" x14ac:dyDescent="0.2">
      <c r="A110" s="16">
        <v>101</v>
      </c>
      <c r="B110" s="61" t="str">
        <f t="shared" si="33"/>
        <v/>
      </c>
      <c r="C110" s="61" t="str">
        <f t="shared" si="34"/>
        <v/>
      </c>
      <c r="D110" s="14" t="str">
        <f t="shared" si="35"/>
        <v/>
      </c>
      <c r="E110" s="14" t="str">
        <f t="shared" si="36"/>
        <v/>
      </c>
      <c r="F110" s="60" t="str">
        <f t="shared" si="37"/>
        <v/>
      </c>
      <c r="G110" s="59" t="str">
        <f t="shared" si="38"/>
        <v/>
      </c>
      <c r="H110" s="56" t="str">
        <f t="shared" si="39"/>
        <v/>
      </c>
      <c r="I110" s="56" t="str">
        <f t="shared" si="40"/>
        <v/>
      </c>
      <c r="J110" s="58" t="str">
        <f t="shared" si="41"/>
        <v/>
      </c>
      <c r="K110" s="57" t="str">
        <f t="shared" si="42"/>
        <v/>
      </c>
      <c r="L110" s="56" t="str">
        <f t="shared" si="43"/>
        <v/>
      </c>
      <c r="M110" s="6"/>
      <c r="N110" s="6"/>
      <c r="O110" s="6"/>
      <c r="P110" s="6"/>
      <c r="R110" s="55"/>
      <c r="S110" s="55"/>
      <c r="T110" s="53"/>
      <c r="U110" s="54"/>
      <c r="V110" s="53"/>
      <c r="W110" s="53"/>
      <c r="X110" s="53"/>
      <c r="Y110" s="53"/>
      <c r="Z110" s="53"/>
      <c r="AA110" s="53"/>
      <c r="AB110" s="53"/>
      <c r="AC110" s="53"/>
      <c r="AD110" s="53"/>
      <c r="AE110" s="53"/>
      <c r="AF110" s="53"/>
      <c r="AG110" s="53"/>
      <c r="AH110" s="53"/>
      <c r="AI110" s="53"/>
      <c r="AJ110" s="52"/>
      <c r="AK110" s="52"/>
      <c r="AL110" s="52"/>
      <c r="AM110" s="52"/>
      <c r="AN110" s="52"/>
      <c r="AR110" s="51"/>
    </row>
    <row r="111" spans="1:44" s="7" customFormat="1" ht="42.95" customHeight="1" x14ac:dyDescent="0.2">
      <c r="A111" s="16">
        <v>102</v>
      </c>
      <c r="B111" s="61" t="str">
        <f t="shared" si="33"/>
        <v/>
      </c>
      <c r="C111" s="61" t="str">
        <f t="shared" si="34"/>
        <v/>
      </c>
      <c r="D111" s="14" t="str">
        <f t="shared" si="35"/>
        <v/>
      </c>
      <c r="E111" s="14" t="str">
        <f t="shared" si="36"/>
        <v/>
      </c>
      <c r="F111" s="60" t="str">
        <f t="shared" si="37"/>
        <v/>
      </c>
      <c r="G111" s="59" t="str">
        <f t="shared" si="38"/>
        <v/>
      </c>
      <c r="H111" s="56" t="str">
        <f t="shared" si="39"/>
        <v/>
      </c>
      <c r="I111" s="56" t="str">
        <f t="shared" si="40"/>
        <v/>
      </c>
      <c r="J111" s="58" t="str">
        <f t="shared" si="41"/>
        <v/>
      </c>
      <c r="K111" s="57" t="str">
        <f t="shared" si="42"/>
        <v/>
      </c>
      <c r="L111" s="56" t="str">
        <f t="shared" si="43"/>
        <v/>
      </c>
      <c r="M111" s="6"/>
      <c r="N111" s="6"/>
      <c r="O111" s="6"/>
      <c r="P111" s="6"/>
      <c r="R111" s="55"/>
      <c r="S111" s="55"/>
      <c r="T111" s="53"/>
      <c r="U111" s="54"/>
      <c r="V111" s="53"/>
      <c r="W111" s="53"/>
      <c r="X111" s="53"/>
      <c r="Y111" s="53"/>
      <c r="Z111" s="53"/>
      <c r="AA111" s="53"/>
      <c r="AB111" s="53"/>
      <c r="AC111" s="53"/>
      <c r="AD111" s="53"/>
      <c r="AE111" s="53"/>
      <c r="AF111" s="53"/>
      <c r="AG111" s="53"/>
      <c r="AH111" s="53"/>
      <c r="AI111" s="53"/>
      <c r="AJ111" s="52"/>
      <c r="AK111" s="52"/>
      <c r="AL111" s="52"/>
      <c r="AM111" s="52"/>
      <c r="AN111" s="52"/>
      <c r="AR111" s="51"/>
    </row>
    <row r="112" spans="1:44" s="7" customFormat="1" ht="42.95" customHeight="1" x14ac:dyDescent="0.2">
      <c r="A112" s="16">
        <v>103</v>
      </c>
      <c r="B112" s="61" t="str">
        <f t="shared" si="33"/>
        <v/>
      </c>
      <c r="C112" s="61" t="str">
        <f t="shared" si="34"/>
        <v/>
      </c>
      <c r="D112" s="14" t="str">
        <f t="shared" si="35"/>
        <v/>
      </c>
      <c r="E112" s="14" t="str">
        <f t="shared" si="36"/>
        <v/>
      </c>
      <c r="F112" s="60" t="str">
        <f t="shared" si="37"/>
        <v/>
      </c>
      <c r="G112" s="59" t="str">
        <f t="shared" si="38"/>
        <v/>
      </c>
      <c r="H112" s="56" t="str">
        <f t="shared" si="39"/>
        <v/>
      </c>
      <c r="I112" s="56" t="str">
        <f t="shared" si="40"/>
        <v/>
      </c>
      <c r="J112" s="58" t="str">
        <f t="shared" si="41"/>
        <v/>
      </c>
      <c r="K112" s="57" t="str">
        <f t="shared" si="42"/>
        <v/>
      </c>
      <c r="L112" s="56" t="str">
        <f t="shared" si="43"/>
        <v/>
      </c>
      <c r="M112" s="6"/>
      <c r="N112" s="6"/>
      <c r="O112" s="6"/>
      <c r="P112" s="6"/>
      <c r="R112" s="55"/>
      <c r="S112" s="55"/>
      <c r="T112" s="53"/>
      <c r="U112" s="54"/>
      <c r="V112" s="53"/>
      <c r="W112" s="53"/>
      <c r="X112" s="53"/>
      <c r="Y112" s="53"/>
      <c r="Z112" s="53"/>
      <c r="AA112" s="53"/>
      <c r="AB112" s="53"/>
      <c r="AC112" s="53"/>
      <c r="AD112" s="53"/>
      <c r="AE112" s="53"/>
      <c r="AF112" s="53"/>
      <c r="AG112" s="53"/>
      <c r="AH112" s="53"/>
      <c r="AI112" s="53"/>
      <c r="AJ112" s="52"/>
      <c r="AK112" s="52"/>
      <c r="AL112" s="52"/>
      <c r="AM112" s="52"/>
      <c r="AN112" s="52"/>
      <c r="AR112" s="51"/>
    </row>
    <row r="113" spans="1:44" s="7" customFormat="1" ht="42.95" customHeight="1" x14ac:dyDescent="0.2">
      <c r="A113" s="16">
        <v>104</v>
      </c>
      <c r="B113" s="61" t="str">
        <f t="shared" si="33"/>
        <v/>
      </c>
      <c r="C113" s="61" t="str">
        <f t="shared" si="34"/>
        <v/>
      </c>
      <c r="D113" s="14" t="str">
        <f t="shared" si="35"/>
        <v/>
      </c>
      <c r="E113" s="14" t="str">
        <f t="shared" si="36"/>
        <v/>
      </c>
      <c r="F113" s="60" t="str">
        <f t="shared" si="37"/>
        <v/>
      </c>
      <c r="G113" s="59" t="str">
        <f t="shared" si="38"/>
        <v/>
      </c>
      <c r="H113" s="56" t="str">
        <f t="shared" si="39"/>
        <v/>
      </c>
      <c r="I113" s="56" t="str">
        <f t="shared" si="40"/>
        <v/>
      </c>
      <c r="J113" s="58" t="str">
        <f t="shared" si="41"/>
        <v/>
      </c>
      <c r="K113" s="57" t="str">
        <f t="shared" si="42"/>
        <v/>
      </c>
      <c r="L113" s="56" t="str">
        <f t="shared" si="43"/>
        <v/>
      </c>
      <c r="M113" s="6"/>
      <c r="N113" s="6"/>
      <c r="O113" s="6"/>
      <c r="P113" s="6"/>
      <c r="R113" s="55"/>
      <c r="S113" s="55"/>
      <c r="T113" s="53"/>
      <c r="U113" s="54"/>
      <c r="V113" s="53"/>
      <c r="W113" s="53"/>
      <c r="X113" s="53"/>
      <c r="Y113" s="53"/>
      <c r="Z113" s="53"/>
      <c r="AA113" s="53"/>
      <c r="AB113" s="53"/>
      <c r="AC113" s="53"/>
      <c r="AD113" s="53"/>
      <c r="AE113" s="53"/>
      <c r="AF113" s="53"/>
      <c r="AG113" s="53"/>
      <c r="AH113" s="53"/>
      <c r="AI113" s="53"/>
      <c r="AJ113" s="52"/>
      <c r="AK113" s="52"/>
      <c r="AL113" s="52"/>
      <c r="AM113" s="52"/>
      <c r="AN113" s="52"/>
      <c r="AR113" s="51"/>
    </row>
    <row r="114" spans="1:44" s="7" customFormat="1" ht="42.95" customHeight="1" x14ac:dyDescent="0.2">
      <c r="A114" s="16">
        <v>105</v>
      </c>
      <c r="B114" s="61" t="str">
        <f t="shared" si="33"/>
        <v/>
      </c>
      <c r="C114" s="61" t="str">
        <f t="shared" si="34"/>
        <v/>
      </c>
      <c r="D114" s="14" t="str">
        <f t="shared" si="35"/>
        <v/>
      </c>
      <c r="E114" s="14" t="str">
        <f t="shared" si="36"/>
        <v/>
      </c>
      <c r="F114" s="60" t="str">
        <f t="shared" si="37"/>
        <v/>
      </c>
      <c r="G114" s="59" t="str">
        <f t="shared" si="38"/>
        <v/>
      </c>
      <c r="H114" s="56" t="str">
        <f t="shared" si="39"/>
        <v/>
      </c>
      <c r="I114" s="56" t="str">
        <f t="shared" si="40"/>
        <v/>
      </c>
      <c r="J114" s="58" t="str">
        <f t="shared" si="41"/>
        <v/>
      </c>
      <c r="K114" s="57" t="str">
        <f t="shared" si="42"/>
        <v/>
      </c>
      <c r="L114" s="56" t="str">
        <f t="shared" si="43"/>
        <v/>
      </c>
      <c r="M114" s="6"/>
      <c r="N114" s="6"/>
      <c r="O114" s="6"/>
      <c r="P114" s="6"/>
      <c r="R114" s="55"/>
      <c r="S114" s="55"/>
      <c r="T114" s="53"/>
      <c r="U114" s="54"/>
      <c r="V114" s="53"/>
      <c r="W114" s="53"/>
      <c r="X114" s="53"/>
      <c r="Y114" s="53"/>
      <c r="Z114" s="53"/>
      <c r="AA114" s="53"/>
      <c r="AB114" s="53"/>
      <c r="AC114" s="53"/>
      <c r="AD114" s="53"/>
      <c r="AE114" s="53"/>
      <c r="AF114" s="53"/>
      <c r="AG114" s="53"/>
      <c r="AH114" s="53"/>
      <c r="AI114" s="53"/>
      <c r="AJ114" s="52"/>
      <c r="AK114" s="52"/>
      <c r="AL114" s="52"/>
      <c r="AM114" s="52"/>
      <c r="AN114" s="52"/>
      <c r="AR114" s="51"/>
    </row>
    <row r="115" spans="1:44" s="7" customFormat="1" ht="42.95" customHeight="1" x14ac:dyDescent="0.2">
      <c r="A115" s="16">
        <v>106</v>
      </c>
      <c r="B115" s="61" t="str">
        <f t="shared" si="33"/>
        <v/>
      </c>
      <c r="C115" s="61" t="str">
        <f t="shared" si="34"/>
        <v/>
      </c>
      <c r="D115" s="14" t="str">
        <f t="shared" si="35"/>
        <v/>
      </c>
      <c r="E115" s="14" t="str">
        <f t="shared" si="36"/>
        <v/>
      </c>
      <c r="F115" s="60" t="str">
        <f t="shared" si="37"/>
        <v/>
      </c>
      <c r="G115" s="59" t="str">
        <f t="shared" si="38"/>
        <v/>
      </c>
      <c r="H115" s="56" t="str">
        <f t="shared" si="39"/>
        <v/>
      </c>
      <c r="I115" s="56" t="str">
        <f t="shared" si="40"/>
        <v/>
      </c>
      <c r="J115" s="58" t="str">
        <f t="shared" si="41"/>
        <v/>
      </c>
      <c r="K115" s="57" t="str">
        <f t="shared" si="42"/>
        <v/>
      </c>
      <c r="L115" s="56" t="str">
        <f t="shared" si="43"/>
        <v/>
      </c>
      <c r="M115" s="6"/>
      <c r="N115" s="6"/>
      <c r="O115" s="6"/>
      <c r="P115" s="6"/>
      <c r="R115" s="55"/>
      <c r="S115" s="55"/>
      <c r="T115" s="53"/>
      <c r="U115" s="54"/>
      <c r="V115" s="53"/>
      <c r="W115" s="53"/>
      <c r="X115" s="53"/>
      <c r="Y115" s="53"/>
      <c r="Z115" s="53"/>
      <c r="AA115" s="53"/>
      <c r="AB115" s="53"/>
      <c r="AC115" s="53"/>
      <c r="AD115" s="53"/>
      <c r="AE115" s="53"/>
      <c r="AF115" s="53"/>
      <c r="AG115" s="53"/>
      <c r="AH115" s="53"/>
      <c r="AI115" s="53"/>
      <c r="AJ115" s="52"/>
      <c r="AK115" s="52"/>
      <c r="AL115" s="52"/>
      <c r="AM115" s="52"/>
      <c r="AN115" s="52"/>
      <c r="AR115" s="51"/>
    </row>
    <row r="116" spans="1:44" s="7" customFormat="1" ht="42.95" customHeight="1" x14ac:dyDescent="0.2">
      <c r="A116" s="16">
        <v>107</v>
      </c>
      <c r="B116" s="61" t="str">
        <f t="shared" si="33"/>
        <v/>
      </c>
      <c r="C116" s="61" t="str">
        <f t="shared" si="34"/>
        <v/>
      </c>
      <c r="D116" s="14" t="str">
        <f t="shared" si="35"/>
        <v/>
      </c>
      <c r="E116" s="14" t="str">
        <f t="shared" si="36"/>
        <v/>
      </c>
      <c r="F116" s="60" t="str">
        <f t="shared" si="37"/>
        <v/>
      </c>
      <c r="G116" s="59" t="str">
        <f t="shared" si="38"/>
        <v/>
      </c>
      <c r="H116" s="56" t="str">
        <f t="shared" si="39"/>
        <v/>
      </c>
      <c r="I116" s="56" t="str">
        <f t="shared" si="40"/>
        <v/>
      </c>
      <c r="J116" s="58" t="str">
        <f t="shared" si="41"/>
        <v/>
      </c>
      <c r="K116" s="57" t="str">
        <f t="shared" si="42"/>
        <v/>
      </c>
      <c r="L116" s="56" t="str">
        <f t="shared" si="43"/>
        <v/>
      </c>
      <c r="M116" s="6"/>
      <c r="N116" s="6"/>
      <c r="O116" s="6"/>
      <c r="P116" s="6"/>
      <c r="R116" s="55"/>
      <c r="S116" s="55"/>
      <c r="T116" s="53"/>
      <c r="U116" s="54"/>
      <c r="V116" s="53"/>
      <c r="W116" s="53"/>
      <c r="X116" s="53"/>
      <c r="Y116" s="53"/>
      <c r="Z116" s="53"/>
      <c r="AA116" s="53"/>
      <c r="AB116" s="53"/>
      <c r="AC116" s="53"/>
      <c r="AD116" s="53"/>
      <c r="AE116" s="53"/>
      <c r="AF116" s="53"/>
      <c r="AG116" s="53"/>
      <c r="AH116" s="53"/>
      <c r="AI116" s="53"/>
      <c r="AJ116" s="52"/>
      <c r="AK116" s="52"/>
      <c r="AL116" s="52"/>
      <c r="AM116" s="52"/>
      <c r="AN116" s="52"/>
      <c r="AR116" s="51"/>
    </row>
    <row r="117" spans="1:44" s="7" customFormat="1" ht="42.95" customHeight="1" x14ac:dyDescent="0.2">
      <c r="A117" s="16">
        <v>108</v>
      </c>
      <c r="B117" s="61" t="str">
        <f t="shared" si="33"/>
        <v/>
      </c>
      <c r="C117" s="61" t="str">
        <f t="shared" si="34"/>
        <v/>
      </c>
      <c r="D117" s="14" t="str">
        <f t="shared" si="35"/>
        <v/>
      </c>
      <c r="E117" s="14" t="str">
        <f t="shared" si="36"/>
        <v/>
      </c>
      <c r="F117" s="60" t="str">
        <f t="shared" si="37"/>
        <v/>
      </c>
      <c r="G117" s="59" t="str">
        <f t="shared" si="38"/>
        <v/>
      </c>
      <c r="H117" s="56" t="str">
        <f t="shared" si="39"/>
        <v/>
      </c>
      <c r="I117" s="56" t="str">
        <f t="shared" si="40"/>
        <v/>
      </c>
      <c r="J117" s="58" t="str">
        <f t="shared" si="41"/>
        <v/>
      </c>
      <c r="K117" s="57" t="str">
        <f t="shared" si="42"/>
        <v/>
      </c>
      <c r="L117" s="56" t="str">
        <f t="shared" si="43"/>
        <v/>
      </c>
      <c r="M117" s="6"/>
      <c r="N117" s="6"/>
      <c r="O117" s="6"/>
      <c r="P117" s="6"/>
      <c r="R117" s="55"/>
      <c r="S117" s="55"/>
      <c r="T117" s="53"/>
      <c r="U117" s="54"/>
      <c r="V117" s="53"/>
      <c r="W117" s="53"/>
      <c r="X117" s="53"/>
      <c r="Y117" s="53"/>
      <c r="Z117" s="53"/>
      <c r="AA117" s="53"/>
      <c r="AB117" s="53"/>
      <c r="AC117" s="53"/>
      <c r="AD117" s="53"/>
      <c r="AE117" s="53"/>
      <c r="AF117" s="53"/>
      <c r="AG117" s="53"/>
      <c r="AH117" s="53"/>
      <c r="AI117" s="53"/>
      <c r="AJ117" s="52"/>
      <c r="AK117" s="52"/>
      <c r="AL117" s="52"/>
      <c r="AM117" s="52"/>
      <c r="AN117" s="52"/>
      <c r="AR117" s="51"/>
    </row>
    <row r="118" spans="1:44" s="7" customFormat="1" ht="42.95" customHeight="1" x14ac:dyDescent="0.2">
      <c r="A118" s="16">
        <v>109</v>
      </c>
      <c r="B118" s="61" t="str">
        <f t="shared" si="33"/>
        <v/>
      </c>
      <c r="C118" s="61" t="str">
        <f t="shared" si="34"/>
        <v/>
      </c>
      <c r="D118" s="14" t="str">
        <f t="shared" si="35"/>
        <v/>
      </c>
      <c r="E118" s="14" t="str">
        <f t="shared" si="36"/>
        <v/>
      </c>
      <c r="F118" s="60" t="str">
        <f t="shared" si="37"/>
        <v/>
      </c>
      <c r="G118" s="59" t="str">
        <f t="shared" si="38"/>
        <v/>
      </c>
      <c r="H118" s="56" t="str">
        <f t="shared" si="39"/>
        <v/>
      </c>
      <c r="I118" s="56" t="str">
        <f t="shared" si="40"/>
        <v/>
      </c>
      <c r="J118" s="58" t="str">
        <f t="shared" si="41"/>
        <v/>
      </c>
      <c r="K118" s="57" t="str">
        <f t="shared" si="42"/>
        <v/>
      </c>
      <c r="L118" s="56" t="str">
        <f t="shared" si="43"/>
        <v/>
      </c>
      <c r="M118" s="6"/>
      <c r="N118" s="6"/>
      <c r="O118" s="6"/>
      <c r="P118" s="6"/>
      <c r="R118" s="55"/>
      <c r="S118" s="55"/>
      <c r="T118" s="53"/>
      <c r="U118" s="54"/>
      <c r="V118" s="53"/>
      <c r="W118" s="53"/>
      <c r="X118" s="53"/>
      <c r="Y118" s="53"/>
      <c r="Z118" s="53"/>
      <c r="AA118" s="53"/>
      <c r="AB118" s="53"/>
      <c r="AC118" s="53"/>
      <c r="AD118" s="53"/>
      <c r="AE118" s="53"/>
      <c r="AF118" s="53"/>
      <c r="AG118" s="53"/>
      <c r="AH118" s="53"/>
      <c r="AI118" s="53"/>
      <c r="AJ118" s="52"/>
      <c r="AK118" s="52"/>
      <c r="AL118" s="52"/>
      <c r="AM118" s="52"/>
      <c r="AN118" s="52"/>
      <c r="AR118" s="51"/>
    </row>
    <row r="119" spans="1:44" s="7" customFormat="1" ht="42.95" customHeight="1" x14ac:dyDescent="0.2">
      <c r="A119" s="16">
        <v>110</v>
      </c>
      <c r="B119" s="61" t="str">
        <f t="shared" si="33"/>
        <v/>
      </c>
      <c r="C119" s="61" t="str">
        <f t="shared" si="34"/>
        <v/>
      </c>
      <c r="D119" s="14" t="str">
        <f t="shared" si="35"/>
        <v/>
      </c>
      <c r="E119" s="14" t="str">
        <f t="shared" si="36"/>
        <v/>
      </c>
      <c r="F119" s="60" t="str">
        <f t="shared" si="37"/>
        <v/>
      </c>
      <c r="G119" s="59" t="str">
        <f t="shared" si="38"/>
        <v/>
      </c>
      <c r="H119" s="56" t="str">
        <f t="shared" si="39"/>
        <v/>
      </c>
      <c r="I119" s="56" t="str">
        <f t="shared" si="40"/>
        <v/>
      </c>
      <c r="J119" s="58" t="str">
        <f t="shared" si="41"/>
        <v/>
      </c>
      <c r="K119" s="57" t="str">
        <f t="shared" si="42"/>
        <v/>
      </c>
      <c r="L119" s="56" t="str">
        <f t="shared" si="43"/>
        <v/>
      </c>
      <c r="M119" s="6"/>
      <c r="N119" s="6"/>
      <c r="O119" s="6"/>
      <c r="P119" s="6"/>
      <c r="R119" s="55"/>
      <c r="S119" s="55"/>
      <c r="T119" s="53"/>
      <c r="U119" s="54"/>
      <c r="V119" s="53"/>
      <c r="W119" s="53"/>
      <c r="X119" s="53"/>
      <c r="Y119" s="53"/>
      <c r="Z119" s="53"/>
      <c r="AA119" s="53"/>
      <c r="AB119" s="53"/>
      <c r="AC119" s="53"/>
      <c r="AD119" s="53"/>
      <c r="AE119" s="53"/>
      <c r="AF119" s="53"/>
      <c r="AG119" s="53"/>
      <c r="AH119" s="53"/>
      <c r="AI119" s="53"/>
      <c r="AJ119" s="52"/>
      <c r="AK119" s="52"/>
      <c r="AL119" s="52"/>
      <c r="AM119" s="52"/>
      <c r="AN119" s="52"/>
      <c r="AR119" s="51"/>
    </row>
    <row r="120" spans="1:44" s="7" customFormat="1" ht="42.95" customHeight="1" x14ac:dyDescent="0.2">
      <c r="A120" s="16">
        <v>111</v>
      </c>
      <c r="B120" s="61" t="str">
        <f t="shared" si="33"/>
        <v/>
      </c>
      <c r="C120" s="61" t="str">
        <f t="shared" si="34"/>
        <v/>
      </c>
      <c r="D120" s="14" t="str">
        <f t="shared" si="35"/>
        <v/>
      </c>
      <c r="E120" s="14" t="str">
        <f t="shared" si="36"/>
        <v/>
      </c>
      <c r="F120" s="60" t="str">
        <f t="shared" si="37"/>
        <v/>
      </c>
      <c r="G120" s="59" t="str">
        <f t="shared" si="38"/>
        <v/>
      </c>
      <c r="H120" s="56" t="str">
        <f t="shared" si="39"/>
        <v/>
      </c>
      <c r="I120" s="56" t="str">
        <f t="shared" si="40"/>
        <v/>
      </c>
      <c r="J120" s="58" t="str">
        <f t="shared" si="41"/>
        <v/>
      </c>
      <c r="K120" s="57" t="str">
        <f t="shared" si="42"/>
        <v/>
      </c>
      <c r="L120" s="56" t="str">
        <f t="shared" si="43"/>
        <v/>
      </c>
      <c r="M120" s="6"/>
      <c r="N120" s="6"/>
      <c r="O120" s="6"/>
      <c r="P120" s="6"/>
      <c r="R120" s="55"/>
      <c r="S120" s="55"/>
      <c r="T120" s="53"/>
      <c r="U120" s="54"/>
      <c r="V120" s="53"/>
      <c r="W120" s="53"/>
      <c r="X120" s="53"/>
      <c r="Y120" s="53"/>
      <c r="Z120" s="53"/>
      <c r="AA120" s="53"/>
      <c r="AB120" s="53"/>
      <c r="AC120" s="53"/>
      <c r="AD120" s="53"/>
      <c r="AE120" s="53"/>
      <c r="AF120" s="53"/>
      <c r="AG120" s="53"/>
      <c r="AH120" s="53"/>
      <c r="AI120" s="53"/>
      <c r="AJ120" s="52"/>
      <c r="AK120" s="52"/>
      <c r="AL120" s="52"/>
      <c r="AM120" s="52"/>
      <c r="AN120" s="52"/>
      <c r="AR120" s="51"/>
    </row>
    <row r="121" spans="1:44" s="7" customFormat="1" ht="42.95" customHeight="1" x14ac:dyDescent="0.2">
      <c r="A121" s="16">
        <v>112</v>
      </c>
      <c r="B121" s="61" t="str">
        <f t="shared" si="33"/>
        <v/>
      </c>
      <c r="C121" s="61" t="str">
        <f t="shared" si="34"/>
        <v/>
      </c>
      <c r="D121" s="14" t="str">
        <f t="shared" si="35"/>
        <v/>
      </c>
      <c r="E121" s="14" t="str">
        <f t="shared" si="36"/>
        <v/>
      </c>
      <c r="F121" s="60" t="str">
        <f t="shared" si="37"/>
        <v/>
      </c>
      <c r="G121" s="59" t="str">
        <f t="shared" si="38"/>
        <v/>
      </c>
      <c r="H121" s="56" t="str">
        <f t="shared" si="39"/>
        <v/>
      </c>
      <c r="I121" s="56" t="str">
        <f t="shared" si="40"/>
        <v/>
      </c>
      <c r="J121" s="58" t="str">
        <f t="shared" si="41"/>
        <v/>
      </c>
      <c r="K121" s="57" t="str">
        <f t="shared" si="42"/>
        <v/>
      </c>
      <c r="L121" s="56" t="str">
        <f t="shared" si="43"/>
        <v/>
      </c>
      <c r="M121" s="6"/>
      <c r="N121" s="6"/>
      <c r="O121" s="6"/>
      <c r="P121" s="6"/>
      <c r="R121" s="55"/>
      <c r="S121" s="55"/>
      <c r="T121" s="53"/>
      <c r="U121" s="54"/>
      <c r="V121" s="53"/>
      <c r="W121" s="53"/>
      <c r="X121" s="53"/>
      <c r="Y121" s="53"/>
      <c r="Z121" s="53"/>
      <c r="AA121" s="53"/>
      <c r="AB121" s="53"/>
      <c r="AC121" s="53"/>
      <c r="AD121" s="53"/>
      <c r="AE121" s="53"/>
      <c r="AF121" s="53"/>
      <c r="AG121" s="53"/>
      <c r="AH121" s="53"/>
      <c r="AI121" s="53"/>
      <c r="AJ121" s="52"/>
      <c r="AK121" s="52"/>
      <c r="AL121" s="52"/>
      <c r="AM121" s="52"/>
      <c r="AN121" s="52"/>
      <c r="AR121" s="51"/>
    </row>
    <row r="122" spans="1:44" s="7" customFormat="1" ht="42.95" customHeight="1" x14ac:dyDescent="0.2">
      <c r="A122" s="16">
        <v>113</v>
      </c>
      <c r="B122" s="61" t="str">
        <f t="shared" si="33"/>
        <v/>
      </c>
      <c r="C122" s="61" t="str">
        <f t="shared" si="34"/>
        <v/>
      </c>
      <c r="D122" s="14" t="str">
        <f t="shared" si="35"/>
        <v/>
      </c>
      <c r="E122" s="14" t="str">
        <f t="shared" si="36"/>
        <v/>
      </c>
      <c r="F122" s="60" t="str">
        <f t="shared" si="37"/>
        <v/>
      </c>
      <c r="G122" s="59" t="str">
        <f t="shared" si="38"/>
        <v/>
      </c>
      <c r="H122" s="56" t="str">
        <f t="shared" si="39"/>
        <v/>
      </c>
      <c r="I122" s="56" t="str">
        <f t="shared" si="40"/>
        <v/>
      </c>
      <c r="J122" s="58" t="str">
        <f t="shared" si="41"/>
        <v/>
      </c>
      <c r="K122" s="57" t="str">
        <f t="shared" si="42"/>
        <v/>
      </c>
      <c r="L122" s="56" t="str">
        <f t="shared" si="43"/>
        <v/>
      </c>
      <c r="M122" s="6"/>
      <c r="N122" s="6"/>
      <c r="O122" s="6"/>
      <c r="P122" s="6"/>
      <c r="R122" s="55"/>
      <c r="S122" s="55"/>
      <c r="T122" s="53"/>
      <c r="U122" s="54"/>
      <c r="V122" s="53"/>
      <c r="W122" s="53"/>
      <c r="X122" s="53"/>
      <c r="Y122" s="53"/>
      <c r="Z122" s="53"/>
      <c r="AA122" s="53"/>
      <c r="AB122" s="53"/>
      <c r="AC122" s="53"/>
      <c r="AD122" s="53"/>
      <c r="AE122" s="53"/>
      <c r="AF122" s="53"/>
      <c r="AG122" s="53"/>
      <c r="AH122" s="53"/>
      <c r="AI122" s="53"/>
      <c r="AJ122" s="52"/>
      <c r="AK122" s="52"/>
      <c r="AL122" s="52"/>
      <c r="AM122" s="52"/>
      <c r="AN122" s="52"/>
      <c r="AR122" s="51"/>
    </row>
    <row r="123" spans="1:44" s="7" customFormat="1" ht="42.95" customHeight="1" x14ac:dyDescent="0.2">
      <c r="A123" s="16">
        <v>114</v>
      </c>
      <c r="B123" s="61" t="str">
        <f t="shared" si="33"/>
        <v/>
      </c>
      <c r="C123" s="61" t="str">
        <f t="shared" si="34"/>
        <v/>
      </c>
      <c r="D123" s="14" t="str">
        <f t="shared" si="35"/>
        <v/>
      </c>
      <c r="E123" s="14" t="str">
        <f t="shared" si="36"/>
        <v/>
      </c>
      <c r="F123" s="60" t="str">
        <f t="shared" si="37"/>
        <v/>
      </c>
      <c r="G123" s="59" t="str">
        <f t="shared" si="38"/>
        <v/>
      </c>
      <c r="H123" s="56" t="str">
        <f t="shared" si="39"/>
        <v/>
      </c>
      <c r="I123" s="56" t="str">
        <f t="shared" si="40"/>
        <v/>
      </c>
      <c r="J123" s="58" t="str">
        <f t="shared" si="41"/>
        <v/>
      </c>
      <c r="K123" s="57" t="str">
        <f t="shared" si="42"/>
        <v/>
      </c>
      <c r="L123" s="56" t="str">
        <f t="shared" si="43"/>
        <v/>
      </c>
      <c r="M123" s="6"/>
      <c r="N123" s="6"/>
      <c r="O123" s="6"/>
      <c r="P123" s="6"/>
      <c r="R123" s="55"/>
      <c r="S123" s="55"/>
      <c r="T123" s="53"/>
      <c r="U123" s="54"/>
      <c r="V123" s="53"/>
      <c r="W123" s="53"/>
      <c r="X123" s="53"/>
      <c r="Y123" s="53"/>
      <c r="Z123" s="53"/>
      <c r="AA123" s="53"/>
      <c r="AB123" s="53"/>
      <c r="AC123" s="53"/>
      <c r="AD123" s="53"/>
      <c r="AE123" s="53"/>
      <c r="AF123" s="53"/>
      <c r="AG123" s="53"/>
      <c r="AH123" s="53"/>
      <c r="AI123" s="53"/>
      <c r="AJ123" s="52"/>
      <c r="AK123" s="52"/>
      <c r="AL123" s="52"/>
      <c r="AM123" s="52"/>
      <c r="AN123" s="52"/>
      <c r="AR123" s="51"/>
    </row>
    <row r="124" spans="1:44" s="7" customFormat="1" ht="42.95" customHeight="1" x14ac:dyDescent="0.2">
      <c r="A124" s="16">
        <v>115</v>
      </c>
      <c r="B124" s="61" t="str">
        <f t="shared" si="33"/>
        <v/>
      </c>
      <c r="C124" s="61" t="str">
        <f t="shared" si="34"/>
        <v/>
      </c>
      <c r="D124" s="14" t="str">
        <f t="shared" si="35"/>
        <v/>
      </c>
      <c r="E124" s="14" t="str">
        <f t="shared" si="36"/>
        <v/>
      </c>
      <c r="F124" s="60" t="str">
        <f t="shared" si="37"/>
        <v/>
      </c>
      <c r="G124" s="59" t="str">
        <f t="shared" si="38"/>
        <v/>
      </c>
      <c r="H124" s="56" t="str">
        <f t="shared" si="39"/>
        <v/>
      </c>
      <c r="I124" s="56" t="str">
        <f t="shared" si="40"/>
        <v/>
      </c>
      <c r="J124" s="58" t="str">
        <f t="shared" si="41"/>
        <v/>
      </c>
      <c r="K124" s="57" t="str">
        <f t="shared" si="42"/>
        <v/>
      </c>
      <c r="L124" s="56" t="str">
        <f t="shared" si="43"/>
        <v/>
      </c>
      <c r="M124" s="6"/>
      <c r="N124" s="6"/>
      <c r="O124" s="6"/>
      <c r="P124" s="6"/>
      <c r="R124" s="55"/>
      <c r="S124" s="55"/>
      <c r="T124" s="53"/>
      <c r="U124" s="54"/>
      <c r="V124" s="53"/>
      <c r="W124" s="53"/>
      <c r="X124" s="53"/>
      <c r="Y124" s="53"/>
      <c r="Z124" s="53"/>
      <c r="AA124" s="53"/>
      <c r="AB124" s="53"/>
      <c r="AC124" s="53"/>
      <c r="AD124" s="53"/>
      <c r="AE124" s="53"/>
      <c r="AF124" s="53"/>
      <c r="AG124" s="53"/>
      <c r="AH124" s="53"/>
      <c r="AI124" s="53"/>
      <c r="AJ124" s="52"/>
      <c r="AK124" s="52"/>
      <c r="AL124" s="52"/>
      <c r="AM124" s="52"/>
      <c r="AN124" s="52"/>
      <c r="AR124" s="51"/>
    </row>
    <row r="125" spans="1:44" s="7" customFormat="1" ht="42.95" customHeight="1" x14ac:dyDescent="0.2">
      <c r="A125" s="16">
        <v>116</v>
      </c>
      <c r="B125" s="61" t="str">
        <f t="shared" si="33"/>
        <v/>
      </c>
      <c r="C125" s="61" t="str">
        <f t="shared" si="34"/>
        <v/>
      </c>
      <c r="D125" s="14" t="str">
        <f t="shared" si="35"/>
        <v/>
      </c>
      <c r="E125" s="14" t="str">
        <f t="shared" si="36"/>
        <v/>
      </c>
      <c r="F125" s="60" t="str">
        <f t="shared" si="37"/>
        <v/>
      </c>
      <c r="G125" s="59" t="str">
        <f t="shared" si="38"/>
        <v/>
      </c>
      <c r="H125" s="56" t="str">
        <f t="shared" si="39"/>
        <v/>
      </c>
      <c r="I125" s="56" t="str">
        <f t="shared" si="40"/>
        <v/>
      </c>
      <c r="J125" s="58" t="str">
        <f t="shared" si="41"/>
        <v/>
      </c>
      <c r="K125" s="57" t="str">
        <f t="shared" si="42"/>
        <v/>
      </c>
      <c r="L125" s="56" t="str">
        <f t="shared" si="43"/>
        <v/>
      </c>
      <c r="M125" s="6"/>
      <c r="N125" s="6"/>
      <c r="O125" s="6"/>
      <c r="P125" s="6"/>
      <c r="R125" s="55"/>
      <c r="S125" s="55"/>
      <c r="T125" s="53"/>
      <c r="U125" s="54"/>
      <c r="V125" s="53"/>
      <c r="W125" s="53"/>
      <c r="X125" s="53"/>
      <c r="Y125" s="53"/>
      <c r="Z125" s="53"/>
      <c r="AA125" s="53"/>
      <c r="AB125" s="53"/>
      <c r="AC125" s="53"/>
      <c r="AD125" s="53"/>
      <c r="AE125" s="53"/>
      <c r="AF125" s="53"/>
      <c r="AG125" s="53"/>
      <c r="AH125" s="53"/>
      <c r="AI125" s="53"/>
      <c r="AJ125" s="52"/>
      <c r="AK125" s="52"/>
      <c r="AL125" s="52"/>
      <c r="AM125" s="52"/>
      <c r="AN125" s="52"/>
      <c r="AR125" s="51"/>
    </row>
    <row r="126" spans="1:44" s="7" customFormat="1" ht="42.95" customHeight="1" x14ac:dyDescent="0.2">
      <c r="A126" s="16">
        <v>117</v>
      </c>
      <c r="B126" s="61" t="str">
        <f t="shared" si="33"/>
        <v/>
      </c>
      <c r="C126" s="61" t="str">
        <f t="shared" si="34"/>
        <v/>
      </c>
      <c r="D126" s="14" t="str">
        <f t="shared" si="35"/>
        <v/>
      </c>
      <c r="E126" s="14" t="str">
        <f t="shared" si="36"/>
        <v/>
      </c>
      <c r="F126" s="60" t="str">
        <f t="shared" si="37"/>
        <v/>
      </c>
      <c r="G126" s="59" t="str">
        <f t="shared" si="38"/>
        <v/>
      </c>
      <c r="H126" s="56" t="str">
        <f t="shared" si="39"/>
        <v/>
      </c>
      <c r="I126" s="56" t="str">
        <f t="shared" si="40"/>
        <v/>
      </c>
      <c r="J126" s="58" t="str">
        <f t="shared" si="41"/>
        <v/>
      </c>
      <c r="K126" s="57" t="str">
        <f t="shared" si="42"/>
        <v/>
      </c>
      <c r="L126" s="56" t="str">
        <f t="shared" si="43"/>
        <v/>
      </c>
      <c r="M126" s="6"/>
      <c r="N126" s="6"/>
      <c r="O126" s="6"/>
      <c r="P126" s="6"/>
      <c r="R126" s="55"/>
      <c r="S126" s="55"/>
      <c r="T126" s="53"/>
      <c r="U126" s="54"/>
      <c r="V126" s="53"/>
      <c r="W126" s="53"/>
      <c r="X126" s="53"/>
      <c r="Y126" s="53"/>
      <c r="Z126" s="53"/>
      <c r="AA126" s="53"/>
      <c r="AB126" s="53"/>
      <c r="AC126" s="53"/>
      <c r="AD126" s="53"/>
      <c r="AE126" s="53"/>
      <c r="AF126" s="53"/>
      <c r="AG126" s="53"/>
      <c r="AH126" s="53"/>
      <c r="AI126" s="53"/>
      <c r="AJ126" s="52"/>
      <c r="AK126" s="52"/>
      <c r="AL126" s="52"/>
      <c r="AM126" s="52"/>
      <c r="AN126" s="52"/>
      <c r="AR126" s="51"/>
    </row>
    <row r="127" spans="1:44" s="7" customFormat="1" ht="42.95" customHeight="1" x14ac:dyDescent="0.2">
      <c r="A127" s="16">
        <v>118</v>
      </c>
      <c r="B127" s="61" t="str">
        <f t="shared" si="33"/>
        <v/>
      </c>
      <c r="C127" s="61" t="str">
        <f t="shared" si="34"/>
        <v/>
      </c>
      <c r="D127" s="14" t="str">
        <f t="shared" si="35"/>
        <v/>
      </c>
      <c r="E127" s="14" t="str">
        <f t="shared" si="36"/>
        <v/>
      </c>
      <c r="F127" s="60" t="str">
        <f t="shared" si="37"/>
        <v/>
      </c>
      <c r="G127" s="59" t="str">
        <f t="shared" si="38"/>
        <v/>
      </c>
      <c r="H127" s="56" t="str">
        <f t="shared" si="39"/>
        <v/>
      </c>
      <c r="I127" s="56" t="str">
        <f t="shared" si="40"/>
        <v/>
      </c>
      <c r="J127" s="58" t="str">
        <f t="shared" si="41"/>
        <v/>
      </c>
      <c r="K127" s="57" t="str">
        <f t="shared" si="42"/>
        <v/>
      </c>
      <c r="L127" s="56" t="str">
        <f t="shared" si="43"/>
        <v/>
      </c>
      <c r="M127" s="6"/>
      <c r="N127" s="6"/>
      <c r="O127" s="6"/>
      <c r="P127" s="6"/>
      <c r="R127" s="55"/>
      <c r="S127" s="55"/>
      <c r="T127" s="53"/>
      <c r="U127" s="54"/>
      <c r="V127" s="53"/>
      <c r="W127" s="53"/>
      <c r="X127" s="53"/>
      <c r="Y127" s="53"/>
      <c r="Z127" s="53"/>
      <c r="AA127" s="53"/>
      <c r="AB127" s="53"/>
      <c r="AC127" s="53"/>
      <c r="AD127" s="53"/>
      <c r="AE127" s="53"/>
      <c r="AF127" s="53"/>
      <c r="AG127" s="53"/>
      <c r="AH127" s="53"/>
      <c r="AI127" s="53"/>
      <c r="AJ127" s="52"/>
      <c r="AK127" s="52"/>
      <c r="AL127" s="52"/>
      <c r="AM127" s="52"/>
      <c r="AN127" s="52"/>
      <c r="AR127" s="51"/>
    </row>
    <row r="128" spans="1:44" s="7" customFormat="1" ht="42.95" customHeight="1" x14ac:dyDescent="0.2">
      <c r="A128" s="16">
        <v>119</v>
      </c>
      <c r="B128" s="61" t="str">
        <f t="shared" si="33"/>
        <v/>
      </c>
      <c r="C128" s="61" t="str">
        <f t="shared" si="34"/>
        <v/>
      </c>
      <c r="D128" s="14" t="str">
        <f t="shared" si="35"/>
        <v/>
      </c>
      <c r="E128" s="14" t="str">
        <f t="shared" si="36"/>
        <v/>
      </c>
      <c r="F128" s="60" t="str">
        <f t="shared" si="37"/>
        <v/>
      </c>
      <c r="G128" s="59" t="str">
        <f t="shared" si="38"/>
        <v/>
      </c>
      <c r="H128" s="56" t="str">
        <f t="shared" si="39"/>
        <v/>
      </c>
      <c r="I128" s="56" t="str">
        <f t="shared" si="40"/>
        <v/>
      </c>
      <c r="J128" s="58" t="str">
        <f t="shared" si="41"/>
        <v/>
      </c>
      <c r="K128" s="57" t="str">
        <f t="shared" si="42"/>
        <v/>
      </c>
      <c r="L128" s="56" t="str">
        <f t="shared" si="43"/>
        <v/>
      </c>
      <c r="M128" s="6"/>
      <c r="N128" s="6"/>
      <c r="O128" s="6"/>
      <c r="P128" s="6"/>
      <c r="R128" s="55"/>
      <c r="S128" s="55"/>
      <c r="T128" s="53"/>
      <c r="U128" s="54"/>
      <c r="V128" s="53"/>
      <c r="W128" s="53"/>
      <c r="X128" s="53"/>
      <c r="Y128" s="53"/>
      <c r="Z128" s="53"/>
      <c r="AA128" s="53"/>
      <c r="AB128" s="53"/>
      <c r="AC128" s="53"/>
      <c r="AD128" s="53"/>
      <c r="AE128" s="53"/>
      <c r="AF128" s="53"/>
      <c r="AG128" s="53"/>
      <c r="AH128" s="53"/>
      <c r="AI128" s="53"/>
      <c r="AJ128" s="52"/>
      <c r="AK128" s="52"/>
      <c r="AL128" s="52"/>
      <c r="AM128" s="52"/>
      <c r="AN128" s="52"/>
      <c r="AR128" s="51"/>
    </row>
    <row r="129" spans="1:44" s="7" customFormat="1" ht="42.95" customHeight="1" x14ac:dyDescent="0.2">
      <c r="A129" s="16">
        <v>120</v>
      </c>
      <c r="B129" s="61" t="str">
        <f t="shared" si="33"/>
        <v/>
      </c>
      <c r="C129" s="61" t="str">
        <f t="shared" si="34"/>
        <v/>
      </c>
      <c r="D129" s="14" t="str">
        <f t="shared" si="35"/>
        <v/>
      </c>
      <c r="E129" s="14" t="str">
        <f t="shared" si="36"/>
        <v/>
      </c>
      <c r="F129" s="60" t="str">
        <f t="shared" si="37"/>
        <v/>
      </c>
      <c r="G129" s="59" t="str">
        <f t="shared" si="38"/>
        <v/>
      </c>
      <c r="H129" s="56" t="str">
        <f t="shared" si="39"/>
        <v/>
      </c>
      <c r="I129" s="56" t="str">
        <f t="shared" si="40"/>
        <v/>
      </c>
      <c r="J129" s="58" t="str">
        <f t="shared" si="41"/>
        <v/>
      </c>
      <c r="K129" s="57" t="str">
        <f t="shared" si="42"/>
        <v/>
      </c>
      <c r="L129" s="56" t="str">
        <f t="shared" si="43"/>
        <v/>
      </c>
      <c r="M129" s="6"/>
      <c r="N129" s="6"/>
      <c r="O129" s="6"/>
      <c r="P129" s="6"/>
      <c r="R129" s="55"/>
      <c r="S129" s="55"/>
      <c r="T129" s="53"/>
      <c r="U129" s="54"/>
      <c r="V129" s="53"/>
      <c r="W129" s="53"/>
      <c r="X129" s="53"/>
      <c r="Y129" s="53"/>
      <c r="Z129" s="53"/>
      <c r="AA129" s="53"/>
      <c r="AB129" s="53"/>
      <c r="AC129" s="53"/>
      <c r="AD129" s="53"/>
      <c r="AE129" s="53"/>
      <c r="AF129" s="53"/>
      <c r="AG129" s="53"/>
      <c r="AH129" s="53"/>
      <c r="AI129" s="53"/>
      <c r="AJ129" s="52"/>
      <c r="AK129" s="52"/>
      <c r="AL129" s="52"/>
      <c r="AM129" s="52"/>
      <c r="AN129" s="52"/>
      <c r="AR129" s="51"/>
    </row>
    <row r="130" spans="1:44" s="7" customFormat="1" ht="42.95" customHeight="1" x14ac:dyDescent="0.2">
      <c r="A130" s="16">
        <v>121</v>
      </c>
      <c r="B130" s="61" t="str">
        <f t="shared" si="33"/>
        <v/>
      </c>
      <c r="C130" s="61" t="str">
        <f t="shared" si="34"/>
        <v/>
      </c>
      <c r="D130" s="14" t="str">
        <f t="shared" si="35"/>
        <v/>
      </c>
      <c r="E130" s="14" t="str">
        <f t="shared" si="36"/>
        <v/>
      </c>
      <c r="F130" s="60" t="str">
        <f t="shared" si="37"/>
        <v/>
      </c>
      <c r="G130" s="59" t="str">
        <f t="shared" si="38"/>
        <v/>
      </c>
      <c r="H130" s="56" t="str">
        <f t="shared" si="39"/>
        <v/>
      </c>
      <c r="I130" s="56" t="str">
        <f t="shared" si="40"/>
        <v/>
      </c>
      <c r="J130" s="58" t="str">
        <f t="shared" si="41"/>
        <v/>
      </c>
      <c r="K130" s="57" t="str">
        <f t="shared" si="42"/>
        <v/>
      </c>
      <c r="L130" s="56" t="str">
        <f t="shared" si="43"/>
        <v/>
      </c>
      <c r="M130" s="6"/>
      <c r="N130" s="6"/>
      <c r="O130" s="6"/>
      <c r="P130" s="6"/>
      <c r="R130" s="55"/>
      <c r="S130" s="55"/>
      <c r="T130" s="53"/>
      <c r="U130" s="54"/>
      <c r="V130" s="53"/>
      <c r="W130" s="53"/>
      <c r="X130" s="53"/>
      <c r="Y130" s="53"/>
      <c r="Z130" s="53"/>
      <c r="AA130" s="53"/>
      <c r="AB130" s="53"/>
      <c r="AC130" s="53"/>
      <c r="AD130" s="53"/>
      <c r="AE130" s="53"/>
      <c r="AF130" s="53"/>
      <c r="AG130" s="53"/>
      <c r="AH130" s="53"/>
      <c r="AI130" s="53"/>
      <c r="AJ130" s="52"/>
      <c r="AK130" s="52"/>
      <c r="AL130" s="52"/>
      <c r="AM130" s="52"/>
      <c r="AN130" s="52"/>
      <c r="AR130" s="51"/>
    </row>
    <row r="131" spans="1:44" s="7" customFormat="1" ht="42.95" customHeight="1" x14ac:dyDescent="0.2">
      <c r="A131" s="16">
        <v>122</v>
      </c>
      <c r="B131" s="61" t="str">
        <f t="shared" si="33"/>
        <v/>
      </c>
      <c r="C131" s="61" t="str">
        <f t="shared" si="34"/>
        <v/>
      </c>
      <c r="D131" s="14" t="str">
        <f t="shared" si="35"/>
        <v/>
      </c>
      <c r="E131" s="14" t="str">
        <f t="shared" si="36"/>
        <v/>
      </c>
      <c r="F131" s="60" t="str">
        <f t="shared" si="37"/>
        <v/>
      </c>
      <c r="G131" s="59" t="str">
        <f t="shared" si="38"/>
        <v/>
      </c>
      <c r="H131" s="56" t="str">
        <f t="shared" si="39"/>
        <v/>
      </c>
      <c r="I131" s="56" t="str">
        <f t="shared" si="40"/>
        <v/>
      </c>
      <c r="J131" s="58" t="str">
        <f t="shared" si="41"/>
        <v/>
      </c>
      <c r="K131" s="57" t="str">
        <f t="shared" si="42"/>
        <v/>
      </c>
      <c r="L131" s="56" t="str">
        <f t="shared" si="43"/>
        <v/>
      </c>
      <c r="M131" s="6"/>
      <c r="N131" s="6"/>
      <c r="O131" s="6"/>
      <c r="P131" s="6"/>
      <c r="R131" s="55"/>
      <c r="S131" s="55"/>
      <c r="T131" s="53"/>
      <c r="U131" s="54"/>
      <c r="V131" s="53"/>
      <c r="W131" s="53"/>
      <c r="X131" s="53"/>
      <c r="Y131" s="53"/>
      <c r="Z131" s="53"/>
      <c r="AA131" s="53"/>
      <c r="AB131" s="53"/>
      <c r="AC131" s="53"/>
      <c r="AD131" s="53"/>
      <c r="AE131" s="53"/>
      <c r="AF131" s="53"/>
      <c r="AG131" s="53"/>
      <c r="AH131" s="53"/>
      <c r="AI131" s="53"/>
      <c r="AJ131" s="52"/>
      <c r="AK131" s="52"/>
      <c r="AL131" s="52"/>
      <c r="AM131" s="52"/>
      <c r="AN131" s="52"/>
      <c r="AR131" s="51"/>
    </row>
    <row r="132" spans="1:44" s="7" customFormat="1" ht="42.95" customHeight="1" x14ac:dyDescent="0.2">
      <c r="A132" s="16">
        <v>123</v>
      </c>
      <c r="B132" s="61" t="str">
        <f t="shared" si="33"/>
        <v/>
      </c>
      <c r="C132" s="61" t="str">
        <f t="shared" si="34"/>
        <v/>
      </c>
      <c r="D132" s="14" t="str">
        <f t="shared" si="35"/>
        <v/>
      </c>
      <c r="E132" s="14" t="str">
        <f t="shared" si="36"/>
        <v/>
      </c>
      <c r="F132" s="60" t="str">
        <f t="shared" si="37"/>
        <v/>
      </c>
      <c r="G132" s="59" t="str">
        <f t="shared" si="38"/>
        <v/>
      </c>
      <c r="H132" s="56" t="str">
        <f t="shared" si="39"/>
        <v/>
      </c>
      <c r="I132" s="56" t="str">
        <f t="shared" si="40"/>
        <v/>
      </c>
      <c r="J132" s="58" t="str">
        <f t="shared" si="41"/>
        <v/>
      </c>
      <c r="K132" s="57" t="str">
        <f t="shared" si="42"/>
        <v/>
      </c>
      <c r="L132" s="56" t="str">
        <f t="shared" si="43"/>
        <v/>
      </c>
      <c r="M132" s="6"/>
      <c r="N132" s="6"/>
      <c r="O132" s="6"/>
      <c r="P132" s="6"/>
      <c r="R132" s="55"/>
      <c r="S132" s="55"/>
      <c r="T132" s="53"/>
      <c r="U132" s="54"/>
      <c r="V132" s="53"/>
      <c r="W132" s="53"/>
      <c r="X132" s="53"/>
      <c r="Y132" s="53"/>
      <c r="Z132" s="53"/>
      <c r="AA132" s="53"/>
      <c r="AB132" s="53"/>
      <c r="AC132" s="53"/>
      <c r="AD132" s="53"/>
      <c r="AE132" s="53"/>
      <c r="AF132" s="53"/>
      <c r="AG132" s="53"/>
      <c r="AH132" s="53"/>
      <c r="AI132" s="53"/>
      <c r="AJ132" s="52"/>
      <c r="AK132" s="52"/>
      <c r="AL132" s="52"/>
      <c r="AM132" s="52"/>
      <c r="AN132" s="52"/>
      <c r="AR132" s="51"/>
    </row>
    <row r="133" spans="1:44" s="7" customFormat="1" ht="42.95" customHeight="1" x14ac:dyDescent="0.2">
      <c r="A133" s="16">
        <v>124</v>
      </c>
      <c r="B133" s="61" t="str">
        <f t="shared" si="33"/>
        <v/>
      </c>
      <c r="C133" s="61" t="str">
        <f t="shared" si="34"/>
        <v/>
      </c>
      <c r="D133" s="14" t="str">
        <f t="shared" si="35"/>
        <v/>
      </c>
      <c r="E133" s="14" t="str">
        <f t="shared" si="36"/>
        <v/>
      </c>
      <c r="F133" s="60" t="str">
        <f t="shared" si="37"/>
        <v/>
      </c>
      <c r="G133" s="59" t="str">
        <f t="shared" si="38"/>
        <v/>
      </c>
      <c r="H133" s="56" t="str">
        <f t="shared" si="39"/>
        <v/>
      </c>
      <c r="I133" s="56" t="str">
        <f t="shared" si="40"/>
        <v/>
      </c>
      <c r="J133" s="58" t="str">
        <f t="shared" si="41"/>
        <v/>
      </c>
      <c r="K133" s="57" t="str">
        <f t="shared" si="42"/>
        <v/>
      </c>
      <c r="L133" s="56" t="str">
        <f t="shared" si="43"/>
        <v/>
      </c>
      <c r="M133" s="6"/>
      <c r="N133" s="6"/>
      <c r="O133" s="6"/>
      <c r="P133" s="6"/>
      <c r="R133" s="55"/>
      <c r="S133" s="55"/>
      <c r="T133" s="53"/>
      <c r="U133" s="54"/>
      <c r="V133" s="53"/>
      <c r="W133" s="53"/>
      <c r="X133" s="53"/>
      <c r="Y133" s="53"/>
      <c r="Z133" s="53"/>
      <c r="AA133" s="53"/>
      <c r="AB133" s="53"/>
      <c r="AC133" s="53"/>
      <c r="AD133" s="53"/>
      <c r="AE133" s="53"/>
      <c r="AF133" s="53"/>
      <c r="AG133" s="53"/>
      <c r="AH133" s="53"/>
      <c r="AI133" s="53"/>
      <c r="AJ133" s="52"/>
      <c r="AK133" s="52"/>
      <c r="AL133" s="52"/>
      <c r="AM133" s="52"/>
      <c r="AN133" s="52"/>
      <c r="AR133" s="51"/>
    </row>
    <row r="134" spans="1:44" s="7" customFormat="1" ht="42.95" customHeight="1" x14ac:dyDescent="0.2">
      <c r="A134" s="16">
        <v>125</v>
      </c>
      <c r="B134" s="61" t="str">
        <f t="shared" si="33"/>
        <v/>
      </c>
      <c r="C134" s="61" t="str">
        <f t="shared" si="34"/>
        <v/>
      </c>
      <c r="D134" s="14" t="str">
        <f t="shared" si="35"/>
        <v/>
      </c>
      <c r="E134" s="14" t="str">
        <f t="shared" si="36"/>
        <v/>
      </c>
      <c r="F134" s="60" t="str">
        <f t="shared" si="37"/>
        <v/>
      </c>
      <c r="G134" s="59" t="str">
        <f t="shared" si="38"/>
        <v/>
      </c>
      <c r="H134" s="56" t="str">
        <f t="shared" si="39"/>
        <v/>
      </c>
      <c r="I134" s="56" t="str">
        <f t="shared" si="40"/>
        <v/>
      </c>
      <c r="J134" s="58" t="str">
        <f t="shared" si="41"/>
        <v/>
      </c>
      <c r="K134" s="57" t="str">
        <f t="shared" si="42"/>
        <v/>
      </c>
      <c r="L134" s="56" t="str">
        <f t="shared" si="43"/>
        <v/>
      </c>
      <c r="M134" s="6"/>
      <c r="N134" s="6"/>
      <c r="O134" s="6"/>
      <c r="P134" s="6"/>
      <c r="R134" s="55"/>
      <c r="S134" s="55"/>
      <c r="T134" s="53"/>
      <c r="U134" s="54"/>
      <c r="V134" s="53"/>
      <c r="W134" s="53"/>
      <c r="X134" s="53"/>
      <c r="Y134" s="53"/>
      <c r="Z134" s="53"/>
      <c r="AA134" s="53"/>
      <c r="AB134" s="53"/>
      <c r="AC134" s="53"/>
      <c r="AD134" s="53"/>
      <c r="AE134" s="53"/>
      <c r="AF134" s="53"/>
      <c r="AG134" s="53"/>
      <c r="AH134" s="53"/>
      <c r="AI134" s="53"/>
      <c r="AJ134" s="52"/>
      <c r="AK134" s="52"/>
      <c r="AL134" s="52"/>
      <c r="AM134" s="52"/>
      <c r="AN134" s="52"/>
      <c r="AR134" s="51"/>
    </row>
    <row r="135" spans="1:44" s="7" customFormat="1" ht="42.95" customHeight="1" x14ac:dyDescent="0.2">
      <c r="A135" s="16">
        <v>126</v>
      </c>
      <c r="B135" s="61" t="str">
        <f t="shared" si="33"/>
        <v/>
      </c>
      <c r="C135" s="61" t="str">
        <f t="shared" si="34"/>
        <v/>
      </c>
      <c r="D135" s="14" t="str">
        <f t="shared" si="35"/>
        <v/>
      </c>
      <c r="E135" s="14" t="str">
        <f t="shared" si="36"/>
        <v/>
      </c>
      <c r="F135" s="60" t="str">
        <f t="shared" si="37"/>
        <v/>
      </c>
      <c r="G135" s="59" t="str">
        <f t="shared" si="38"/>
        <v/>
      </c>
      <c r="H135" s="56" t="str">
        <f t="shared" si="39"/>
        <v/>
      </c>
      <c r="I135" s="56" t="str">
        <f t="shared" si="40"/>
        <v/>
      </c>
      <c r="J135" s="58" t="str">
        <f t="shared" si="41"/>
        <v/>
      </c>
      <c r="K135" s="57" t="str">
        <f t="shared" si="42"/>
        <v/>
      </c>
      <c r="L135" s="56" t="str">
        <f t="shared" si="43"/>
        <v/>
      </c>
      <c r="M135" s="6"/>
      <c r="N135" s="6"/>
      <c r="O135" s="6"/>
      <c r="P135" s="6"/>
      <c r="R135" s="55"/>
      <c r="S135" s="55"/>
      <c r="T135" s="53"/>
      <c r="U135" s="54"/>
      <c r="V135" s="53"/>
      <c r="W135" s="53"/>
      <c r="X135" s="53"/>
      <c r="Y135" s="53"/>
      <c r="Z135" s="53"/>
      <c r="AA135" s="53"/>
      <c r="AB135" s="53"/>
      <c r="AC135" s="53"/>
      <c r="AD135" s="53"/>
      <c r="AE135" s="53"/>
      <c r="AF135" s="53"/>
      <c r="AG135" s="53"/>
      <c r="AH135" s="53"/>
      <c r="AI135" s="53"/>
      <c r="AJ135" s="52"/>
      <c r="AK135" s="52"/>
      <c r="AL135" s="52"/>
      <c r="AM135" s="52"/>
      <c r="AN135" s="52"/>
      <c r="AR135" s="51"/>
    </row>
    <row r="136" spans="1:44" s="7" customFormat="1" ht="42.95" customHeight="1" x14ac:dyDescent="0.2">
      <c r="A136" s="16">
        <v>127</v>
      </c>
      <c r="B136" s="61" t="str">
        <f t="shared" si="33"/>
        <v/>
      </c>
      <c r="C136" s="61" t="str">
        <f t="shared" si="34"/>
        <v/>
      </c>
      <c r="D136" s="14" t="str">
        <f t="shared" si="35"/>
        <v/>
      </c>
      <c r="E136" s="14" t="str">
        <f t="shared" si="36"/>
        <v/>
      </c>
      <c r="F136" s="60" t="str">
        <f t="shared" si="37"/>
        <v/>
      </c>
      <c r="G136" s="59" t="str">
        <f t="shared" si="38"/>
        <v/>
      </c>
      <c r="H136" s="56" t="str">
        <f t="shared" si="39"/>
        <v/>
      </c>
      <c r="I136" s="56" t="str">
        <f t="shared" si="40"/>
        <v/>
      </c>
      <c r="J136" s="58" t="str">
        <f t="shared" si="41"/>
        <v/>
      </c>
      <c r="K136" s="57" t="str">
        <f t="shared" si="42"/>
        <v/>
      </c>
      <c r="L136" s="56" t="str">
        <f t="shared" si="43"/>
        <v/>
      </c>
      <c r="M136" s="6"/>
      <c r="N136" s="6"/>
      <c r="O136" s="6"/>
      <c r="P136" s="6"/>
      <c r="R136" s="55"/>
      <c r="S136" s="55"/>
      <c r="T136" s="53"/>
      <c r="U136" s="54"/>
      <c r="V136" s="53"/>
      <c r="W136" s="53"/>
      <c r="X136" s="53"/>
      <c r="Y136" s="53"/>
      <c r="Z136" s="53"/>
      <c r="AA136" s="53"/>
      <c r="AB136" s="53"/>
      <c r="AC136" s="53"/>
      <c r="AD136" s="53"/>
      <c r="AE136" s="53"/>
      <c r="AF136" s="53"/>
      <c r="AG136" s="53"/>
      <c r="AH136" s="53"/>
      <c r="AI136" s="53"/>
      <c r="AJ136" s="52"/>
      <c r="AK136" s="52"/>
      <c r="AL136" s="52"/>
      <c r="AM136" s="52"/>
      <c r="AN136" s="52"/>
      <c r="AR136" s="51"/>
    </row>
    <row r="137" spans="1:44" s="7" customFormat="1" ht="42.95" customHeight="1" x14ac:dyDescent="0.2">
      <c r="A137" s="16">
        <v>128</v>
      </c>
      <c r="B137" s="61" t="str">
        <f t="shared" si="33"/>
        <v/>
      </c>
      <c r="C137" s="61" t="str">
        <f t="shared" si="34"/>
        <v/>
      </c>
      <c r="D137" s="14" t="str">
        <f t="shared" si="35"/>
        <v/>
      </c>
      <c r="E137" s="14" t="str">
        <f t="shared" si="36"/>
        <v/>
      </c>
      <c r="F137" s="60" t="str">
        <f t="shared" si="37"/>
        <v/>
      </c>
      <c r="G137" s="59" t="str">
        <f t="shared" si="38"/>
        <v/>
      </c>
      <c r="H137" s="56" t="str">
        <f t="shared" si="39"/>
        <v/>
      </c>
      <c r="I137" s="56" t="str">
        <f t="shared" si="40"/>
        <v/>
      </c>
      <c r="J137" s="58" t="str">
        <f t="shared" si="41"/>
        <v/>
      </c>
      <c r="K137" s="57" t="str">
        <f t="shared" si="42"/>
        <v/>
      </c>
      <c r="L137" s="56" t="str">
        <f t="shared" si="43"/>
        <v/>
      </c>
      <c r="M137" s="6"/>
      <c r="N137" s="6"/>
      <c r="O137" s="6"/>
      <c r="P137" s="6"/>
      <c r="R137" s="55"/>
      <c r="S137" s="55"/>
      <c r="T137" s="53"/>
      <c r="U137" s="54"/>
      <c r="V137" s="53"/>
      <c r="W137" s="53"/>
      <c r="X137" s="53"/>
      <c r="Y137" s="53"/>
      <c r="Z137" s="53"/>
      <c r="AA137" s="53"/>
      <c r="AB137" s="53"/>
      <c r="AC137" s="53"/>
      <c r="AD137" s="53"/>
      <c r="AE137" s="53"/>
      <c r="AF137" s="53"/>
      <c r="AG137" s="53"/>
      <c r="AH137" s="53"/>
      <c r="AI137" s="53"/>
      <c r="AJ137" s="52"/>
      <c r="AK137" s="52"/>
      <c r="AL137" s="52"/>
      <c r="AM137" s="52"/>
      <c r="AN137" s="52"/>
      <c r="AR137" s="51"/>
    </row>
    <row r="138" spans="1:44" s="7" customFormat="1" ht="42.95" customHeight="1" x14ac:dyDescent="0.2">
      <c r="A138" s="16">
        <v>129</v>
      </c>
      <c r="B138" s="61" t="str">
        <f t="shared" ref="B138:B149" si="44">IF(S138="","",S138)</f>
        <v/>
      </c>
      <c r="C138" s="61" t="str">
        <f t="shared" ref="C138:C149" si="45">IF(R138="","",R138)</f>
        <v/>
      </c>
      <c r="D138" s="14" t="str">
        <f t="shared" ref="D138:D149" si="46">+IF(U138="","",U138)</f>
        <v/>
      </c>
      <c r="E138" s="14" t="str">
        <f t="shared" ref="E138:E149" si="47">+IF(V138="","",V138)</f>
        <v/>
      </c>
      <c r="F138" s="60" t="str">
        <f t="shared" ref="F138:F149" si="48">IF(AR138=0,"",AR138)</f>
        <v/>
      </c>
      <c r="G138" s="59" t="str">
        <f t="shared" ref="G138:G149" si="49">+IF(T138="","",T138)</f>
        <v/>
      </c>
      <c r="H138" s="56" t="str">
        <f t="shared" ref="H138:H149" si="50">+IF(Z138="","",Z138)</f>
        <v/>
      </c>
      <c r="I138" s="56" t="str">
        <f t="shared" ref="I138:I149" si="51">+IF(AA138="","",AA138)</f>
        <v/>
      </c>
      <c r="J138" s="58" t="str">
        <f t="shared" ref="J138:J149" si="52">+IF(AB138="","",AB138)</f>
        <v/>
      </c>
      <c r="K138" s="57" t="str">
        <f t="shared" ref="K138:K149" si="53">+IF(AS138="","",AS138)</f>
        <v/>
      </c>
      <c r="L138" s="56" t="str">
        <f t="shared" ref="L138:L149" si="54">+IF(AC138="","",AC138)</f>
        <v/>
      </c>
      <c r="M138" s="6"/>
      <c r="N138" s="6"/>
      <c r="O138" s="6"/>
      <c r="P138" s="6"/>
      <c r="R138" s="55"/>
      <c r="S138" s="55"/>
      <c r="T138" s="53"/>
      <c r="U138" s="54"/>
      <c r="V138" s="53"/>
      <c r="W138" s="53"/>
      <c r="X138" s="53"/>
      <c r="Y138" s="53"/>
      <c r="Z138" s="53"/>
      <c r="AA138" s="53"/>
      <c r="AB138" s="53"/>
      <c r="AC138" s="53"/>
      <c r="AD138" s="53"/>
      <c r="AE138" s="53"/>
      <c r="AF138" s="53"/>
      <c r="AG138" s="53"/>
      <c r="AH138" s="53"/>
      <c r="AI138" s="53"/>
      <c r="AJ138" s="52"/>
      <c r="AK138" s="52"/>
      <c r="AL138" s="52"/>
      <c r="AM138" s="52"/>
      <c r="AN138" s="52"/>
      <c r="AR138" s="51"/>
    </row>
    <row r="139" spans="1:44" s="7" customFormat="1" ht="42.95" customHeight="1" x14ac:dyDescent="0.2">
      <c r="A139" s="16">
        <v>130</v>
      </c>
      <c r="B139" s="61" t="str">
        <f t="shared" si="44"/>
        <v/>
      </c>
      <c r="C139" s="61" t="str">
        <f t="shared" si="45"/>
        <v/>
      </c>
      <c r="D139" s="14" t="str">
        <f t="shared" si="46"/>
        <v/>
      </c>
      <c r="E139" s="14" t="str">
        <f t="shared" si="47"/>
        <v/>
      </c>
      <c r="F139" s="60" t="str">
        <f t="shared" si="48"/>
        <v/>
      </c>
      <c r="G139" s="59" t="str">
        <f t="shared" si="49"/>
        <v/>
      </c>
      <c r="H139" s="56" t="str">
        <f t="shared" si="50"/>
        <v/>
      </c>
      <c r="I139" s="56" t="str">
        <f t="shared" si="51"/>
        <v/>
      </c>
      <c r="J139" s="58" t="str">
        <f t="shared" si="52"/>
        <v/>
      </c>
      <c r="K139" s="57" t="str">
        <f t="shared" si="53"/>
        <v/>
      </c>
      <c r="L139" s="56" t="str">
        <f t="shared" si="54"/>
        <v/>
      </c>
      <c r="M139" s="6"/>
      <c r="N139" s="6"/>
      <c r="O139" s="6"/>
      <c r="P139" s="6"/>
      <c r="R139" s="55"/>
      <c r="S139" s="55"/>
      <c r="T139" s="53"/>
      <c r="U139" s="54"/>
      <c r="V139" s="53"/>
      <c r="W139" s="53"/>
      <c r="X139" s="53"/>
      <c r="Y139" s="53"/>
      <c r="Z139" s="53"/>
      <c r="AA139" s="53"/>
      <c r="AB139" s="53"/>
      <c r="AC139" s="53"/>
      <c r="AD139" s="53"/>
      <c r="AE139" s="53"/>
      <c r="AF139" s="53"/>
      <c r="AG139" s="53"/>
      <c r="AH139" s="53"/>
      <c r="AI139" s="53"/>
      <c r="AJ139" s="52"/>
      <c r="AK139" s="52"/>
      <c r="AL139" s="52"/>
      <c r="AM139" s="52"/>
      <c r="AN139" s="52"/>
      <c r="AR139" s="51"/>
    </row>
    <row r="140" spans="1:44" s="7" customFormat="1" ht="42.95" customHeight="1" x14ac:dyDescent="0.2">
      <c r="A140" s="16">
        <v>131</v>
      </c>
      <c r="B140" s="61" t="str">
        <f t="shared" si="44"/>
        <v/>
      </c>
      <c r="C140" s="61" t="str">
        <f t="shared" si="45"/>
        <v/>
      </c>
      <c r="D140" s="14" t="str">
        <f t="shared" si="46"/>
        <v/>
      </c>
      <c r="E140" s="14" t="str">
        <f t="shared" si="47"/>
        <v/>
      </c>
      <c r="F140" s="60" t="str">
        <f t="shared" si="48"/>
        <v/>
      </c>
      <c r="G140" s="59" t="str">
        <f t="shared" si="49"/>
        <v/>
      </c>
      <c r="H140" s="56" t="str">
        <f t="shared" si="50"/>
        <v/>
      </c>
      <c r="I140" s="56" t="str">
        <f t="shared" si="51"/>
        <v/>
      </c>
      <c r="J140" s="58" t="str">
        <f t="shared" si="52"/>
        <v/>
      </c>
      <c r="K140" s="57" t="str">
        <f t="shared" si="53"/>
        <v/>
      </c>
      <c r="L140" s="56" t="str">
        <f t="shared" si="54"/>
        <v/>
      </c>
      <c r="M140" s="6"/>
      <c r="N140" s="6"/>
      <c r="O140" s="6"/>
      <c r="P140" s="6"/>
      <c r="R140" s="55"/>
      <c r="S140" s="55"/>
      <c r="T140" s="53"/>
      <c r="U140" s="54"/>
      <c r="V140" s="53"/>
      <c r="W140" s="53"/>
      <c r="X140" s="53"/>
      <c r="Y140" s="53"/>
      <c r="Z140" s="53"/>
      <c r="AA140" s="53"/>
      <c r="AB140" s="53"/>
      <c r="AC140" s="53"/>
      <c r="AD140" s="53"/>
      <c r="AE140" s="53"/>
      <c r="AF140" s="53"/>
      <c r="AG140" s="53"/>
      <c r="AH140" s="53"/>
      <c r="AI140" s="53"/>
      <c r="AJ140" s="52"/>
      <c r="AK140" s="52"/>
      <c r="AL140" s="52"/>
      <c r="AM140" s="52"/>
      <c r="AN140" s="52"/>
      <c r="AR140" s="51"/>
    </row>
    <row r="141" spans="1:44" s="7" customFormat="1" ht="42.95" customHeight="1" x14ac:dyDescent="0.2">
      <c r="A141" s="16">
        <v>132</v>
      </c>
      <c r="B141" s="61" t="str">
        <f t="shared" si="44"/>
        <v/>
      </c>
      <c r="C141" s="61" t="str">
        <f t="shared" si="45"/>
        <v/>
      </c>
      <c r="D141" s="14" t="str">
        <f t="shared" si="46"/>
        <v/>
      </c>
      <c r="E141" s="14" t="str">
        <f t="shared" si="47"/>
        <v/>
      </c>
      <c r="F141" s="60" t="str">
        <f t="shared" si="48"/>
        <v/>
      </c>
      <c r="G141" s="59" t="str">
        <f t="shared" si="49"/>
        <v/>
      </c>
      <c r="H141" s="56" t="str">
        <f t="shared" si="50"/>
        <v/>
      </c>
      <c r="I141" s="56" t="str">
        <f t="shared" si="51"/>
        <v/>
      </c>
      <c r="J141" s="58" t="str">
        <f t="shared" si="52"/>
        <v/>
      </c>
      <c r="K141" s="57" t="str">
        <f t="shared" si="53"/>
        <v/>
      </c>
      <c r="L141" s="56" t="str">
        <f t="shared" si="54"/>
        <v/>
      </c>
      <c r="M141" s="6"/>
      <c r="N141" s="6"/>
      <c r="O141" s="6"/>
      <c r="P141" s="6"/>
      <c r="R141" s="55"/>
      <c r="S141" s="55"/>
      <c r="T141" s="53"/>
      <c r="U141" s="54"/>
      <c r="V141" s="53"/>
      <c r="W141" s="53"/>
      <c r="X141" s="53"/>
      <c r="Y141" s="53"/>
      <c r="Z141" s="53"/>
      <c r="AA141" s="53"/>
      <c r="AB141" s="53"/>
      <c r="AC141" s="53"/>
      <c r="AD141" s="53"/>
      <c r="AE141" s="53"/>
      <c r="AF141" s="53"/>
      <c r="AG141" s="53"/>
      <c r="AH141" s="53"/>
      <c r="AI141" s="53"/>
      <c r="AJ141" s="52"/>
      <c r="AK141" s="52"/>
      <c r="AL141" s="52"/>
      <c r="AM141" s="52"/>
      <c r="AN141" s="52"/>
      <c r="AR141" s="51"/>
    </row>
    <row r="142" spans="1:44" s="7" customFormat="1" ht="42.95" customHeight="1" x14ac:dyDescent="0.2">
      <c r="A142" s="16">
        <v>133</v>
      </c>
      <c r="B142" s="61" t="str">
        <f t="shared" si="44"/>
        <v/>
      </c>
      <c r="C142" s="61" t="str">
        <f t="shared" si="45"/>
        <v/>
      </c>
      <c r="D142" s="14" t="str">
        <f t="shared" si="46"/>
        <v/>
      </c>
      <c r="E142" s="14" t="str">
        <f t="shared" si="47"/>
        <v/>
      </c>
      <c r="F142" s="60" t="str">
        <f t="shared" si="48"/>
        <v/>
      </c>
      <c r="G142" s="59" t="str">
        <f t="shared" si="49"/>
        <v/>
      </c>
      <c r="H142" s="56" t="str">
        <f t="shared" si="50"/>
        <v/>
      </c>
      <c r="I142" s="56" t="str">
        <f t="shared" si="51"/>
        <v/>
      </c>
      <c r="J142" s="58" t="str">
        <f t="shared" si="52"/>
        <v/>
      </c>
      <c r="K142" s="57" t="str">
        <f t="shared" si="53"/>
        <v/>
      </c>
      <c r="L142" s="56" t="str">
        <f t="shared" si="54"/>
        <v/>
      </c>
      <c r="M142" s="6"/>
      <c r="N142" s="6"/>
      <c r="O142" s="6"/>
      <c r="P142" s="6"/>
      <c r="R142" s="55"/>
      <c r="S142" s="55"/>
      <c r="T142" s="53"/>
      <c r="U142" s="54"/>
      <c r="V142" s="53"/>
      <c r="W142" s="53"/>
      <c r="X142" s="53"/>
      <c r="Y142" s="53"/>
      <c r="Z142" s="53"/>
      <c r="AA142" s="53"/>
      <c r="AB142" s="53"/>
      <c r="AC142" s="53"/>
      <c r="AD142" s="53"/>
      <c r="AE142" s="53"/>
      <c r="AF142" s="53"/>
      <c r="AG142" s="53"/>
      <c r="AH142" s="53"/>
      <c r="AI142" s="53"/>
      <c r="AJ142" s="52"/>
      <c r="AK142" s="52"/>
      <c r="AL142" s="52"/>
      <c r="AM142" s="52"/>
      <c r="AN142" s="52"/>
      <c r="AR142" s="51"/>
    </row>
    <row r="143" spans="1:44" s="7" customFormat="1" ht="42.95" customHeight="1" x14ac:dyDescent="0.2">
      <c r="A143" s="16">
        <v>134</v>
      </c>
      <c r="B143" s="61" t="str">
        <f t="shared" si="44"/>
        <v/>
      </c>
      <c r="C143" s="61" t="str">
        <f t="shared" si="45"/>
        <v/>
      </c>
      <c r="D143" s="14" t="str">
        <f t="shared" si="46"/>
        <v/>
      </c>
      <c r="E143" s="14" t="str">
        <f t="shared" si="47"/>
        <v/>
      </c>
      <c r="F143" s="60" t="str">
        <f t="shared" si="48"/>
        <v/>
      </c>
      <c r="G143" s="59" t="str">
        <f t="shared" si="49"/>
        <v/>
      </c>
      <c r="H143" s="56" t="str">
        <f t="shared" si="50"/>
        <v/>
      </c>
      <c r="I143" s="56" t="str">
        <f t="shared" si="51"/>
        <v/>
      </c>
      <c r="J143" s="58" t="str">
        <f t="shared" si="52"/>
        <v/>
      </c>
      <c r="K143" s="57" t="str">
        <f t="shared" si="53"/>
        <v/>
      </c>
      <c r="L143" s="56" t="str">
        <f t="shared" si="54"/>
        <v/>
      </c>
      <c r="M143" s="6"/>
      <c r="N143" s="6"/>
      <c r="O143" s="6"/>
      <c r="P143" s="6"/>
      <c r="R143" s="55"/>
      <c r="S143" s="55"/>
      <c r="T143" s="53"/>
      <c r="U143" s="54"/>
      <c r="V143" s="53"/>
      <c r="W143" s="53"/>
      <c r="X143" s="53"/>
      <c r="Y143" s="53"/>
      <c r="Z143" s="53"/>
      <c r="AA143" s="53"/>
      <c r="AB143" s="53"/>
      <c r="AC143" s="53"/>
      <c r="AD143" s="53"/>
      <c r="AE143" s="53"/>
      <c r="AF143" s="53"/>
      <c r="AG143" s="53"/>
      <c r="AH143" s="53"/>
      <c r="AI143" s="53"/>
      <c r="AJ143" s="52"/>
      <c r="AK143" s="52"/>
      <c r="AL143" s="52"/>
      <c r="AM143" s="52"/>
      <c r="AN143" s="52"/>
      <c r="AR143" s="51"/>
    </row>
    <row r="144" spans="1:44" s="7" customFormat="1" ht="42.95" customHeight="1" x14ac:dyDescent="0.2">
      <c r="A144" s="16">
        <v>135</v>
      </c>
      <c r="B144" s="61" t="str">
        <f t="shared" si="44"/>
        <v/>
      </c>
      <c r="C144" s="61" t="str">
        <f t="shared" si="45"/>
        <v/>
      </c>
      <c r="D144" s="14" t="str">
        <f t="shared" si="46"/>
        <v/>
      </c>
      <c r="E144" s="14" t="str">
        <f t="shared" si="47"/>
        <v/>
      </c>
      <c r="F144" s="60" t="str">
        <f t="shared" si="48"/>
        <v/>
      </c>
      <c r="G144" s="59" t="str">
        <f t="shared" si="49"/>
        <v/>
      </c>
      <c r="H144" s="56" t="str">
        <f t="shared" si="50"/>
        <v/>
      </c>
      <c r="I144" s="56" t="str">
        <f t="shared" si="51"/>
        <v/>
      </c>
      <c r="J144" s="58" t="str">
        <f t="shared" si="52"/>
        <v/>
      </c>
      <c r="K144" s="57" t="str">
        <f t="shared" si="53"/>
        <v/>
      </c>
      <c r="L144" s="56" t="str">
        <f t="shared" si="54"/>
        <v/>
      </c>
      <c r="M144" s="6"/>
      <c r="N144" s="6"/>
      <c r="O144" s="6"/>
      <c r="P144" s="6"/>
      <c r="R144" s="55"/>
      <c r="S144" s="55"/>
      <c r="T144" s="53"/>
      <c r="U144" s="54"/>
      <c r="V144" s="53"/>
      <c r="W144" s="53"/>
      <c r="X144" s="53"/>
      <c r="Y144" s="53"/>
      <c r="Z144" s="53"/>
      <c r="AA144" s="53"/>
      <c r="AB144" s="53"/>
      <c r="AC144" s="53"/>
      <c r="AD144" s="53"/>
      <c r="AE144" s="53"/>
      <c r="AF144" s="53"/>
      <c r="AG144" s="53"/>
      <c r="AH144" s="53"/>
      <c r="AI144" s="53"/>
      <c r="AJ144" s="52"/>
      <c r="AK144" s="52"/>
      <c r="AL144" s="52"/>
      <c r="AM144" s="52"/>
      <c r="AN144" s="52"/>
      <c r="AR144" s="51"/>
    </row>
    <row r="145" spans="1:44" s="7" customFormat="1" ht="42.95" customHeight="1" x14ac:dyDescent="0.2">
      <c r="A145" s="16">
        <v>136</v>
      </c>
      <c r="B145" s="61" t="str">
        <f t="shared" si="44"/>
        <v/>
      </c>
      <c r="C145" s="61" t="str">
        <f t="shared" si="45"/>
        <v/>
      </c>
      <c r="D145" s="14" t="str">
        <f t="shared" si="46"/>
        <v/>
      </c>
      <c r="E145" s="14" t="str">
        <f t="shared" si="47"/>
        <v/>
      </c>
      <c r="F145" s="60" t="str">
        <f t="shared" si="48"/>
        <v/>
      </c>
      <c r="G145" s="59" t="str">
        <f t="shared" si="49"/>
        <v/>
      </c>
      <c r="H145" s="56" t="str">
        <f t="shared" si="50"/>
        <v/>
      </c>
      <c r="I145" s="56" t="str">
        <f t="shared" si="51"/>
        <v/>
      </c>
      <c r="J145" s="58" t="str">
        <f t="shared" si="52"/>
        <v/>
      </c>
      <c r="K145" s="57" t="str">
        <f t="shared" si="53"/>
        <v/>
      </c>
      <c r="L145" s="56" t="str">
        <f t="shared" si="54"/>
        <v/>
      </c>
      <c r="M145" s="6"/>
      <c r="N145" s="6"/>
      <c r="O145" s="6"/>
      <c r="P145" s="6"/>
      <c r="R145" s="55"/>
      <c r="S145" s="55"/>
      <c r="T145" s="53"/>
      <c r="U145" s="54"/>
      <c r="V145" s="53"/>
      <c r="W145" s="53"/>
      <c r="X145" s="53"/>
      <c r="Y145" s="53"/>
      <c r="Z145" s="53"/>
      <c r="AA145" s="53"/>
      <c r="AB145" s="53"/>
      <c r="AC145" s="53"/>
      <c r="AD145" s="53"/>
      <c r="AE145" s="53"/>
      <c r="AF145" s="53"/>
      <c r="AG145" s="53"/>
      <c r="AH145" s="53"/>
      <c r="AI145" s="53"/>
      <c r="AJ145" s="52"/>
      <c r="AK145" s="52"/>
      <c r="AL145" s="52"/>
      <c r="AM145" s="52"/>
      <c r="AN145" s="52"/>
      <c r="AR145" s="51"/>
    </row>
    <row r="146" spans="1:44" s="7" customFormat="1" ht="42.95" customHeight="1" x14ac:dyDescent="0.2">
      <c r="A146" s="16">
        <v>137</v>
      </c>
      <c r="B146" s="61" t="str">
        <f t="shared" si="44"/>
        <v/>
      </c>
      <c r="C146" s="61" t="str">
        <f t="shared" si="45"/>
        <v/>
      </c>
      <c r="D146" s="14" t="str">
        <f t="shared" si="46"/>
        <v/>
      </c>
      <c r="E146" s="14" t="str">
        <f t="shared" si="47"/>
        <v/>
      </c>
      <c r="F146" s="60" t="str">
        <f t="shared" si="48"/>
        <v/>
      </c>
      <c r="G146" s="59" t="str">
        <f t="shared" si="49"/>
        <v/>
      </c>
      <c r="H146" s="56" t="str">
        <f t="shared" si="50"/>
        <v/>
      </c>
      <c r="I146" s="56" t="str">
        <f t="shared" si="51"/>
        <v/>
      </c>
      <c r="J146" s="58" t="str">
        <f t="shared" si="52"/>
        <v/>
      </c>
      <c r="K146" s="57" t="str">
        <f t="shared" si="53"/>
        <v/>
      </c>
      <c r="L146" s="56" t="str">
        <f t="shared" si="54"/>
        <v/>
      </c>
      <c r="M146" s="6"/>
      <c r="N146" s="6"/>
      <c r="O146" s="6"/>
      <c r="P146" s="6"/>
      <c r="R146" s="55"/>
      <c r="S146" s="55"/>
      <c r="T146" s="53"/>
      <c r="U146" s="54"/>
      <c r="V146" s="53"/>
      <c r="W146" s="53"/>
      <c r="X146" s="53"/>
      <c r="Y146" s="53"/>
      <c r="Z146" s="53"/>
      <c r="AA146" s="53"/>
      <c r="AB146" s="53"/>
      <c r="AC146" s="53"/>
      <c r="AD146" s="53"/>
      <c r="AE146" s="53"/>
      <c r="AF146" s="53"/>
      <c r="AG146" s="53"/>
      <c r="AH146" s="53"/>
      <c r="AI146" s="53"/>
      <c r="AJ146" s="52"/>
      <c r="AK146" s="52"/>
      <c r="AL146" s="52"/>
      <c r="AM146" s="52"/>
      <c r="AN146" s="52"/>
      <c r="AR146" s="51"/>
    </row>
    <row r="147" spans="1:44" s="7" customFormat="1" ht="42.95" customHeight="1" x14ac:dyDescent="0.2">
      <c r="A147" s="16">
        <v>138</v>
      </c>
      <c r="B147" s="61" t="str">
        <f t="shared" si="44"/>
        <v/>
      </c>
      <c r="C147" s="61" t="str">
        <f t="shared" si="45"/>
        <v/>
      </c>
      <c r="D147" s="14" t="str">
        <f t="shared" si="46"/>
        <v/>
      </c>
      <c r="E147" s="14" t="str">
        <f t="shared" si="47"/>
        <v/>
      </c>
      <c r="F147" s="60" t="str">
        <f t="shared" si="48"/>
        <v/>
      </c>
      <c r="G147" s="59" t="str">
        <f t="shared" si="49"/>
        <v/>
      </c>
      <c r="H147" s="56" t="str">
        <f t="shared" si="50"/>
        <v/>
      </c>
      <c r="I147" s="56" t="str">
        <f t="shared" si="51"/>
        <v/>
      </c>
      <c r="J147" s="58" t="str">
        <f t="shared" si="52"/>
        <v/>
      </c>
      <c r="K147" s="57" t="str">
        <f t="shared" si="53"/>
        <v/>
      </c>
      <c r="L147" s="56" t="str">
        <f t="shared" si="54"/>
        <v/>
      </c>
      <c r="M147" s="6"/>
      <c r="N147" s="6"/>
      <c r="O147" s="6"/>
      <c r="P147" s="6"/>
      <c r="R147" s="55"/>
      <c r="S147" s="55"/>
      <c r="T147" s="53"/>
      <c r="U147" s="54"/>
      <c r="V147" s="53"/>
      <c r="W147" s="53"/>
      <c r="X147" s="53"/>
      <c r="Y147" s="53"/>
      <c r="Z147" s="53"/>
      <c r="AA147" s="53"/>
      <c r="AB147" s="53"/>
      <c r="AC147" s="53"/>
      <c r="AD147" s="53"/>
      <c r="AE147" s="53"/>
      <c r="AF147" s="53"/>
      <c r="AG147" s="53"/>
      <c r="AH147" s="53"/>
      <c r="AI147" s="53"/>
      <c r="AJ147" s="52"/>
      <c r="AK147" s="52"/>
      <c r="AL147" s="52"/>
      <c r="AM147" s="52"/>
      <c r="AN147" s="52"/>
      <c r="AR147" s="51"/>
    </row>
    <row r="148" spans="1:44" s="7" customFormat="1" ht="42.95" customHeight="1" x14ac:dyDescent="0.2">
      <c r="A148" s="16">
        <v>139</v>
      </c>
      <c r="B148" s="61" t="str">
        <f t="shared" si="44"/>
        <v/>
      </c>
      <c r="C148" s="61" t="str">
        <f t="shared" si="45"/>
        <v/>
      </c>
      <c r="D148" s="14" t="str">
        <f t="shared" si="46"/>
        <v/>
      </c>
      <c r="E148" s="14" t="str">
        <f t="shared" si="47"/>
        <v/>
      </c>
      <c r="F148" s="60" t="str">
        <f t="shared" si="48"/>
        <v/>
      </c>
      <c r="G148" s="59" t="str">
        <f t="shared" si="49"/>
        <v/>
      </c>
      <c r="H148" s="56" t="str">
        <f t="shared" si="50"/>
        <v/>
      </c>
      <c r="I148" s="56" t="str">
        <f t="shared" si="51"/>
        <v/>
      </c>
      <c r="J148" s="58" t="str">
        <f t="shared" si="52"/>
        <v/>
      </c>
      <c r="K148" s="57" t="str">
        <f t="shared" si="53"/>
        <v/>
      </c>
      <c r="L148" s="56" t="str">
        <f t="shared" si="54"/>
        <v/>
      </c>
      <c r="M148" s="6"/>
      <c r="N148" s="6"/>
      <c r="O148" s="6"/>
      <c r="P148" s="6"/>
      <c r="R148" s="55"/>
      <c r="S148" s="55"/>
      <c r="T148" s="53"/>
      <c r="U148" s="54"/>
      <c r="V148" s="53"/>
      <c r="W148" s="53"/>
      <c r="X148" s="53"/>
      <c r="Y148" s="53"/>
      <c r="Z148" s="53"/>
      <c r="AA148" s="53"/>
      <c r="AB148" s="53"/>
      <c r="AC148" s="53"/>
      <c r="AD148" s="53"/>
      <c r="AE148" s="53"/>
      <c r="AF148" s="53"/>
      <c r="AG148" s="53"/>
      <c r="AH148" s="53"/>
      <c r="AI148" s="53"/>
      <c r="AJ148" s="52"/>
      <c r="AK148" s="52"/>
      <c r="AL148" s="52"/>
      <c r="AM148" s="52"/>
      <c r="AN148" s="52"/>
      <c r="AR148" s="51"/>
    </row>
    <row r="149" spans="1:44" s="7" customFormat="1" ht="42.95" customHeight="1" x14ac:dyDescent="0.2">
      <c r="A149" s="16">
        <v>140</v>
      </c>
      <c r="B149" s="61" t="str">
        <f t="shared" si="44"/>
        <v/>
      </c>
      <c r="C149" s="61" t="str">
        <f t="shared" si="45"/>
        <v/>
      </c>
      <c r="D149" s="14" t="str">
        <f t="shared" si="46"/>
        <v/>
      </c>
      <c r="E149" s="14" t="str">
        <f t="shared" si="47"/>
        <v/>
      </c>
      <c r="F149" s="60" t="str">
        <f t="shared" si="48"/>
        <v/>
      </c>
      <c r="G149" s="59" t="str">
        <f t="shared" si="49"/>
        <v/>
      </c>
      <c r="H149" s="56" t="str">
        <f t="shared" si="50"/>
        <v/>
      </c>
      <c r="I149" s="56" t="str">
        <f t="shared" si="51"/>
        <v/>
      </c>
      <c r="J149" s="58" t="str">
        <f t="shared" si="52"/>
        <v/>
      </c>
      <c r="K149" s="57" t="str">
        <f t="shared" si="53"/>
        <v/>
      </c>
      <c r="L149" s="56" t="str">
        <f t="shared" si="54"/>
        <v/>
      </c>
      <c r="M149" s="6"/>
      <c r="N149" s="6"/>
      <c r="O149" s="6"/>
      <c r="P149" s="6"/>
      <c r="R149" s="55"/>
      <c r="S149" s="55"/>
      <c r="T149" s="53"/>
      <c r="U149" s="54"/>
      <c r="V149" s="53"/>
      <c r="W149" s="53"/>
      <c r="X149" s="53"/>
      <c r="Y149" s="53"/>
      <c r="Z149" s="53"/>
      <c r="AA149" s="53"/>
      <c r="AB149" s="53"/>
      <c r="AC149" s="53"/>
      <c r="AD149" s="53"/>
      <c r="AE149" s="53"/>
      <c r="AF149" s="53"/>
      <c r="AG149" s="53"/>
      <c r="AH149" s="53"/>
      <c r="AI149" s="53"/>
      <c r="AJ149" s="52"/>
      <c r="AK149" s="52"/>
      <c r="AL149" s="52"/>
      <c r="AM149" s="52"/>
      <c r="AN149" s="52"/>
      <c r="AR149" s="51"/>
    </row>
    <row r="150" spans="1:44" x14ac:dyDescent="0.2">
      <c r="N150" s="6"/>
      <c r="O150" s="6"/>
      <c r="P150" s="6"/>
    </row>
    <row r="151" spans="1:44" x14ac:dyDescent="0.2">
      <c r="N151" s="6"/>
      <c r="O151" s="6"/>
      <c r="P151" s="6"/>
    </row>
    <row r="152" spans="1:44" x14ac:dyDescent="0.2">
      <c r="N152" s="6"/>
      <c r="O152" s="6"/>
      <c r="P152" s="6"/>
    </row>
    <row r="153" spans="1:44" x14ac:dyDescent="0.2">
      <c r="N153" s="6"/>
      <c r="O153" s="6"/>
      <c r="P153" s="6"/>
    </row>
    <row r="154" spans="1:44" x14ac:dyDescent="0.2">
      <c r="N154" s="6"/>
      <c r="O154" s="6"/>
      <c r="P154" s="6"/>
    </row>
    <row r="155" spans="1:44" x14ac:dyDescent="0.2">
      <c r="N155" s="6"/>
      <c r="O155" s="6"/>
      <c r="P155" s="6"/>
    </row>
    <row r="156" spans="1:44" x14ac:dyDescent="0.2">
      <c r="N156" s="6"/>
      <c r="O156" s="6"/>
      <c r="P156" s="6"/>
    </row>
    <row r="157" spans="1:44" x14ac:dyDescent="0.2">
      <c r="N157" s="6"/>
      <c r="O157" s="6"/>
      <c r="P157" s="6"/>
    </row>
    <row r="158" spans="1:44" x14ac:dyDescent="0.2">
      <c r="N158" s="6"/>
      <c r="O158" s="6"/>
      <c r="P158" s="6"/>
    </row>
    <row r="159" spans="1:44" x14ac:dyDescent="0.2">
      <c r="N159" s="6"/>
      <c r="O159" s="6"/>
      <c r="P159" s="6"/>
    </row>
    <row r="160" spans="1:44" x14ac:dyDescent="0.2">
      <c r="N160" s="6"/>
      <c r="O160" s="6"/>
      <c r="P160" s="6"/>
    </row>
    <row r="161" spans="14:16" x14ac:dyDescent="0.2">
      <c r="N161" s="6"/>
      <c r="O161" s="6"/>
      <c r="P161" s="6"/>
    </row>
    <row r="162" spans="14:16" x14ac:dyDescent="0.2">
      <c r="N162" s="6"/>
      <c r="O162" s="6"/>
      <c r="P162" s="6"/>
    </row>
    <row r="163" spans="14:16" x14ac:dyDescent="0.2">
      <c r="N163" s="6"/>
      <c r="O163" s="6"/>
      <c r="P163" s="6"/>
    </row>
    <row r="164" spans="14:16" x14ac:dyDescent="0.2">
      <c r="N164" s="6"/>
      <c r="O164" s="6"/>
      <c r="P164" s="6"/>
    </row>
    <row r="165" spans="14:16" x14ac:dyDescent="0.2">
      <c r="N165" s="6"/>
      <c r="O165" s="6"/>
      <c r="P165" s="6"/>
    </row>
    <row r="166" spans="14:16" x14ac:dyDescent="0.2">
      <c r="N166" s="6"/>
      <c r="O166" s="6"/>
      <c r="P166" s="6"/>
    </row>
    <row r="167" spans="14:16" x14ac:dyDescent="0.2">
      <c r="N167" s="6"/>
      <c r="O167" s="6"/>
      <c r="P167" s="6"/>
    </row>
    <row r="168" spans="14:16" x14ac:dyDescent="0.2">
      <c r="N168" s="6"/>
      <c r="O168" s="6"/>
      <c r="P168" s="6"/>
    </row>
    <row r="169" spans="14:16" x14ac:dyDescent="0.2">
      <c r="N169" s="6"/>
      <c r="O169" s="6"/>
      <c r="P169" s="6"/>
    </row>
    <row r="170" spans="14:16" x14ac:dyDescent="0.2">
      <c r="N170" s="6"/>
      <c r="O170" s="6"/>
      <c r="P170" s="6"/>
    </row>
    <row r="171" spans="14:16" x14ac:dyDescent="0.2">
      <c r="N171" s="6"/>
      <c r="O171" s="6"/>
      <c r="P171" s="6"/>
    </row>
    <row r="172" spans="14:16" x14ac:dyDescent="0.2">
      <c r="N172" s="6"/>
      <c r="O172" s="6"/>
      <c r="P172" s="6"/>
    </row>
    <row r="173" spans="14:16" x14ac:dyDescent="0.2">
      <c r="N173" s="6"/>
      <c r="O173" s="6"/>
      <c r="P173" s="6"/>
    </row>
    <row r="174" spans="14:16" x14ac:dyDescent="0.2">
      <c r="N174" s="6"/>
      <c r="O174" s="6"/>
      <c r="P174" s="6"/>
    </row>
    <row r="175" spans="14:16" x14ac:dyDescent="0.2">
      <c r="N175" s="6"/>
      <c r="O175" s="6"/>
      <c r="P175" s="6"/>
    </row>
    <row r="176" spans="14:16" x14ac:dyDescent="0.2">
      <c r="N176" s="6"/>
      <c r="O176" s="6"/>
      <c r="P176" s="6"/>
    </row>
    <row r="177" spans="14:16" x14ac:dyDescent="0.2">
      <c r="N177" s="6"/>
      <c r="O177" s="6"/>
      <c r="P177" s="6"/>
    </row>
    <row r="178" spans="14:16" x14ac:dyDescent="0.2">
      <c r="N178" s="6"/>
      <c r="O178" s="6"/>
      <c r="P178" s="6"/>
    </row>
    <row r="179" spans="14:16" x14ac:dyDescent="0.2">
      <c r="N179" s="6"/>
      <c r="O179" s="6"/>
      <c r="P179" s="6"/>
    </row>
    <row r="180" spans="14:16" x14ac:dyDescent="0.2">
      <c r="N180" s="6"/>
      <c r="O180" s="6"/>
      <c r="P180" s="6"/>
    </row>
  </sheetData>
  <sortState ref="R10:AS149">
    <sortCondition ref="AC10:AC149"/>
    <sortCondition descending="1" ref="AB10:AB149"/>
    <sortCondition descending="1" ref="AA10:AA149"/>
    <sortCondition descending="1" ref="Z10:Z149"/>
  </sortState>
  <mergeCells count="5">
    <mergeCell ref="B2:H3"/>
    <mergeCell ref="B5:B6"/>
    <mergeCell ref="D5:D6"/>
    <mergeCell ref="E5:H6"/>
    <mergeCell ref="E4:H4"/>
  </mergeCells>
  <conditionalFormatting sqref="A10:XFD149">
    <cfRule type="expression" dxfId="5" priority="1" stopIfTrue="1">
      <formula>IF(OR($AC10="",$AC11="",$AC10=$AC11),FALSE,TRUE)</formula>
    </cfRule>
    <cfRule type="expression" dxfId="4" priority="2" stopIfTrue="1">
      <formula>AND(OR($AA10&lt;&gt;$AA11,$AB10&lt;&gt;$AB11),NOT(OR($AA10="",$AA11="",$AB10="",$AB11="")))</formula>
    </cfRule>
  </conditionalFormatting>
  <dataValidations count="2">
    <dataValidation type="list" allowBlank="1" showInputMessage="1" showErrorMessage="1" sqref="L7 L65483">
      <formula1>$I$2:$I$5</formula1>
    </dataValidation>
    <dataValidation type="list" allowBlank="1" showInputMessage="1" showErrorMessage="1" sqref="L8 L65484">
      <formula1>$L$2:$L$5</formula1>
    </dataValidation>
  </dataValidations>
  <pageMargins left="0.15748031496062992" right="0.19685039370078741" top="0.15748031496062992" bottom="0.23622047244094491" header="0.15748031496062992" footer="0.15748031496062992"/>
  <pageSetup paperSize="9" scale="49" fitToHeight="0" orientation="portrait" r:id="rId1"/>
  <headerFooter alignWithMargins="0"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505"/>
  <sheetViews>
    <sheetView view="pageBreakPreview" zoomScale="85" zoomScaleNormal="100" zoomScaleSheetLayoutView="85" workbookViewId="0">
      <selection activeCell="A2" sqref="A2"/>
    </sheetView>
  </sheetViews>
  <sheetFormatPr baseColWidth="10" defaultRowHeight="12.75" x14ac:dyDescent="0.2"/>
  <cols>
    <col min="1" max="1" width="12" style="54" customWidth="1"/>
    <col min="2" max="2" width="20.5703125" style="53" customWidth="1"/>
    <col min="3" max="3" width="11" style="53" customWidth="1"/>
    <col min="4" max="4" width="10" style="53" customWidth="1"/>
    <col min="5" max="5" width="4.28515625" style="53" customWidth="1"/>
    <col min="6" max="6" width="12" style="54" customWidth="1"/>
    <col min="7" max="7" width="20.5703125" style="53" customWidth="1"/>
    <col min="8" max="8" width="11" style="53" customWidth="1"/>
    <col min="9" max="9" width="10.85546875" style="53" customWidth="1"/>
    <col min="10" max="16384" width="11.42578125" style="53"/>
  </cols>
  <sheetData>
    <row r="1" spans="1:9" ht="4.5" customHeight="1" x14ac:dyDescent="0.2"/>
    <row r="2" spans="1:9" s="55" customFormat="1" ht="15.75" customHeight="1" x14ac:dyDescent="0.2">
      <c r="A2" s="112">
        <f>'LISTING M.'!$B$5</f>
        <v>0</v>
      </c>
      <c r="B2" s="111"/>
      <c r="C2" s="111">
        <f>'LISTING M.'!$B$7</f>
        <v>0</v>
      </c>
      <c r="D2" s="111">
        <f>'LISTING M.'!$D$5</f>
        <v>0</v>
      </c>
      <c r="F2" s="112">
        <f>'LISTING M.'!$B$5</f>
        <v>0</v>
      </c>
      <c r="G2" s="111"/>
      <c r="H2" s="111">
        <f>'LISTING M.'!$B$7</f>
        <v>0</v>
      </c>
      <c r="I2" s="111">
        <f>'LISTING M.'!$D$5</f>
        <v>0</v>
      </c>
    </row>
    <row r="3" spans="1:9" s="55" customFormat="1" ht="15.75" customHeight="1" x14ac:dyDescent="0.2">
      <c r="A3" s="110">
        <f>'LISTING M.'!$E$5</f>
        <v>0</v>
      </c>
      <c r="B3" s="109"/>
      <c r="C3" s="109"/>
      <c r="D3" s="108" t="str">
        <f>VLOOKUP(A9,'LISTING M.'!$A$10:$BL$168,6,FALSE)</f>
        <v/>
      </c>
      <c r="F3" s="110">
        <f>'LISTING M.'!$E$5</f>
        <v>0</v>
      </c>
      <c r="G3" s="109"/>
      <c r="H3" s="109"/>
      <c r="I3" s="108" t="str">
        <f>VLOOKUP(F9,'LISTING M.'!$A$10:$BL$168,6,FALSE)</f>
        <v/>
      </c>
    </row>
    <row r="4" spans="1:9" s="55" customFormat="1" ht="15.75" customHeight="1" x14ac:dyDescent="0.2">
      <c r="A4" s="103" t="str">
        <f>VLOOKUP(A9,'LISTING M.'!$A$10:$BL$168,4,FALSE)</f>
        <v/>
      </c>
      <c r="F4" s="103" t="str">
        <f>VLOOKUP(F9,'LISTING M.'!$A$10:$BL$168,4,FALSE)</f>
        <v/>
      </c>
    </row>
    <row r="5" spans="1:9" s="55" customFormat="1" ht="15.75" customHeight="1" x14ac:dyDescent="0.25">
      <c r="A5" s="107" t="str">
        <f>VLOOKUP(A9,'LISTING M.'!$A$10:$BL$168,8,FALSE)&amp;"x"&amp;VLOOKUP(A9,'LISTING M.'!$A$10:$BL$168,9,FALSE)&amp;"x"&amp;VLOOKUP(A9,'LISTING M.'!$A$10:$BL$168,10,FALSE)</f>
        <v>xx</v>
      </c>
      <c r="B5" s="106"/>
      <c r="C5" s="100" t="s">
        <v>66</v>
      </c>
      <c r="D5" s="105" t="str">
        <f>VLOOKUP(A9,'LISTING M.'!$A$10:$BL$168,11,FALSE)</f>
        <v/>
      </c>
      <c r="F5" s="107" t="str">
        <f>VLOOKUP(F9,'LISTING M.'!$A$10:$BL$168,8,FALSE)&amp;"x"&amp;VLOOKUP(F9,'LISTING M.'!$A$10:$BL$168,9,FALSE)&amp;"x"&amp;VLOOKUP(F9,'LISTING M.'!$A$10:$BL$168,10,FALSE)</f>
        <v>xx</v>
      </c>
      <c r="G5" s="106"/>
      <c r="H5" s="100" t="s">
        <v>66</v>
      </c>
      <c r="I5" s="105" t="str">
        <f>VLOOKUP(F9,'LISTING M.'!$A$10:$BL$168,11,FALSE)</f>
        <v/>
      </c>
    </row>
    <row r="6" spans="1:9" s="55" customFormat="1" ht="15.75" customHeight="1" x14ac:dyDescent="0.2">
      <c r="A6" s="104" t="str">
        <f>VLOOKUP(A9,'LISTING M.'!$A$10:$BL$168,5,FALSE)</f>
        <v/>
      </c>
      <c r="F6" s="104" t="str">
        <f>VLOOKUP(F9,'LISTING M.'!$A$10:$BL$168,5,FALSE)</f>
        <v/>
      </c>
    </row>
    <row r="7" spans="1:9" s="55" customFormat="1" ht="15.75" customHeight="1" x14ac:dyDescent="0.2">
      <c r="A7" s="103" t="str">
        <f>VLOOKUP(A9,'LISTING M.'!$A$10:$BL$168,2,FALSE)</f>
        <v/>
      </c>
      <c r="C7" s="100" t="s">
        <v>65</v>
      </c>
      <c r="D7" s="102" t="str">
        <f>VLOOKUP(A9,'LISTING M.'!$A$10:$BL$168,7,FALSE)</f>
        <v/>
      </c>
      <c r="F7" s="103" t="str">
        <f>VLOOKUP(F9,'LISTING M.'!$A$10:$BL$168,2,FALSE)</f>
        <v/>
      </c>
      <c r="H7" s="100" t="s">
        <v>65</v>
      </c>
      <c r="I7" s="102" t="str">
        <f>VLOOKUP(F9,'LISTING M.'!$A$10:$BL$168,7,FALSE)</f>
        <v/>
      </c>
    </row>
    <row r="8" spans="1:9" s="55" customFormat="1" ht="15.75" customHeight="1" x14ac:dyDescent="0.2">
      <c r="A8" s="101">
        <f>VLOOKUP(A9,'LISTING M.'!$A$10:$BL$168,43,FALSE)</f>
        <v>0</v>
      </c>
      <c r="C8" s="100" t="s">
        <v>64</v>
      </c>
      <c r="D8" s="55" t="str">
        <f>VLOOKUP(A9,'LISTING M.'!$A$10:$BL$168,12,FALSE)</f>
        <v/>
      </c>
      <c r="F8" s="101">
        <f>VLOOKUP(F9,'LISTING M.'!$A$10:$BL$168,43,FALSE)</f>
        <v>0</v>
      </c>
      <c r="H8" s="100" t="s">
        <v>64</v>
      </c>
      <c r="I8" s="55" t="str">
        <f>VLOOKUP(F9,'LISTING M.'!$A$10:$BL$168,12,FALSE)</f>
        <v/>
      </c>
    </row>
    <row r="9" spans="1:9" s="55" customFormat="1" ht="22.5" customHeight="1" x14ac:dyDescent="0.2">
      <c r="A9" s="99">
        <v>1</v>
      </c>
      <c r="F9" s="99">
        <v>2</v>
      </c>
    </row>
    <row r="10" spans="1:9" s="55" customFormat="1" ht="15.75" customHeight="1" x14ac:dyDescent="0.2">
      <c r="A10" s="112">
        <f>'LISTING M.'!$B$5</f>
        <v>0</v>
      </c>
      <c r="B10" s="111"/>
      <c r="C10" s="111">
        <f>'LISTING M.'!$B$7</f>
        <v>0</v>
      </c>
      <c r="D10" s="111">
        <f>'LISTING M.'!$D$5</f>
        <v>0</v>
      </c>
      <c r="F10" s="112">
        <f>'LISTING M.'!$B$5</f>
        <v>0</v>
      </c>
      <c r="G10" s="111"/>
      <c r="H10" s="111">
        <f>'LISTING M.'!$B$7</f>
        <v>0</v>
      </c>
      <c r="I10" s="111">
        <f>'LISTING M.'!$D$5</f>
        <v>0</v>
      </c>
    </row>
    <row r="11" spans="1:9" s="55" customFormat="1" ht="15.75" customHeight="1" x14ac:dyDescent="0.2">
      <c r="A11" s="110">
        <f>'LISTING M.'!$E$5</f>
        <v>0</v>
      </c>
      <c r="B11" s="109"/>
      <c r="C11" s="109"/>
      <c r="D11" s="108" t="str">
        <f>VLOOKUP(A17,'LISTING M.'!$A$10:$BL$168,6,FALSE)</f>
        <v/>
      </c>
      <c r="F11" s="110">
        <f>'LISTING M.'!$E$5</f>
        <v>0</v>
      </c>
      <c r="G11" s="109"/>
      <c r="H11" s="109"/>
      <c r="I11" s="108" t="str">
        <f>VLOOKUP(F17,'LISTING M.'!$A$10:$BL$168,6,FALSE)</f>
        <v/>
      </c>
    </row>
    <row r="12" spans="1:9" s="55" customFormat="1" ht="15.75" customHeight="1" x14ac:dyDescent="0.2">
      <c r="A12" s="103" t="str">
        <f>VLOOKUP(A17,'LISTING M.'!$A$10:$BL$168,4,FALSE)</f>
        <v/>
      </c>
      <c r="F12" s="103" t="str">
        <f>VLOOKUP(F17,'LISTING M.'!$A$10:$BL$168,4,FALSE)</f>
        <v/>
      </c>
    </row>
    <row r="13" spans="1:9" s="55" customFormat="1" ht="15.75" customHeight="1" x14ac:dyDescent="0.25">
      <c r="A13" s="107" t="str">
        <f>VLOOKUP(A17,'LISTING M.'!$A$10:$BL$168,8,FALSE)&amp;"x"&amp;VLOOKUP(A17,'LISTING M.'!$A$10:$BL$168,9,FALSE)&amp;"x"&amp;VLOOKUP(A17,'LISTING M.'!$A$10:$BL$168,10,FALSE)</f>
        <v>xx</v>
      </c>
      <c r="B13" s="106"/>
      <c r="C13" s="100" t="s">
        <v>66</v>
      </c>
      <c r="D13" s="105" t="str">
        <f>VLOOKUP(A17,'LISTING M.'!$A$10:$BL$168,11,FALSE)</f>
        <v/>
      </c>
      <c r="F13" s="107" t="str">
        <f>VLOOKUP(F17,'LISTING M.'!$A$10:$BL$168,8,FALSE)&amp;"x"&amp;VLOOKUP(F17,'LISTING M.'!$A$10:$BL$168,9,FALSE)&amp;"x"&amp;VLOOKUP(F17,'LISTING M.'!$A$10:$BL$168,10,FALSE)</f>
        <v>xx</v>
      </c>
      <c r="G13" s="106"/>
      <c r="H13" s="100" t="s">
        <v>66</v>
      </c>
      <c r="I13" s="105" t="str">
        <f>VLOOKUP(F17,'LISTING M.'!$A$10:$BL$168,11,FALSE)</f>
        <v/>
      </c>
    </row>
    <row r="14" spans="1:9" s="55" customFormat="1" ht="15.75" customHeight="1" x14ac:dyDescent="0.2">
      <c r="A14" s="104" t="str">
        <f>VLOOKUP(A17,'LISTING M.'!$A$10:$BL$168,5,FALSE)</f>
        <v/>
      </c>
      <c r="F14" s="104" t="str">
        <f>VLOOKUP(F17,'LISTING M.'!$A$10:$BL$168,5,FALSE)</f>
        <v/>
      </c>
    </row>
    <row r="15" spans="1:9" s="55" customFormat="1" ht="15.75" customHeight="1" x14ac:dyDescent="0.2">
      <c r="A15" s="103" t="str">
        <f>VLOOKUP(A17,'LISTING M.'!$A$10:$BL$168,2,FALSE)</f>
        <v/>
      </c>
      <c r="C15" s="100" t="s">
        <v>65</v>
      </c>
      <c r="D15" s="102" t="str">
        <f>VLOOKUP(A17,'LISTING M.'!$A$10:$BL$168,7,FALSE)</f>
        <v/>
      </c>
      <c r="F15" s="103" t="str">
        <f>VLOOKUP(F17,'LISTING M.'!$A$10:$BL$168,2,FALSE)</f>
        <v/>
      </c>
      <c r="H15" s="100" t="s">
        <v>65</v>
      </c>
      <c r="I15" s="102" t="str">
        <f>VLOOKUP(F17,'LISTING M.'!$A$10:$BL$168,7,FALSE)</f>
        <v/>
      </c>
    </row>
    <row r="16" spans="1:9" s="55" customFormat="1" ht="15.75" customHeight="1" x14ac:dyDescent="0.2">
      <c r="A16" s="101">
        <f>VLOOKUP(A17,'LISTING M.'!$A$10:$BL$168,43,FALSE)</f>
        <v>0</v>
      </c>
      <c r="C16" s="100" t="s">
        <v>64</v>
      </c>
      <c r="D16" s="55" t="str">
        <f>VLOOKUP(A17,'LISTING M.'!$A$10:$BL$168,12,FALSE)</f>
        <v/>
      </c>
      <c r="F16" s="101">
        <f>VLOOKUP(F17,'LISTING M.'!$A$10:$BL$168,43,FALSE)</f>
        <v>0</v>
      </c>
      <c r="H16" s="100" t="s">
        <v>64</v>
      </c>
      <c r="I16" s="55" t="str">
        <f>VLOOKUP(F17,'LISTING M.'!$A$10:$BL$168,12,FALSE)</f>
        <v/>
      </c>
    </row>
    <row r="17" spans="1:9" s="55" customFormat="1" ht="22.5" customHeight="1" x14ac:dyDescent="0.2">
      <c r="A17" s="99">
        <f>F9+1</f>
        <v>3</v>
      </c>
      <c r="F17" s="99">
        <f>A17+1</f>
        <v>4</v>
      </c>
    </row>
    <row r="18" spans="1:9" s="55" customFormat="1" ht="15.75" customHeight="1" x14ac:dyDescent="0.2">
      <c r="A18" s="112">
        <f>'LISTING M.'!$B$5</f>
        <v>0</v>
      </c>
      <c r="B18" s="111"/>
      <c r="C18" s="111">
        <f>'LISTING M.'!$B$7</f>
        <v>0</v>
      </c>
      <c r="D18" s="111">
        <f>'LISTING M.'!$D$5</f>
        <v>0</v>
      </c>
      <c r="F18" s="112">
        <f>'LISTING M.'!$B$5</f>
        <v>0</v>
      </c>
      <c r="G18" s="111"/>
      <c r="H18" s="111">
        <f>'LISTING M.'!$B$7</f>
        <v>0</v>
      </c>
      <c r="I18" s="111">
        <f>'LISTING M.'!$D$5</f>
        <v>0</v>
      </c>
    </row>
    <row r="19" spans="1:9" s="55" customFormat="1" ht="15.75" customHeight="1" x14ac:dyDescent="0.2">
      <c r="A19" s="110">
        <f>'LISTING M.'!$E$5</f>
        <v>0</v>
      </c>
      <c r="B19" s="109"/>
      <c r="C19" s="109"/>
      <c r="D19" s="108" t="str">
        <f>VLOOKUP(A25,'LISTING M.'!$A$10:$BL$168,6,FALSE)</f>
        <v/>
      </c>
      <c r="F19" s="110">
        <f>'LISTING M.'!$E$5</f>
        <v>0</v>
      </c>
      <c r="G19" s="109"/>
      <c r="H19" s="109"/>
      <c r="I19" s="108" t="str">
        <f>VLOOKUP(F25,'LISTING M.'!$A$10:$BL$168,6,FALSE)</f>
        <v/>
      </c>
    </row>
    <row r="20" spans="1:9" s="55" customFormat="1" ht="15.75" customHeight="1" x14ac:dyDescent="0.2">
      <c r="A20" s="103" t="str">
        <f>VLOOKUP(A25,'LISTING M.'!$A$10:$BL$168,4,FALSE)</f>
        <v/>
      </c>
      <c r="F20" s="103" t="str">
        <f>VLOOKUP(F25,'LISTING M.'!$A$10:$BL$168,4,FALSE)</f>
        <v/>
      </c>
    </row>
    <row r="21" spans="1:9" s="55" customFormat="1" ht="15.75" customHeight="1" x14ac:dyDescent="0.25">
      <c r="A21" s="107" t="str">
        <f>VLOOKUP(A25,'LISTING M.'!$A$10:$BL$168,8,FALSE)&amp;"x"&amp;VLOOKUP(A25,'LISTING M.'!$A$10:$BL$168,9,FALSE)&amp;"x"&amp;VLOOKUP(A25,'LISTING M.'!$A$10:$BL$168,10,FALSE)</f>
        <v>xx</v>
      </c>
      <c r="B21" s="106"/>
      <c r="C21" s="100" t="s">
        <v>66</v>
      </c>
      <c r="D21" s="105" t="str">
        <f>VLOOKUP(A25,'LISTING M.'!$A$10:$BL$168,11,FALSE)</f>
        <v/>
      </c>
      <c r="F21" s="107" t="str">
        <f>VLOOKUP(F25,'LISTING M.'!$A$10:$BL$168,8,FALSE)&amp;"x"&amp;VLOOKUP(F25,'LISTING M.'!$A$10:$BL$168,9,FALSE)&amp;"x"&amp;VLOOKUP(F25,'LISTING M.'!$A$10:$BL$168,10,FALSE)</f>
        <v>xx</v>
      </c>
      <c r="G21" s="106"/>
      <c r="H21" s="100" t="s">
        <v>66</v>
      </c>
      <c r="I21" s="105" t="str">
        <f>VLOOKUP(F25,'LISTING M.'!$A$10:$BL$168,11,FALSE)</f>
        <v/>
      </c>
    </row>
    <row r="22" spans="1:9" s="55" customFormat="1" ht="15.75" customHeight="1" x14ac:dyDescent="0.2">
      <c r="A22" s="104" t="str">
        <f>VLOOKUP(A25,'LISTING M.'!$A$10:$BL$168,5,FALSE)</f>
        <v/>
      </c>
      <c r="F22" s="104" t="str">
        <f>VLOOKUP(F25,'LISTING M.'!$A$10:$BL$168,5,FALSE)</f>
        <v/>
      </c>
    </row>
    <row r="23" spans="1:9" s="55" customFormat="1" ht="15.75" customHeight="1" x14ac:dyDescent="0.2">
      <c r="A23" s="103" t="str">
        <f>VLOOKUP(A25,'LISTING M.'!$A$10:$BL$168,2,FALSE)</f>
        <v/>
      </c>
      <c r="C23" s="100" t="s">
        <v>65</v>
      </c>
      <c r="D23" s="102" t="str">
        <f>VLOOKUP(A25,'LISTING M.'!$A$10:$BL$168,7,FALSE)</f>
        <v/>
      </c>
      <c r="F23" s="103" t="str">
        <f>VLOOKUP(F25,'LISTING M.'!$A$10:$BL$168,2,FALSE)</f>
        <v/>
      </c>
      <c r="H23" s="100" t="s">
        <v>65</v>
      </c>
      <c r="I23" s="102" t="str">
        <f>VLOOKUP(F25,'LISTING M.'!$A$10:$BL$168,7,FALSE)</f>
        <v/>
      </c>
    </row>
    <row r="24" spans="1:9" s="55" customFormat="1" ht="15.75" customHeight="1" x14ac:dyDescent="0.2">
      <c r="A24" s="101">
        <f>VLOOKUP(A25,'LISTING M.'!$A$10:$BL$168,43,FALSE)</f>
        <v>0</v>
      </c>
      <c r="C24" s="100" t="s">
        <v>64</v>
      </c>
      <c r="D24" s="55" t="str">
        <f>VLOOKUP(A25,'LISTING M.'!$A$10:$BL$168,12,FALSE)</f>
        <v/>
      </c>
      <c r="F24" s="101">
        <f>VLOOKUP(F25,'LISTING M.'!$A$10:$BL$168,43,FALSE)</f>
        <v>0</v>
      </c>
      <c r="H24" s="100" t="s">
        <v>64</v>
      </c>
      <c r="I24" s="55" t="str">
        <f>VLOOKUP(F25,'LISTING M.'!$A$10:$BL$168,12,FALSE)</f>
        <v/>
      </c>
    </row>
    <row r="25" spans="1:9" s="55" customFormat="1" ht="22.5" customHeight="1" x14ac:dyDescent="0.2">
      <c r="A25" s="99">
        <f>F17+1</f>
        <v>5</v>
      </c>
      <c r="F25" s="99">
        <f>A25+1</f>
        <v>6</v>
      </c>
    </row>
    <row r="26" spans="1:9" s="55" customFormat="1" ht="15.75" customHeight="1" x14ac:dyDescent="0.2">
      <c r="A26" s="112">
        <f>'LISTING M.'!$B$5</f>
        <v>0</v>
      </c>
      <c r="B26" s="111"/>
      <c r="C26" s="111">
        <f>'LISTING M.'!$B$7</f>
        <v>0</v>
      </c>
      <c r="D26" s="111">
        <f>'LISTING M.'!$D$5</f>
        <v>0</v>
      </c>
      <c r="F26" s="112">
        <f>'LISTING M.'!$B$5</f>
        <v>0</v>
      </c>
      <c r="G26" s="111"/>
      <c r="H26" s="111">
        <f>'LISTING M.'!$B$7</f>
        <v>0</v>
      </c>
      <c r="I26" s="111">
        <f>'LISTING M.'!$D$5</f>
        <v>0</v>
      </c>
    </row>
    <row r="27" spans="1:9" s="55" customFormat="1" ht="15.75" customHeight="1" x14ac:dyDescent="0.2">
      <c r="A27" s="110">
        <f>'LISTING M.'!$E$5</f>
        <v>0</v>
      </c>
      <c r="B27" s="109"/>
      <c r="C27" s="109"/>
      <c r="D27" s="108" t="str">
        <f>VLOOKUP(A33,'LISTING M.'!$A$10:$BL$168,6,FALSE)</f>
        <v/>
      </c>
      <c r="F27" s="110">
        <f>'LISTING M.'!$E$5</f>
        <v>0</v>
      </c>
      <c r="G27" s="109"/>
      <c r="H27" s="109"/>
      <c r="I27" s="108" t="str">
        <f>VLOOKUP(F33,'LISTING M.'!$A$10:$BL$168,6,FALSE)</f>
        <v/>
      </c>
    </row>
    <row r="28" spans="1:9" s="55" customFormat="1" ht="15.75" customHeight="1" x14ac:dyDescent="0.2">
      <c r="A28" s="103" t="str">
        <f>VLOOKUP(A33,'LISTING M.'!$A$10:$BL$168,4,FALSE)</f>
        <v/>
      </c>
      <c r="F28" s="103" t="str">
        <f>VLOOKUP(F33,'LISTING M.'!$A$10:$BL$168,4,FALSE)</f>
        <v/>
      </c>
    </row>
    <row r="29" spans="1:9" s="55" customFormat="1" ht="15.75" customHeight="1" x14ac:dyDescent="0.25">
      <c r="A29" s="107" t="str">
        <f>VLOOKUP(A33,'LISTING M.'!$A$10:$BL$168,8,FALSE)&amp;"x"&amp;VLOOKUP(A33,'LISTING M.'!$A$10:$BL$168,9,FALSE)&amp;"x"&amp;VLOOKUP(A33,'LISTING M.'!$A$10:$BL$168,10,FALSE)</f>
        <v>xx</v>
      </c>
      <c r="B29" s="106"/>
      <c r="C29" s="100" t="s">
        <v>66</v>
      </c>
      <c r="D29" s="105" t="str">
        <f>VLOOKUP(A33,'LISTING M.'!$A$10:$BL$168,11,FALSE)</f>
        <v/>
      </c>
      <c r="F29" s="107" t="str">
        <f>VLOOKUP(F33,'LISTING M.'!$A$10:$BL$168,8,FALSE)&amp;"x"&amp;VLOOKUP(F33,'LISTING M.'!$A$10:$BL$168,9,FALSE)&amp;"x"&amp;VLOOKUP(F33,'LISTING M.'!$A$10:$BL$168,10,FALSE)</f>
        <v>xx</v>
      </c>
      <c r="G29" s="106"/>
      <c r="H29" s="100" t="s">
        <v>66</v>
      </c>
      <c r="I29" s="105" t="str">
        <f>VLOOKUP(F33,'LISTING M.'!$A$10:$BL$168,11,FALSE)</f>
        <v/>
      </c>
    </row>
    <row r="30" spans="1:9" s="55" customFormat="1" ht="15.75" customHeight="1" x14ac:dyDescent="0.2">
      <c r="A30" s="104" t="str">
        <f>VLOOKUP(A33,'LISTING M.'!$A$10:$BL$168,5,FALSE)</f>
        <v/>
      </c>
      <c r="F30" s="104" t="str">
        <f>VLOOKUP(F33,'LISTING M.'!$A$10:$BL$168,5,FALSE)</f>
        <v/>
      </c>
    </row>
    <row r="31" spans="1:9" s="55" customFormat="1" ht="15.75" customHeight="1" x14ac:dyDescent="0.2">
      <c r="A31" s="103" t="str">
        <f>VLOOKUP(A33,'LISTING M.'!$A$10:$BL$168,2,FALSE)</f>
        <v/>
      </c>
      <c r="C31" s="100" t="s">
        <v>65</v>
      </c>
      <c r="D31" s="102" t="str">
        <f>VLOOKUP(A33,'LISTING M.'!$A$10:$BL$168,7,FALSE)</f>
        <v/>
      </c>
      <c r="F31" s="103" t="str">
        <f>VLOOKUP(F33,'LISTING M.'!$A$10:$BL$168,2,FALSE)</f>
        <v/>
      </c>
      <c r="H31" s="100" t="s">
        <v>65</v>
      </c>
      <c r="I31" s="102" t="str">
        <f>VLOOKUP(F33,'LISTING M.'!$A$10:$BL$168,7,FALSE)</f>
        <v/>
      </c>
    </row>
    <row r="32" spans="1:9" s="55" customFormat="1" ht="15.75" customHeight="1" x14ac:dyDescent="0.2">
      <c r="A32" s="101">
        <f>VLOOKUP(A33,'LISTING M.'!$A$10:$BL$168,43,FALSE)</f>
        <v>0</v>
      </c>
      <c r="C32" s="100" t="s">
        <v>64</v>
      </c>
      <c r="D32" s="55" t="str">
        <f>VLOOKUP(A33,'LISTING M.'!$A$10:$BL$168,12,FALSE)</f>
        <v/>
      </c>
      <c r="F32" s="101">
        <f>VLOOKUP(F33,'LISTING M.'!$A$10:$BL$168,43,FALSE)</f>
        <v>0</v>
      </c>
      <c r="H32" s="100" t="s">
        <v>64</v>
      </c>
      <c r="I32" s="55" t="str">
        <f>VLOOKUP(F33,'LISTING M.'!$A$10:$BL$168,12,FALSE)</f>
        <v/>
      </c>
    </row>
    <row r="33" spans="1:9" s="55" customFormat="1" ht="22.7" customHeight="1" x14ac:dyDescent="0.2">
      <c r="A33" s="99">
        <f>F25+1</f>
        <v>7</v>
      </c>
      <c r="F33" s="99">
        <f>A33+1</f>
        <v>8</v>
      </c>
    </row>
    <row r="34" spans="1:9" s="55" customFormat="1" ht="15.75" customHeight="1" x14ac:dyDescent="0.2">
      <c r="A34" s="112">
        <f>'LISTING M.'!$B$5</f>
        <v>0</v>
      </c>
      <c r="B34" s="111"/>
      <c r="C34" s="111">
        <f>'LISTING M.'!$B$7</f>
        <v>0</v>
      </c>
      <c r="D34" s="111">
        <f>'LISTING M.'!$D$5</f>
        <v>0</v>
      </c>
      <c r="F34" s="112">
        <f>'LISTING M.'!$B$5</f>
        <v>0</v>
      </c>
      <c r="G34" s="111"/>
      <c r="H34" s="111">
        <f>'LISTING M.'!$B$7</f>
        <v>0</v>
      </c>
      <c r="I34" s="111">
        <f>'LISTING M.'!$D$5</f>
        <v>0</v>
      </c>
    </row>
    <row r="35" spans="1:9" s="55" customFormat="1" ht="15.75" customHeight="1" x14ac:dyDescent="0.2">
      <c r="A35" s="110">
        <f>'LISTING M.'!$E$5</f>
        <v>0</v>
      </c>
      <c r="B35" s="109"/>
      <c r="C35" s="109"/>
      <c r="D35" s="108" t="str">
        <f>VLOOKUP(A41,'LISTING M.'!$A$10:$BL$168,6,FALSE)</f>
        <v/>
      </c>
      <c r="F35" s="110">
        <f>'LISTING M.'!$E$5</f>
        <v>0</v>
      </c>
      <c r="G35" s="109"/>
      <c r="H35" s="109"/>
      <c r="I35" s="108" t="str">
        <f>VLOOKUP(F41,'LISTING M.'!$A$10:$BL$168,6,FALSE)</f>
        <v/>
      </c>
    </row>
    <row r="36" spans="1:9" s="55" customFormat="1" ht="15.75" customHeight="1" x14ac:dyDescent="0.2">
      <c r="A36" s="103" t="str">
        <f>VLOOKUP(A41,'LISTING M.'!$A$10:$BL$168,4,FALSE)</f>
        <v/>
      </c>
      <c r="F36" s="103" t="str">
        <f>VLOOKUP(F41,'LISTING M.'!$A$10:$BL$168,4,FALSE)</f>
        <v/>
      </c>
    </row>
    <row r="37" spans="1:9" s="55" customFormat="1" ht="15.75" customHeight="1" x14ac:dyDescent="0.25">
      <c r="A37" s="107" t="str">
        <f>VLOOKUP(A41,'LISTING M.'!$A$10:$BL$168,8,FALSE)&amp;"x"&amp;VLOOKUP(A41,'LISTING M.'!$A$10:$BL$168,9,FALSE)&amp;"x"&amp;VLOOKUP(A41,'LISTING M.'!$A$10:$BL$168,10,FALSE)</f>
        <v>xx</v>
      </c>
      <c r="B37" s="106"/>
      <c r="C37" s="100" t="s">
        <v>66</v>
      </c>
      <c r="D37" s="105" t="str">
        <f>VLOOKUP(A41,'LISTING M.'!$A$10:$BL$168,11,FALSE)</f>
        <v/>
      </c>
      <c r="F37" s="107" t="str">
        <f>VLOOKUP(F41,'LISTING M.'!$A$10:$BL$168,8,FALSE)&amp;"x"&amp;VLOOKUP(F41,'LISTING M.'!$A$10:$BL$168,9,FALSE)&amp;"x"&amp;VLOOKUP(F41,'LISTING M.'!$A$10:$BL$168,10,FALSE)</f>
        <v>xx</v>
      </c>
      <c r="G37" s="106"/>
      <c r="H37" s="100" t="s">
        <v>66</v>
      </c>
      <c r="I37" s="105" t="str">
        <f>VLOOKUP(F41,'LISTING M.'!$A$10:$BL$168,11,FALSE)</f>
        <v/>
      </c>
    </row>
    <row r="38" spans="1:9" s="55" customFormat="1" ht="15.75" customHeight="1" x14ac:dyDescent="0.2">
      <c r="A38" s="104" t="str">
        <f>VLOOKUP(A41,'LISTING M.'!$A$10:$BL$168,5,FALSE)</f>
        <v/>
      </c>
      <c r="F38" s="104" t="str">
        <f>VLOOKUP(F41,'LISTING M.'!$A$10:$BL$168,5,FALSE)</f>
        <v/>
      </c>
    </row>
    <row r="39" spans="1:9" s="55" customFormat="1" ht="15.75" customHeight="1" x14ac:dyDescent="0.2">
      <c r="A39" s="103" t="str">
        <f>VLOOKUP(A41,'LISTING M.'!$A$10:$BL$168,2,FALSE)</f>
        <v/>
      </c>
      <c r="C39" s="100" t="s">
        <v>65</v>
      </c>
      <c r="D39" s="102" t="str">
        <f>VLOOKUP(A41,'LISTING M.'!$A$10:$BL$168,7,FALSE)</f>
        <v/>
      </c>
      <c r="F39" s="103" t="str">
        <f>VLOOKUP(F41,'LISTING M.'!$A$10:$BL$168,2,FALSE)</f>
        <v/>
      </c>
      <c r="H39" s="100" t="s">
        <v>65</v>
      </c>
      <c r="I39" s="102" t="str">
        <f>VLOOKUP(F41,'LISTING M.'!$A$10:$BL$168,7,FALSE)</f>
        <v/>
      </c>
    </row>
    <row r="40" spans="1:9" s="55" customFormat="1" ht="15.75" customHeight="1" x14ac:dyDescent="0.2">
      <c r="A40" s="101">
        <f>VLOOKUP(A41,'LISTING M.'!$A$10:$BL$168,43,FALSE)</f>
        <v>0</v>
      </c>
      <c r="C40" s="100" t="s">
        <v>64</v>
      </c>
      <c r="D40" s="55" t="str">
        <f>VLOOKUP(A41,'LISTING M.'!$A$10:$BL$168,12,FALSE)</f>
        <v/>
      </c>
      <c r="F40" s="101">
        <f>VLOOKUP(F41,'LISTING M.'!$A$10:$BL$168,43,FALSE)</f>
        <v>0</v>
      </c>
      <c r="H40" s="100" t="s">
        <v>64</v>
      </c>
      <c r="I40" s="55" t="str">
        <f>VLOOKUP(F41,'LISTING M.'!$A$10:$BL$168,12,FALSE)</f>
        <v/>
      </c>
    </row>
    <row r="41" spans="1:9" s="55" customFormat="1" ht="22.5" customHeight="1" x14ac:dyDescent="0.2">
      <c r="A41" s="99">
        <f>F33+1</f>
        <v>9</v>
      </c>
      <c r="F41" s="99">
        <f>A41+1</f>
        <v>10</v>
      </c>
    </row>
    <row r="42" spans="1:9" s="55" customFormat="1" ht="15.75" customHeight="1" x14ac:dyDescent="0.2">
      <c r="A42" s="112">
        <f>'LISTING M.'!$B$5</f>
        <v>0</v>
      </c>
      <c r="B42" s="111"/>
      <c r="C42" s="111">
        <f>'LISTING M.'!$B$7</f>
        <v>0</v>
      </c>
      <c r="D42" s="111">
        <f>'LISTING M.'!$D$5</f>
        <v>0</v>
      </c>
      <c r="F42" s="112">
        <f>'LISTING M.'!$B$5</f>
        <v>0</v>
      </c>
      <c r="G42" s="111"/>
      <c r="H42" s="111">
        <f>'LISTING M.'!$B$7</f>
        <v>0</v>
      </c>
      <c r="I42" s="111">
        <f>'LISTING M.'!$D$5</f>
        <v>0</v>
      </c>
    </row>
    <row r="43" spans="1:9" s="55" customFormat="1" ht="15.75" customHeight="1" x14ac:dyDescent="0.2">
      <c r="A43" s="110">
        <f>'LISTING M.'!$E$5</f>
        <v>0</v>
      </c>
      <c r="B43" s="109"/>
      <c r="C43" s="109"/>
      <c r="D43" s="108" t="str">
        <f>VLOOKUP(A49,'LISTING M.'!$A$10:$BL$168,6,FALSE)</f>
        <v/>
      </c>
      <c r="F43" s="110">
        <f>'LISTING M.'!$E$5</f>
        <v>0</v>
      </c>
      <c r="G43" s="109"/>
      <c r="H43" s="109"/>
      <c r="I43" s="108" t="str">
        <f>VLOOKUP(F49,'LISTING M.'!$A$10:$BL$168,6,FALSE)</f>
        <v/>
      </c>
    </row>
    <row r="44" spans="1:9" s="55" customFormat="1" ht="15.75" customHeight="1" x14ac:dyDescent="0.2">
      <c r="A44" s="103" t="str">
        <f>VLOOKUP(A49,'LISTING M.'!$A$10:$BL$168,4,FALSE)</f>
        <v/>
      </c>
      <c r="F44" s="103" t="str">
        <f>VLOOKUP(F49,'LISTING M.'!$A$10:$BL$168,4,FALSE)</f>
        <v/>
      </c>
    </row>
    <row r="45" spans="1:9" s="55" customFormat="1" ht="15.75" customHeight="1" x14ac:dyDescent="0.25">
      <c r="A45" s="107" t="str">
        <f>VLOOKUP(A49,'LISTING M.'!$A$10:$BL$168,8,FALSE)&amp;"x"&amp;VLOOKUP(A49,'LISTING M.'!$A$10:$BL$168,9,FALSE)&amp;"x"&amp;VLOOKUP(A49,'LISTING M.'!$A$10:$BL$168,10,FALSE)</f>
        <v>xx</v>
      </c>
      <c r="B45" s="106"/>
      <c r="C45" s="100" t="s">
        <v>66</v>
      </c>
      <c r="D45" s="105" t="str">
        <f>VLOOKUP(A49,'LISTING M.'!$A$10:$BL$168,11,FALSE)</f>
        <v/>
      </c>
      <c r="F45" s="107" t="str">
        <f>VLOOKUP(F49,'LISTING M.'!$A$10:$BL$168,8,FALSE)&amp;"x"&amp;VLOOKUP(F49,'LISTING M.'!$A$10:$BL$168,9,FALSE)&amp;"x"&amp;VLOOKUP(F49,'LISTING M.'!$A$10:$BL$168,10,FALSE)</f>
        <v>xx</v>
      </c>
      <c r="G45" s="106"/>
      <c r="H45" s="100" t="s">
        <v>66</v>
      </c>
      <c r="I45" s="105" t="str">
        <f>VLOOKUP(F49,'LISTING M.'!$A$10:$BL$168,11,FALSE)</f>
        <v/>
      </c>
    </row>
    <row r="46" spans="1:9" s="55" customFormat="1" ht="15.75" customHeight="1" x14ac:dyDescent="0.2">
      <c r="A46" s="104" t="str">
        <f>VLOOKUP(A49,'LISTING M.'!$A$10:$BL$168,5,FALSE)</f>
        <v/>
      </c>
      <c r="F46" s="104" t="str">
        <f>VLOOKUP(F49,'LISTING M.'!$A$10:$BL$168,5,FALSE)</f>
        <v/>
      </c>
    </row>
    <row r="47" spans="1:9" s="55" customFormat="1" ht="15.75" customHeight="1" x14ac:dyDescent="0.2">
      <c r="A47" s="103" t="str">
        <f>VLOOKUP(A49,'LISTING M.'!$A$10:$BL$168,2,FALSE)</f>
        <v/>
      </c>
      <c r="C47" s="100" t="s">
        <v>65</v>
      </c>
      <c r="D47" s="102" t="str">
        <f>VLOOKUP(A49,'LISTING M.'!$A$10:$BL$168,7,FALSE)</f>
        <v/>
      </c>
      <c r="F47" s="103" t="str">
        <f>VLOOKUP(F49,'LISTING M.'!$A$10:$BL$168,2,FALSE)</f>
        <v/>
      </c>
      <c r="H47" s="100" t="s">
        <v>65</v>
      </c>
      <c r="I47" s="102" t="str">
        <f>VLOOKUP(F49,'LISTING M.'!$A$10:$BL$168,7,FALSE)</f>
        <v/>
      </c>
    </row>
    <row r="48" spans="1:9" s="55" customFormat="1" ht="15.75" customHeight="1" x14ac:dyDescent="0.2">
      <c r="A48" s="101">
        <f>VLOOKUP(A49,'LISTING M.'!$A$10:$BL$168,43,FALSE)</f>
        <v>0</v>
      </c>
      <c r="C48" s="100" t="s">
        <v>64</v>
      </c>
      <c r="D48" s="55" t="str">
        <f>VLOOKUP(A49,'LISTING M.'!$A$10:$BL$168,12,FALSE)</f>
        <v/>
      </c>
      <c r="F48" s="101">
        <f>VLOOKUP(F49,'LISTING M.'!$A$10:$BL$168,43,FALSE)</f>
        <v>0</v>
      </c>
      <c r="H48" s="100" t="s">
        <v>64</v>
      </c>
      <c r="I48" s="55" t="str">
        <f>VLOOKUP(F49,'LISTING M.'!$A$10:$BL$168,12,FALSE)</f>
        <v/>
      </c>
    </row>
    <row r="49" spans="1:11" s="55" customFormat="1" ht="22.7" customHeight="1" x14ac:dyDescent="0.2">
      <c r="A49" s="99">
        <f>F41+1</f>
        <v>11</v>
      </c>
      <c r="F49" s="99">
        <f>A49+1</f>
        <v>12</v>
      </c>
    </row>
    <row r="50" spans="1:11" s="55" customFormat="1" ht="15.75" customHeight="1" x14ac:dyDescent="0.2">
      <c r="A50" s="112">
        <f>'LISTING M.'!$B$5</f>
        <v>0</v>
      </c>
      <c r="B50" s="111"/>
      <c r="C50" s="111">
        <f>'LISTING M.'!$B$7</f>
        <v>0</v>
      </c>
      <c r="D50" s="111">
        <f>'LISTING M.'!$D$5</f>
        <v>0</v>
      </c>
      <c r="F50" s="112">
        <f>'LISTING M.'!$B$5</f>
        <v>0</v>
      </c>
      <c r="G50" s="111"/>
      <c r="H50" s="111">
        <f>'LISTING M.'!$B$7</f>
        <v>0</v>
      </c>
      <c r="I50" s="111">
        <f>'LISTING M.'!$D$5</f>
        <v>0</v>
      </c>
    </row>
    <row r="51" spans="1:11" s="55" customFormat="1" ht="15.75" customHeight="1" x14ac:dyDescent="0.2">
      <c r="A51" s="110">
        <f>'LISTING M.'!$E$5</f>
        <v>0</v>
      </c>
      <c r="B51" s="109"/>
      <c r="C51" s="109"/>
      <c r="D51" s="108" t="str">
        <f>VLOOKUP(A57,'LISTING M.'!$A$10:$BL$168,6,FALSE)</f>
        <v/>
      </c>
      <c r="F51" s="110">
        <f>'LISTING M.'!$E$5</f>
        <v>0</v>
      </c>
      <c r="G51" s="109"/>
      <c r="H51" s="109"/>
      <c r="I51" s="108" t="str">
        <f>VLOOKUP(F57,'LISTING M.'!$A$10:$BL$168,6,FALSE)</f>
        <v/>
      </c>
    </row>
    <row r="52" spans="1:11" s="55" customFormat="1" ht="15.75" customHeight="1" x14ac:dyDescent="0.2">
      <c r="A52" s="103" t="str">
        <f>VLOOKUP(A57,'LISTING M.'!$A$10:$BL$168,4,FALSE)</f>
        <v/>
      </c>
      <c r="F52" s="103" t="str">
        <f>VLOOKUP(F57,'LISTING M.'!$A$10:$BL$168,4,FALSE)</f>
        <v/>
      </c>
    </row>
    <row r="53" spans="1:11" s="55" customFormat="1" ht="15.75" customHeight="1" x14ac:dyDescent="0.25">
      <c r="A53" s="107" t="str">
        <f>VLOOKUP(A57,'LISTING M.'!$A$10:$BL$168,8,FALSE)&amp;"x"&amp;VLOOKUP(A57,'LISTING M.'!$A$10:$BL$168,9,FALSE)&amp;"x"&amp;VLOOKUP(A57,'LISTING M.'!$A$10:$BL$168,10,FALSE)</f>
        <v>xx</v>
      </c>
      <c r="B53" s="106"/>
      <c r="C53" s="100" t="s">
        <v>66</v>
      </c>
      <c r="D53" s="105" t="str">
        <f>VLOOKUP(A57,'LISTING M.'!$A$10:$BL$168,11,FALSE)</f>
        <v/>
      </c>
      <c r="F53" s="107" t="str">
        <f>VLOOKUP(F57,'LISTING M.'!$A$10:$BL$168,8,FALSE)&amp;"x"&amp;VLOOKUP(F57,'LISTING M.'!$A$10:$BL$168,9,FALSE)&amp;"x"&amp;VLOOKUP(F57,'LISTING M.'!$A$10:$BL$168,10,FALSE)</f>
        <v>xx</v>
      </c>
      <c r="G53" s="106"/>
      <c r="H53" s="100" t="s">
        <v>66</v>
      </c>
      <c r="I53" s="105" t="str">
        <f>VLOOKUP(F57,'LISTING M.'!$A$10:$BL$168,11,FALSE)</f>
        <v/>
      </c>
    </row>
    <row r="54" spans="1:11" s="55" customFormat="1" ht="15.75" customHeight="1" x14ac:dyDescent="0.2">
      <c r="A54" s="104" t="str">
        <f>VLOOKUP(A57,'LISTING M.'!$A$10:$BL$168,5,FALSE)</f>
        <v/>
      </c>
      <c r="F54" s="104" t="str">
        <f>VLOOKUP(F57,'LISTING M.'!$A$10:$BL$168,5,FALSE)</f>
        <v/>
      </c>
    </row>
    <row r="55" spans="1:11" s="55" customFormat="1" ht="15.75" customHeight="1" x14ac:dyDescent="0.2">
      <c r="A55" s="103" t="str">
        <f>VLOOKUP(A57,'LISTING M.'!$A$10:$BL$168,2,FALSE)</f>
        <v/>
      </c>
      <c r="C55" s="100" t="s">
        <v>65</v>
      </c>
      <c r="D55" s="102" t="str">
        <f>VLOOKUP(A57,'LISTING M.'!$A$10:$BL$168,7,FALSE)</f>
        <v/>
      </c>
      <c r="F55" s="103" t="str">
        <f>VLOOKUP(F57,'LISTING M.'!$A$10:$BL$168,2,FALSE)</f>
        <v/>
      </c>
      <c r="H55" s="100" t="s">
        <v>65</v>
      </c>
      <c r="I55" s="102" t="str">
        <f>VLOOKUP(F57,'LISTING M.'!$A$10:$BL$168,7,FALSE)</f>
        <v/>
      </c>
    </row>
    <row r="56" spans="1:11" s="55" customFormat="1" ht="15.75" customHeight="1" x14ac:dyDescent="0.2">
      <c r="A56" s="101">
        <f>VLOOKUP(A57,'LISTING M.'!$A$10:$BL$168,43,FALSE)</f>
        <v>0</v>
      </c>
      <c r="C56" s="100" t="s">
        <v>64</v>
      </c>
      <c r="D56" s="55" t="str">
        <f>VLOOKUP(A57,'LISTING M.'!$A$10:$BL$168,12,FALSE)</f>
        <v/>
      </c>
      <c r="F56" s="101">
        <f>VLOOKUP(F57,'LISTING M.'!$A$10:$BL$168,43,FALSE)</f>
        <v>0</v>
      </c>
      <c r="H56" s="100" t="s">
        <v>64</v>
      </c>
      <c r="I56" s="55" t="str">
        <f>VLOOKUP(F57,'LISTING M.'!$A$10:$BL$168,12,FALSE)</f>
        <v/>
      </c>
    </row>
    <row r="57" spans="1:11" s="114" customFormat="1" ht="5.0999999999999996" customHeight="1" thickBot="1" x14ac:dyDescent="0.25">
      <c r="A57" s="99">
        <f>F49+1</f>
        <v>13</v>
      </c>
      <c r="B57" s="115"/>
      <c r="C57" s="115"/>
      <c r="D57" s="115"/>
      <c r="E57" s="115"/>
      <c r="F57" s="99">
        <f>A57+1</f>
        <v>14</v>
      </c>
      <c r="G57" s="115"/>
      <c r="H57" s="115"/>
      <c r="I57" s="115"/>
      <c r="K57" s="116"/>
    </row>
    <row r="58" spans="1:11" s="55" customFormat="1" ht="15.75" customHeight="1" x14ac:dyDescent="0.2">
      <c r="A58" s="112">
        <f>'LISTING M.'!$B$5</f>
        <v>0</v>
      </c>
      <c r="B58" s="111"/>
      <c r="C58" s="111">
        <f>'LISTING M.'!$B$7</f>
        <v>0</v>
      </c>
      <c r="D58" s="111">
        <f>'LISTING M.'!$D$5</f>
        <v>0</v>
      </c>
      <c r="F58" s="112">
        <f>'LISTING M.'!$B$5</f>
        <v>0</v>
      </c>
      <c r="G58" s="111"/>
      <c r="H58" s="111">
        <f>'LISTING M.'!$B$7</f>
        <v>0</v>
      </c>
      <c r="I58" s="111">
        <f>'LISTING M.'!$D$5</f>
        <v>0</v>
      </c>
    </row>
    <row r="59" spans="1:11" s="55" customFormat="1" ht="15.75" customHeight="1" x14ac:dyDescent="0.2">
      <c r="A59" s="110">
        <f>'LISTING M.'!$E$5</f>
        <v>0</v>
      </c>
      <c r="B59" s="109"/>
      <c r="C59" s="109"/>
      <c r="D59" s="108" t="str">
        <f>VLOOKUP(A65,'LISTING M.'!$A$10:$BL$168,6,FALSE)</f>
        <v/>
      </c>
      <c r="F59" s="110">
        <f>'LISTING M.'!$E$5</f>
        <v>0</v>
      </c>
      <c r="G59" s="109"/>
      <c r="H59" s="109"/>
      <c r="I59" s="108" t="str">
        <f>VLOOKUP(F65,'LISTING M.'!$A$10:$BL$168,6,FALSE)</f>
        <v/>
      </c>
    </row>
    <row r="60" spans="1:11" s="55" customFormat="1" ht="15.75" customHeight="1" x14ac:dyDescent="0.2">
      <c r="A60" s="103" t="str">
        <f>VLOOKUP(A65,'LISTING M.'!$A$10:$BL$168,4,FALSE)</f>
        <v/>
      </c>
      <c r="F60" s="103" t="str">
        <f>VLOOKUP(F65,'LISTING M.'!$A$10:$BL$168,4,FALSE)</f>
        <v/>
      </c>
    </row>
    <row r="61" spans="1:11" s="55" customFormat="1" ht="15.75" customHeight="1" x14ac:dyDescent="0.25">
      <c r="A61" s="107" t="str">
        <f>VLOOKUP(A65,'LISTING M.'!$A$10:$BL$168,8,FALSE)&amp;"x"&amp;VLOOKUP(A65,'LISTING M.'!$A$10:$BL$168,9,FALSE)&amp;"x"&amp;VLOOKUP(A65,'LISTING M.'!$A$10:$BL$168,10,FALSE)</f>
        <v>xx</v>
      </c>
      <c r="B61" s="106"/>
      <c r="C61" s="100" t="s">
        <v>66</v>
      </c>
      <c r="D61" s="105" t="str">
        <f>VLOOKUP(A65,'LISTING M.'!$A$10:$BL$168,11,FALSE)</f>
        <v/>
      </c>
      <c r="F61" s="107" t="str">
        <f>VLOOKUP(F65,'LISTING M.'!$A$10:$BL$168,8,FALSE)&amp;"x"&amp;VLOOKUP(F65,'LISTING M.'!$A$10:$BL$168,9,FALSE)&amp;"x"&amp;VLOOKUP(F65,'LISTING M.'!$A$10:$BL$168,10,FALSE)</f>
        <v>xx</v>
      </c>
      <c r="G61" s="106"/>
      <c r="H61" s="100" t="s">
        <v>66</v>
      </c>
      <c r="I61" s="105" t="str">
        <f>VLOOKUP(F65,'LISTING M.'!$A$10:$BL$168,11,FALSE)</f>
        <v/>
      </c>
    </row>
    <row r="62" spans="1:11" s="55" customFormat="1" ht="15.75" customHeight="1" x14ac:dyDescent="0.2">
      <c r="A62" s="104" t="str">
        <f>VLOOKUP(A65,'LISTING M.'!$A$10:$BL$168,5,FALSE)</f>
        <v/>
      </c>
      <c r="F62" s="104" t="str">
        <f>VLOOKUP(F65,'LISTING M.'!$A$10:$BL$168,5,FALSE)</f>
        <v/>
      </c>
    </row>
    <row r="63" spans="1:11" s="55" customFormat="1" ht="15.75" customHeight="1" x14ac:dyDescent="0.2">
      <c r="A63" s="103" t="str">
        <f>VLOOKUP(A65,'LISTING M.'!$A$10:$BL$168,2,FALSE)</f>
        <v/>
      </c>
      <c r="C63" s="100" t="s">
        <v>65</v>
      </c>
      <c r="D63" s="102" t="str">
        <f>VLOOKUP(A65,'LISTING M.'!$A$10:$BL$168,7,FALSE)</f>
        <v/>
      </c>
      <c r="F63" s="103" t="str">
        <f>VLOOKUP(F65,'LISTING M.'!$A$10:$BL$168,2,FALSE)</f>
        <v/>
      </c>
      <c r="H63" s="100" t="s">
        <v>65</v>
      </c>
      <c r="I63" s="102" t="str">
        <f>VLOOKUP(F65,'LISTING M.'!$A$10:$BL$168,7,FALSE)</f>
        <v/>
      </c>
    </row>
    <row r="64" spans="1:11" s="55" customFormat="1" ht="15.75" customHeight="1" x14ac:dyDescent="0.2">
      <c r="A64" s="101">
        <f>VLOOKUP(A65,'LISTING M.'!$A$10:$BL$168,43,FALSE)</f>
        <v>0</v>
      </c>
      <c r="C64" s="100" t="s">
        <v>64</v>
      </c>
      <c r="D64" s="55" t="str">
        <f>VLOOKUP(A65,'LISTING M.'!$A$10:$BL$168,12,FALSE)</f>
        <v/>
      </c>
      <c r="F64" s="101">
        <f>VLOOKUP(F65,'LISTING M.'!$A$10:$BL$168,43,FALSE)</f>
        <v>0</v>
      </c>
      <c r="H64" s="100" t="s">
        <v>64</v>
      </c>
      <c r="I64" s="55" t="str">
        <f>VLOOKUP(F65,'LISTING M.'!$A$10:$BL$168,12,FALSE)</f>
        <v/>
      </c>
    </row>
    <row r="65" spans="1:9" ht="23.25" customHeight="1" x14ac:dyDescent="0.2">
      <c r="A65" s="99">
        <f>F57+1</f>
        <v>15</v>
      </c>
      <c r="B65" s="55"/>
      <c r="C65" s="55"/>
      <c r="D65" s="55"/>
      <c r="E65" s="55"/>
      <c r="F65" s="99">
        <f>A65+1</f>
        <v>16</v>
      </c>
      <c r="G65" s="55"/>
      <c r="H65" s="55"/>
      <c r="I65" s="55"/>
    </row>
    <row r="66" spans="1:9" s="55" customFormat="1" ht="15.75" customHeight="1" x14ac:dyDescent="0.2">
      <c r="A66" s="112">
        <f>'LISTING M.'!$B$5</f>
        <v>0</v>
      </c>
      <c r="B66" s="111"/>
      <c r="C66" s="111">
        <f>'LISTING M.'!$B$7</f>
        <v>0</v>
      </c>
      <c r="D66" s="111">
        <f>'LISTING M.'!$D$5</f>
        <v>0</v>
      </c>
      <c r="F66" s="112">
        <f>'LISTING M.'!$B$5</f>
        <v>0</v>
      </c>
      <c r="G66" s="111"/>
      <c r="H66" s="111">
        <f>'LISTING M.'!$B$7</f>
        <v>0</v>
      </c>
      <c r="I66" s="111">
        <f>'LISTING M.'!$D$5</f>
        <v>0</v>
      </c>
    </row>
    <row r="67" spans="1:9" s="55" customFormat="1" ht="15.75" customHeight="1" x14ac:dyDescent="0.2">
      <c r="A67" s="110">
        <f>'LISTING M.'!$E$5</f>
        <v>0</v>
      </c>
      <c r="B67" s="109"/>
      <c r="C67" s="109"/>
      <c r="D67" s="108" t="str">
        <f>VLOOKUP(A73,'LISTING M.'!$A$10:$BL$168,6,FALSE)</f>
        <v/>
      </c>
      <c r="F67" s="110">
        <f>'LISTING M.'!$E$5</f>
        <v>0</v>
      </c>
      <c r="G67" s="109"/>
      <c r="H67" s="109"/>
      <c r="I67" s="108" t="str">
        <f>VLOOKUP(F73,'LISTING M.'!$A$10:$BL$168,6,FALSE)</f>
        <v/>
      </c>
    </row>
    <row r="68" spans="1:9" s="55" customFormat="1" ht="15.75" customHeight="1" x14ac:dyDescent="0.2">
      <c r="A68" s="103" t="str">
        <f>VLOOKUP(A73,'LISTING M.'!$A$10:$BL$168,4,FALSE)</f>
        <v/>
      </c>
      <c r="F68" s="103" t="str">
        <f>VLOOKUP(F73,'LISTING M.'!$A$10:$BL$168,4,FALSE)</f>
        <v/>
      </c>
    </row>
    <row r="69" spans="1:9" s="55" customFormat="1" ht="15.75" customHeight="1" x14ac:dyDescent="0.25">
      <c r="A69" s="107" t="str">
        <f>VLOOKUP(A73,'LISTING M.'!$A$10:$BL$168,8,FALSE)&amp;"x"&amp;VLOOKUP(A73,'LISTING M.'!$A$10:$BL$168,9,FALSE)&amp;"x"&amp;VLOOKUP(A73,'LISTING M.'!$A$10:$BL$168,10,FALSE)</f>
        <v>xx</v>
      </c>
      <c r="B69" s="106"/>
      <c r="C69" s="100" t="s">
        <v>66</v>
      </c>
      <c r="D69" s="105" t="str">
        <f>VLOOKUP(A73,'LISTING M.'!$A$10:$BL$168,11,FALSE)</f>
        <v/>
      </c>
      <c r="F69" s="107" t="str">
        <f>VLOOKUP(F73,'LISTING M.'!$A$10:$BL$168,8,FALSE)&amp;"x"&amp;VLOOKUP(F73,'LISTING M.'!$A$10:$BL$168,9,FALSE)&amp;"x"&amp;VLOOKUP(F73,'LISTING M.'!$A$10:$BL$168,10,FALSE)</f>
        <v>xx</v>
      </c>
      <c r="G69" s="106"/>
      <c r="H69" s="100" t="s">
        <v>66</v>
      </c>
      <c r="I69" s="105" t="str">
        <f>VLOOKUP(F73,'LISTING M.'!$A$10:$BL$168,11,FALSE)</f>
        <v/>
      </c>
    </row>
    <row r="70" spans="1:9" s="55" customFormat="1" ht="15.75" customHeight="1" x14ac:dyDescent="0.2">
      <c r="A70" s="104" t="str">
        <f>VLOOKUP(A73,'LISTING M.'!$A$10:$BL$168,5,FALSE)</f>
        <v/>
      </c>
      <c r="F70" s="104" t="str">
        <f>VLOOKUP(F73,'LISTING M.'!$A$10:$BL$168,5,FALSE)</f>
        <v/>
      </c>
    </row>
    <row r="71" spans="1:9" s="55" customFormat="1" ht="15.75" customHeight="1" x14ac:dyDescent="0.2">
      <c r="A71" s="103" t="str">
        <f>VLOOKUP(A73,'LISTING M.'!$A$10:$BL$168,2,FALSE)</f>
        <v/>
      </c>
      <c r="C71" s="100" t="s">
        <v>65</v>
      </c>
      <c r="D71" s="102" t="str">
        <f>VLOOKUP(A73,'LISTING M.'!$A$10:$BL$168,7,FALSE)</f>
        <v/>
      </c>
      <c r="F71" s="103" t="str">
        <f>VLOOKUP(F73,'LISTING M.'!$A$10:$BL$168,2,FALSE)</f>
        <v/>
      </c>
      <c r="H71" s="100" t="s">
        <v>65</v>
      </c>
      <c r="I71" s="102" t="str">
        <f>VLOOKUP(F73,'LISTING M.'!$A$10:$BL$168,7,FALSE)</f>
        <v/>
      </c>
    </row>
    <row r="72" spans="1:9" s="55" customFormat="1" ht="15.75" customHeight="1" x14ac:dyDescent="0.2">
      <c r="A72" s="101">
        <f>VLOOKUP(A73,'LISTING M.'!$A$10:$BL$168,43,FALSE)</f>
        <v>0</v>
      </c>
      <c r="C72" s="100" t="s">
        <v>64</v>
      </c>
      <c r="D72" s="55" t="str">
        <f>VLOOKUP(A73,'LISTING M.'!$A$10:$BL$168,12,FALSE)</f>
        <v/>
      </c>
      <c r="F72" s="101">
        <f>VLOOKUP(F73,'LISTING M.'!$A$10:$BL$168,43,FALSE)</f>
        <v>0</v>
      </c>
      <c r="H72" s="100" t="s">
        <v>64</v>
      </c>
      <c r="I72" s="55" t="str">
        <f>VLOOKUP(F73,'LISTING M.'!$A$10:$BL$168,12,FALSE)</f>
        <v/>
      </c>
    </row>
    <row r="73" spans="1:9" ht="23.25" customHeight="1" x14ac:dyDescent="0.2">
      <c r="A73" s="99">
        <f>F65+1</f>
        <v>17</v>
      </c>
      <c r="B73" s="55"/>
      <c r="C73" s="55"/>
      <c r="D73" s="55"/>
      <c r="E73" s="55"/>
      <c r="F73" s="99">
        <f>A73+1</f>
        <v>18</v>
      </c>
      <c r="G73" s="55"/>
      <c r="H73" s="55"/>
      <c r="I73" s="55"/>
    </row>
    <row r="74" spans="1:9" s="55" customFormat="1" ht="15.75" customHeight="1" x14ac:dyDescent="0.2">
      <c r="A74" s="112">
        <f>'LISTING M.'!$B$5</f>
        <v>0</v>
      </c>
      <c r="B74" s="111"/>
      <c r="C74" s="111">
        <f>'LISTING M.'!$B$7</f>
        <v>0</v>
      </c>
      <c r="D74" s="111">
        <f>'LISTING M.'!$D$5</f>
        <v>0</v>
      </c>
      <c r="F74" s="112">
        <f>'LISTING M.'!$B$5</f>
        <v>0</v>
      </c>
      <c r="G74" s="111"/>
      <c r="H74" s="111">
        <f>'LISTING M.'!$B$7</f>
        <v>0</v>
      </c>
      <c r="I74" s="111">
        <f>'LISTING M.'!$D$5</f>
        <v>0</v>
      </c>
    </row>
    <row r="75" spans="1:9" s="55" customFormat="1" ht="15.75" customHeight="1" x14ac:dyDescent="0.2">
      <c r="A75" s="110">
        <f>'LISTING M.'!$E$5</f>
        <v>0</v>
      </c>
      <c r="B75" s="109"/>
      <c r="C75" s="109"/>
      <c r="D75" s="108" t="str">
        <f>VLOOKUP(A81,'LISTING M.'!$A$10:$BL$168,6,FALSE)</f>
        <v/>
      </c>
      <c r="F75" s="110">
        <f>'LISTING M.'!$E$5</f>
        <v>0</v>
      </c>
      <c r="G75" s="109"/>
      <c r="H75" s="109"/>
      <c r="I75" s="108" t="str">
        <f>VLOOKUP(F81,'LISTING M.'!$A$10:$BL$168,6,FALSE)</f>
        <v/>
      </c>
    </row>
    <row r="76" spans="1:9" s="55" customFormat="1" ht="15.75" customHeight="1" x14ac:dyDescent="0.2">
      <c r="A76" s="103" t="str">
        <f>VLOOKUP(A81,'LISTING M.'!$A$10:$BL$168,4,FALSE)</f>
        <v/>
      </c>
      <c r="F76" s="103" t="str">
        <f>VLOOKUP(F81,'LISTING M.'!$A$10:$BL$168,4,FALSE)</f>
        <v/>
      </c>
    </row>
    <row r="77" spans="1:9" s="55" customFormat="1" ht="15.75" customHeight="1" x14ac:dyDescent="0.25">
      <c r="A77" s="107" t="str">
        <f>VLOOKUP(A81,'LISTING M.'!$A$10:$BL$168,8,FALSE)&amp;"x"&amp;VLOOKUP(A81,'LISTING M.'!$A$10:$BL$168,9,FALSE)&amp;"x"&amp;VLOOKUP(A81,'LISTING M.'!$A$10:$BL$168,10,FALSE)</f>
        <v>xx</v>
      </c>
      <c r="B77" s="106"/>
      <c r="C77" s="100" t="s">
        <v>66</v>
      </c>
      <c r="D77" s="105" t="str">
        <f>VLOOKUP(A81,'LISTING M.'!$A$10:$BL$168,11,FALSE)</f>
        <v/>
      </c>
      <c r="F77" s="107" t="str">
        <f>VLOOKUP(F81,'LISTING M.'!$A$10:$BL$168,8,FALSE)&amp;"x"&amp;VLOOKUP(F81,'LISTING M.'!$A$10:$BL$168,9,FALSE)&amp;"x"&amp;VLOOKUP(F81,'LISTING M.'!$A$10:$BL$168,10,FALSE)</f>
        <v>xx</v>
      </c>
      <c r="G77" s="106"/>
      <c r="H77" s="100" t="s">
        <v>66</v>
      </c>
      <c r="I77" s="105" t="str">
        <f>VLOOKUP(F81,'LISTING M.'!$A$10:$BL$168,11,FALSE)</f>
        <v/>
      </c>
    </row>
    <row r="78" spans="1:9" s="55" customFormat="1" ht="15.75" customHeight="1" x14ac:dyDescent="0.2">
      <c r="A78" s="104" t="str">
        <f>VLOOKUP(A81,'LISTING M.'!$A$10:$BL$168,5,FALSE)</f>
        <v/>
      </c>
      <c r="F78" s="104" t="str">
        <f>VLOOKUP(F81,'LISTING M.'!$A$10:$BL$168,5,FALSE)</f>
        <v/>
      </c>
    </row>
    <row r="79" spans="1:9" s="55" customFormat="1" ht="15.75" customHeight="1" x14ac:dyDescent="0.2">
      <c r="A79" s="103" t="str">
        <f>VLOOKUP(A81,'LISTING M.'!$A$10:$BL$168,2,FALSE)</f>
        <v/>
      </c>
      <c r="C79" s="100" t="s">
        <v>65</v>
      </c>
      <c r="D79" s="102" t="str">
        <f>VLOOKUP(A81,'LISTING M.'!$A$10:$BL$168,7,FALSE)</f>
        <v/>
      </c>
      <c r="F79" s="103" t="str">
        <f>VLOOKUP(F81,'LISTING M.'!$A$10:$BL$168,2,FALSE)</f>
        <v/>
      </c>
      <c r="H79" s="100" t="s">
        <v>65</v>
      </c>
      <c r="I79" s="102" t="str">
        <f>VLOOKUP(F81,'LISTING M.'!$A$10:$BL$168,7,FALSE)</f>
        <v/>
      </c>
    </row>
    <row r="80" spans="1:9" s="55" customFormat="1" ht="15.75" customHeight="1" x14ac:dyDescent="0.2">
      <c r="A80" s="101">
        <f>VLOOKUP(A81,'LISTING M.'!$A$10:$BL$168,43,FALSE)</f>
        <v>0</v>
      </c>
      <c r="C80" s="100" t="s">
        <v>64</v>
      </c>
      <c r="D80" s="55" t="str">
        <f>VLOOKUP(A81,'LISTING M.'!$A$10:$BL$168,12,FALSE)</f>
        <v/>
      </c>
      <c r="F80" s="101">
        <f>VLOOKUP(F81,'LISTING M.'!$A$10:$BL$168,43,FALSE)</f>
        <v>0</v>
      </c>
      <c r="H80" s="100" t="s">
        <v>64</v>
      </c>
      <c r="I80" s="55" t="str">
        <f>VLOOKUP(F81,'LISTING M.'!$A$10:$BL$168,12,FALSE)</f>
        <v/>
      </c>
    </row>
    <row r="81" spans="1:9" ht="23.25" customHeight="1" x14ac:dyDescent="0.2">
      <c r="A81" s="99">
        <f>F73+1</f>
        <v>19</v>
      </c>
      <c r="B81" s="55"/>
      <c r="C81" s="55"/>
      <c r="D81" s="55"/>
      <c r="E81" s="55"/>
      <c r="F81" s="99">
        <f>A81+1</f>
        <v>20</v>
      </c>
      <c r="G81" s="55"/>
      <c r="H81" s="55"/>
      <c r="I81" s="55"/>
    </row>
    <row r="82" spans="1:9" s="55" customFormat="1" ht="15.75" customHeight="1" x14ac:dyDescent="0.2">
      <c r="A82" s="112">
        <f>'LISTING M.'!$B$5</f>
        <v>0</v>
      </c>
      <c r="B82" s="111"/>
      <c r="C82" s="111">
        <f>'LISTING M.'!$B$7</f>
        <v>0</v>
      </c>
      <c r="D82" s="111">
        <f>'LISTING M.'!$D$5</f>
        <v>0</v>
      </c>
      <c r="F82" s="112">
        <f>'LISTING M.'!$B$5</f>
        <v>0</v>
      </c>
      <c r="G82" s="111"/>
      <c r="H82" s="111">
        <f>'LISTING M.'!$B$7</f>
        <v>0</v>
      </c>
      <c r="I82" s="111">
        <f>'LISTING M.'!$D$5</f>
        <v>0</v>
      </c>
    </row>
    <row r="83" spans="1:9" s="55" customFormat="1" ht="15.75" customHeight="1" x14ac:dyDescent="0.2">
      <c r="A83" s="110">
        <f>'LISTING M.'!$E$5</f>
        <v>0</v>
      </c>
      <c r="B83" s="109"/>
      <c r="C83" s="109"/>
      <c r="D83" s="108" t="str">
        <f>VLOOKUP(A89,'LISTING M.'!$A$10:$BL$168,6,FALSE)</f>
        <v/>
      </c>
      <c r="F83" s="110">
        <f>'LISTING M.'!$E$5</f>
        <v>0</v>
      </c>
      <c r="G83" s="109"/>
      <c r="H83" s="109"/>
      <c r="I83" s="108" t="str">
        <f>VLOOKUP(F89,'LISTING M.'!$A$10:$BL$168,6,FALSE)</f>
        <v/>
      </c>
    </row>
    <row r="84" spans="1:9" s="55" customFormat="1" ht="15.75" customHeight="1" x14ac:dyDescent="0.2">
      <c r="A84" s="103" t="str">
        <f>VLOOKUP(A89,'LISTING M.'!$A$10:$BL$168,4,FALSE)</f>
        <v/>
      </c>
      <c r="F84" s="103" t="str">
        <f>VLOOKUP(F89,'LISTING M.'!$A$10:$BL$168,4,FALSE)</f>
        <v/>
      </c>
    </row>
    <row r="85" spans="1:9" s="55" customFormat="1" ht="15.75" customHeight="1" x14ac:dyDescent="0.25">
      <c r="A85" s="107" t="str">
        <f>VLOOKUP(A89,'LISTING M.'!$A$10:$BL$168,8,FALSE)&amp;"x"&amp;VLOOKUP(A89,'LISTING M.'!$A$10:$BL$168,9,FALSE)&amp;"x"&amp;VLOOKUP(A89,'LISTING M.'!$A$10:$BL$168,10,FALSE)</f>
        <v>xx</v>
      </c>
      <c r="B85" s="106"/>
      <c r="C85" s="100" t="s">
        <v>66</v>
      </c>
      <c r="D85" s="105" t="str">
        <f>VLOOKUP(A89,'LISTING M.'!$A$10:$BL$168,11,FALSE)</f>
        <v/>
      </c>
      <c r="F85" s="107" t="str">
        <f>VLOOKUP(F89,'LISTING M.'!$A$10:$BL$168,8,FALSE)&amp;"x"&amp;VLOOKUP(F89,'LISTING M.'!$A$10:$BL$168,9,FALSE)&amp;"x"&amp;VLOOKUP(F89,'LISTING M.'!$A$10:$BL$168,10,FALSE)</f>
        <v>xx</v>
      </c>
      <c r="G85" s="106"/>
      <c r="H85" s="100" t="s">
        <v>66</v>
      </c>
      <c r="I85" s="105" t="str">
        <f>VLOOKUP(F89,'LISTING M.'!$A$10:$BL$168,11,FALSE)</f>
        <v/>
      </c>
    </row>
    <row r="86" spans="1:9" s="55" customFormat="1" ht="15.75" customHeight="1" x14ac:dyDescent="0.2">
      <c r="A86" s="104" t="str">
        <f>VLOOKUP(A89,'LISTING M.'!$A$10:$BL$168,5,FALSE)</f>
        <v/>
      </c>
      <c r="F86" s="104" t="str">
        <f>VLOOKUP(F89,'LISTING M.'!$A$10:$BL$168,5,FALSE)</f>
        <v/>
      </c>
    </row>
    <row r="87" spans="1:9" s="55" customFormat="1" ht="15.75" customHeight="1" x14ac:dyDescent="0.2">
      <c r="A87" s="103" t="str">
        <f>VLOOKUP(A89,'LISTING M.'!$A$10:$BL$168,2,FALSE)</f>
        <v/>
      </c>
      <c r="C87" s="100" t="s">
        <v>65</v>
      </c>
      <c r="D87" s="102" t="str">
        <f>VLOOKUP(A89,'LISTING M.'!$A$10:$BL$168,7,FALSE)</f>
        <v/>
      </c>
      <c r="F87" s="103" t="str">
        <f>VLOOKUP(F89,'LISTING M.'!$A$10:$BL$168,2,FALSE)</f>
        <v/>
      </c>
      <c r="H87" s="100" t="s">
        <v>65</v>
      </c>
      <c r="I87" s="102" t="str">
        <f>VLOOKUP(F89,'LISTING M.'!$A$10:$BL$168,7,FALSE)</f>
        <v/>
      </c>
    </row>
    <row r="88" spans="1:9" s="55" customFormat="1" ht="15.75" customHeight="1" x14ac:dyDescent="0.2">
      <c r="A88" s="101">
        <f>VLOOKUP(A89,'LISTING M.'!$A$10:$BL$168,43,FALSE)</f>
        <v>0</v>
      </c>
      <c r="C88" s="100" t="s">
        <v>64</v>
      </c>
      <c r="D88" s="55" t="str">
        <f>VLOOKUP(A89,'LISTING M.'!$A$10:$BL$168,12,FALSE)</f>
        <v/>
      </c>
      <c r="F88" s="101">
        <f>VLOOKUP(F89,'LISTING M.'!$A$10:$BL$168,43,FALSE)</f>
        <v>0</v>
      </c>
      <c r="H88" s="100" t="s">
        <v>64</v>
      </c>
      <c r="I88" s="55" t="str">
        <f>VLOOKUP(F89,'LISTING M.'!$A$10:$BL$168,12,FALSE)</f>
        <v/>
      </c>
    </row>
    <row r="89" spans="1:9" ht="23.25" customHeight="1" x14ac:dyDescent="0.2">
      <c r="A89" s="99">
        <f>F81+1</f>
        <v>21</v>
      </c>
      <c r="B89" s="55"/>
      <c r="C89" s="55"/>
      <c r="D89" s="55"/>
      <c r="E89" s="55"/>
      <c r="F89" s="99">
        <f>A89+1</f>
        <v>22</v>
      </c>
      <c r="G89" s="55"/>
      <c r="H89" s="55"/>
      <c r="I89" s="55"/>
    </row>
    <row r="90" spans="1:9" s="55" customFormat="1" ht="15.75" customHeight="1" x14ac:dyDescent="0.2">
      <c r="A90" s="112">
        <f>'LISTING M.'!$B$5</f>
        <v>0</v>
      </c>
      <c r="B90" s="111"/>
      <c r="C90" s="111">
        <f>'LISTING M.'!$B$7</f>
        <v>0</v>
      </c>
      <c r="D90" s="111">
        <f>'LISTING M.'!$D$5</f>
        <v>0</v>
      </c>
      <c r="F90" s="112">
        <f>'LISTING M.'!$B$5</f>
        <v>0</v>
      </c>
      <c r="G90" s="111"/>
      <c r="H90" s="111">
        <f>'LISTING M.'!$B$7</f>
        <v>0</v>
      </c>
      <c r="I90" s="111">
        <f>'LISTING M.'!$D$5</f>
        <v>0</v>
      </c>
    </row>
    <row r="91" spans="1:9" s="55" customFormat="1" ht="15.75" customHeight="1" x14ac:dyDescent="0.2">
      <c r="A91" s="110">
        <f>'LISTING M.'!$E$5</f>
        <v>0</v>
      </c>
      <c r="B91" s="109"/>
      <c r="C91" s="109"/>
      <c r="D91" s="108" t="str">
        <f>VLOOKUP(A97,'LISTING M.'!$A$10:$BL$168,6,FALSE)</f>
        <v/>
      </c>
      <c r="F91" s="110">
        <f>'LISTING M.'!$E$5</f>
        <v>0</v>
      </c>
      <c r="G91" s="109"/>
      <c r="H91" s="109"/>
      <c r="I91" s="108" t="str">
        <f>VLOOKUP(F97,'LISTING M.'!$A$10:$BL$168,6,FALSE)</f>
        <v/>
      </c>
    </row>
    <row r="92" spans="1:9" s="55" customFormat="1" ht="15.75" customHeight="1" x14ac:dyDescent="0.2">
      <c r="A92" s="103" t="str">
        <f>VLOOKUP(A97,'LISTING M.'!$A$10:$BL$168,4,FALSE)</f>
        <v/>
      </c>
      <c r="F92" s="103" t="str">
        <f>VLOOKUP(F97,'LISTING M.'!$A$10:$BL$168,4,FALSE)</f>
        <v/>
      </c>
    </row>
    <row r="93" spans="1:9" s="55" customFormat="1" ht="15.75" customHeight="1" x14ac:dyDescent="0.25">
      <c r="A93" s="107" t="str">
        <f>VLOOKUP(A97,'LISTING M.'!$A$10:$BL$168,8,FALSE)&amp;"x"&amp;VLOOKUP(A97,'LISTING M.'!$A$10:$BL$168,9,FALSE)&amp;"x"&amp;VLOOKUP(A97,'LISTING M.'!$A$10:$BL$168,10,FALSE)</f>
        <v>xx</v>
      </c>
      <c r="B93" s="106"/>
      <c r="C93" s="100" t="s">
        <v>66</v>
      </c>
      <c r="D93" s="105" t="str">
        <f>VLOOKUP(A97,'LISTING M.'!$A$10:$BL$168,11,FALSE)</f>
        <v/>
      </c>
      <c r="F93" s="107" t="str">
        <f>VLOOKUP(F97,'LISTING M.'!$A$10:$BL$168,8,FALSE)&amp;"x"&amp;VLOOKUP(F97,'LISTING M.'!$A$10:$BL$168,9,FALSE)&amp;"x"&amp;VLOOKUP(F97,'LISTING M.'!$A$10:$BL$168,10,FALSE)</f>
        <v>xx</v>
      </c>
      <c r="G93" s="106"/>
      <c r="H93" s="100" t="s">
        <v>66</v>
      </c>
      <c r="I93" s="105" t="str">
        <f>VLOOKUP(F97,'LISTING M.'!$A$10:$BL$168,11,FALSE)</f>
        <v/>
      </c>
    </row>
    <row r="94" spans="1:9" s="55" customFormat="1" ht="15.75" customHeight="1" x14ac:dyDescent="0.2">
      <c r="A94" s="104" t="str">
        <f>VLOOKUP(A97,'LISTING M.'!$A$10:$BL$168,5,FALSE)</f>
        <v/>
      </c>
      <c r="F94" s="104" t="str">
        <f>VLOOKUP(F97,'LISTING M.'!$A$10:$BL$168,5,FALSE)</f>
        <v/>
      </c>
    </row>
    <row r="95" spans="1:9" s="55" customFormat="1" ht="15.75" customHeight="1" x14ac:dyDescent="0.2">
      <c r="A95" s="103" t="str">
        <f>VLOOKUP(A97,'LISTING M.'!$A$10:$BL$168,2,FALSE)</f>
        <v/>
      </c>
      <c r="C95" s="100" t="s">
        <v>65</v>
      </c>
      <c r="D95" s="102" t="str">
        <f>VLOOKUP(A97,'LISTING M.'!$A$10:$BL$168,7,FALSE)</f>
        <v/>
      </c>
      <c r="F95" s="103" t="str">
        <f>VLOOKUP(F97,'LISTING M.'!$A$10:$BL$168,2,FALSE)</f>
        <v/>
      </c>
      <c r="H95" s="100" t="s">
        <v>65</v>
      </c>
      <c r="I95" s="102" t="str">
        <f>VLOOKUP(F97,'LISTING M.'!$A$10:$BL$168,7,FALSE)</f>
        <v/>
      </c>
    </row>
    <row r="96" spans="1:9" s="55" customFormat="1" ht="15.75" customHeight="1" x14ac:dyDescent="0.2">
      <c r="A96" s="101">
        <f>VLOOKUP(A97,'LISTING M.'!$A$10:$BL$168,43,FALSE)</f>
        <v>0</v>
      </c>
      <c r="C96" s="100" t="s">
        <v>64</v>
      </c>
      <c r="D96" s="55" t="str">
        <f>VLOOKUP(A97,'LISTING M.'!$A$10:$BL$168,12,FALSE)</f>
        <v/>
      </c>
      <c r="F96" s="101">
        <f>VLOOKUP(F97,'LISTING M.'!$A$10:$BL$168,43,FALSE)</f>
        <v>0</v>
      </c>
      <c r="H96" s="100" t="s">
        <v>64</v>
      </c>
      <c r="I96" s="55" t="str">
        <f>VLOOKUP(F97,'LISTING M.'!$A$10:$BL$168,12,FALSE)</f>
        <v/>
      </c>
    </row>
    <row r="97" spans="1:9" ht="23.25" customHeight="1" x14ac:dyDescent="0.2">
      <c r="A97" s="99">
        <f>F89+1</f>
        <v>23</v>
      </c>
      <c r="B97" s="55"/>
      <c r="C97" s="55"/>
      <c r="D97" s="55"/>
      <c r="E97" s="55"/>
      <c r="F97" s="99">
        <f>A97+1</f>
        <v>24</v>
      </c>
      <c r="G97" s="55"/>
      <c r="H97" s="55"/>
      <c r="I97" s="55"/>
    </row>
    <row r="98" spans="1:9" s="55" customFormat="1" ht="15.75" customHeight="1" x14ac:dyDescent="0.2">
      <c r="A98" s="112">
        <f>'LISTING M.'!$B$5</f>
        <v>0</v>
      </c>
      <c r="B98" s="111"/>
      <c r="C98" s="111">
        <f>'LISTING M.'!$B$7</f>
        <v>0</v>
      </c>
      <c r="D98" s="111">
        <f>'LISTING M.'!$D$5</f>
        <v>0</v>
      </c>
      <c r="F98" s="112">
        <f>'LISTING M.'!$B$5</f>
        <v>0</v>
      </c>
      <c r="G98" s="111"/>
      <c r="H98" s="111">
        <f>'LISTING M.'!$B$7</f>
        <v>0</v>
      </c>
      <c r="I98" s="111">
        <f>'LISTING M.'!$D$5</f>
        <v>0</v>
      </c>
    </row>
    <row r="99" spans="1:9" s="55" customFormat="1" ht="15.75" customHeight="1" x14ac:dyDescent="0.2">
      <c r="A99" s="110">
        <f>'LISTING M.'!$E$5</f>
        <v>0</v>
      </c>
      <c r="B99" s="109"/>
      <c r="C99" s="109"/>
      <c r="D99" s="108" t="str">
        <f>VLOOKUP(A105,'LISTING M.'!$A$10:$BL$168,6,FALSE)</f>
        <v/>
      </c>
      <c r="F99" s="110">
        <f>'LISTING M.'!$E$5</f>
        <v>0</v>
      </c>
      <c r="G99" s="109"/>
      <c r="H99" s="109"/>
      <c r="I99" s="108" t="str">
        <f>VLOOKUP(F105,'LISTING M.'!$A$10:$BL$168,6,FALSE)</f>
        <v/>
      </c>
    </row>
    <row r="100" spans="1:9" s="55" customFormat="1" ht="15.75" customHeight="1" x14ac:dyDescent="0.2">
      <c r="A100" s="103" t="str">
        <f>VLOOKUP(A105,'LISTING M.'!$A$10:$BL$168,4,FALSE)</f>
        <v/>
      </c>
      <c r="F100" s="103" t="str">
        <f>VLOOKUP(F105,'LISTING M.'!$A$10:$BL$168,4,FALSE)</f>
        <v/>
      </c>
    </row>
    <row r="101" spans="1:9" s="55" customFormat="1" ht="15.75" customHeight="1" x14ac:dyDescent="0.25">
      <c r="A101" s="107" t="str">
        <f>VLOOKUP(A105,'LISTING M.'!$A$10:$BL$168,8,FALSE)&amp;"x"&amp;VLOOKUP(A105,'LISTING M.'!$A$10:$BL$168,9,FALSE)&amp;"x"&amp;VLOOKUP(A105,'LISTING M.'!$A$10:$BL$168,10,FALSE)</f>
        <v>xx</v>
      </c>
      <c r="B101" s="106"/>
      <c r="C101" s="100" t="s">
        <v>66</v>
      </c>
      <c r="D101" s="105" t="str">
        <f>VLOOKUP(A105,'LISTING M.'!$A$10:$BL$168,11,FALSE)</f>
        <v/>
      </c>
      <c r="F101" s="107" t="str">
        <f>VLOOKUP(F105,'LISTING M.'!$A$10:$BL$168,8,FALSE)&amp;"x"&amp;VLOOKUP(F105,'LISTING M.'!$A$10:$BL$168,9,FALSE)&amp;"x"&amp;VLOOKUP(F105,'LISTING M.'!$A$10:$BL$168,10,FALSE)</f>
        <v>xx</v>
      </c>
      <c r="G101" s="106"/>
      <c r="H101" s="100" t="s">
        <v>66</v>
      </c>
      <c r="I101" s="105" t="str">
        <f>VLOOKUP(F105,'LISTING M.'!$A$10:$BL$168,11,FALSE)</f>
        <v/>
      </c>
    </row>
    <row r="102" spans="1:9" s="55" customFormat="1" ht="15.75" customHeight="1" x14ac:dyDescent="0.2">
      <c r="A102" s="104" t="str">
        <f>VLOOKUP(A105,'LISTING M.'!$A$10:$BL$168,5,FALSE)</f>
        <v/>
      </c>
      <c r="F102" s="104" t="str">
        <f>VLOOKUP(F105,'LISTING M.'!$A$10:$BL$168,5,FALSE)</f>
        <v/>
      </c>
    </row>
    <row r="103" spans="1:9" s="55" customFormat="1" ht="15.75" customHeight="1" x14ac:dyDescent="0.2">
      <c r="A103" s="103" t="str">
        <f>VLOOKUP(A105,'LISTING M.'!$A$10:$BL$168,2,FALSE)</f>
        <v/>
      </c>
      <c r="C103" s="100" t="s">
        <v>65</v>
      </c>
      <c r="D103" s="102" t="str">
        <f>VLOOKUP(A105,'LISTING M.'!$A$10:$BL$168,7,FALSE)</f>
        <v/>
      </c>
      <c r="F103" s="103" t="str">
        <f>VLOOKUP(F105,'LISTING M.'!$A$10:$BL$168,2,FALSE)</f>
        <v/>
      </c>
      <c r="H103" s="100" t="s">
        <v>65</v>
      </c>
      <c r="I103" s="102" t="str">
        <f>VLOOKUP(F105,'LISTING M.'!$A$10:$BL$168,7,FALSE)</f>
        <v/>
      </c>
    </row>
    <row r="104" spans="1:9" s="55" customFormat="1" ht="15.75" customHeight="1" x14ac:dyDescent="0.2">
      <c r="A104" s="101">
        <f>VLOOKUP(A105,'LISTING M.'!$A$10:$BL$168,43,FALSE)</f>
        <v>0</v>
      </c>
      <c r="C104" s="100" t="s">
        <v>64</v>
      </c>
      <c r="D104" s="55" t="str">
        <f>VLOOKUP(A105,'LISTING M.'!$A$10:$BL$168,12,FALSE)</f>
        <v/>
      </c>
      <c r="F104" s="101">
        <f>VLOOKUP(F105,'LISTING M.'!$A$10:$BL$168,43,FALSE)</f>
        <v>0</v>
      </c>
      <c r="H104" s="100" t="s">
        <v>64</v>
      </c>
      <c r="I104" s="55" t="str">
        <f>VLOOKUP(F105,'LISTING M.'!$A$10:$BL$168,12,FALSE)</f>
        <v/>
      </c>
    </row>
    <row r="105" spans="1:9" ht="23.25" customHeight="1" x14ac:dyDescent="0.2">
      <c r="A105" s="99">
        <f>F97+1</f>
        <v>25</v>
      </c>
      <c r="B105" s="55"/>
      <c r="C105" s="55"/>
      <c r="D105" s="55"/>
      <c r="E105" s="55"/>
      <c r="F105" s="99">
        <f>A105+1</f>
        <v>26</v>
      </c>
      <c r="G105" s="55"/>
      <c r="H105" s="55"/>
      <c r="I105" s="55"/>
    </row>
    <row r="106" spans="1:9" s="55" customFormat="1" ht="15.75" customHeight="1" x14ac:dyDescent="0.2">
      <c r="A106" s="112">
        <f>'LISTING M.'!$B$5</f>
        <v>0</v>
      </c>
      <c r="B106" s="111"/>
      <c r="C106" s="111">
        <f>'LISTING M.'!$B$7</f>
        <v>0</v>
      </c>
      <c r="D106" s="111">
        <f>'LISTING M.'!$D$5</f>
        <v>0</v>
      </c>
      <c r="F106" s="112">
        <f>'LISTING M.'!$B$5</f>
        <v>0</v>
      </c>
      <c r="G106" s="111"/>
      <c r="H106" s="111">
        <f>'LISTING M.'!$B$7</f>
        <v>0</v>
      </c>
      <c r="I106" s="111">
        <f>'LISTING M.'!$D$5</f>
        <v>0</v>
      </c>
    </row>
    <row r="107" spans="1:9" s="55" customFormat="1" ht="15.75" customHeight="1" x14ac:dyDescent="0.2">
      <c r="A107" s="110">
        <f>'LISTING M.'!$E$5</f>
        <v>0</v>
      </c>
      <c r="B107" s="109"/>
      <c r="C107" s="109"/>
      <c r="D107" s="108" t="str">
        <f>VLOOKUP(A113,'LISTING M.'!$A$10:$BL$168,6,FALSE)</f>
        <v/>
      </c>
      <c r="F107" s="110">
        <f>'LISTING M.'!$E$5</f>
        <v>0</v>
      </c>
      <c r="G107" s="109"/>
      <c r="H107" s="109"/>
      <c r="I107" s="108" t="str">
        <f>VLOOKUP(F113,'LISTING M.'!$A$10:$BL$168,6,FALSE)</f>
        <v/>
      </c>
    </row>
    <row r="108" spans="1:9" s="55" customFormat="1" ht="15.75" customHeight="1" x14ac:dyDescent="0.2">
      <c r="A108" s="103" t="str">
        <f>VLOOKUP(A113,'LISTING M.'!$A$10:$BL$168,4,FALSE)</f>
        <v/>
      </c>
      <c r="F108" s="103" t="str">
        <f>VLOOKUP(F113,'LISTING M.'!$A$10:$BL$168,4,FALSE)</f>
        <v/>
      </c>
    </row>
    <row r="109" spans="1:9" s="55" customFormat="1" ht="15.75" customHeight="1" x14ac:dyDescent="0.25">
      <c r="A109" s="107" t="str">
        <f>VLOOKUP(A113,'LISTING M.'!$A$10:$BL$168,8,FALSE)&amp;"x"&amp;VLOOKUP(A113,'LISTING M.'!$A$10:$BL$168,9,FALSE)&amp;"x"&amp;VLOOKUP(A113,'LISTING M.'!$A$10:$BL$168,10,FALSE)</f>
        <v>xx</v>
      </c>
      <c r="B109" s="106"/>
      <c r="C109" s="100" t="s">
        <v>66</v>
      </c>
      <c r="D109" s="105" t="str">
        <f>VLOOKUP(A113,'LISTING M.'!$A$10:$BL$168,11,FALSE)</f>
        <v/>
      </c>
      <c r="F109" s="107" t="str">
        <f>VLOOKUP(F113,'LISTING M.'!$A$10:$BL$168,8,FALSE)&amp;"x"&amp;VLOOKUP(F113,'LISTING M.'!$A$10:$BL$168,9,FALSE)&amp;"x"&amp;VLOOKUP(F113,'LISTING M.'!$A$10:$BL$168,10,FALSE)</f>
        <v>xx</v>
      </c>
      <c r="G109" s="106"/>
      <c r="H109" s="100" t="s">
        <v>66</v>
      </c>
      <c r="I109" s="105" t="str">
        <f>VLOOKUP(F113,'LISTING M.'!$A$10:$BL$168,11,FALSE)</f>
        <v/>
      </c>
    </row>
    <row r="110" spans="1:9" s="55" customFormat="1" ht="15.75" customHeight="1" x14ac:dyDescent="0.2">
      <c r="A110" s="104" t="str">
        <f>VLOOKUP(A113,'LISTING M.'!$A$10:$BL$168,5,FALSE)</f>
        <v/>
      </c>
      <c r="F110" s="104" t="str">
        <f>VLOOKUP(F113,'LISTING M.'!$A$10:$BL$168,5,FALSE)</f>
        <v/>
      </c>
    </row>
    <row r="111" spans="1:9" s="55" customFormat="1" ht="15.75" customHeight="1" x14ac:dyDescent="0.2">
      <c r="A111" s="103" t="str">
        <f>VLOOKUP(A113,'LISTING M.'!$A$10:$BL$168,2,FALSE)</f>
        <v/>
      </c>
      <c r="C111" s="100" t="s">
        <v>65</v>
      </c>
      <c r="D111" s="102" t="str">
        <f>VLOOKUP(A113,'LISTING M.'!$A$10:$BL$168,7,FALSE)</f>
        <v/>
      </c>
      <c r="F111" s="103" t="str">
        <f>VLOOKUP(F113,'LISTING M.'!$A$10:$BL$168,2,FALSE)</f>
        <v/>
      </c>
      <c r="H111" s="100" t="s">
        <v>65</v>
      </c>
      <c r="I111" s="102" t="str">
        <f>VLOOKUP(F113,'LISTING M.'!$A$10:$BL$168,7,FALSE)</f>
        <v/>
      </c>
    </row>
    <row r="112" spans="1:9" s="55" customFormat="1" ht="15.75" customHeight="1" thickBot="1" x14ac:dyDescent="0.25">
      <c r="A112" s="101">
        <f>VLOOKUP(A113,'LISTING M.'!$A$10:$BL$168,43,FALSE)</f>
        <v>0</v>
      </c>
      <c r="C112" s="100" t="s">
        <v>64</v>
      </c>
      <c r="D112" s="55" t="str">
        <f>VLOOKUP(A113,'LISTING M.'!$A$10:$BL$168,12,FALSE)</f>
        <v/>
      </c>
      <c r="F112" s="101">
        <f>VLOOKUP(F113,'LISTING M.'!$A$10:$BL$168,43,FALSE)</f>
        <v>0</v>
      </c>
      <c r="H112" s="100" t="s">
        <v>64</v>
      </c>
      <c r="I112" s="55" t="str">
        <f>VLOOKUP(F113,'LISTING M.'!$A$10:$BL$168,12,FALSE)</f>
        <v/>
      </c>
    </row>
    <row r="113" spans="1:11" s="114" customFormat="1" ht="5.0999999999999996" customHeight="1" x14ac:dyDescent="0.2">
      <c r="A113" s="99">
        <f>F105+1</f>
        <v>27</v>
      </c>
      <c r="B113" s="115"/>
      <c r="C113" s="115"/>
      <c r="D113" s="115"/>
      <c r="E113" s="115"/>
      <c r="F113" s="99">
        <f>A113+1</f>
        <v>28</v>
      </c>
      <c r="G113" s="115"/>
      <c r="H113" s="115"/>
      <c r="I113" s="115"/>
      <c r="K113" s="113"/>
    </row>
    <row r="114" spans="1:11" s="55" customFormat="1" ht="15.75" customHeight="1" x14ac:dyDescent="0.2">
      <c r="A114" s="112">
        <f>'LISTING M.'!$B$5</f>
        <v>0</v>
      </c>
      <c r="B114" s="111"/>
      <c r="C114" s="111">
        <f>'LISTING M.'!$B$7</f>
        <v>0</v>
      </c>
      <c r="D114" s="111">
        <f>'LISTING M.'!$D$5</f>
        <v>0</v>
      </c>
      <c r="F114" s="112">
        <f>'LISTING M.'!$B$5</f>
        <v>0</v>
      </c>
      <c r="G114" s="111"/>
      <c r="H114" s="111">
        <f>'LISTING M.'!$B$7</f>
        <v>0</v>
      </c>
      <c r="I114" s="111">
        <f>'LISTING M.'!$D$5</f>
        <v>0</v>
      </c>
    </row>
    <row r="115" spans="1:11" s="55" customFormat="1" ht="15.75" customHeight="1" x14ac:dyDescent="0.2">
      <c r="A115" s="110">
        <f>'LISTING M.'!$E$5</f>
        <v>0</v>
      </c>
      <c r="B115" s="109"/>
      <c r="C115" s="109"/>
      <c r="D115" s="108" t="str">
        <f>VLOOKUP(A121,'LISTING M.'!$A$10:$BL$168,6,FALSE)</f>
        <v/>
      </c>
      <c r="F115" s="110">
        <f>'LISTING M.'!$E$5</f>
        <v>0</v>
      </c>
      <c r="G115" s="109"/>
      <c r="H115" s="109"/>
      <c r="I115" s="108" t="str">
        <f>VLOOKUP(F121,'LISTING M.'!$A$10:$BL$168,6,FALSE)</f>
        <v/>
      </c>
    </row>
    <row r="116" spans="1:11" s="55" customFormat="1" ht="15.75" customHeight="1" x14ac:dyDescent="0.2">
      <c r="A116" s="103" t="str">
        <f>VLOOKUP(A121,'LISTING M.'!$A$10:$BL$168,4,FALSE)</f>
        <v/>
      </c>
      <c r="F116" s="103" t="str">
        <f>VLOOKUP(F121,'LISTING M.'!$A$10:$BL$168,4,FALSE)</f>
        <v/>
      </c>
    </row>
    <row r="117" spans="1:11" s="55" customFormat="1" ht="15.75" customHeight="1" x14ac:dyDescent="0.25">
      <c r="A117" s="107" t="str">
        <f>VLOOKUP(A121,'LISTING M.'!$A$10:$BL$168,8,FALSE)&amp;"x"&amp;VLOOKUP(A121,'LISTING M.'!$A$10:$BL$168,9,FALSE)&amp;"x"&amp;VLOOKUP(A121,'LISTING M.'!$A$10:$BL$168,10,FALSE)</f>
        <v>xx</v>
      </c>
      <c r="B117" s="106"/>
      <c r="C117" s="100" t="s">
        <v>66</v>
      </c>
      <c r="D117" s="105" t="str">
        <f>VLOOKUP(A121,'LISTING M.'!$A$10:$BL$168,11,FALSE)</f>
        <v/>
      </c>
      <c r="F117" s="107" t="str">
        <f>VLOOKUP(F121,'LISTING M.'!$A$10:$BL$168,8,FALSE)&amp;"x"&amp;VLOOKUP(F121,'LISTING M.'!$A$10:$BL$168,9,FALSE)&amp;"x"&amp;VLOOKUP(F121,'LISTING M.'!$A$10:$BL$168,10,FALSE)</f>
        <v>xx</v>
      </c>
      <c r="G117" s="106"/>
      <c r="H117" s="100" t="s">
        <v>66</v>
      </c>
      <c r="I117" s="105" t="str">
        <f>VLOOKUP(F121,'LISTING M.'!$A$10:$BL$168,11,FALSE)</f>
        <v/>
      </c>
    </row>
    <row r="118" spans="1:11" s="55" customFormat="1" ht="15.75" customHeight="1" x14ac:dyDescent="0.2">
      <c r="A118" s="104" t="str">
        <f>VLOOKUP(A121,'LISTING M.'!$A$10:$BL$168,5,FALSE)</f>
        <v/>
      </c>
      <c r="F118" s="104" t="str">
        <f>VLOOKUP(F121,'LISTING M.'!$A$10:$BL$168,5,FALSE)</f>
        <v/>
      </c>
    </row>
    <row r="119" spans="1:11" s="55" customFormat="1" ht="15.75" customHeight="1" x14ac:dyDescent="0.2">
      <c r="A119" s="103" t="str">
        <f>VLOOKUP(A121,'LISTING M.'!$A$10:$BL$168,2,FALSE)</f>
        <v/>
      </c>
      <c r="C119" s="100" t="s">
        <v>65</v>
      </c>
      <c r="D119" s="102" t="str">
        <f>VLOOKUP(A121,'LISTING M.'!$A$10:$BL$168,7,FALSE)</f>
        <v/>
      </c>
      <c r="F119" s="103" t="str">
        <f>VLOOKUP(F121,'LISTING M.'!$A$10:$BL$168,2,FALSE)</f>
        <v/>
      </c>
      <c r="H119" s="100" t="s">
        <v>65</v>
      </c>
      <c r="I119" s="102" t="str">
        <f>VLOOKUP(F121,'LISTING M.'!$A$10:$BL$168,7,FALSE)</f>
        <v/>
      </c>
    </row>
    <row r="120" spans="1:11" s="55" customFormat="1" ht="15.75" customHeight="1" x14ac:dyDescent="0.2">
      <c r="A120" s="101">
        <f>VLOOKUP(A121,'LISTING M.'!$A$10:$BL$168,43,FALSE)</f>
        <v>0</v>
      </c>
      <c r="C120" s="100" t="s">
        <v>64</v>
      </c>
      <c r="D120" s="55" t="str">
        <f>VLOOKUP(A121,'LISTING M.'!$A$10:$BL$168,12,FALSE)</f>
        <v/>
      </c>
      <c r="F120" s="101">
        <f>VLOOKUP(F121,'LISTING M.'!$A$10:$BL$168,43,FALSE)</f>
        <v>0</v>
      </c>
      <c r="H120" s="100" t="s">
        <v>64</v>
      </c>
      <c r="I120" s="55" t="str">
        <f>VLOOKUP(F121,'LISTING M.'!$A$10:$BL$168,12,FALSE)</f>
        <v/>
      </c>
    </row>
    <row r="121" spans="1:11" ht="23.25" customHeight="1" x14ac:dyDescent="0.2">
      <c r="A121" s="99">
        <f>F113+1</f>
        <v>29</v>
      </c>
      <c r="B121" s="55"/>
      <c r="C121" s="55"/>
      <c r="D121" s="55"/>
      <c r="E121" s="55"/>
      <c r="F121" s="99">
        <f>A121+1</f>
        <v>30</v>
      </c>
      <c r="G121" s="55"/>
      <c r="H121" s="55"/>
      <c r="I121" s="55"/>
    </row>
    <row r="122" spans="1:11" s="55" customFormat="1" ht="15.75" customHeight="1" x14ac:dyDescent="0.2">
      <c r="A122" s="112">
        <f>'LISTING M.'!$B$5</f>
        <v>0</v>
      </c>
      <c r="B122" s="111"/>
      <c r="C122" s="111">
        <f>'LISTING M.'!$B$7</f>
        <v>0</v>
      </c>
      <c r="D122" s="111">
        <f>'LISTING M.'!$D$5</f>
        <v>0</v>
      </c>
      <c r="F122" s="112">
        <f>'LISTING M.'!$B$5</f>
        <v>0</v>
      </c>
      <c r="G122" s="111"/>
      <c r="H122" s="111">
        <f>'LISTING M.'!$B$7</f>
        <v>0</v>
      </c>
      <c r="I122" s="111">
        <f>'LISTING M.'!$D$5</f>
        <v>0</v>
      </c>
    </row>
    <row r="123" spans="1:11" s="55" customFormat="1" ht="15.75" customHeight="1" x14ac:dyDescent="0.2">
      <c r="A123" s="110">
        <f>'LISTING M.'!$E$5</f>
        <v>0</v>
      </c>
      <c r="B123" s="109"/>
      <c r="C123" s="109"/>
      <c r="D123" s="108" t="str">
        <f>VLOOKUP(A129,'LISTING M.'!$A$10:$BL$168,6,FALSE)</f>
        <v/>
      </c>
      <c r="F123" s="110">
        <f>'LISTING M.'!$E$5</f>
        <v>0</v>
      </c>
      <c r="G123" s="109"/>
      <c r="H123" s="109"/>
      <c r="I123" s="108" t="str">
        <f>VLOOKUP(F129,'LISTING M.'!$A$10:$BL$168,6,FALSE)</f>
        <v/>
      </c>
    </row>
    <row r="124" spans="1:11" s="55" customFormat="1" ht="15.75" customHeight="1" x14ac:dyDescent="0.2">
      <c r="A124" s="103" t="str">
        <f>VLOOKUP(A129,'LISTING M.'!$A$10:$BL$168,4,FALSE)</f>
        <v/>
      </c>
      <c r="F124" s="103" t="str">
        <f>VLOOKUP(F129,'LISTING M.'!$A$10:$BL$168,4,FALSE)</f>
        <v/>
      </c>
    </row>
    <row r="125" spans="1:11" s="55" customFormat="1" ht="15.75" customHeight="1" x14ac:dyDescent="0.25">
      <c r="A125" s="107" t="str">
        <f>VLOOKUP(A129,'LISTING M.'!$A$10:$BL$168,8,FALSE)&amp;"x"&amp;VLOOKUP(A129,'LISTING M.'!$A$10:$BL$168,9,FALSE)&amp;"x"&amp;VLOOKUP(A129,'LISTING M.'!$A$10:$BL$168,10,FALSE)</f>
        <v>xx</v>
      </c>
      <c r="B125" s="106"/>
      <c r="C125" s="100" t="s">
        <v>66</v>
      </c>
      <c r="D125" s="105" t="str">
        <f>VLOOKUP(A129,'LISTING M.'!$A$10:$BL$168,11,FALSE)</f>
        <v/>
      </c>
      <c r="F125" s="107" t="str">
        <f>VLOOKUP(F129,'LISTING M.'!$A$10:$BL$168,8,FALSE)&amp;"x"&amp;VLOOKUP(F129,'LISTING M.'!$A$10:$BL$168,9,FALSE)&amp;"x"&amp;VLOOKUP(F129,'LISTING M.'!$A$10:$BL$168,10,FALSE)</f>
        <v>xx</v>
      </c>
      <c r="G125" s="106"/>
      <c r="H125" s="100" t="s">
        <v>66</v>
      </c>
      <c r="I125" s="105" t="str">
        <f>VLOOKUP(F129,'LISTING M.'!$A$10:$BL$168,11,FALSE)</f>
        <v/>
      </c>
    </row>
    <row r="126" spans="1:11" s="55" customFormat="1" ht="15.75" customHeight="1" x14ac:dyDescent="0.2">
      <c r="A126" s="104" t="str">
        <f>VLOOKUP(A129,'LISTING M.'!$A$10:$BL$168,5,FALSE)</f>
        <v/>
      </c>
      <c r="F126" s="104" t="str">
        <f>VLOOKUP(F129,'LISTING M.'!$A$10:$BL$168,5,FALSE)</f>
        <v/>
      </c>
    </row>
    <row r="127" spans="1:11" s="55" customFormat="1" ht="15.75" customHeight="1" x14ac:dyDescent="0.2">
      <c r="A127" s="103" t="str">
        <f>VLOOKUP(A129,'LISTING M.'!$A$10:$BL$168,2,FALSE)</f>
        <v/>
      </c>
      <c r="C127" s="100" t="s">
        <v>65</v>
      </c>
      <c r="D127" s="102" t="str">
        <f>VLOOKUP(A129,'LISTING M.'!$A$10:$BL$168,7,FALSE)</f>
        <v/>
      </c>
      <c r="F127" s="103" t="str">
        <f>VLOOKUP(F129,'LISTING M.'!$A$10:$BL$168,2,FALSE)</f>
        <v/>
      </c>
      <c r="H127" s="100" t="s">
        <v>65</v>
      </c>
      <c r="I127" s="102" t="str">
        <f>VLOOKUP(F129,'LISTING M.'!$A$10:$BL$168,7,FALSE)</f>
        <v/>
      </c>
    </row>
    <row r="128" spans="1:11" s="55" customFormat="1" ht="15.75" customHeight="1" x14ac:dyDescent="0.2">
      <c r="A128" s="101">
        <f>VLOOKUP(A129,'LISTING M.'!$A$10:$BL$168,43,FALSE)</f>
        <v>0</v>
      </c>
      <c r="C128" s="100" t="s">
        <v>64</v>
      </c>
      <c r="D128" s="55" t="str">
        <f>VLOOKUP(A129,'LISTING M.'!$A$10:$BL$168,12,FALSE)</f>
        <v/>
      </c>
      <c r="F128" s="101">
        <f>VLOOKUP(F129,'LISTING M.'!$A$10:$BL$168,43,FALSE)</f>
        <v>0</v>
      </c>
      <c r="H128" s="100" t="s">
        <v>64</v>
      </c>
      <c r="I128" s="55" t="str">
        <f>VLOOKUP(F129,'LISTING M.'!$A$10:$BL$168,12,FALSE)</f>
        <v/>
      </c>
    </row>
    <row r="129" spans="1:9" ht="23.25" customHeight="1" x14ac:dyDescent="0.2">
      <c r="A129" s="99">
        <f>F121+1</f>
        <v>31</v>
      </c>
      <c r="B129" s="55"/>
      <c r="C129" s="55"/>
      <c r="D129" s="55"/>
      <c r="E129" s="55"/>
      <c r="F129" s="99">
        <f>A129+1</f>
        <v>32</v>
      </c>
      <c r="G129" s="55"/>
      <c r="H129" s="55"/>
      <c r="I129" s="55"/>
    </row>
    <row r="130" spans="1:9" s="55" customFormat="1" ht="15.75" customHeight="1" x14ac:dyDescent="0.2">
      <c r="A130" s="112">
        <f>'LISTING M.'!$B$5</f>
        <v>0</v>
      </c>
      <c r="B130" s="111"/>
      <c r="C130" s="111">
        <f>'LISTING M.'!$B$7</f>
        <v>0</v>
      </c>
      <c r="D130" s="111">
        <f>'LISTING M.'!$D$5</f>
        <v>0</v>
      </c>
      <c r="F130" s="112">
        <f>'LISTING M.'!$B$5</f>
        <v>0</v>
      </c>
      <c r="G130" s="111"/>
      <c r="H130" s="111">
        <f>'LISTING M.'!$B$7</f>
        <v>0</v>
      </c>
      <c r="I130" s="111">
        <f>'LISTING M.'!$D$5</f>
        <v>0</v>
      </c>
    </row>
    <row r="131" spans="1:9" s="55" customFormat="1" ht="15.75" customHeight="1" x14ac:dyDescent="0.2">
      <c r="A131" s="110">
        <f>'LISTING M.'!$E$5</f>
        <v>0</v>
      </c>
      <c r="B131" s="109"/>
      <c r="C131" s="109"/>
      <c r="D131" s="108" t="str">
        <f>VLOOKUP(A137,'LISTING M.'!$A$10:$BL$168,6,FALSE)</f>
        <v/>
      </c>
      <c r="F131" s="110">
        <f>'LISTING M.'!$E$5</f>
        <v>0</v>
      </c>
      <c r="G131" s="109"/>
      <c r="H131" s="109"/>
      <c r="I131" s="108" t="str">
        <f>VLOOKUP(F137,'LISTING M.'!$A$10:$BL$168,6,FALSE)</f>
        <v/>
      </c>
    </row>
    <row r="132" spans="1:9" s="55" customFormat="1" ht="15.75" customHeight="1" x14ac:dyDescent="0.2">
      <c r="A132" s="103" t="str">
        <f>VLOOKUP(A137,'LISTING M.'!$A$10:$BL$168,4,FALSE)</f>
        <v/>
      </c>
      <c r="F132" s="103" t="str">
        <f>VLOOKUP(F137,'LISTING M.'!$A$10:$BL$168,4,FALSE)</f>
        <v/>
      </c>
    </row>
    <row r="133" spans="1:9" s="55" customFormat="1" ht="15.75" customHeight="1" x14ac:dyDescent="0.25">
      <c r="A133" s="107" t="str">
        <f>VLOOKUP(A137,'LISTING M.'!$A$10:$BL$168,8,FALSE)&amp;"x"&amp;VLOOKUP(A137,'LISTING M.'!$A$10:$BL$168,9,FALSE)&amp;"x"&amp;VLOOKUP(A137,'LISTING M.'!$A$10:$BL$168,10,FALSE)</f>
        <v>xx</v>
      </c>
      <c r="B133" s="106"/>
      <c r="C133" s="100" t="s">
        <v>66</v>
      </c>
      <c r="D133" s="105" t="str">
        <f>VLOOKUP(A137,'LISTING M.'!$A$10:$BL$168,11,FALSE)</f>
        <v/>
      </c>
      <c r="F133" s="107" t="str">
        <f>VLOOKUP(F137,'LISTING M.'!$A$10:$BL$168,8,FALSE)&amp;"x"&amp;VLOOKUP(F137,'LISTING M.'!$A$10:$BL$168,9,FALSE)&amp;"x"&amp;VLOOKUP(F137,'LISTING M.'!$A$10:$BL$168,10,FALSE)</f>
        <v>xx</v>
      </c>
      <c r="G133" s="106"/>
      <c r="H133" s="100" t="s">
        <v>66</v>
      </c>
      <c r="I133" s="105" t="str">
        <f>VLOOKUP(F137,'LISTING M.'!$A$10:$BL$168,11,FALSE)</f>
        <v/>
      </c>
    </row>
    <row r="134" spans="1:9" s="55" customFormat="1" ht="15.75" customHeight="1" x14ac:dyDescent="0.2">
      <c r="A134" s="104" t="str">
        <f>VLOOKUP(A137,'LISTING M.'!$A$10:$BL$168,5,FALSE)</f>
        <v/>
      </c>
      <c r="F134" s="104" t="str">
        <f>VLOOKUP(F137,'LISTING M.'!$A$10:$BL$168,5,FALSE)</f>
        <v/>
      </c>
    </row>
    <row r="135" spans="1:9" s="55" customFormat="1" ht="15.75" customHeight="1" x14ac:dyDescent="0.2">
      <c r="A135" s="103" t="str">
        <f>VLOOKUP(A137,'LISTING M.'!$A$10:$BL$168,2,FALSE)</f>
        <v/>
      </c>
      <c r="C135" s="100" t="s">
        <v>65</v>
      </c>
      <c r="D135" s="102" t="str">
        <f>VLOOKUP(A137,'LISTING M.'!$A$10:$BL$168,7,FALSE)</f>
        <v/>
      </c>
      <c r="F135" s="103" t="str">
        <f>VLOOKUP(F137,'LISTING M.'!$A$10:$BL$168,2,FALSE)</f>
        <v/>
      </c>
      <c r="H135" s="100" t="s">
        <v>65</v>
      </c>
      <c r="I135" s="102" t="str">
        <f>VLOOKUP(F137,'LISTING M.'!$A$10:$BL$168,7,FALSE)</f>
        <v/>
      </c>
    </row>
    <row r="136" spans="1:9" s="55" customFormat="1" ht="15.75" customHeight="1" x14ac:dyDescent="0.2">
      <c r="A136" s="101">
        <f>VLOOKUP(A137,'LISTING M.'!$A$10:$BL$168,43,FALSE)</f>
        <v>0</v>
      </c>
      <c r="C136" s="100" t="s">
        <v>64</v>
      </c>
      <c r="D136" s="55" t="str">
        <f>VLOOKUP(A137,'LISTING M.'!$A$10:$BL$168,12,FALSE)</f>
        <v/>
      </c>
      <c r="F136" s="101">
        <f>VLOOKUP(F137,'LISTING M.'!$A$10:$BL$168,43,FALSE)</f>
        <v>0</v>
      </c>
      <c r="H136" s="100" t="s">
        <v>64</v>
      </c>
      <c r="I136" s="55" t="str">
        <f>VLOOKUP(F137,'LISTING M.'!$A$10:$BL$168,12,FALSE)</f>
        <v/>
      </c>
    </row>
    <row r="137" spans="1:9" ht="23.25" customHeight="1" x14ac:dyDescent="0.2">
      <c r="A137" s="99">
        <f>F129+1</f>
        <v>33</v>
      </c>
      <c r="B137" s="55"/>
      <c r="C137" s="55"/>
      <c r="D137" s="55"/>
      <c r="E137" s="55"/>
      <c r="F137" s="99">
        <f>A137+1</f>
        <v>34</v>
      </c>
      <c r="G137" s="55"/>
      <c r="H137" s="55"/>
      <c r="I137" s="55"/>
    </row>
    <row r="138" spans="1:9" s="55" customFormat="1" ht="15.75" customHeight="1" x14ac:dyDescent="0.2">
      <c r="A138" s="112">
        <f>'LISTING M.'!$B$5</f>
        <v>0</v>
      </c>
      <c r="B138" s="111"/>
      <c r="C138" s="111">
        <f>'LISTING M.'!$B$7</f>
        <v>0</v>
      </c>
      <c r="D138" s="111">
        <f>'LISTING M.'!$D$5</f>
        <v>0</v>
      </c>
      <c r="F138" s="112">
        <f>'LISTING M.'!$B$5</f>
        <v>0</v>
      </c>
      <c r="G138" s="111"/>
      <c r="H138" s="111">
        <f>'LISTING M.'!$B$7</f>
        <v>0</v>
      </c>
      <c r="I138" s="111">
        <f>'LISTING M.'!$D$5</f>
        <v>0</v>
      </c>
    </row>
    <row r="139" spans="1:9" s="55" customFormat="1" ht="15.75" customHeight="1" x14ac:dyDescent="0.2">
      <c r="A139" s="110">
        <f>'LISTING M.'!$E$5</f>
        <v>0</v>
      </c>
      <c r="B139" s="109"/>
      <c r="C139" s="109"/>
      <c r="D139" s="108" t="str">
        <f>VLOOKUP(A145,'LISTING M.'!$A$10:$BL$168,6,FALSE)</f>
        <v/>
      </c>
      <c r="F139" s="110">
        <f>'LISTING M.'!$E$5</f>
        <v>0</v>
      </c>
      <c r="G139" s="109"/>
      <c r="H139" s="109"/>
      <c r="I139" s="108" t="str">
        <f>VLOOKUP(F145,'LISTING M.'!$A$10:$BL$168,6,FALSE)</f>
        <v/>
      </c>
    </row>
    <row r="140" spans="1:9" s="55" customFormat="1" ht="15.75" customHeight="1" x14ac:dyDescent="0.2">
      <c r="A140" s="103" t="str">
        <f>VLOOKUP(A145,'LISTING M.'!$A$10:$BL$168,4,FALSE)</f>
        <v/>
      </c>
      <c r="F140" s="103" t="str">
        <f>VLOOKUP(F145,'LISTING M.'!$A$10:$BL$168,4,FALSE)</f>
        <v/>
      </c>
    </row>
    <row r="141" spans="1:9" s="55" customFormat="1" ht="15.75" customHeight="1" x14ac:dyDescent="0.25">
      <c r="A141" s="107" t="str">
        <f>VLOOKUP(A145,'LISTING M.'!$A$10:$BL$168,8,FALSE)&amp;"x"&amp;VLOOKUP(A145,'LISTING M.'!$A$10:$BL$168,9,FALSE)&amp;"x"&amp;VLOOKUP(A145,'LISTING M.'!$A$10:$BL$168,10,FALSE)</f>
        <v>xx</v>
      </c>
      <c r="B141" s="106"/>
      <c r="C141" s="100" t="s">
        <v>66</v>
      </c>
      <c r="D141" s="105" t="str">
        <f>VLOOKUP(A145,'LISTING M.'!$A$10:$BL$168,11,FALSE)</f>
        <v/>
      </c>
      <c r="F141" s="107" t="str">
        <f>VLOOKUP(F145,'LISTING M.'!$A$10:$BL$168,8,FALSE)&amp;"x"&amp;VLOOKUP(F145,'LISTING M.'!$A$10:$BL$168,9,FALSE)&amp;"x"&amp;VLOOKUP(F145,'LISTING M.'!$A$10:$BL$168,10,FALSE)</f>
        <v>xx</v>
      </c>
      <c r="G141" s="106"/>
      <c r="H141" s="100" t="s">
        <v>66</v>
      </c>
      <c r="I141" s="105" t="str">
        <f>VLOOKUP(F145,'LISTING M.'!$A$10:$BL$168,11,FALSE)</f>
        <v/>
      </c>
    </row>
    <row r="142" spans="1:9" s="55" customFormat="1" ht="15.75" customHeight="1" x14ac:dyDescent="0.2">
      <c r="A142" s="104" t="str">
        <f>VLOOKUP(A145,'LISTING M.'!$A$10:$BL$168,5,FALSE)</f>
        <v/>
      </c>
      <c r="F142" s="104" t="str">
        <f>VLOOKUP(F145,'LISTING M.'!$A$10:$BL$168,5,FALSE)</f>
        <v/>
      </c>
    </row>
    <row r="143" spans="1:9" s="55" customFormat="1" ht="15.75" customHeight="1" x14ac:dyDescent="0.2">
      <c r="A143" s="103" t="str">
        <f>VLOOKUP(A145,'LISTING M.'!$A$10:$BL$168,2,FALSE)</f>
        <v/>
      </c>
      <c r="C143" s="100" t="s">
        <v>65</v>
      </c>
      <c r="D143" s="102" t="str">
        <f>VLOOKUP(A145,'LISTING M.'!$A$10:$BL$168,7,FALSE)</f>
        <v/>
      </c>
      <c r="F143" s="103" t="str">
        <f>VLOOKUP(F145,'LISTING M.'!$A$10:$BL$168,2,FALSE)</f>
        <v/>
      </c>
      <c r="H143" s="100" t="s">
        <v>65</v>
      </c>
      <c r="I143" s="102" t="str">
        <f>VLOOKUP(F145,'LISTING M.'!$A$10:$BL$168,7,FALSE)</f>
        <v/>
      </c>
    </row>
    <row r="144" spans="1:9" s="55" customFormat="1" ht="15.75" customHeight="1" x14ac:dyDescent="0.2">
      <c r="A144" s="101">
        <f>VLOOKUP(A145,'LISTING M.'!$A$10:$BL$168,43,FALSE)</f>
        <v>0</v>
      </c>
      <c r="C144" s="100" t="s">
        <v>64</v>
      </c>
      <c r="D144" s="55" t="str">
        <f>VLOOKUP(A145,'LISTING M.'!$A$10:$BL$168,12,FALSE)</f>
        <v/>
      </c>
      <c r="F144" s="101">
        <f>VLOOKUP(F145,'LISTING M.'!$A$10:$BL$168,43,FALSE)</f>
        <v>0</v>
      </c>
      <c r="H144" s="100" t="s">
        <v>64</v>
      </c>
      <c r="I144" s="55" t="str">
        <f>VLOOKUP(F145,'LISTING M.'!$A$10:$BL$168,12,FALSE)</f>
        <v/>
      </c>
    </row>
    <row r="145" spans="1:9" ht="23.25" customHeight="1" x14ac:dyDescent="0.2">
      <c r="A145" s="99">
        <f>F137+1</f>
        <v>35</v>
      </c>
      <c r="B145" s="55"/>
      <c r="C145" s="55"/>
      <c r="D145" s="55"/>
      <c r="E145" s="55"/>
      <c r="F145" s="99">
        <f>A145+1</f>
        <v>36</v>
      </c>
      <c r="G145" s="55"/>
      <c r="H145" s="55"/>
      <c r="I145" s="55"/>
    </row>
    <row r="146" spans="1:9" s="55" customFormat="1" ht="15.75" customHeight="1" x14ac:dyDescent="0.2">
      <c r="A146" s="112">
        <f>'LISTING M.'!$B$5</f>
        <v>0</v>
      </c>
      <c r="B146" s="111"/>
      <c r="C146" s="111">
        <f>'LISTING M.'!$B$7</f>
        <v>0</v>
      </c>
      <c r="D146" s="111">
        <f>'LISTING M.'!$D$5</f>
        <v>0</v>
      </c>
      <c r="F146" s="112">
        <f>'LISTING M.'!$B$5</f>
        <v>0</v>
      </c>
      <c r="G146" s="111"/>
      <c r="H146" s="111">
        <f>'LISTING M.'!$B$7</f>
        <v>0</v>
      </c>
      <c r="I146" s="111">
        <f>'LISTING M.'!$D$5</f>
        <v>0</v>
      </c>
    </row>
    <row r="147" spans="1:9" s="55" customFormat="1" ht="15.75" customHeight="1" x14ac:dyDescent="0.2">
      <c r="A147" s="110">
        <f>'LISTING M.'!$E$5</f>
        <v>0</v>
      </c>
      <c r="B147" s="109"/>
      <c r="C147" s="109"/>
      <c r="D147" s="108" t="str">
        <f>VLOOKUP(A153,'LISTING M.'!$A$10:$BL$168,6,FALSE)</f>
        <v/>
      </c>
      <c r="F147" s="110">
        <f>'LISTING M.'!$E$5</f>
        <v>0</v>
      </c>
      <c r="G147" s="109"/>
      <c r="H147" s="109"/>
      <c r="I147" s="108" t="str">
        <f>VLOOKUP(F153,'LISTING M.'!$A$10:$BL$168,6,FALSE)</f>
        <v/>
      </c>
    </row>
    <row r="148" spans="1:9" s="55" customFormat="1" ht="15.75" customHeight="1" x14ac:dyDescent="0.2">
      <c r="A148" s="103" t="str">
        <f>VLOOKUP(A153,'LISTING M.'!$A$10:$BL$168,4,FALSE)</f>
        <v/>
      </c>
      <c r="F148" s="103" t="str">
        <f>VLOOKUP(F153,'LISTING M.'!$A$10:$BL$168,4,FALSE)</f>
        <v/>
      </c>
    </row>
    <row r="149" spans="1:9" s="55" customFormat="1" ht="15.75" customHeight="1" x14ac:dyDescent="0.25">
      <c r="A149" s="107" t="str">
        <f>VLOOKUP(A153,'LISTING M.'!$A$10:$BL$168,8,FALSE)&amp;"x"&amp;VLOOKUP(A153,'LISTING M.'!$A$10:$BL$168,9,FALSE)&amp;"x"&amp;VLOOKUP(A153,'LISTING M.'!$A$10:$BL$168,10,FALSE)</f>
        <v>xx</v>
      </c>
      <c r="B149" s="106"/>
      <c r="C149" s="100" t="s">
        <v>66</v>
      </c>
      <c r="D149" s="105" t="str">
        <f>VLOOKUP(A153,'LISTING M.'!$A$10:$BL$168,11,FALSE)</f>
        <v/>
      </c>
      <c r="F149" s="107" t="str">
        <f>VLOOKUP(F153,'LISTING M.'!$A$10:$BL$168,8,FALSE)&amp;"x"&amp;VLOOKUP(F153,'LISTING M.'!$A$10:$BL$168,9,FALSE)&amp;"x"&amp;VLOOKUP(F153,'LISTING M.'!$A$10:$BL$168,10,FALSE)</f>
        <v>xx</v>
      </c>
      <c r="G149" s="106"/>
      <c r="H149" s="100" t="s">
        <v>66</v>
      </c>
      <c r="I149" s="105" t="str">
        <f>VLOOKUP(F153,'LISTING M.'!$A$10:$BL$168,11,FALSE)</f>
        <v/>
      </c>
    </row>
    <row r="150" spans="1:9" s="55" customFormat="1" ht="15.75" customHeight="1" x14ac:dyDescent="0.2">
      <c r="A150" s="104" t="str">
        <f>VLOOKUP(A153,'LISTING M.'!$A$10:$BL$168,5,FALSE)</f>
        <v/>
      </c>
      <c r="F150" s="104" t="str">
        <f>VLOOKUP(F153,'LISTING M.'!$A$10:$BL$168,5,FALSE)</f>
        <v/>
      </c>
    </row>
    <row r="151" spans="1:9" s="55" customFormat="1" ht="15.75" customHeight="1" x14ac:dyDescent="0.2">
      <c r="A151" s="103" t="str">
        <f>VLOOKUP(A153,'LISTING M.'!$A$10:$BL$168,2,FALSE)</f>
        <v/>
      </c>
      <c r="C151" s="100" t="s">
        <v>65</v>
      </c>
      <c r="D151" s="102" t="str">
        <f>VLOOKUP(A153,'LISTING M.'!$A$10:$BL$168,7,FALSE)</f>
        <v/>
      </c>
      <c r="F151" s="103" t="str">
        <f>VLOOKUP(F153,'LISTING M.'!$A$10:$BL$168,2,FALSE)</f>
        <v/>
      </c>
      <c r="H151" s="100" t="s">
        <v>65</v>
      </c>
      <c r="I151" s="102" t="str">
        <f>VLOOKUP(F153,'LISTING M.'!$A$10:$BL$168,7,FALSE)</f>
        <v/>
      </c>
    </row>
    <row r="152" spans="1:9" s="55" customFormat="1" ht="15.75" customHeight="1" x14ac:dyDescent="0.2">
      <c r="A152" s="101">
        <f>VLOOKUP(A153,'LISTING M.'!$A$10:$BL$168,43,FALSE)</f>
        <v>0</v>
      </c>
      <c r="C152" s="100" t="s">
        <v>64</v>
      </c>
      <c r="D152" s="55" t="str">
        <f>VLOOKUP(A153,'LISTING M.'!$A$10:$BL$168,12,FALSE)</f>
        <v/>
      </c>
      <c r="F152" s="101">
        <f>VLOOKUP(F153,'LISTING M.'!$A$10:$BL$168,43,FALSE)</f>
        <v>0</v>
      </c>
      <c r="H152" s="100" t="s">
        <v>64</v>
      </c>
      <c r="I152" s="55" t="str">
        <f>VLOOKUP(F153,'LISTING M.'!$A$10:$BL$168,12,FALSE)</f>
        <v/>
      </c>
    </row>
    <row r="153" spans="1:9" ht="23.25" customHeight="1" x14ac:dyDescent="0.2">
      <c r="A153" s="99">
        <f>F145+1</f>
        <v>37</v>
      </c>
      <c r="B153" s="55"/>
      <c r="C153" s="55"/>
      <c r="D153" s="55"/>
      <c r="E153" s="55"/>
      <c r="F153" s="99">
        <f>A153+1</f>
        <v>38</v>
      </c>
      <c r="G153" s="55"/>
      <c r="H153" s="55"/>
      <c r="I153" s="55"/>
    </row>
    <row r="154" spans="1:9" s="55" customFormat="1" ht="15.75" customHeight="1" x14ac:dyDescent="0.2">
      <c r="A154" s="112">
        <f>'LISTING M.'!$B$5</f>
        <v>0</v>
      </c>
      <c r="B154" s="111"/>
      <c r="C154" s="111">
        <f>'LISTING M.'!$B$7</f>
        <v>0</v>
      </c>
      <c r="D154" s="111">
        <f>'LISTING M.'!$D$5</f>
        <v>0</v>
      </c>
      <c r="F154" s="112">
        <f>'LISTING M.'!$B$5</f>
        <v>0</v>
      </c>
      <c r="G154" s="111"/>
      <c r="H154" s="111">
        <f>'LISTING M.'!$B$7</f>
        <v>0</v>
      </c>
      <c r="I154" s="111">
        <f>'LISTING M.'!$D$5</f>
        <v>0</v>
      </c>
    </row>
    <row r="155" spans="1:9" s="55" customFormat="1" ht="15.75" customHeight="1" x14ac:dyDescent="0.2">
      <c r="A155" s="110">
        <f>'LISTING M.'!$E$5</f>
        <v>0</v>
      </c>
      <c r="B155" s="109"/>
      <c r="C155" s="109"/>
      <c r="D155" s="108" t="str">
        <f>VLOOKUP(A161,'LISTING M.'!$A$10:$BL$168,6,FALSE)</f>
        <v/>
      </c>
      <c r="F155" s="110">
        <f>'LISTING M.'!$E$5</f>
        <v>0</v>
      </c>
      <c r="G155" s="109"/>
      <c r="H155" s="109"/>
      <c r="I155" s="108" t="str">
        <f>VLOOKUP(F161,'LISTING M.'!$A$10:$BL$168,6,FALSE)</f>
        <v/>
      </c>
    </row>
    <row r="156" spans="1:9" s="55" customFormat="1" ht="15.75" customHeight="1" x14ac:dyDescent="0.2">
      <c r="A156" s="103" t="str">
        <f>VLOOKUP(A161,'LISTING M.'!$A$10:$BL$168,4,FALSE)</f>
        <v/>
      </c>
      <c r="F156" s="103" t="str">
        <f>VLOOKUP(F161,'LISTING M.'!$A$10:$BL$168,4,FALSE)</f>
        <v/>
      </c>
    </row>
    <row r="157" spans="1:9" s="55" customFormat="1" ht="15.75" customHeight="1" x14ac:dyDescent="0.25">
      <c r="A157" s="107" t="str">
        <f>VLOOKUP(A161,'LISTING M.'!$A$10:$BL$168,8,FALSE)&amp;"x"&amp;VLOOKUP(A161,'LISTING M.'!$A$10:$BL$168,9,FALSE)&amp;"x"&amp;VLOOKUP(A161,'LISTING M.'!$A$10:$BL$168,10,FALSE)</f>
        <v>xx</v>
      </c>
      <c r="B157" s="106"/>
      <c r="C157" s="100" t="s">
        <v>66</v>
      </c>
      <c r="D157" s="105" t="str">
        <f>VLOOKUP(A161,'LISTING M.'!$A$10:$BL$168,11,FALSE)</f>
        <v/>
      </c>
      <c r="F157" s="107" t="str">
        <f>VLOOKUP(F161,'LISTING M.'!$A$10:$BL$168,8,FALSE)&amp;"x"&amp;VLOOKUP(F161,'LISTING M.'!$A$10:$BL$168,9,FALSE)&amp;"x"&amp;VLOOKUP(F161,'LISTING M.'!$A$10:$BL$168,10,FALSE)</f>
        <v>xx</v>
      </c>
      <c r="G157" s="106"/>
      <c r="H157" s="100" t="s">
        <v>66</v>
      </c>
      <c r="I157" s="105" t="str">
        <f>VLOOKUP(F161,'LISTING M.'!$A$10:$BL$168,11,FALSE)</f>
        <v/>
      </c>
    </row>
    <row r="158" spans="1:9" s="55" customFormat="1" ht="15.75" customHeight="1" x14ac:dyDescent="0.2">
      <c r="A158" s="104" t="str">
        <f>VLOOKUP(A161,'LISTING M.'!$A$10:$BL$168,5,FALSE)</f>
        <v/>
      </c>
      <c r="F158" s="104" t="str">
        <f>VLOOKUP(F161,'LISTING M.'!$A$10:$BL$168,5,FALSE)</f>
        <v/>
      </c>
    </row>
    <row r="159" spans="1:9" s="55" customFormat="1" ht="15.75" customHeight="1" x14ac:dyDescent="0.2">
      <c r="A159" s="103" t="str">
        <f>VLOOKUP(A161,'LISTING M.'!$A$10:$BL$168,2,FALSE)</f>
        <v/>
      </c>
      <c r="C159" s="100" t="s">
        <v>65</v>
      </c>
      <c r="D159" s="102" t="str">
        <f>VLOOKUP(A161,'LISTING M.'!$A$10:$BL$168,7,FALSE)</f>
        <v/>
      </c>
      <c r="F159" s="103" t="str">
        <f>VLOOKUP(F161,'LISTING M.'!$A$10:$BL$168,2,FALSE)</f>
        <v/>
      </c>
      <c r="H159" s="100" t="s">
        <v>65</v>
      </c>
      <c r="I159" s="102" t="str">
        <f>VLOOKUP(F161,'LISTING M.'!$A$10:$BL$168,7,FALSE)</f>
        <v/>
      </c>
    </row>
    <row r="160" spans="1:9" s="55" customFormat="1" ht="15.75" customHeight="1" x14ac:dyDescent="0.2">
      <c r="A160" s="101">
        <f>VLOOKUP(A161,'LISTING M.'!$A$10:$BL$168,43,FALSE)</f>
        <v>0</v>
      </c>
      <c r="C160" s="100" t="s">
        <v>64</v>
      </c>
      <c r="D160" s="55" t="str">
        <f>VLOOKUP(A161,'LISTING M.'!$A$10:$BL$168,12,FALSE)</f>
        <v/>
      </c>
      <c r="F160" s="101">
        <f>VLOOKUP(F161,'LISTING M.'!$A$10:$BL$168,43,FALSE)</f>
        <v>0</v>
      </c>
      <c r="H160" s="100" t="s">
        <v>64</v>
      </c>
      <c r="I160" s="55" t="str">
        <f>VLOOKUP(F161,'LISTING M.'!$A$10:$BL$168,12,FALSE)</f>
        <v/>
      </c>
    </row>
    <row r="161" spans="1:11" ht="23.25" customHeight="1" x14ac:dyDescent="0.2">
      <c r="A161" s="99">
        <f>F153+1</f>
        <v>39</v>
      </c>
      <c r="B161" s="55"/>
      <c r="C161" s="55"/>
      <c r="D161" s="55"/>
      <c r="E161" s="55"/>
      <c r="F161" s="99">
        <f>A161+1</f>
        <v>40</v>
      </c>
      <c r="G161" s="55"/>
      <c r="H161" s="55"/>
      <c r="I161" s="55"/>
    </row>
    <row r="162" spans="1:11" s="55" customFormat="1" ht="15.75" customHeight="1" x14ac:dyDescent="0.2">
      <c r="A162" s="112">
        <f>'LISTING M.'!$B$5</f>
        <v>0</v>
      </c>
      <c r="B162" s="111"/>
      <c r="C162" s="111">
        <f>'LISTING M.'!$B$7</f>
        <v>0</v>
      </c>
      <c r="D162" s="111">
        <f>'LISTING M.'!$D$5</f>
        <v>0</v>
      </c>
      <c r="F162" s="112">
        <f>'LISTING M.'!$B$5</f>
        <v>0</v>
      </c>
      <c r="G162" s="111"/>
      <c r="H162" s="111">
        <f>'LISTING M.'!$B$7</f>
        <v>0</v>
      </c>
      <c r="I162" s="111">
        <f>'LISTING M.'!$D$5</f>
        <v>0</v>
      </c>
    </row>
    <row r="163" spans="1:11" s="55" customFormat="1" ht="15.75" customHeight="1" x14ac:dyDescent="0.2">
      <c r="A163" s="110">
        <f>'LISTING M.'!$E$5</f>
        <v>0</v>
      </c>
      <c r="B163" s="109"/>
      <c r="C163" s="109"/>
      <c r="D163" s="108" t="str">
        <f>VLOOKUP(A169,'LISTING M.'!$A$10:$BL$168,6,FALSE)</f>
        <v/>
      </c>
      <c r="F163" s="110">
        <f>'LISTING M.'!$E$5</f>
        <v>0</v>
      </c>
      <c r="G163" s="109"/>
      <c r="H163" s="109"/>
      <c r="I163" s="108" t="str">
        <f>VLOOKUP(F169,'LISTING M.'!$A$10:$BL$168,6,FALSE)</f>
        <v/>
      </c>
    </row>
    <row r="164" spans="1:11" s="55" customFormat="1" ht="15.75" customHeight="1" x14ac:dyDescent="0.2">
      <c r="A164" s="103" t="str">
        <f>VLOOKUP(A169,'LISTING M.'!$A$10:$BL$168,4,FALSE)</f>
        <v/>
      </c>
      <c r="F164" s="103" t="str">
        <f>VLOOKUP(F169,'LISTING M.'!$A$10:$BL$168,4,FALSE)</f>
        <v/>
      </c>
    </row>
    <row r="165" spans="1:11" s="55" customFormat="1" ht="15.75" customHeight="1" x14ac:dyDescent="0.25">
      <c r="A165" s="107" t="str">
        <f>VLOOKUP(A169,'LISTING M.'!$A$10:$BL$168,8,FALSE)&amp;"x"&amp;VLOOKUP(A169,'LISTING M.'!$A$10:$BL$168,9,FALSE)&amp;"x"&amp;VLOOKUP(A169,'LISTING M.'!$A$10:$BL$168,10,FALSE)</f>
        <v>xx</v>
      </c>
      <c r="B165" s="106"/>
      <c r="C165" s="100" t="s">
        <v>66</v>
      </c>
      <c r="D165" s="105" t="str">
        <f>VLOOKUP(A169,'LISTING M.'!$A$10:$BL$168,11,FALSE)</f>
        <v/>
      </c>
      <c r="F165" s="107" t="str">
        <f>VLOOKUP(F169,'LISTING M.'!$A$10:$BL$168,8,FALSE)&amp;"x"&amp;VLOOKUP(F169,'LISTING M.'!$A$10:$BL$168,9,FALSE)&amp;"x"&amp;VLOOKUP(F169,'LISTING M.'!$A$10:$BL$168,10,FALSE)</f>
        <v>xx</v>
      </c>
      <c r="G165" s="106"/>
      <c r="H165" s="100" t="s">
        <v>66</v>
      </c>
      <c r="I165" s="105" t="str">
        <f>VLOOKUP(F169,'LISTING M.'!$A$10:$BL$168,11,FALSE)</f>
        <v/>
      </c>
    </row>
    <row r="166" spans="1:11" s="55" customFormat="1" ht="15.75" customHeight="1" x14ac:dyDescent="0.2">
      <c r="A166" s="104" t="str">
        <f>VLOOKUP(A169,'LISTING M.'!$A$10:$BL$168,5,FALSE)</f>
        <v/>
      </c>
      <c r="F166" s="104" t="str">
        <f>VLOOKUP(F169,'LISTING M.'!$A$10:$BL$168,5,FALSE)</f>
        <v/>
      </c>
    </row>
    <row r="167" spans="1:11" s="55" customFormat="1" ht="15.75" customHeight="1" x14ac:dyDescent="0.2">
      <c r="A167" s="103" t="str">
        <f>VLOOKUP(A169,'LISTING M.'!$A$10:$BL$168,2,FALSE)</f>
        <v/>
      </c>
      <c r="C167" s="100" t="s">
        <v>65</v>
      </c>
      <c r="D167" s="102" t="str">
        <f>VLOOKUP(A169,'LISTING M.'!$A$10:$BL$168,7,FALSE)</f>
        <v/>
      </c>
      <c r="F167" s="103" t="str">
        <f>VLOOKUP(F169,'LISTING M.'!$A$10:$BL$168,2,FALSE)</f>
        <v/>
      </c>
      <c r="H167" s="100" t="s">
        <v>65</v>
      </c>
      <c r="I167" s="102" t="str">
        <f>VLOOKUP(F169,'LISTING M.'!$A$10:$BL$168,7,FALSE)</f>
        <v/>
      </c>
    </row>
    <row r="168" spans="1:11" s="55" customFormat="1" ht="15.75" customHeight="1" thickBot="1" x14ac:dyDescent="0.25">
      <c r="A168" s="101">
        <f>VLOOKUP(A169,'LISTING M.'!$A$10:$BL$168,43,FALSE)</f>
        <v>0</v>
      </c>
      <c r="C168" s="100" t="s">
        <v>64</v>
      </c>
      <c r="D168" s="55" t="str">
        <f>VLOOKUP(A169,'LISTING M.'!$A$10:$BL$168,12,FALSE)</f>
        <v/>
      </c>
      <c r="F168" s="101">
        <f>VLOOKUP(F169,'LISTING M.'!$A$10:$BL$168,43,FALSE)</f>
        <v>0</v>
      </c>
      <c r="H168" s="100" t="s">
        <v>64</v>
      </c>
      <c r="I168" s="55" t="str">
        <f>VLOOKUP(F169,'LISTING M.'!$A$10:$BL$168,12,FALSE)</f>
        <v/>
      </c>
    </row>
    <row r="169" spans="1:11" s="114" customFormat="1" ht="5.0999999999999996" customHeight="1" x14ac:dyDescent="0.2">
      <c r="A169" s="99">
        <f>F161+1</f>
        <v>41</v>
      </c>
      <c r="B169" s="115"/>
      <c r="C169" s="115"/>
      <c r="D169" s="115"/>
      <c r="E169" s="115"/>
      <c r="F169" s="99">
        <f>A169+1</f>
        <v>42</v>
      </c>
      <c r="G169" s="115"/>
      <c r="H169" s="115"/>
      <c r="I169" s="115"/>
      <c r="K169" s="113"/>
    </row>
    <row r="170" spans="1:11" s="55" customFormat="1" ht="15.75" customHeight="1" x14ac:dyDescent="0.2">
      <c r="A170" s="112">
        <f>'LISTING M.'!$B$5</f>
        <v>0</v>
      </c>
      <c r="B170" s="111"/>
      <c r="C170" s="111">
        <f>'LISTING M.'!$B$7</f>
        <v>0</v>
      </c>
      <c r="D170" s="111">
        <f>'LISTING M.'!$D$5</f>
        <v>0</v>
      </c>
      <c r="F170" s="112">
        <f>'LISTING M.'!$B$5</f>
        <v>0</v>
      </c>
      <c r="G170" s="111"/>
      <c r="H170" s="111">
        <f>'LISTING M.'!$B$7</f>
        <v>0</v>
      </c>
      <c r="I170" s="111">
        <f>'LISTING M.'!$D$5</f>
        <v>0</v>
      </c>
    </row>
    <row r="171" spans="1:11" s="55" customFormat="1" ht="15.75" customHeight="1" x14ac:dyDescent="0.2">
      <c r="A171" s="110">
        <f>'LISTING M.'!$E$5</f>
        <v>0</v>
      </c>
      <c r="B171" s="109"/>
      <c r="C171" s="109"/>
      <c r="D171" s="108" t="str">
        <f>VLOOKUP(A177,'LISTING M.'!$A$10:$BL$168,6,FALSE)</f>
        <v/>
      </c>
      <c r="F171" s="110">
        <f>'LISTING M.'!$E$5</f>
        <v>0</v>
      </c>
      <c r="G171" s="109"/>
      <c r="H171" s="109"/>
      <c r="I171" s="108" t="str">
        <f>VLOOKUP(F177,'LISTING M.'!$A$10:$BL$168,6,FALSE)</f>
        <v/>
      </c>
    </row>
    <row r="172" spans="1:11" s="55" customFormat="1" ht="15.75" customHeight="1" x14ac:dyDescent="0.2">
      <c r="A172" s="103" t="str">
        <f>VLOOKUP(A177,'LISTING M.'!$A$10:$BL$168,4,FALSE)</f>
        <v/>
      </c>
      <c r="F172" s="103" t="str">
        <f>VLOOKUP(F177,'LISTING M.'!$A$10:$BL$168,4,FALSE)</f>
        <v/>
      </c>
    </row>
    <row r="173" spans="1:11" s="55" customFormat="1" ht="15.75" customHeight="1" x14ac:dyDescent="0.25">
      <c r="A173" s="107" t="str">
        <f>VLOOKUP(A177,'LISTING M.'!$A$10:$BL$168,8,FALSE)&amp;"x"&amp;VLOOKUP(A177,'LISTING M.'!$A$10:$BL$168,9,FALSE)&amp;"x"&amp;VLOOKUP(A177,'LISTING M.'!$A$10:$BL$168,10,FALSE)</f>
        <v>xx</v>
      </c>
      <c r="B173" s="106"/>
      <c r="C173" s="100" t="s">
        <v>66</v>
      </c>
      <c r="D173" s="105" t="str">
        <f>VLOOKUP(A177,'LISTING M.'!$A$10:$BL$168,11,FALSE)</f>
        <v/>
      </c>
      <c r="F173" s="107" t="str">
        <f>VLOOKUP(F177,'LISTING M.'!$A$10:$BL$168,8,FALSE)&amp;"x"&amp;VLOOKUP(F177,'LISTING M.'!$A$10:$BL$168,9,FALSE)&amp;"x"&amp;VLOOKUP(F177,'LISTING M.'!$A$10:$BL$168,10,FALSE)</f>
        <v>xx</v>
      </c>
      <c r="G173" s="106"/>
      <c r="H173" s="100" t="s">
        <v>66</v>
      </c>
      <c r="I173" s="105" t="str">
        <f>VLOOKUP(F177,'LISTING M.'!$A$10:$BL$168,11,FALSE)</f>
        <v/>
      </c>
    </row>
    <row r="174" spans="1:11" s="55" customFormat="1" ht="15.75" customHeight="1" x14ac:dyDescent="0.2">
      <c r="A174" s="104" t="str">
        <f>VLOOKUP(A177,'LISTING M.'!$A$10:$BL$168,5,FALSE)</f>
        <v/>
      </c>
      <c r="F174" s="104" t="str">
        <f>VLOOKUP(F177,'LISTING M.'!$A$10:$BL$168,5,FALSE)</f>
        <v/>
      </c>
    </row>
    <row r="175" spans="1:11" s="55" customFormat="1" ht="15.75" customHeight="1" x14ac:dyDescent="0.2">
      <c r="A175" s="103" t="str">
        <f>VLOOKUP(A177,'LISTING M.'!$A$10:$BL$168,2,FALSE)</f>
        <v/>
      </c>
      <c r="C175" s="100" t="s">
        <v>65</v>
      </c>
      <c r="D175" s="102" t="str">
        <f>VLOOKUP(A177,'LISTING M.'!$A$10:$BL$168,7,FALSE)</f>
        <v/>
      </c>
      <c r="F175" s="103" t="str">
        <f>VLOOKUP(F177,'LISTING M.'!$A$10:$BL$168,2,FALSE)</f>
        <v/>
      </c>
      <c r="H175" s="100" t="s">
        <v>65</v>
      </c>
      <c r="I175" s="102" t="str">
        <f>VLOOKUP(F177,'LISTING M.'!$A$10:$BL$168,7,FALSE)</f>
        <v/>
      </c>
    </row>
    <row r="176" spans="1:11" s="55" customFormat="1" ht="15.75" customHeight="1" x14ac:dyDescent="0.2">
      <c r="A176" s="101">
        <f>VLOOKUP(A177,'LISTING M.'!$A$10:$BL$168,43,FALSE)</f>
        <v>0</v>
      </c>
      <c r="C176" s="100" t="s">
        <v>64</v>
      </c>
      <c r="D176" s="55" t="str">
        <f>VLOOKUP(A177,'LISTING M.'!$A$10:$BL$168,12,FALSE)</f>
        <v/>
      </c>
      <c r="F176" s="101">
        <f>VLOOKUP(F177,'LISTING M.'!$A$10:$BL$168,43,FALSE)</f>
        <v>0</v>
      </c>
      <c r="H176" s="100" t="s">
        <v>64</v>
      </c>
      <c r="I176" s="55" t="str">
        <f>VLOOKUP(F177,'LISTING M.'!$A$10:$BL$168,12,FALSE)</f>
        <v/>
      </c>
    </row>
    <row r="177" spans="1:9" ht="23.25" customHeight="1" x14ac:dyDescent="0.2">
      <c r="A177" s="99">
        <f>F169+1</f>
        <v>43</v>
      </c>
      <c r="B177" s="55"/>
      <c r="C177" s="55"/>
      <c r="D177" s="55"/>
      <c r="E177" s="55"/>
      <c r="F177" s="99">
        <f>A177+1</f>
        <v>44</v>
      </c>
      <c r="G177" s="55"/>
      <c r="H177" s="55"/>
      <c r="I177" s="55"/>
    </row>
    <row r="178" spans="1:9" s="55" customFormat="1" ht="15.75" customHeight="1" x14ac:dyDescent="0.2">
      <c r="A178" s="112">
        <f>'LISTING M.'!$B$5</f>
        <v>0</v>
      </c>
      <c r="B178" s="111"/>
      <c r="C178" s="111">
        <f>'LISTING M.'!$B$7</f>
        <v>0</v>
      </c>
      <c r="D178" s="111">
        <f>'LISTING M.'!$D$5</f>
        <v>0</v>
      </c>
      <c r="F178" s="112">
        <f>'LISTING M.'!$B$5</f>
        <v>0</v>
      </c>
      <c r="G178" s="111"/>
      <c r="H178" s="111">
        <f>'LISTING M.'!$B$7</f>
        <v>0</v>
      </c>
      <c r="I178" s="111">
        <f>'LISTING M.'!$D$5</f>
        <v>0</v>
      </c>
    </row>
    <row r="179" spans="1:9" s="55" customFormat="1" ht="15.75" customHeight="1" x14ac:dyDescent="0.2">
      <c r="A179" s="110">
        <f>'LISTING M.'!$E$5</f>
        <v>0</v>
      </c>
      <c r="B179" s="109"/>
      <c r="C179" s="109"/>
      <c r="D179" s="108" t="str">
        <f>VLOOKUP(A185,'LISTING M.'!$A$10:$BL$168,6,FALSE)</f>
        <v/>
      </c>
      <c r="F179" s="110">
        <f>'LISTING M.'!$E$5</f>
        <v>0</v>
      </c>
      <c r="G179" s="109"/>
      <c r="H179" s="109"/>
      <c r="I179" s="108" t="str">
        <f>VLOOKUP(F185,'LISTING M.'!$A$10:$BL$168,6,FALSE)</f>
        <v/>
      </c>
    </row>
    <row r="180" spans="1:9" s="55" customFormat="1" ht="15.75" customHeight="1" x14ac:dyDescent="0.2">
      <c r="A180" s="103" t="str">
        <f>VLOOKUP(A185,'LISTING M.'!$A$10:$BL$168,4,FALSE)</f>
        <v/>
      </c>
      <c r="F180" s="103" t="str">
        <f>VLOOKUP(F185,'LISTING M.'!$A$10:$BL$168,4,FALSE)</f>
        <v/>
      </c>
    </row>
    <row r="181" spans="1:9" s="55" customFormat="1" ht="15.75" customHeight="1" x14ac:dyDescent="0.25">
      <c r="A181" s="107" t="str">
        <f>VLOOKUP(A185,'LISTING M.'!$A$10:$BL$168,8,FALSE)&amp;"x"&amp;VLOOKUP(A185,'LISTING M.'!$A$10:$BL$168,9,FALSE)&amp;"x"&amp;VLOOKUP(A185,'LISTING M.'!$A$10:$BL$168,10,FALSE)</f>
        <v>xx</v>
      </c>
      <c r="B181" s="106"/>
      <c r="C181" s="100" t="s">
        <v>66</v>
      </c>
      <c r="D181" s="105" t="str">
        <f>VLOOKUP(A185,'LISTING M.'!$A$10:$BL$168,11,FALSE)</f>
        <v/>
      </c>
      <c r="F181" s="107" t="str">
        <f>VLOOKUP(F185,'LISTING M.'!$A$10:$BL$168,8,FALSE)&amp;"x"&amp;VLOOKUP(F185,'LISTING M.'!$A$10:$BL$168,9,FALSE)&amp;"x"&amp;VLOOKUP(F185,'LISTING M.'!$A$10:$BL$168,10,FALSE)</f>
        <v>xx</v>
      </c>
      <c r="G181" s="106"/>
      <c r="H181" s="100" t="s">
        <v>66</v>
      </c>
      <c r="I181" s="105" t="str">
        <f>VLOOKUP(F185,'LISTING M.'!$A$10:$BL$168,11,FALSE)</f>
        <v/>
      </c>
    </row>
    <row r="182" spans="1:9" s="55" customFormat="1" ht="15.75" customHeight="1" x14ac:dyDescent="0.2">
      <c r="A182" s="104" t="str">
        <f>VLOOKUP(A185,'LISTING M.'!$A$10:$BL$168,5,FALSE)</f>
        <v/>
      </c>
      <c r="F182" s="104" t="str">
        <f>VLOOKUP(F185,'LISTING M.'!$A$10:$BL$168,5,FALSE)</f>
        <v/>
      </c>
    </row>
    <row r="183" spans="1:9" s="55" customFormat="1" ht="15.75" customHeight="1" x14ac:dyDescent="0.2">
      <c r="A183" s="103" t="str">
        <f>VLOOKUP(A185,'LISTING M.'!$A$10:$BL$168,2,FALSE)</f>
        <v/>
      </c>
      <c r="C183" s="100" t="s">
        <v>65</v>
      </c>
      <c r="D183" s="102" t="str">
        <f>VLOOKUP(A185,'LISTING M.'!$A$10:$BL$168,7,FALSE)</f>
        <v/>
      </c>
      <c r="F183" s="103" t="str">
        <f>VLOOKUP(F185,'LISTING M.'!$A$10:$BL$168,2,FALSE)</f>
        <v/>
      </c>
      <c r="H183" s="100" t="s">
        <v>65</v>
      </c>
      <c r="I183" s="102" t="str">
        <f>VLOOKUP(F185,'LISTING M.'!$A$10:$BL$168,7,FALSE)</f>
        <v/>
      </c>
    </row>
    <row r="184" spans="1:9" s="55" customFormat="1" ht="15.75" customHeight="1" x14ac:dyDescent="0.2">
      <c r="A184" s="101">
        <f>VLOOKUP(A185,'LISTING M.'!$A$10:$BL$168,43,FALSE)</f>
        <v>0</v>
      </c>
      <c r="C184" s="100" t="s">
        <v>64</v>
      </c>
      <c r="D184" s="55" t="str">
        <f>VLOOKUP(A185,'LISTING M.'!$A$10:$BL$168,12,FALSE)</f>
        <v/>
      </c>
      <c r="F184" s="101">
        <f>VLOOKUP(F185,'LISTING M.'!$A$10:$BL$168,43,FALSE)</f>
        <v>0</v>
      </c>
      <c r="H184" s="100" t="s">
        <v>64</v>
      </c>
      <c r="I184" s="55" t="str">
        <f>VLOOKUP(F185,'LISTING M.'!$A$10:$BL$168,12,FALSE)</f>
        <v/>
      </c>
    </row>
    <row r="185" spans="1:9" ht="15.75" customHeight="1" x14ac:dyDescent="0.2">
      <c r="A185" s="99">
        <f>F177+1</f>
        <v>45</v>
      </c>
      <c r="B185" s="55"/>
      <c r="C185" s="55"/>
      <c r="D185" s="55"/>
      <c r="E185" s="55"/>
      <c r="F185" s="99">
        <f>A185+1</f>
        <v>46</v>
      </c>
      <c r="G185" s="55"/>
      <c r="H185" s="55"/>
      <c r="I185" s="55"/>
    </row>
    <row r="186" spans="1:9" s="55" customFormat="1" ht="15.75" customHeight="1" x14ac:dyDescent="0.2">
      <c r="A186" s="112">
        <f>'LISTING M.'!$B$5</f>
        <v>0</v>
      </c>
      <c r="B186" s="111"/>
      <c r="C186" s="111">
        <f>'LISTING M.'!$B$7</f>
        <v>0</v>
      </c>
      <c r="D186" s="111">
        <f>'LISTING M.'!$D$5</f>
        <v>0</v>
      </c>
      <c r="F186" s="112">
        <f>'LISTING M.'!$B$5</f>
        <v>0</v>
      </c>
      <c r="G186" s="111"/>
      <c r="H186" s="111">
        <f>'LISTING M.'!$B$7</f>
        <v>0</v>
      </c>
      <c r="I186" s="111">
        <f>'LISTING M.'!$D$5</f>
        <v>0</v>
      </c>
    </row>
    <row r="187" spans="1:9" s="55" customFormat="1" ht="15.75" customHeight="1" x14ac:dyDescent="0.2">
      <c r="A187" s="110">
        <f>'LISTING M.'!$E$5</f>
        <v>0</v>
      </c>
      <c r="B187" s="109"/>
      <c r="C187" s="109"/>
      <c r="D187" s="108" t="str">
        <f>VLOOKUP(A193,'LISTING M.'!$A$10:$BL$168,6,FALSE)</f>
        <v/>
      </c>
      <c r="F187" s="110">
        <f>'LISTING M.'!$E$5</f>
        <v>0</v>
      </c>
      <c r="G187" s="109"/>
      <c r="H187" s="109"/>
      <c r="I187" s="108" t="str">
        <f>VLOOKUP(F193,'LISTING M.'!$A$10:$BL$168,6,FALSE)</f>
        <v/>
      </c>
    </row>
    <row r="188" spans="1:9" s="55" customFormat="1" ht="15.75" customHeight="1" x14ac:dyDescent="0.2">
      <c r="A188" s="103" t="str">
        <f>VLOOKUP(A193,'LISTING M.'!$A$10:$BL$168,4,FALSE)</f>
        <v/>
      </c>
      <c r="F188" s="103" t="str">
        <f>VLOOKUP(F193,'LISTING M.'!$A$10:$BL$168,4,FALSE)</f>
        <v/>
      </c>
    </row>
    <row r="189" spans="1:9" s="55" customFormat="1" ht="15.75" customHeight="1" x14ac:dyDescent="0.25">
      <c r="A189" s="107" t="str">
        <f>VLOOKUP(A193,'LISTING M.'!$A$10:$BL$168,8,FALSE)&amp;"x"&amp;VLOOKUP(A193,'LISTING M.'!$A$10:$BL$168,9,FALSE)&amp;"x"&amp;VLOOKUP(A193,'LISTING M.'!$A$10:$BL$168,10,FALSE)</f>
        <v>xx</v>
      </c>
      <c r="B189" s="106"/>
      <c r="C189" s="100" t="s">
        <v>66</v>
      </c>
      <c r="D189" s="105" t="str">
        <f>VLOOKUP(A193,'LISTING M.'!$A$10:$BL$168,11,FALSE)</f>
        <v/>
      </c>
      <c r="F189" s="107" t="str">
        <f>VLOOKUP(F193,'LISTING M.'!$A$10:$BL$168,8,FALSE)&amp;"x"&amp;VLOOKUP(F193,'LISTING M.'!$A$10:$BL$168,9,FALSE)&amp;"x"&amp;VLOOKUP(F193,'LISTING M.'!$A$10:$BL$168,10,FALSE)</f>
        <v>xx</v>
      </c>
      <c r="G189" s="106"/>
      <c r="H189" s="100" t="s">
        <v>66</v>
      </c>
      <c r="I189" s="105" t="str">
        <f>VLOOKUP(F193,'LISTING M.'!$A$10:$BL$168,11,FALSE)</f>
        <v/>
      </c>
    </row>
    <row r="190" spans="1:9" s="55" customFormat="1" ht="15.75" customHeight="1" x14ac:dyDescent="0.2">
      <c r="A190" s="104" t="str">
        <f>VLOOKUP(A193,'LISTING M.'!$A$10:$BL$168,5,FALSE)</f>
        <v/>
      </c>
      <c r="F190" s="104" t="str">
        <f>VLOOKUP(F193,'LISTING M.'!$A$10:$BL$168,5,FALSE)</f>
        <v/>
      </c>
    </row>
    <row r="191" spans="1:9" s="55" customFormat="1" ht="15.75" customHeight="1" x14ac:dyDescent="0.2">
      <c r="A191" s="103" t="str">
        <f>VLOOKUP(A193,'LISTING M.'!$A$10:$BL$168,2,FALSE)</f>
        <v/>
      </c>
      <c r="C191" s="100" t="s">
        <v>65</v>
      </c>
      <c r="D191" s="102" t="str">
        <f>VLOOKUP(A193,'LISTING M.'!$A$10:$BL$168,7,FALSE)</f>
        <v/>
      </c>
      <c r="F191" s="103" t="str">
        <f>VLOOKUP(F193,'LISTING M.'!$A$10:$BL$168,2,FALSE)</f>
        <v/>
      </c>
      <c r="H191" s="100" t="s">
        <v>65</v>
      </c>
      <c r="I191" s="102" t="str">
        <f>VLOOKUP(F193,'LISTING M.'!$A$10:$BL$168,7,FALSE)</f>
        <v/>
      </c>
    </row>
    <row r="192" spans="1:9" s="55" customFormat="1" ht="15.75" customHeight="1" x14ac:dyDescent="0.2">
      <c r="A192" s="101">
        <f>VLOOKUP(A193,'LISTING M.'!$A$10:$BL$168,43,FALSE)</f>
        <v>0</v>
      </c>
      <c r="C192" s="100" t="s">
        <v>64</v>
      </c>
      <c r="D192" s="55" t="str">
        <f>VLOOKUP(A193,'LISTING M.'!$A$10:$BL$168,12,FALSE)</f>
        <v/>
      </c>
      <c r="F192" s="101">
        <f>VLOOKUP(F193,'LISTING M.'!$A$10:$BL$168,43,FALSE)</f>
        <v>0</v>
      </c>
      <c r="H192" s="100" t="s">
        <v>64</v>
      </c>
      <c r="I192" s="55" t="str">
        <f>VLOOKUP(F193,'LISTING M.'!$A$10:$BL$168,12,FALSE)</f>
        <v/>
      </c>
    </row>
    <row r="193" spans="1:9" ht="23.25" customHeight="1" x14ac:dyDescent="0.2">
      <c r="A193" s="99">
        <f>F185+1</f>
        <v>47</v>
      </c>
      <c r="B193" s="55"/>
      <c r="C193" s="55"/>
      <c r="D193" s="55"/>
      <c r="E193" s="55"/>
      <c r="F193" s="99">
        <f>A193+1</f>
        <v>48</v>
      </c>
      <c r="G193" s="55"/>
      <c r="H193" s="55"/>
      <c r="I193" s="55"/>
    </row>
    <row r="194" spans="1:9" s="55" customFormat="1" ht="15.75" customHeight="1" x14ac:dyDescent="0.2">
      <c r="A194" s="112">
        <f>'LISTING M.'!$B$5</f>
        <v>0</v>
      </c>
      <c r="B194" s="111"/>
      <c r="C194" s="111">
        <f>'LISTING M.'!$B$7</f>
        <v>0</v>
      </c>
      <c r="D194" s="111">
        <f>'LISTING M.'!$D$5</f>
        <v>0</v>
      </c>
      <c r="F194" s="112">
        <f>'LISTING M.'!$B$5</f>
        <v>0</v>
      </c>
      <c r="G194" s="111"/>
      <c r="H194" s="111">
        <f>'LISTING M.'!$B$7</f>
        <v>0</v>
      </c>
      <c r="I194" s="111">
        <f>'LISTING M.'!$D$5</f>
        <v>0</v>
      </c>
    </row>
    <row r="195" spans="1:9" s="55" customFormat="1" ht="15.75" customHeight="1" x14ac:dyDescent="0.2">
      <c r="A195" s="110">
        <f>'LISTING M.'!$E$5</f>
        <v>0</v>
      </c>
      <c r="B195" s="109"/>
      <c r="C195" s="109"/>
      <c r="D195" s="108" t="str">
        <f>VLOOKUP(A201,'LISTING M.'!$A$10:$BL$168,6,FALSE)</f>
        <v/>
      </c>
      <c r="F195" s="110">
        <f>'LISTING M.'!$E$5</f>
        <v>0</v>
      </c>
      <c r="G195" s="109"/>
      <c r="H195" s="109"/>
      <c r="I195" s="108" t="str">
        <f>VLOOKUP(F201,'LISTING M.'!$A$10:$BL$168,6,FALSE)</f>
        <v/>
      </c>
    </row>
    <row r="196" spans="1:9" s="55" customFormat="1" ht="15.75" customHeight="1" x14ac:dyDescent="0.2">
      <c r="A196" s="103" t="str">
        <f>VLOOKUP(A201,'LISTING M.'!$A$10:$BL$168,4,FALSE)</f>
        <v/>
      </c>
      <c r="F196" s="103" t="str">
        <f>VLOOKUP(F201,'LISTING M.'!$A$10:$BL$168,4,FALSE)</f>
        <v/>
      </c>
    </row>
    <row r="197" spans="1:9" s="55" customFormat="1" ht="15.75" customHeight="1" x14ac:dyDescent="0.25">
      <c r="A197" s="107" t="str">
        <f>VLOOKUP(A201,'LISTING M.'!$A$10:$BL$168,8,FALSE)&amp;"x"&amp;VLOOKUP(A201,'LISTING M.'!$A$10:$BL$168,9,FALSE)&amp;"x"&amp;VLOOKUP(A201,'LISTING M.'!$A$10:$BL$168,10,FALSE)</f>
        <v>xx</v>
      </c>
      <c r="B197" s="106"/>
      <c r="C197" s="100" t="s">
        <v>66</v>
      </c>
      <c r="D197" s="105" t="str">
        <f>VLOOKUP(A201,'LISTING M.'!$A$10:$BL$168,11,FALSE)</f>
        <v/>
      </c>
      <c r="F197" s="107" t="str">
        <f>VLOOKUP(F201,'LISTING M.'!$A$10:$BL$168,8,FALSE)&amp;"x"&amp;VLOOKUP(F201,'LISTING M.'!$A$10:$BL$168,9,FALSE)&amp;"x"&amp;VLOOKUP(F201,'LISTING M.'!$A$10:$BL$168,10,FALSE)</f>
        <v>xx</v>
      </c>
      <c r="G197" s="106"/>
      <c r="H197" s="100" t="s">
        <v>66</v>
      </c>
      <c r="I197" s="105" t="str">
        <f>VLOOKUP(F201,'LISTING M.'!$A$10:$BL$168,11,FALSE)</f>
        <v/>
      </c>
    </row>
    <row r="198" spans="1:9" s="55" customFormat="1" ht="15.75" customHeight="1" x14ac:dyDescent="0.2">
      <c r="A198" s="104" t="str">
        <f>VLOOKUP(A201,'LISTING M.'!$A$10:$BL$168,5,FALSE)</f>
        <v/>
      </c>
      <c r="F198" s="104" t="str">
        <f>VLOOKUP(F201,'LISTING M.'!$A$10:$BL$168,5,FALSE)</f>
        <v/>
      </c>
    </row>
    <row r="199" spans="1:9" s="55" customFormat="1" ht="15.75" customHeight="1" x14ac:dyDescent="0.2">
      <c r="A199" s="103" t="str">
        <f>VLOOKUP(A201,'LISTING M.'!$A$10:$BL$168,2,FALSE)</f>
        <v/>
      </c>
      <c r="C199" s="100" t="s">
        <v>65</v>
      </c>
      <c r="D199" s="102" t="str">
        <f>VLOOKUP(A201,'LISTING M.'!$A$10:$BL$168,7,FALSE)</f>
        <v/>
      </c>
      <c r="F199" s="103" t="str">
        <f>VLOOKUP(F201,'LISTING M.'!$A$10:$BL$168,2,FALSE)</f>
        <v/>
      </c>
      <c r="H199" s="100" t="s">
        <v>65</v>
      </c>
      <c r="I199" s="102" t="str">
        <f>VLOOKUP(F201,'LISTING M.'!$A$10:$BL$168,7,FALSE)</f>
        <v/>
      </c>
    </row>
    <row r="200" spans="1:9" s="55" customFormat="1" ht="15.75" customHeight="1" x14ac:dyDescent="0.2">
      <c r="A200" s="101">
        <f>VLOOKUP(A201,'LISTING M.'!$A$10:$BL$168,43,FALSE)</f>
        <v>0</v>
      </c>
      <c r="C200" s="100" t="s">
        <v>64</v>
      </c>
      <c r="D200" s="55" t="str">
        <f>VLOOKUP(A201,'LISTING M.'!$A$10:$BL$168,12,FALSE)</f>
        <v/>
      </c>
      <c r="F200" s="101">
        <f>VLOOKUP(F201,'LISTING M.'!$A$10:$BL$168,43,FALSE)</f>
        <v>0</v>
      </c>
      <c r="H200" s="100" t="s">
        <v>64</v>
      </c>
      <c r="I200" s="55" t="str">
        <f>VLOOKUP(F201,'LISTING M.'!$A$10:$BL$168,12,FALSE)</f>
        <v/>
      </c>
    </row>
    <row r="201" spans="1:9" ht="23.25" customHeight="1" x14ac:dyDescent="0.2">
      <c r="A201" s="99">
        <f>F193+1</f>
        <v>49</v>
      </c>
      <c r="B201" s="55"/>
      <c r="C201" s="55"/>
      <c r="D201" s="55"/>
      <c r="E201" s="55"/>
      <c r="F201" s="99">
        <f>A201+1</f>
        <v>50</v>
      </c>
      <c r="G201" s="55"/>
      <c r="H201" s="55"/>
      <c r="I201" s="55"/>
    </row>
    <row r="202" spans="1:9" s="55" customFormat="1" ht="15.75" customHeight="1" x14ac:dyDescent="0.2">
      <c r="A202" s="112">
        <f>'LISTING M.'!$B$5</f>
        <v>0</v>
      </c>
      <c r="B202" s="111"/>
      <c r="C202" s="111">
        <f>'LISTING M.'!$B$7</f>
        <v>0</v>
      </c>
      <c r="D202" s="111">
        <f>'LISTING M.'!$D$5</f>
        <v>0</v>
      </c>
      <c r="F202" s="112">
        <f>'LISTING M.'!$B$5</f>
        <v>0</v>
      </c>
      <c r="G202" s="111"/>
      <c r="H202" s="111">
        <f>'LISTING M.'!$B$7</f>
        <v>0</v>
      </c>
      <c r="I202" s="111">
        <f>'LISTING M.'!$D$5</f>
        <v>0</v>
      </c>
    </row>
    <row r="203" spans="1:9" s="55" customFormat="1" ht="15.75" customHeight="1" x14ac:dyDescent="0.2">
      <c r="A203" s="110">
        <f>'LISTING M.'!$E$5</f>
        <v>0</v>
      </c>
      <c r="B203" s="109"/>
      <c r="C203" s="109"/>
      <c r="D203" s="108" t="str">
        <f>VLOOKUP(A209,'LISTING M.'!$A$10:$BL$168,6,FALSE)</f>
        <v/>
      </c>
      <c r="F203" s="110">
        <f>'LISTING M.'!$E$5</f>
        <v>0</v>
      </c>
      <c r="G203" s="109"/>
      <c r="H203" s="109"/>
      <c r="I203" s="108" t="str">
        <f>VLOOKUP(F209,'LISTING M.'!$A$10:$BL$168,6,FALSE)</f>
        <v/>
      </c>
    </row>
    <row r="204" spans="1:9" s="55" customFormat="1" ht="15.75" customHeight="1" x14ac:dyDescent="0.2">
      <c r="A204" s="103" t="str">
        <f>VLOOKUP(A209,'LISTING M.'!$A$10:$BL$168,4,FALSE)</f>
        <v/>
      </c>
      <c r="F204" s="103" t="str">
        <f>VLOOKUP(F209,'LISTING M.'!$A$10:$BL$168,4,FALSE)</f>
        <v/>
      </c>
    </row>
    <row r="205" spans="1:9" s="55" customFormat="1" ht="15.75" customHeight="1" x14ac:dyDescent="0.25">
      <c r="A205" s="107" t="str">
        <f>VLOOKUP(A209,'LISTING M.'!$A$10:$BL$168,8,FALSE)&amp;"x"&amp;VLOOKUP(A209,'LISTING M.'!$A$10:$BL$168,9,FALSE)&amp;"x"&amp;VLOOKUP(A209,'LISTING M.'!$A$10:$BL$168,10,FALSE)</f>
        <v>xx</v>
      </c>
      <c r="B205" s="106"/>
      <c r="C205" s="100" t="s">
        <v>66</v>
      </c>
      <c r="D205" s="105" t="str">
        <f>VLOOKUP(A209,'LISTING M.'!$A$10:$BL$168,11,FALSE)</f>
        <v/>
      </c>
      <c r="F205" s="107" t="str">
        <f>VLOOKUP(F209,'LISTING M.'!$A$10:$BL$168,8,FALSE)&amp;"x"&amp;VLOOKUP(F209,'LISTING M.'!$A$10:$BL$168,9,FALSE)&amp;"x"&amp;VLOOKUP(F209,'LISTING M.'!$A$10:$BL$168,10,FALSE)</f>
        <v>xx</v>
      </c>
      <c r="G205" s="106"/>
      <c r="H205" s="100" t="s">
        <v>66</v>
      </c>
      <c r="I205" s="105" t="str">
        <f>VLOOKUP(F209,'LISTING M.'!$A$10:$BL$168,11,FALSE)</f>
        <v/>
      </c>
    </row>
    <row r="206" spans="1:9" s="55" customFormat="1" ht="15.75" customHeight="1" x14ac:dyDescent="0.2">
      <c r="A206" s="104" t="str">
        <f>VLOOKUP(A209,'LISTING M.'!$A$10:$BL$168,5,FALSE)</f>
        <v/>
      </c>
      <c r="F206" s="104" t="str">
        <f>VLOOKUP(F209,'LISTING M.'!$A$10:$BL$168,5,FALSE)</f>
        <v/>
      </c>
    </row>
    <row r="207" spans="1:9" s="55" customFormat="1" ht="15.75" customHeight="1" x14ac:dyDescent="0.2">
      <c r="A207" s="103" t="str">
        <f>VLOOKUP(A209,'LISTING M.'!$A$10:$BL$168,2,FALSE)</f>
        <v/>
      </c>
      <c r="C207" s="100" t="s">
        <v>65</v>
      </c>
      <c r="D207" s="102" t="str">
        <f>VLOOKUP(A209,'LISTING M.'!$A$10:$BL$168,7,FALSE)</f>
        <v/>
      </c>
      <c r="F207" s="103" t="str">
        <f>VLOOKUP(F209,'LISTING M.'!$A$10:$BL$168,2,FALSE)</f>
        <v/>
      </c>
      <c r="H207" s="100" t="s">
        <v>65</v>
      </c>
      <c r="I207" s="102" t="str">
        <f>VLOOKUP(F209,'LISTING M.'!$A$10:$BL$168,7,FALSE)</f>
        <v/>
      </c>
    </row>
    <row r="208" spans="1:9" s="55" customFormat="1" ht="15.75" customHeight="1" x14ac:dyDescent="0.2">
      <c r="A208" s="101">
        <f>VLOOKUP(A209,'LISTING M.'!$A$10:$BL$168,43,FALSE)</f>
        <v>0</v>
      </c>
      <c r="C208" s="100" t="s">
        <v>64</v>
      </c>
      <c r="D208" s="55" t="str">
        <f>VLOOKUP(A209,'LISTING M.'!$A$10:$BL$168,12,FALSE)</f>
        <v/>
      </c>
      <c r="F208" s="101">
        <f>VLOOKUP(F209,'LISTING M.'!$A$10:$BL$168,43,FALSE)</f>
        <v>0</v>
      </c>
      <c r="H208" s="100" t="s">
        <v>64</v>
      </c>
      <c r="I208" s="55" t="str">
        <f>VLOOKUP(F209,'LISTING M.'!$A$10:$BL$168,12,FALSE)</f>
        <v/>
      </c>
    </row>
    <row r="209" spans="1:9" ht="23.25" customHeight="1" x14ac:dyDescent="0.2">
      <c r="A209" s="99">
        <f>F201+1</f>
        <v>51</v>
      </c>
      <c r="B209" s="55"/>
      <c r="C209" s="55"/>
      <c r="D209" s="55"/>
      <c r="E209" s="55"/>
      <c r="F209" s="99">
        <f>A209+1</f>
        <v>52</v>
      </c>
      <c r="G209" s="55"/>
      <c r="H209" s="55"/>
      <c r="I209" s="55"/>
    </row>
    <row r="210" spans="1:9" s="55" customFormat="1" ht="15.75" customHeight="1" x14ac:dyDescent="0.2">
      <c r="A210" s="112">
        <f>'LISTING M.'!$B$5</f>
        <v>0</v>
      </c>
      <c r="B210" s="111"/>
      <c r="C210" s="111">
        <f>'LISTING M.'!$B$7</f>
        <v>0</v>
      </c>
      <c r="D210" s="111">
        <f>'LISTING M.'!$D$5</f>
        <v>0</v>
      </c>
      <c r="F210" s="112">
        <f>'LISTING M.'!$B$5</f>
        <v>0</v>
      </c>
      <c r="G210" s="111"/>
      <c r="H210" s="111">
        <f>'LISTING M.'!$B$7</f>
        <v>0</v>
      </c>
      <c r="I210" s="111">
        <f>'LISTING M.'!$D$5</f>
        <v>0</v>
      </c>
    </row>
    <row r="211" spans="1:9" s="55" customFormat="1" ht="15.75" customHeight="1" x14ac:dyDescent="0.2">
      <c r="A211" s="110">
        <f>'LISTING M.'!$E$5</f>
        <v>0</v>
      </c>
      <c r="B211" s="109"/>
      <c r="C211" s="109"/>
      <c r="D211" s="108" t="str">
        <f>VLOOKUP(A217,'LISTING M.'!$A$10:$BL$168,6,FALSE)</f>
        <v/>
      </c>
      <c r="F211" s="110">
        <f>'LISTING M.'!$E$5</f>
        <v>0</v>
      </c>
      <c r="G211" s="109"/>
      <c r="H211" s="109"/>
      <c r="I211" s="108" t="str">
        <f>VLOOKUP(F217,'LISTING M.'!$A$10:$BL$168,6,FALSE)</f>
        <v/>
      </c>
    </row>
    <row r="212" spans="1:9" s="55" customFormat="1" ht="15.75" customHeight="1" x14ac:dyDescent="0.2">
      <c r="A212" s="103" t="str">
        <f>VLOOKUP(A217,'LISTING M.'!$A$10:$BL$168,4,FALSE)</f>
        <v/>
      </c>
      <c r="F212" s="103" t="str">
        <f>VLOOKUP(F217,'LISTING M.'!$A$10:$BL$168,4,FALSE)</f>
        <v/>
      </c>
    </row>
    <row r="213" spans="1:9" s="55" customFormat="1" ht="15.75" customHeight="1" x14ac:dyDescent="0.25">
      <c r="A213" s="107" t="str">
        <f>VLOOKUP(A217,'LISTING M.'!$A$10:$BL$168,8,FALSE)&amp;"x"&amp;VLOOKUP(A217,'LISTING M.'!$A$10:$BL$168,9,FALSE)&amp;"x"&amp;VLOOKUP(A217,'LISTING M.'!$A$10:$BL$168,10,FALSE)</f>
        <v>xx</v>
      </c>
      <c r="B213" s="106"/>
      <c r="C213" s="100" t="s">
        <v>66</v>
      </c>
      <c r="D213" s="105" t="str">
        <f>VLOOKUP(A217,'LISTING M.'!$A$10:$BL$168,11,FALSE)</f>
        <v/>
      </c>
      <c r="F213" s="107" t="str">
        <f>VLOOKUP(F217,'LISTING M.'!$A$10:$BL$168,8,FALSE)&amp;"x"&amp;VLOOKUP(F217,'LISTING M.'!$A$10:$BL$168,9,FALSE)&amp;"x"&amp;VLOOKUP(F217,'LISTING M.'!$A$10:$BL$168,10,FALSE)</f>
        <v>xx</v>
      </c>
      <c r="G213" s="106"/>
      <c r="H213" s="100" t="s">
        <v>66</v>
      </c>
      <c r="I213" s="105" t="str">
        <f>VLOOKUP(F217,'LISTING M.'!$A$10:$BL$168,11,FALSE)</f>
        <v/>
      </c>
    </row>
    <row r="214" spans="1:9" s="55" customFormat="1" ht="15.75" customHeight="1" x14ac:dyDescent="0.2">
      <c r="A214" s="104" t="str">
        <f>VLOOKUP(A217,'LISTING M.'!$A$10:$BL$168,5,FALSE)</f>
        <v/>
      </c>
      <c r="F214" s="104" t="str">
        <f>VLOOKUP(F217,'LISTING M.'!$A$10:$BL$168,5,FALSE)</f>
        <v/>
      </c>
    </row>
    <row r="215" spans="1:9" s="55" customFormat="1" ht="15.75" customHeight="1" x14ac:dyDescent="0.2">
      <c r="A215" s="103" t="str">
        <f>VLOOKUP(A217,'LISTING M.'!$A$10:$BL$168,2,FALSE)</f>
        <v/>
      </c>
      <c r="C215" s="100" t="s">
        <v>65</v>
      </c>
      <c r="D215" s="102" t="str">
        <f>VLOOKUP(A217,'LISTING M.'!$A$10:$BL$168,7,FALSE)</f>
        <v/>
      </c>
      <c r="F215" s="103" t="str">
        <f>VLOOKUP(F217,'LISTING M.'!$A$10:$BL$168,2,FALSE)</f>
        <v/>
      </c>
      <c r="H215" s="100" t="s">
        <v>65</v>
      </c>
      <c r="I215" s="102" t="str">
        <f>VLOOKUP(F217,'LISTING M.'!$A$10:$BL$168,7,FALSE)</f>
        <v/>
      </c>
    </row>
    <row r="216" spans="1:9" s="55" customFormat="1" ht="15.75" customHeight="1" x14ac:dyDescent="0.2">
      <c r="A216" s="101">
        <f>VLOOKUP(A217,'LISTING M.'!$A$10:$BL$168,43,FALSE)</f>
        <v>0</v>
      </c>
      <c r="C216" s="100" t="s">
        <v>64</v>
      </c>
      <c r="D216" s="55" t="str">
        <f>VLOOKUP(A217,'LISTING M.'!$A$10:$BL$168,12,FALSE)</f>
        <v/>
      </c>
      <c r="F216" s="101">
        <f>VLOOKUP(F217,'LISTING M.'!$A$10:$BL$168,43,FALSE)</f>
        <v>0</v>
      </c>
      <c r="H216" s="100" t="s">
        <v>64</v>
      </c>
      <c r="I216" s="55" t="str">
        <f>VLOOKUP(F217,'LISTING M.'!$A$10:$BL$168,12,FALSE)</f>
        <v/>
      </c>
    </row>
    <row r="217" spans="1:9" ht="23.25" customHeight="1" x14ac:dyDescent="0.2">
      <c r="A217" s="99">
        <f>F209+1</f>
        <v>53</v>
      </c>
      <c r="B217" s="55"/>
      <c r="C217" s="55"/>
      <c r="D217" s="55"/>
      <c r="E217" s="55"/>
      <c r="F217" s="99">
        <f>A217+1</f>
        <v>54</v>
      </c>
      <c r="G217" s="55"/>
      <c r="H217" s="55"/>
      <c r="I217" s="55"/>
    </row>
    <row r="218" spans="1:9" s="55" customFormat="1" ht="15.75" customHeight="1" x14ac:dyDescent="0.2">
      <c r="A218" s="112">
        <f>'LISTING M.'!$B$5</f>
        <v>0</v>
      </c>
      <c r="B218" s="111"/>
      <c r="C218" s="111">
        <f>'LISTING M.'!$B$7</f>
        <v>0</v>
      </c>
      <c r="D218" s="111">
        <f>'LISTING M.'!$D$5</f>
        <v>0</v>
      </c>
      <c r="F218" s="112">
        <f>'LISTING M.'!$B$5</f>
        <v>0</v>
      </c>
      <c r="G218" s="111"/>
      <c r="H218" s="111">
        <f>'LISTING M.'!$B$7</f>
        <v>0</v>
      </c>
      <c r="I218" s="111">
        <f>'LISTING M.'!$D$5</f>
        <v>0</v>
      </c>
    </row>
    <row r="219" spans="1:9" s="55" customFormat="1" ht="15.75" customHeight="1" x14ac:dyDescent="0.2">
      <c r="A219" s="110">
        <f>'LISTING M.'!$E$5</f>
        <v>0</v>
      </c>
      <c r="B219" s="109"/>
      <c r="C219" s="109"/>
      <c r="D219" s="108" t="str">
        <f>VLOOKUP(A225,'LISTING M.'!$A$10:$BL$168,6,FALSE)</f>
        <v/>
      </c>
      <c r="F219" s="110">
        <f>'LISTING M.'!$E$5</f>
        <v>0</v>
      </c>
      <c r="G219" s="109"/>
      <c r="H219" s="109"/>
      <c r="I219" s="108" t="str">
        <f>VLOOKUP(F225,'LISTING M.'!$A$10:$BL$168,6,FALSE)</f>
        <v/>
      </c>
    </row>
    <row r="220" spans="1:9" s="55" customFormat="1" ht="15.75" customHeight="1" x14ac:dyDescent="0.2">
      <c r="A220" s="103" t="str">
        <f>VLOOKUP(A225,'LISTING M.'!$A$10:$BL$168,4,FALSE)</f>
        <v/>
      </c>
      <c r="F220" s="103" t="str">
        <f>VLOOKUP(F225,'LISTING M.'!$A$10:$BL$168,4,FALSE)</f>
        <v/>
      </c>
    </row>
    <row r="221" spans="1:9" s="55" customFormat="1" ht="15.75" customHeight="1" x14ac:dyDescent="0.25">
      <c r="A221" s="107" t="str">
        <f>VLOOKUP(A225,'LISTING M.'!$A$10:$BL$168,8,FALSE)&amp;"x"&amp;VLOOKUP(A225,'LISTING M.'!$A$10:$BL$168,9,FALSE)&amp;"x"&amp;VLOOKUP(A225,'LISTING M.'!$A$10:$BL$168,10,FALSE)</f>
        <v>xx</v>
      </c>
      <c r="B221" s="106"/>
      <c r="C221" s="100" t="s">
        <v>66</v>
      </c>
      <c r="D221" s="105" t="str">
        <f>VLOOKUP(A225,'LISTING M.'!$A$10:$BL$168,11,FALSE)</f>
        <v/>
      </c>
      <c r="F221" s="107" t="str">
        <f>VLOOKUP(F225,'LISTING M.'!$A$10:$BL$168,8,FALSE)&amp;"x"&amp;VLOOKUP(F225,'LISTING M.'!$A$10:$BL$168,9,FALSE)&amp;"x"&amp;VLOOKUP(F225,'LISTING M.'!$A$10:$BL$168,10,FALSE)</f>
        <v>xx</v>
      </c>
      <c r="G221" s="106"/>
      <c r="H221" s="100" t="s">
        <v>66</v>
      </c>
      <c r="I221" s="105" t="str">
        <f>VLOOKUP(F225,'LISTING M.'!$A$10:$BL$168,11,FALSE)</f>
        <v/>
      </c>
    </row>
    <row r="222" spans="1:9" s="55" customFormat="1" ht="15.75" customHeight="1" x14ac:dyDescent="0.2">
      <c r="A222" s="104" t="str">
        <f>VLOOKUP(A225,'LISTING M.'!$A$10:$BL$168,5,FALSE)</f>
        <v/>
      </c>
      <c r="F222" s="104" t="str">
        <f>VLOOKUP(F225,'LISTING M.'!$A$10:$BL$168,5,FALSE)</f>
        <v/>
      </c>
    </row>
    <row r="223" spans="1:9" s="55" customFormat="1" ht="15.75" customHeight="1" x14ac:dyDescent="0.2">
      <c r="A223" s="103" t="str">
        <f>VLOOKUP(A225,'LISTING M.'!$A$10:$BL$168,2,FALSE)</f>
        <v/>
      </c>
      <c r="C223" s="100" t="s">
        <v>65</v>
      </c>
      <c r="D223" s="102" t="str">
        <f>VLOOKUP(A225,'LISTING M.'!$A$10:$BL$168,7,FALSE)</f>
        <v/>
      </c>
      <c r="F223" s="103" t="str">
        <f>VLOOKUP(F225,'LISTING M.'!$A$10:$BL$168,2,FALSE)</f>
        <v/>
      </c>
      <c r="H223" s="100" t="s">
        <v>65</v>
      </c>
      <c r="I223" s="102" t="str">
        <f>VLOOKUP(F225,'LISTING M.'!$A$10:$BL$168,7,FALSE)</f>
        <v/>
      </c>
    </row>
    <row r="224" spans="1:9" s="55" customFormat="1" ht="15.75" customHeight="1" thickBot="1" x14ac:dyDescent="0.25">
      <c r="A224" s="101">
        <f>VLOOKUP(A225,'LISTING M.'!$A$10:$BL$168,43,FALSE)</f>
        <v>0</v>
      </c>
      <c r="C224" s="100" t="s">
        <v>64</v>
      </c>
      <c r="D224" s="55" t="str">
        <f>VLOOKUP(A225,'LISTING M.'!$A$10:$BL$168,12,FALSE)</f>
        <v/>
      </c>
      <c r="F224" s="101">
        <f>VLOOKUP(F225,'LISTING M.'!$A$10:$BL$168,43,FALSE)</f>
        <v>0</v>
      </c>
      <c r="H224" s="100" t="s">
        <v>64</v>
      </c>
      <c r="I224" s="55" t="str">
        <f>VLOOKUP(F225,'LISTING M.'!$A$10:$BL$168,12,FALSE)</f>
        <v/>
      </c>
    </row>
    <row r="225" spans="1:11" ht="6" customHeight="1" x14ac:dyDescent="0.2">
      <c r="A225" s="99">
        <f>F217+1</f>
        <v>55</v>
      </c>
      <c r="B225" s="55"/>
      <c r="C225" s="55"/>
      <c r="D225" s="55"/>
      <c r="E225" s="55"/>
      <c r="F225" s="99">
        <f>A225+1</f>
        <v>56</v>
      </c>
      <c r="G225" s="55"/>
      <c r="H225" s="55"/>
      <c r="I225" s="55"/>
      <c r="K225" s="113"/>
    </row>
    <row r="226" spans="1:11" s="55" customFormat="1" ht="15.75" customHeight="1" x14ac:dyDescent="0.2">
      <c r="A226" s="112">
        <f>'LISTING M.'!$B$5</f>
        <v>0</v>
      </c>
      <c r="B226" s="111"/>
      <c r="C226" s="111">
        <f>'LISTING M.'!$B$7</f>
        <v>0</v>
      </c>
      <c r="D226" s="111">
        <f>'LISTING M.'!$D$5</f>
        <v>0</v>
      </c>
      <c r="F226" s="112">
        <f>'LISTING M.'!$B$5</f>
        <v>0</v>
      </c>
      <c r="G226" s="111"/>
      <c r="H226" s="111">
        <f>'LISTING M.'!$B$7</f>
        <v>0</v>
      </c>
      <c r="I226" s="111">
        <f>'LISTING M.'!$D$5</f>
        <v>0</v>
      </c>
    </row>
    <row r="227" spans="1:11" s="55" customFormat="1" ht="15.75" customHeight="1" x14ac:dyDescent="0.2">
      <c r="A227" s="110">
        <f>'LISTING M.'!$E$5</f>
        <v>0</v>
      </c>
      <c r="B227" s="109"/>
      <c r="C227" s="109"/>
      <c r="D227" s="108" t="str">
        <f>VLOOKUP(A233,'LISTING M.'!$A$10:$BL$168,6,FALSE)</f>
        <v/>
      </c>
      <c r="F227" s="110">
        <f>'LISTING M.'!$E$5</f>
        <v>0</v>
      </c>
      <c r="G227" s="109"/>
      <c r="H227" s="109"/>
      <c r="I227" s="108" t="str">
        <f>VLOOKUP(F233,'LISTING M.'!$A$10:$BL$168,6,FALSE)</f>
        <v/>
      </c>
    </row>
    <row r="228" spans="1:11" s="55" customFormat="1" ht="15.75" customHeight="1" x14ac:dyDescent="0.2">
      <c r="A228" s="103" t="str">
        <f>VLOOKUP(A233,'LISTING M.'!$A$10:$BL$168,4,FALSE)</f>
        <v/>
      </c>
      <c r="F228" s="103" t="str">
        <f>VLOOKUP(F233,'LISTING M.'!$A$10:$BL$168,4,FALSE)</f>
        <v/>
      </c>
    </row>
    <row r="229" spans="1:11" s="55" customFormat="1" ht="15.75" customHeight="1" x14ac:dyDescent="0.25">
      <c r="A229" s="107" t="str">
        <f>VLOOKUP(A233,'LISTING M.'!$A$10:$BL$168,8,FALSE)&amp;"x"&amp;VLOOKUP(A233,'LISTING M.'!$A$10:$BL$168,9,FALSE)&amp;"x"&amp;VLOOKUP(A233,'LISTING M.'!$A$10:$BL$168,10,FALSE)</f>
        <v>xx</v>
      </c>
      <c r="B229" s="106"/>
      <c r="C229" s="100" t="s">
        <v>66</v>
      </c>
      <c r="D229" s="105" t="str">
        <f>VLOOKUP(A233,'LISTING M.'!$A$10:$BL$168,11,FALSE)</f>
        <v/>
      </c>
      <c r="F229" s="107" t="str">
        <f>VLOOKUP(F233,'LISTING M.'!$A$10:$BL$168,8,FALSE)&amp;"x"&amp;VLOOKUP(F233,'LISTING M.'!$A$10:$BL$168,9,FALSE)&amp;"x"&amp;VLOOKUP(F233,'LISTING M.'!$A$10:$BL$168,10,FALSE)</f>
        <v>xx</v>
      </c>
      <c r="G229" s="106"/>
      <c r="H229" s="100" t="s">
        <v>66</v>
      </c>
      <c r="I229" s="105" t="str">
        <f>VLOOKUP(F233,'LISTING M.'!$A$10:$BL$168,11,FALSE)</f>
        <v/>
      </c>
    </row>
    <row r="230" spans="1:11" s="55" customFormat="1" ht="15.75" customHeight="1" x14ac:dyDescent="0.2">
      <c r="A230" s="104" t="str">
        <f>VLOOKUP(A233,'LISTING M.'!$A$10:$BL$168,5,FALSE)</f>
        <v/>
      </c>
      <c r="F230" s="104" t="str">
        <f>VLOOKUP(F233,'LISTING M.'!$A$10:$BL$168,5,FALSE)</f>
        <v/>
      </c>
    </row>
    <row r="231" spans="1:11" s="55" customFormat="1" ht="15.75" customHeight="1" x14ac:dyDescent="0.2">
      <c r="A231" s="103" t="str">
        <f>VLOOKUP(A233,'LISTING M.'!$A$10:$BL$168,2,FALSE)</f>
        <v/>
      </c>
      <c r="C231" s="100" t="s">
        <v>65</v>
      </c>
      <c r="D231" s="102" t="str">
        <f>VLOOKUP(A233,'LISTING M.'!$A$10:$BL$168,7,FALSE)</f>
        <v/>
      </c>
      <c r="F231" s="103" t="str">
        <f>VLOOKUP(F233,'LISTING M.'!$A$10:$BL$168,2,FALSE)</f>
        <v/>
      </c>
      <c r="H231" s="100" t="s">
        <v>65</v>
      </c>
      <c r="I231" s="102" t="str">
        <f>VLOOKUP(F233,'LISTING M.'!$A$10:$BL$168,7,FALSE)</f>
        <v/>
      </c>
    </row>
    <row r="232" spans="1:11" s="55" customFormat="1" ht="15.75" customHeight="1" x14ac:dyDescent="0.2">
      <c r="A232" s="101">
        <f>VLOOKUP(A233,'LISTING M.'!$A$10:$BL$168,43,FALSE)</f>
        <v>0</v>
      </c>
      <c r="C232" s="100" t="s">
        <v>64</v>
      </c>
      <c r="D232" s="55" t="str">
        <f>VLOOKUP(A233,'LISTING M.'!$A$10:$BL$168,12,FALSE)</f>
        <v/>
      </c>
      <c r="F232" s="101">
        <f>VLOOKUP(F233,'LISTING M.'!$A$10:$BL$168,43,FALSE)</f>
        <v>0</v>
      </c>
      <c r="H232" s="100" t="s">
        <v>64</v>
      </c>
      <c r="I232" s="55" t="str">
        <f>VLOOKUP(F233,'LISTING M.'!$A$10:$BL$168,12,FALSE)</f>
        <v/>
      </c>
    </row>
    <row r="233" spans="1:11" ht="15.75" customHeight="1" x14ac:dyDescent="0.2">
      <c r="A233" s="99">
        <f>F225+1</f>
        <v>57</v>
      </c>
      <c r="B233" s="55"/>
      <c r="C233" s="55"/>
      <c r="D233" s="55"/>
      <c r="E233" s="55"/>
      <c r="F233" s="99">
        <f>A233+1</f>
        <v>58</v>
      </c>
      <c r="G233" s="55"/>
      <c r="H233" s="55"/>
      <c r="I233" s="55"/>
    </row>
    <row r="234" spans="1:11" s="55" customFormat="1" ht="15.75" customHeight="1" x14ac:dyDescent="0.2">
      <c r="A234" s="112">
        <f>'LISTING M.'!$B$5</f>
        <v>0</v>
      </c>
      <c r="B234" s="111"/>
      <c r="C234" s="111">
        <f>'LISTING M.'!$B$7</f>
        <v>0</v>
      </c>
      <c r="D234" s="111">
        <f>'LISTING M.'!$D$5</f>
        <v>0</v>
      </c>
      <c r="F234" s="112">
        <f>'LISTING M.'!$B$5</f>
        <v>0</v>
      </c>
      <c r="G234" s="111"/>
      <c r="H234" s="111">
        <f>'LISTING M.'!$B$7</f>
        <v>0</v>
      </c>
      <c r="I234" s="111">
        <f>'LISTING M.'!$D$5</f>
        <v>0</v>
      </c>
    </row>
    <row r="235" spans="1:11" s="55" customFormat="1" ht="15.75" customHeight="1" x14ac:dyDescent="0.2">
      <c r="A235" s="110">
        <f>'LISTING M.'!$E$5</f>
        <v>0</v>
      </c>
      <c r="B235" s="109"/>
      <c r="C235" s="109"/>
      <c r="D235" s="108" t="str">
        <f>VLOOKUP(A241,'LISTING M.'!$A$10:$BL$168,6,FALSE)</f>
        <v/>
      </c>
      <c r="F235" s="110">
        <f>'LISTING M.'!$E$5</f>
        <v>0</v>
      </c>
      <c r="G235" s="109"/>
      <c r="H235" s="109"/>
      <c r="I235" s="108" t="str">
        <f>VLOOKUP(F241,'LISTING M.'!$A$10:$BL$168,6,FALSE)</f>
        <v/>
      </c>
    </row>
    <row r="236" spans="1:11" s="55" customFormat="1" ht="15.75" customHeight="1" x14ac:dyDescent="0.2">
      <c r="A236" s="103" t="str">
        <f>VLOOKUP(A241,'LISTING M.'!$A$10:$BL$168,4,FALSE)</f>
        <v/>
      </c>
      <c r="F236" s="103" t="str">
        <f>VLOOKUP(F241,'LISTING M.'!$A$10:$BL$168,4,FALSE)</f>
        <v/>
      </c>
    </row>
    <row r="237" spans="1:11" s="55" customFormat="1" ht="15.75" customHeight="1" x14ac:dyDescent="0.25">
      <c r="A237" s="107" t="str">
        <f>VLOOKUP(A241,'LISTING M.'!$A$10:$BL$168,8,FALSE)&amp;"x"&amp;VLOOKUP(A241,'LISTING M.'!$A$10:$BL$168,9,FALSE)&amp;"x"&amp;VLOOKUP(A241,'LISTING M.'!$A$10:$BL$168,10,FALSE)</f>
        <v>xx</v>
      </c>
      <c r="B237" s="106"/>
      <c r="C237" s="100" t="s">
        <v>66</v>
      </c>
      <c r="D237" s="105" t="str">
        <f>VLOOKUP(A241,'LISTING M.'!$A$10:$BL$168,11,FALSE)</f>
        <v/>
      </c>
      <c r="F237" s="107" t="str">
        <f>VLOOKUP(F241,'LISTING M.'!$A$10:$BL$168,8,FALSE)&amp;"x"&amp;VLOOKUP(F241,'LISTING M.'!$A$10:$BL$168,9,FALSE)&amp;"x"&amp;VLOOKUP(F241,'LISTING M.'!$A$10:$BL$168,10,FALSE)</f>
        <v>xx</v>
      </c>
      <c r="G237" s="106"/>
      <c r="H237" s="100" t="s">
        <v>66</v>
      </c>
      <c r="I237" s="105" t="str">
        <f>VLOOKUP(F241,'LISTING M.'!$A$10:$BL$168,11,FALSE)</f>
        <v/>
      </c>
    </row>
    <row r="238" spans="1:11" s="55" customFormat="1" ht="15.75" customHeight="1" x14ac:dyDescent="0.2">
      <c r="A238" s="104" t="str">
        <f>VLOOKUP(A241,'LISTING M.'!$A$10:$BL$168,5,FALSE)</f>
        <v/>
      </c>
      <c r="F238" s="104" t="str">
        <f>VLOOKUP(F241,'LISTING M.'!$A$10:$BL$168,5,FALSE)</f>
        <v/>
      </c>
    </row>
    <row r="239" spans="1:11" s="55" customFormat="1" ht="15.75" customHeight="1" x14ac:dyDescent="0.2">
      <c r="A239" s="103" t="str">
        <f>VLOOKUP(A241,'LISTING M.'!$A$10:$BL$168,2,FALSE)</f>
        <v/>
      </c>
      <c r="C239" s="100" t="s">
        <v>65</v>
      </c>
      <c r="D239" s="102" t="str">
        <f>VLOOKUP(A241,'LISTING M.'!$A$10:$BL$168,7,FALSE)</f>
        <v/>
      </c>
      <c r="F239" s="103" t="str">
        <f>VLOOKUP(F241,'LISTING M.'!$A$10:$BL$168,2,FALSE)</f>
        <v/>
      </c>
      <c r="H239" s="100" t="s">
        <v>65</v>
      </c>
      <c r="I239" s="102" t="str">
        <f>VLOOKUP(F241,'LISTING M.'!$A$10:$BL$168,7,FALSE)</f>
        <v/>
      </c>
    </row>
    <row r="240" spans="1:11" s="55" customFormat="1" ht="15.75" customHeight="1" x14ac:dyDescent="0.2">
      <c r="A240" s="101">
        <f>VLOOKUP(A241,'LISTING M.'!$A$10:$BL$168,43,FALSE)</f>
        <v>0</v>
      </c>
      <c r="C240" s="100" t="s">
        <v>64</v>
      </c>
      <c r="D240" s="55" t="str">
        <f>VLOOKUP(A241,'LISTING M.'!$A$10:$BL$168,12,FALSE)</f>
        <v/>
      </c>
      <c r="F240" s="101">
        <f>VLOOKUP(F241,'LISTING M.'!$A$10:$BL$168,43,FALSE)</f>
        <v>0</v>
      </c>
      <c r="H240" s="100" t="s">
        <v>64</v>
      </c>
      <c r="I240" s="55" t="str">
        <f>VLOOKUP(F241,'LISTING M.'!$A$10:$BL$168,12,FALSE)</f>
        <v/>
      </c>
    </row>
    <row r="241" spans="1:9" ht="15.75" customHeight="1" x14ac:dyDescent="0.2">
      <c r="A241" s="99">
        <f>F233+1</f>
        <v>59</v>
      </c>
      <c r="B241" s="55"/>
      <c r="C241" s="55"/>
      <c r="D241" s="55"/>
      <c r="E241" s="55"/>
      <c r="F241" s="99">
        <f>A241+1</f>
        <v>60</v>
      </c>
      <c r="G241" s="55"/>
      <c r="H241" s="55"/>
      <c r="I241" s="55"/>
    </row>
    <row r="242" spans="1:9" s="55" customFormat="1" ht="15.75" customHeight="1" x14ac:dyDescent="0.2">
      <c r="A242" s="112">
        <f>'LISTING M.'!$B$5</f>
        <v>0</v>
      </c>
      <c r="B242" s="111"/>
      <c r="C242" s="111">
        <f>'LISTING M.'!$B$7</f>
        <v>0</v>
      </c>
      <c r="D242" s="111">
        <f>'LISTING M.'!$D$5</f>
        <v>0</v>
      </c>
      <c r="F242" s="112">
        <f>'LISTING M.'!$B$5</f>
        <v>0</v>
      </c>
      <c r="G242" s="111"/>
      <c r="H242" s="111">
        <f>'LISTING M.'!$B$7</f>
        <v>0</v>
      </c>
      <c r="I242" s="111">
        <f>'LISTING M.'!$D$5</f>
        <v>0</v>
      </c>
    </row>
    <row r="243" spans="1:9" s="55" customFormat="1" ht="15.75" customHeight="1" x14ac:dyDescent="0.2">
      <c r="A243" s="110">
        <f>'LISTING M.'!$E$5</f>
        <v>0</v>
      </c>
      <c r="B243" s="109"/>
      <c r="C243" s="109"/>
      <c r="D243" s="108" t="str">
        <f>VLOOKUP(A249,'LISTING M.'!$A$10:$BL$168,6,FALSE)</f>
        <v/>
      </c>
      <c r="F243" s="110">
        <f>'LISTING M.'!$E$5</f>
        <v>0</v>
      </c>
      <c r="G243" s="109"/>
      <c r="H243" s="109"/>
      <c r="I243" s="108" t="str">
        <f>VLOOKUP(F249,'LISTING M.'!$A$10:$BL$168,6,FALSE)</f>
        <v/>
      </c>
    </row>
    <row r="244" spans="1:9" s="55" customFormat="1" ht="15.75" customHeight="1" x14ac:dyDescent="0.2">
      <c r="A244" s="103" t="str">
        <f>VLOOKUP(A249,'LISTING M.'!$A$10:$BL$168,4,FALSE)</f>
        <v/>
      </c>
      <c r="F244" s="103" t="str">
        <f>VLOOKUP(F249,'LISTING M.'!$A$10:$BL$168,4,FALSE)</f>
        <v/>
      </c>
    </row>
    <row r="245" spans="1:9" s="55" customFormat="1" ht="15.75" customHeight="1" x14ac:dyDescent="0.25">
      <c r="A245" s="107" t="str">
        <f>VLOOKUP(A249,'LISTING M.'!$A$10:$BL$168,8,FALSE)&amp;"x"&amp;VLOOKUP(A249,'LISTING M.'!$A$10:$BL$168,9,FALSE)&amp;"x"&amp;VLOOKUP(A249,'LISTING M.'!$A$10:$BL$168,10,FALSE)</f>
        <v>xx</v>
      </c>
      <c r="B245" s="106"/>
      <c r="C245" s="100" t="s">
        <v>66</v>
      </c>
      <c r="D245" s="105" t="str">
        <f>VLOOKUP(A249,'LISTING M.'!$A$10:$BL$168,11,FALSE)</f>
        <v/>
      </c>
      <c r="F245" s="107" t="str">
        <f>VLOOKUP(F249,'LISTING M.'!$A$10:$BL$168,8,FALSE)&amp;"x"&amp;VLOOKUP(F249,'LISTING M.'!$A$10:$BL$168,9,FALSE)&amp;"x"&amp;VLOOKUP(F249,'LISTING M.'!$A$10:$BL$168,10,FALSE)</f>
        <v>xx</v>
      </c>
      <c r="G245" s="106"/>
      <c r="H245" s="100" t="s">
        <v>66</v>
      </c>
      <c r="I245" s="105" t="str">
        <f>VLOOKUP(F249,'LISTING M.'!$A$10:$BL$168,11,FALSE)</f>
        <v/>
      </c>
    </row>
    <row r="246" spans="1:9" s="55" customFormat="1" ht="15.75" customHeight="1" x14ac:dyDescent="0.2">
      <c r="A246" s="104" t="str">
        <f>VLOOKUP(A249,'LISTING M.'!$A$10:$BL$168,5,FALSE)</f>
        <v/>
      </c>
      <c r="F246" s="104" t="str">
        <f>VLOOKUP(F249,'LISTING M.'!$A$10:$BL$168,5,FALSE)</f>
        <v/>
      </c>
    </row>
    <row r="247" spans="1:9" s="55" customFormat="1" ht="15.75" customHeight="1" x14ac:dyDescent="0.2">
      <c r="A247" s="103" t="str">
        <f>VLOOKUP(A249,'LISTING M.'!$A$10:$BL$168,2,FALSE)</f>
        <v/>
      </c>
      <c r="C247" s="100" t="s">
        <v>65</v>
      </c>
      <c r="D247" s="102" t="str">
        <f>VLOOKUP(A249,'LISTING M.'!$A$10:$BL$168,7,FALSE)</f>
        <v/>
      </c>
      <c r="F247" s="103" t="str">
        <f>VLOOKUP(F249,'LISTING M.'!$A$10:$BL$168,2,FALSE)</f>
        <v/>
      </c>
      <c r="H247" s="100" t="s">
        <v>65</v>
      </c>
      <c r="I247" s="102" t="str">
        <f>VLOOKUP(F249,'LISTING M.'!$A$10:$BL$168,7,FALSE)</f>
        <v/>
      </c>
    </row>
    <row r="248" spans="1:9" s="55" customFormat="1" ht="15.75" customHeight="1" x14ac:dyDescent="0.2">
      <c r="A248" s="101">
        <f>VLOOKUP(A249,'LISTING M.'!$A$10:$BL$168,43,FALSE)</f>
        <v>0</v>
      </c>
      <c r="C248" s="100" t="s">
        <v>64</v>
      </c>
      <c r="D248" s="55" t="str">
        <f>VLOOKUP(A249,'LISTING M.'!$A$10:$BL$168,12,FALSE)</f>
        <v/>
      </c>
      <c r="F248" s="101">
        <f>VLOOKUP(F249,'LISTING M.'!$A$10:$BL$168,43,FALSE)</f>
        <v>0</v>
      </c>
      <c r="H248" s="100" t="s">
        <v>64</v>
      </c>
      <c r="I248" s="55" t="str">
        <f>VLOOKUP(F249,'LISTING M.'!$A$10:$BL$168,12,FALSE)</f>
        <v/>
      </c>
    </row>
    <row r="249" spans="1:9" ht="15.75" customHeight="1" x14ac:dyDescent="0.2">
      <c r="A249" s="99">
        <f>F241+1</f>
        <v>61</v>
      </c>
      <c r="B249" s="55"/>
      <c r="C249" s="55"/>
      <c r="D249" s="55"/>
      <c r="E249" s="55"/>
      <c r="F249" s="99">
        <f>A249+1</f>
        <v>62</v>
      </c>
      <c r="G249" s="55"/>
      <c r="H249" s="55"/>
      <c r="I249" s="55"/>
    </row>
    <row r="250" spans="1:9" s="55" customFormat="1" ht="15.75" customHeight="1" x14ac:dyDescent="0.2">
      <c r="A250" s="112">
        <f>'LISTING M.'!$B$5</f>
        <v>0</v>
      </c>
      <c r="B250" s="111"/>
      <c r="C250" s="111">
        <f>'LISTING M.'!$B$7</f>
        <v>0</v>
      </c>
      <c r="D250" s="111">
        <f>'LISTING M.'!$D$5</f>
        <v>0</v>
      </c>
      <c r="F250" s="112">
        <f>'LISTING M.'!$B$5</f>
        <v>0</v>
      </c>
      <c r="G250" s="111"/>
      <c r="H250" s="111">
        <f>'LISTING M.'!$B$7</f>
        <v>0</v>
      </c>
      <c r="I250" s="111">
        <f>'LISTING M.'!$D$5</f>
        <v>0</v>
      </c>
    </row>
    <row r="251" spans="1:9" s="55" customFormat="1" ht="15.75" customHeight="1" x14ac:dyDescent="0.2">
      <c r="A251" s="110">
        <f>'LISTING M.'!$E$5</f>
        <v>0</v>
      </c>
      <c r="B251" s="109"/>
      <c r="C251" s="109"/>
      <c r="D251" s="108" t="str">
        <f>VLOOKUP(A257,'LISTING M.'!$A$10:$BL$168,6,FALSE)</f>
        <v/>
      </c>
      <c r="F251" s="110">
        <f>'LISTING M.'!$E$5</f>
        <v>0</v>
      </c>
      <c r="G251" s="109"/>
      <c r="H251" s="109"/>
      <c r="I251" s="108" t="str">
        <f>VLOOKUP(F257,'LISTING M.'!$A$10:$BL$168,6,FALSE)</f>
        <v/>
      </c>
    </row>
    <row r="252" spans="1:9" s="55" customFormat="1" ht="15.75" customHeight="1" x14ac:dyDescent="0.2">
      <c r="A252" s="103" t="str">
        <f>VLOOKUP(A257,'LISTING M.'!$A$10:$BL$168,4,FALSE)</f>
        <v/>
      </c>
      <c r="F252" s="103" t="str">
        <f>VLOOKUP(F257,'LISTING M.'!$A$10:$BL$168,4,FALSE)</f>
        <v/>
      </c>
    </row>
    <row r="253" spans="1:9" s="55" customFormat="1" ht="15.75" customHeight="1" x14ac:dyDescent="0.25">
      <c r="A253" s="107" t="str">
        <f>VLOOKUP(A257,'LISTING M.'!$A$10:$BL$168,8,FALSE)&amp;"x"&amp;VLOOKUP(A257,'LISTING M.'!$A$10:$BL$168,9,FALSE)&amp;"x"&amp;VLOOKUP(A257,'LISTING M.'!$A$10:$BL$168,10,FALSE)</f>
        <v>xx</v>
      </c>
      <c r="B253" s="106"/>
      <c r="C253" s="100" t="s">
        <v>66</v>
      </c>
      <c r="D253" s="105" t="str">
        <f>VLOOKUP(A257,'LISTING M.'!$A$10:$BL$168,11,FALSE)</f>
        <v/>
      </c>
      <c r="F253" s="107" t="str">
        <f>VLOOKUP(F257,'LISTING M.'!$A$10:$BL$168,8,FALSE)&amp;"x"&amp;VLOOKUP(F257,'LISTING M.'!$A$10:$BL$168,9,FALSE)&amp;"x"&amp;VLOOKUP(F257,'LISTING M.'!$A$10:$BL$168,10,FALSE)</f>
        <v>xx</v>
      </c>
      <c r="G253" s="106"/>
      <c r="H253" s="100" t="s">
        <v>66</v>
      </c>
      <c r="I253" s="105" t="str">
        <f>VLOOKUP(F257,'LISTING M.'!$A$10:$BL$168,11,FALSE)</f>
        <v/>
      </c>
    </row>
    <row r="254" spans="1:9" s="55" customFormat="1" ht="15.75" customHeight="1" x14ac:dyDescent="0.2">
      <c r="A254" s="104" t="str">
        <f>VLOOKUP(A257,'LISTING M.'!$A$10:$BL$168,5,FALSE)</f>
        <v/>
      </c>
      <c r="F254" s="104" t="str">
        <f>VLOOKUP(F257,'LISTING M.'!$A$10:$BL$168,5,FALSE)</f>
        <v/>
      </c>
    </row>
    <row r="255" spans="1:9" s="55" customFormat="1" ht="15.75" customHeight="1" x14ac:dyDescent="0.2">
      <c r="A255" s="103" t="str">
        <f>VLOOKUP(A257,'LISTING M.'!$A$10:$BL$168,2,FALSE)</f>
        <v/>
      </c>
      <c r="C255" s="100" t="s">
        <v>65</v>
      </c>
      <c r="D255" s="102" t="str">
        <f>VLOOKUP(A257,'LISTING M.'!$A$10:$BL$168,7,FALSE)</f>
        <v/>
      </c>
      <c r="F255" s="103" t="str">
        <f>VLOOKUP(F257,'LISTING M.'!$A$10:$BL$168,2,FALSE)</f>
        <v/>
      </c>
      <c r="H255" s="100" t="s">
        <v>65</v>
      </c>
      <c r="I255" s="102" t="str">
        <f>VLOOKUP(F257,'LISTING M.'!$A$10:$BL$168,7,FALSE)</f>
        <v/>
      </c>
    </row>
    <row r="256" spans="1:9" s="55" customFormat="1" ht="15.75" customHeight="1" x14ac:dyDescent="0.2">
      <c r="A256" s="101">
        <f>VLOOKUP(A257,'LISTING M.'!$A$10:$BL$168,43,FALSE)</f>
        <v>0</v>
      </c>
      <c r="C256" s="100" t="s">
        <v>64</v>
      </c>
      <c r="D256" s="55" t="str">
        <f>VLOOKUP(A257,'LISTING M.'!$A$10:$BL$168,12,FALSE)</f>
        <v/>
      </c>
      <c r="F256" s="101">
        <f>VLOOKUP(F257,'LISTING M.'!$A$10:$BL$168,43,FALSE)</f>
        <v>0</v>
      </c>
      <c r="H256" s="100" t="s">
        <v>64</v>
      </c>
      <c r="I256" s="55" t="str">
        <f>VLOOKUP(F257,'LISTING M.'!$A$10:$BL$168,12,FALSE)</f>
        <v/>
      </c>
    </row>
    <row r="257" spans="1:9" ht="15.75" customHeight="1" x14ac:dyDescent="0.2">
      <c r="A257" s="99">
        <f>F249+1</f>
        <v>63</v>
      </c>
      <c r="B257" s="55"/>
      <c r="C257" s="55"/>
      <c r="D257" s="55"/>
      <c r="E257" s="55"/>
      <c r="F257" s="99">
        <f>A257+1</f>
        <v>64</v>
      </c>
      <c r="G257" s="55"/>
      <c r="H257" s="55"/>
      <c r="I257" s="55"/>
    </row>
    <row r="258" spans="1:9" s="55" customFormat="1" ht="15.75" customHeight="1" x14ac:dyDescent="0.2">
      <c r="A258" s="112">
        <f>'LISTING M.'!$B$5</f>
        <v>0</v>
      </c>
      <c r="B258" s="111"/>
      <c r="C258" s="111">
        <f>'LISTING M.'!$B$7</f>
        <v>0</v>
      </c>
      <c r="D258" s="111">
        <f>'LISTING M.'!$D$5</f>
        <v>0</v>
      </c>
      <c r="F258" s="112">
        <f>'LISTING M.'!$B$5</f>
        <v>0</v>
      </c>
      <c r="G258" s="111"/>
      <c r="H258" s="111">
        <f>'LISTING M.'!$B$7</f>
        <v>0</v>
      </c>
      <c r="I258" s="111">
        <f>'LISTING M.'!$D$5</f>
        <v>0</v>
      </c>
    </row>
    <row r="259" spans="1:9" s="55" customFormat="1" ht="15.75" customHeight="1" x14ac:dyDescent="0.2">
      <c r="A259" s="110">
        <f>'LISTING M.'!$E$5</f>
        <v>0</v>
      </c>
      <c r="B259" s="109"/>
      <c r="C259" s="109"/>
      <c r="D259" s="108" t="str">
        <f>VLOOKUP(A265,'LISTING M.'!$A$10:$BL$168,6,FALSE)</f>
        <v/>
      </c>
      <c r="F259" s="110">
        <f>'LISTING M.'!$E$5</f>
        <v>0</v>
      </c>
      <c r="G259" s="109"/>
      <c r="H259" s="109"/>
      <c r="I259" s="108" t="str">
        <f>VLOOKUP(F265,'LISTING M.'!$A$10:$BL$168,6,FALSE)</f>
        <v/>
      </c>
    </row>
    <row r="260" spans="1:9" s="55" customFormat="1" ht="15.75" customHeight="1" x14ac:dyDescent="0.2">
      <c r="A260" s="103" t="str">
        <f>VLOOKUP(A265,'LISTING M.'!$A$10:$BL$168,4,FALSE)</f>
        <v/>
      </c>
      <c r="F260" s="103" t="str">
        <f>VLOOKUP(F265,'LISTING M.'!$A$10:$BL$168,4,FALSE)</f>
        <v/>
      </c>
    </row>
    <row r="261" spans="1:9" s="55" customFormat="1" ht="15.75" customHeight="1" x14ac:dyDescent="0.25">
      <c r="A261" s="107" t="str">
        <f>VLOOKUP(A265,'LISTING M.'!$A$10:$BL$168,8,FALSE)&amp;"x"&amp;VLOOKUP(A265,'LISTING M.'!$A$10:$BL$168,9,FALSE)&amp;"x"&amp;VLOOKUP(A265,'LISTING M.'!$A$10:$BL$168,10,FALSE)</f>
        <v>xx</v>
      </c>
      <c r="B261" s="106"/>
      <c r="C261" s="100" t="s">
        <v>66</v>
      </c>
      <c r="D261" s="105" t="str">
        <f>VLOOKUP(A265,'LISTING M.'!$A$10:$BL$168,11,FALSE)</f>
        <v/>
      </c>
      <c r="F261" s="107" t="str">
        <f>VLOOKUP(F265,'LISTING M.'!$A$10:$BL$168,8,FALSE)&amp;"x"&amp;VLOOKUP(F265,'LISTING M.'!$A$10:$BL$168,9,FALSE)&amp;"x"&amp;VLOOKUP(F265,'LISTING M.'!$A$10:$BL$168,10,FALSE)</f>
        <v>xx</v>
      </c>
      <c r="G261" s="106"/>
      <c r="H261" s="100" t="s">
        <v>66</v>
      </c>
      <c r="I261" s="105" t="str">
        <f>VLOOKUP(F265,'LISTING M.'!$A$10:$BL$168,11,FALSE)</f>
        <v/>
      </c>
    </row>
    <row r="262" spans="1:9" s="55" customFormat="1" ht="15.75" customHeight="1" x14ac:dyDescent="0.2">
      <c r="A262" s="104" t="str">
        <f>VLOOKUP(A265,'LISTING M.'!$A$10:$BL$168,5,FALSE)</f>
        <v/>
      </c>
      <c r="F262" s="104" t="str">
        <f>VLOOKUP(F265,'LISTING M.'!$A$10:$BL$168,5,FALSE)</f>
        <v/>
      </c>
    </row>
    <row r="263" spans="1:9" s="55" customFormat="1" ht="15.75" customHeight="1" x14ac:dyDescent="0.2">
      <c r="A263" s="103" t="str">
        <f>VLOOKUP(A265,'LISTING M.'!$A$10:$BL$168,2,FALSE)</f>
        <v/>
      </c>
      <c r="C263" s="100" t="s">
        <v>65</v>
      </c>
      <c r="D263" s="102" t="str">
        <f>VLOOKUP(A265,'LISTING M.'!$A$10:$BL$168,7,FALSE)</f>
        <v/>
      </c>
      <c r="F263" s="103" t="str">
        <f>VLOOKUP(F265,'LISTING M.'!$A$10:$BL$168,2,FALSE)</f>
        <v/>
      </c>
      <c r="H263" s="100" t="s">
        <v>65</v>
      </c>
      <c r="I263" s="102" t="str">
        <f>VLOOKUP(F265,'LISTING M.'!$A$10:$BL$168,7,FALSE)</f>
        <v/>
      </c>
    </row>
    <row r="264" spans="1:9" s="55" customFormat="1" ht="15.75" customHeight="1" x14ac:dyDescent="0.2">
      <c r="A264" s="101">
        <f>VLOOKUP(A265,'LISTING M.'!$A$10:$BL$168,43,FALSE)</f>
        <v>0</v>
      </c>
      <c r="C264" s="100" t="s">
        <v>64</v>
      </c>
      <c r="D264" s="55" t="str">
        <f>VLOOKUP(A265,'LISTING M.'!$A$10:$BL$168,12,FALSE)</f>
        <v/>
      </c>
      <c r="F264" s="101">
        <f>VLOOKUP(F265,'LISTING M.'!$A$10:$BL$168,43,FALSE)</f>
        <v>0</v>
      </c>
      <c r="H264" s="100" t="s">
        <v>64</v>
      </c>
      <c r="I264" s="55" t="str">
        <f>VLOOKUP(F265,'LISTING M.'!$A$10:$BL$168,12,FALSE)</f>
        <v/>
      </c>
    </row>
    <row r="265" spans="1:9" ht="15.75" customHeight="1" x14ac:dyDescent="0.2">
      <c r="A265" s="99">
        <f>F257+1</f>
        <v>65</v>
      </c>
      <c r="B265" s="55"/>
      <c r="C265" s="55"/>
      <c r="D265" s="55"/>
      <c r="E265" s="55"/>
      <c r="F265" s="99">
        <f>A265+1</f>
        <v>66</v>
      </c>
      <c r="G265" s="55"/>
      <c r="H265" s="55"/>
      <c r="I265" s="55"/>
    </row>
    <row r="266" spans="1:9" s="55" customFormat="1" ht="15.75" customHeight="1" x14ac:dyDescent="0.2">
      <c r="A266" s="112">
        <f>'LISTING M.'!$B$5</f>
        <v>0</v>
      </c>
      <c r="B266" s="111"/>
      <c r="C266" s="111">
        <f>'LISTING M.'!$B$7</f>
        <v>0</v>
      </c>
      <c r="D266" s="111">
        <f>'LISTING M.'!$D$5</f>
        <v>0</v>
      </c>
      <c r="F266" s="112">
        <f>'LISTING M.'!$B$5</f>
        <v>0</v>
      </c>
      <c r="G266" s="111"/>
      <c r="H266" s="111">
        <f>'LISTING M.'!$B$7</f>
        <v>0</v>
      </c>
      <c r="I266" s="111">
        <f>'LISTING M.'!$D$5</f>
        <v>0</v>
      </c>
    </row>
    <row r="267" spans="1:9" s="55" customFormat="1" ht="15.75" customHeight="1" x14ac:dyDescent="0.2">
      <c r="A267" s="110">
        <f>'LISTING M.'!$E$5</f>
        <v>0</v>
      </c>
      <c r="B267" s="109"/>
      <c r="C267" s="109"/>
      <c r="D267" s="108" t="str">
        <f>VLOOKUP(A273,'LISTING M.'!$A$10:$BL$168,6,FALSE)</f>
        <v/>
      </c>
      <c r="F267" s="110">
        <f>'LISTING M.'!$E$5</f>
        <v>0</v>
      </c>
      <c r="G267" s="109"/>
      <c r="H267" s="109"/>
      <c r="I267" s="108" t="str">
        <f>VLOOKUP(F273,'LISTING M.'!$A$10:$BL$168,6,FALSE)</f>
        <v/>
      </c>
    </row>
    <row r="268" spans="1:9" s="55" customFormat="1" ht="15.75" customHeight="1" x14ac:dyDescent="0.2">
      <c r="A268" s="103" t="str">
        <f>VLOOKUP(A273,'LISTING M.'!$A$10:$BL$168,4,FALSE)</f>
        <v/>
      </c>
      <c r="F268" s="103" t="str">
        <f>VLOOKUP(F273,'LISTING M.'!$A$10:$BL$168,4,FALSE)</f>
        <v/>
      </c>
    </row>
    <row r="269" spans="1:9" s="55" customFormat="1" ht="15.75" customHeight="1" x14ac:dyDescent="0.25">
      <c r="A269" s="107" t="str">
        <f>VLOOKUP(A273,'LISTING M.'!$A$10:$BL$168,8,FALSE)&amp;"x"&amp;VLOOKUP(A273,'LISTING M.'!$A$10:$BL$168,9,FALSE)&amp;"x"&amp;VLOOKUP(A273,'LISTING M.'!$A$10:$BL$168,10,FALSE)</f>
        <v>xx</v>
      </c>
      <c r="B269" s="106"/>
      <c r="C269" s="100" t="s">
        <v>66</v>
      </c>
      <c r="D269" s="105" t="str">
        <f>VLOOKUP(A273,'LISTING M.'!$A$10:$BL$168,11,FALSE)</f>
        <v/>
      </c>
      <c r="F269" s="107" t="str">
        <f>VLOOKUP(F273,'LISTING M.'!$A$10:$BL$168,8,FALSE)&amp;"x"&amp;VLOOKUP(F273,'LISTING M.'!$A$10:$BL$168,9,FALSE)&amp;"x"&amp;VLOOKUP(F273,'LISTING M.'!$A$10:$BL$168,10,FALSE)</f>
        <v>xx</v>
      </c>
      <c r="G269" s="106"/>
      <c r="H269" s="100" t="s">
        <v>66</v>
      </c>
      <c r="I269" s="105" t="str">
        <f>VLOOKUP(F273,'LISTING M.'!$A$10:$BL$168,11,FALSE)</f>
        <v/>
      </c>
    </row>
    <row r="270" spans="1:9" s="55" customFormat="1" ht="15.75" customHeight="1" x14ac:dyDescent="0.2">
      <c r="A270" s="104" t="str">
        <f>VLOOKUP(A273,'LISTING M.'!$A$10:$BL$168,5,FALSE)</f>
        <v/>
      </c>
      <c r="F270" s="104" t="str">
        <f>VLOOKUP(F273,'LISTING M.'!$A$10:$BL$168,5,FALSE)</f>
        <v/>
      </c>
    </row>
    <row r="271" spans="1:9" s="55" customFormat="1" ht="15.75" customHeight="1" x14ac:dyDescent="0.2">
      <c r="A271" s="103" t="str">
        <f>VLOOKUP(A273,'LISTING M.'!$A$10:$BL$168,2,FALSE)</f>
        <v/>
      </c>
      <c r="C271" s="100" t="s">
        <v>65</v>
      </c>
      <c r="D271" s="102" t="str">
        <f>VLOOKUP(A273,'LISTING M.'!$A$10:$BL$168,7,FALSE)</f>
        <v/>
      </c>
      <c r="F271" s="103" t="str">
        <f>VLOOKUP(F273,'LISTING M.'!$A$10:$BL$168,2,FALSE)</f>
        <v/>
      </c>
      <c r="H271" s="100" t="s">
        <v>65</v>
      </c>
      <c r="I271" s="102" t="str">
        <f>VLOOKUP(F273,'LISTING M.'!$A$10:$BL$168,7,FALSE)</f>
        <v/>
      </c>
    </row>
    <row r="272" spans="1:9" s="55" customFormat="1" ht="15.75" customHeight="1" x14ac:dyDescent="0.2">
      <c r="A272" s="101">
        <f>VLOOKUP(A273,'LISTING M.'!$A$10:$BL$168,43,FALSE)</f>
        <v>0</v>
      </c>
      <c r="C272" s="100" t="s">
        <v>64</v>
      </c>
      <c r="D272" s="55" t="str">
        <f>VLOOKUP(A273,'LISTING M.'!$A$10:$BL$168,12,FALSE)</f>
        <v/>
      </c>
      <c r="F272" s="101">
        <f>VLOOKUP(F273,'LISTING M.'!$A$10:$BL$168,43,FALSE)</f>
        <v>0</v>
      </c>
      <c r="H272" s="100" t="s">
        <v>64</v>
      </c>
      <c r="I272" s="55" t="str">
        <f>VLOOKUP(F273,'LISTING M.'!$A$10:$BL$168,12,FALSE)</f>
        <v/>
      </c>
    </row>
    <row r="273" spans="1:11" ht="15.75" customHeight="1" x14ac:dyDescent="0.2">
      <c r="A273" s="99">
        <f>F265+1</f>
        <v>67</v>
      </c>
      <c r="B273" s="55"/>
      <c r="C273" s="55"/>
      <c r="D273" s="55"/>
      <c r="E273" s="55"/>
      <c r="F273" s="99">
        <f>A273+1</f>
        <v>68</v>
      </c>
      <c r="G273" s="55"/>
      <c r="H273" s="55"/>
      <c r="I273" s="55"/>
    </row>
    <row r="274" spans="1:11" s="55" customFormat="1" ht="15.75" customHeight="1" x14ac:dyDescent="0.2">
      <c r="A274" s="112">
        <f>'LISTING M.'!$B$5</f>
        <v>0</v>
      </c>
      <c r="B274" s="111"/>
      <c r="C274" s="111">
        <f>'LISTING M.'!$B$7</f>
        <v>0</v>
      </c>
      <c r="D274" s="111">
        <f>'LISTING M.'!$D$5</f>
        <v>0</v>
      </c>
      <c r="F274" s="112">
        <f>'LISTING M.'!$B$5</f>
        <v>0</v>
      </c>
      <c r="G274" s="111"/>
      <c r="H274" s="111">
        <f>'LISTING M.'!$B$7</f>
        <v>0</v>
      </c>
      <c r="I274" s="111">
        <f>'LISTING M.'!$D$5</f>
        <v>0</v>
      </c>
    </row>
    <row r="275" spans="1:11" s="55" customFormat="1" ht="15.75" customHeight="1" x14ac:dyDescent="0.2">
      <c r="A275" s="110">
        <f>'LISTING M.'!$E$5</f>
        <v>0</v>
      </c>
      <c r="B275" s="109"/>
      <c r="C275" s="109"/>
      <c r="D275" s="108" t="str">
        <f>VLOOKUP(A281,'LISTING M.'!$A$10:$BL$168,6,FALSE)</f>
        <v/>
      </c>
      <c r="F275" s="110">
        <f>'LISTING M.'!$E$5</f>
        <v>0</v>
      </c>
      <c r="G275" s="109"/>
      <c r="H275" s="109"/>
      <c r="I275" s="108" t="str">
        <f>VLOOKUP(F281,'LISTING M.'!$A$10:$BL$168,6,FALSE)</f>
        <v/>
      </c>
    </row>
    <row r="276" spans="1:11" s="55" customFormat="1" ht="15.75" customHeight="1" x14ac:dyDescent="0.2">
      <c r="A276" s="103" t="str">
        <f>VLOOKUP(A281,'LISTING M.'!$A$10:$BL$168,4,FALSE)</f>
        <v/>
      </c>
      <c r="F276" s="103" t="str">
        <f>VLOOKUP(F281,'LISTING M.'!$A$10:$BL$168,4,FALSE)</f>
        <v/>
      </c>
    </row>
    <row r="277" spans="1:11" s="55" customFormat="1" ht="15.75" customHeight="1" x14ac:dyDescent="0.25">
      <c r="A277" s="107" t="str">
        <f>VLOOKUP(A281,'LISTING M.'!$A$10:$BL$168,8,FALSE)&amp;"x"&amp;VLOOKUP(A281,'LISTING M.'!$A$10:$BL$168,9,FALSE)&amp;"x"&amp;VLOOKUP(A281,'LISTING M.'!$A$10:$BL$168,10,FALSE)</f>
        <v>xx</v>
      </c>
      <c r="B277" s="106"/>
      <c r="C277" s="100" t="s">
        <v>66</v>
      </c>
      <c r="D277" s="105" t="str">
        <f>VLOOKUP(A281,'LISTING M.'!$A$10:$BL$168,11,FALSE)</f>
        <v/>
      </c>
      <c r="F277" s="107" t="str">
        <f>VLOOKUP(F281,'LISTING M.'!$A$10:$BL$168,8,FALSE)&amp;"x"&amp;VLOOKUP(F281,'LISTING M.'!$A$10:$BL$168,9,FALSE)&amp;"x"&amp;VLOOKUP(F281,'LISTING M.'!$A$10:$BL$168,10,FALSE)</f>
        <v>xx</v>
      </c>
      <c r="G277" s="106"/>
      <c r="H277" s="100" t="s">
        <v>66</v>
      </c>
      <c r="I277" s="105" t="str">
        <f>VLOOKUP(F281,'LISTING M.'!$A$10:$BL$168,11,FALSE)</f>
        <v/>
      </c>
    </row>
    <row r="278" spans="1:11" s="55" customFormat="1" ht="15.75" customHeight="1" x14ac:dyDescent="0.2">
      <c r="A278" s="104" t="str">
        <f>VLOOKUP(A281,'LISTING M.'!$A$10:$BL$168,5,FALSE)</f>
        <v/>
      </c>
      <c r="F278" s="104" t="str">
        <f>VLOOKUP(F281,'LISTING M.'!$A$10:$BL$168,5,FALSE)</f>
        <v/>
      </c>
    </row>
    <row r="279" spans="1:11" s="55" customFormat="1" ht="15.75" customHeight="1" x14ac:dyDescent="0.2">
      <c r="A279" s="103" t="str">
        <f>VLOOKUP(A281,'LISTING M.'!$A$10:$BL$168,2,FALSE)</f>
        <v/>
      </c>
      <c r="C279" s="100" t="s">
        <v>65</v>
      </c>
      <c r="D279" s="102" t="str">
        <f>VLOOKUP(A281,'LISTING M.'!$A$10:$BL$168,7,FALSE)</f>
        <v/>
      </c>
      <c r="F279" s="103" t="str">
        <f>VLOOKUP(F281,'LISTING M.'!$A$10:$BL$168,2,FALSE)</f>
        <v/>
      </c>
      <c r="H279" s="100" t="s">
        <v>65</v>
      </c>
      <c r="I279" s="102" t="str">
        <f>VLOOKUP(F281,'LISTING M.'!$A$10:$BL$168,7,FALSE)</f>
        <v/>
      </c>
    </row>
    <row r="280" spans="1:11" s="55" customFormat="1" ht="15.75" customHeight="1" thickBot="1" x14ac:dyDescent="0.25">
      <c r="A280" s="101">
        <f>VLOOKUP(A281,'LISTING M.'!$A$10:$BL$168,43,FALSE)</f>
        <v>0</v>
      </c>
      <c r="C280" s="100" t="s">
        <v>64</v>
      </c>
      <c r="D280" s="55" t="str">
        <f>VLOOKUP(A281,'LISTING M.'!$A$10:$BL$168,12,FALSE)</f>
        <v/>
      </c>
      <c r="F280" s="101">
        <f>VLOOKUP(F281,'LISTING M.'!$A$10:$BL$168,43,FALSE)</f>
        <v>0</v>
      </c>
      <c r="H280" s="100" t="s">
        <v>64</v>
      </c>
      <c r="I280" s="55" t="str">
        <f>VLOOKUP(F281,'LISTING M.'!$A$10:$BL$168,12,FALSE)</f>
        <v/>
      </c>
    </row>
    <row r="281" spans="1:11" ht="7.5" customHeight="1" x14ac:dyDescent="0.2">
      <c r="A281" s="99">
        <f>F273+1</f>
        <v>69</v>
      </c>
      <c r="B281" s="55"/>
      <c r="C281" s="55"/>
      <c r="D281" s="55"/>
      <c r="E281" s="55"/>
      <c r="F281" s="99">
        <f>A281+1</f>
        <v>70</v>
      </c>
      <c r="G281" s="55"/>
      <c r="H281" s="55"/>
      <c r="I281" s="55"/>
      <c r="K281" s="113"/>
    </row>
    <row r="282" spans="1:11" s="55" customFormat="1" ht="15.75" customHeight="1" x14ac:dyDescent="0.2">
      <c r="A282" s="112">
        <f>'LISTING M.'!$B$5</f>
        <v>0</v>
      </c>
      <c r="B282" s="111"/>
      <c r="C282" s="111">
        <f>'LISTING M.'!$B$7</f>
        <v>0</v>
      </c>
      <c r="D282" s="111">
        <f>'LISTING M.'!$D$5</f>
        <v>0</v>
      </c>
      <c r="F282" s="112">
        <f>'LISTING M.'!$B$5</f>
        <v>0</v>
      </c>
      <c r="G282" s="111"/>
      <c r="H282" s="111">
        <f>'LISTING M.'!$B$7</f>
        <v>0</v>
      </c>
      <c r="I282" s="111">
        <f>'LISTING M.'!$D$5</f>
        <v>0</v>
      </c>
    </row>
    <row r="283" spans="1:11" s="55" customFormat="1" ht="15.75" customHeight="1" x14ac:dyDescent="0.2">
      <c r="A283" s="110">
        <f>'LISTING M.'!$E$5</f>
        <v>0</v>
      </c>
      <c r="B283" s="109"/>
      <c r="C283" s="109"/>
      <c r="D283" s="108" t="str">
        <f>VLOOKUP(A289,'LISTING M.'!$A$10:$BL$168,6,FALSE)</f>
        <v/>
      </c>
      <c r="F283" s="110">
        <f>'LISTING M.'!$E$5</f>
        <v>0</v>
      </c>
      <c r="G283" s="109"/>
      <c r="H283" s="109"/>
      <c r="I283" s="108" t="str">
        <f>VLOOKUP(F289,'LISTING M.'!$A$10:$BL$168,6,FALSE)</f>
        <v/>
      </c>
    </row>
    <row r="284" spans="1:11" s="55" customFormat="1" ht="15.75" customHeight="1" x14ac:dyDescent="0.2">
      <c r="A284" s="103" t="str">
        <f>VLOOKUP(A289,'LISTING M.'!$A$10:$BL$168,4,FALSE)</f>
        <v/>
      </c>
      <c r="F284" s="103" t="str">
        <f>VLOOKUP(F289,'LISTING M.'!$A$10:$BL$168,4,FALSE)</f>
        <v/>
      </c>
    </row>
    <row r="285" spans="1:11" s="55" customFormat="1" ht="15.75" customHeight="1" x14ac:dyDescent="0.25">
      <c r="A285" s="107" t="str">
        <f>VLOOKUP(A289,'LISTING M.'!$A$10:$BL$168,8,FALSE)&amp;"x"&amp;VLOOKUP(A289,'LISTING M.'!$A$10:$BL$168,9,FALSE)&amp;"x"&amp;VLOOKUP(A289,'LISTING M.'!$A$10:$BL$168,10,FALSE)</f>
        <v>xx</v>
      </c>
      <c r="B285" s="106"/>
      <c r="C285" s="100" t="s">
        <v>66</v>
      </c>
      <c r="D285" s="105" t="str">
        <f>VLOOKUP(A289,'LISTING M.'!$A$10:$BL$168,11,FALSE)</f>
        <v/>
      </c>
      <c r="F285" s="107" t="str">
        <f>VLOOKUP(F289,'LISTING M.'!$A$10:$BL$168,8,FALSE)&amp;"x"&amp;VLOOKUP(F289,'LISTING M.'!$A$10:$BL$168,9,FALSE)&amp;"x"&amp;VLOOKUP(F289,'LISTING M.'!$A$10:$BL$168,10,FALSE)</f>
        <v>xx</v>
      </c>
      <c r="G285" s="106"/>
      <c r="H285" s="100" t="s">
        <v>66</v>
      </c>
      <c r="I285" s="105" t="str">
        <f>VLOOKUP(F289,'LISTING M.'!$A$10:$BL$168,11,FALSE)</f>
        <v/>
      </c>
    </row>
    <row r="286" spans="1:11" s="55" customFormat="1" ht="15.75" customHeight="1" x14ac:dyDescent="0.2">
      <c r="A286" s="104" t="str">
        <f>VLOOKUP(A289,'LISTING M.'!$A$10:$BL$168,5,FALSE)</f>
        <v/>
      </c>
      <c r="F286" s="104" t="str">
        <f>VLOOKUP(F289,'LISTING M.'!$A$10:$BL$168,5,FALSE)</f>
        <v/>
      </c>
    </row>
    <row r="287" spans="1:11" s="55" customFormat="1" ht="15.75" customHeight="1" x14ac:dyDescent="0.2">
      <c r="A287" s="103" t="str">
        <f>VLOOKUP(A289,'LISTING M.'!$A$10:$BL$168,2,FALSE)</f>
        <v/>
      </c>
      <c r="C287" s="100" t="s">
        <v>65</v>
      </c>
      <c r="D287" s="102" t="str">
        <f>VLOOKUP(A289,'LISTING M.'!$A$10:$BL$168,7,FALSE)</f>
        <v/>
      </c>
      <c r="F287" s="103" t="str">
        <f>VLOOKUP(F289,'LISTING M.'!$A$10:$BL$168,2,FALSE)</f>
        <v/>
      </c>
      <c r="H287" s="100" t="s">
        <v>65</v>
      </c>
      <c r="I287" s="102" t="str">
        <f>VLOOKUP(F289,'LISTING M.'!$A$10:$BL$168,7,FALSE)</f>
        <v/>
      </c>
    </row>
    <row r="288" spans="1:11" s="55" customFormat="1" ht="15.75" customHeight="1" x14ac:dyDescent="0.2">
      <c r="A288" s="101">
        <f>VLOOKUP(A289,'LISTING M.'!$A$10:$BL$168,43,FALSE)</f>
        <v>0</v>
      </c>
      <c r="C288" s="100" t="s">
        <v>64</v>
      </c>
      <c r="D288" s="55" t="str">
        <f>VLOOKUP(A289,'LISTING M.'!$A$10:$BL$168,12,FALSE)</f>
        <v/>
      </c>
      <c r="F288" s="101">
        <f>VLOOKUP(F289,'LISTING M.'!$A$10:$BL$168,43,FALSE)</f>
        <v>0</v>
      </c>
      <c r="H288" s="100" t="s">
        <v>64</v>
      </c>
      <c r="I288" s="55" t="str">
        <f>VLOOKUP(F289,'LISTING M.'!$A$10:$BL$168,12,FALSE)</f>
        <v/>
      </c>
    </row>
    <row r="289" spans="1:9" ht="15.75" customHeight="1" x14ac:dyDescent="0.2">
      <c r="A289" s="99">
        <f>F281+1</f>
        <v>71</v>
      </c>
      <c r="B289" s="55"/>
      <c r="C289" s="55"/>
      <c r="D289" s="55"/>
      <c r="E289" s="55"/>
      <c r="F289" s="99">
        <f>A289+1</f>
        <v>72</v>
      </c>
      <c r="G289" s="55"/>
      <c r="H289" s="55"/>
      <c r="I289" s="55"/>
    </row>
    <row r="290" spans="1:9" s="55" customFormat="1" ht="15.75" customHeight="1" x14ac:dyDescent="0.2">
      <c r="A290" s="112">
        <f>'LISTING M.'!$B$5</f>
        <v>0</v>
      </c>
      <c r="B290" s="111"/>
      <c r="C290" s="111">
        <f>'LISTING M.'!$B$7</f>
        <v>0</v>
      </c>
      <c r="D290" s="111">
        <f>'LISTING M.'!$D$5</f>
        <v>0</v>
      </c>
      <c r="F290" s="112">
        <f>'LISTING M.'!$B$5</f>
        <v>0</v>
      </c>
      <c r="G290" s="111"/>
      <c r="H290" s="111">
        <f>'LISTING M.'!$B$7</f>
        <v>0</v>
      </c>
      <c r="I290" s="111">
        <f>'LISTING M.'!$D$5</f>
        <v>0</v>
      </c>
    </row>
    <row r="291" spans="1:9" s="55" customFormat="1" ht="15.75" customHeight="1" x14ac:dyDescent="0.2">
      <c r="A291" s="110">
        <f>'LISTING M.'!$E$5</f>
        <v>0</v>
      </c>
      <c r="B291" s="109"/>
      <c r="C291" s="109"/>
      <c r="D291" s="108" t="str">
        <f>VLOOKUP(A297,'LISTING M.'!$A$10:$BL$168,6,FALSE)</f>
        <v/>
      </c>
      <c r="F291" s="110">
        <f>'LISTING M.'!$E$5</f>
        <v>0</v>
      </c>
      <c r="G291" s="109"/>
      <c r="H291" s="109"/>
      <c r="I291" s="108" t="str">
        <f>VLOOKUP(F297,'LISTING M.'!$A$10:$BL$168,6,FALSE)</f>
        <v/>
      </c>
    </row>
    <row r="292" spans="1:9" s="55" customFormat="1" ht="15.75" customHeight="1" x14ac:dyDescent="0.2">
      <c r="A292" s="103" t="str">
        <f>VLOOKUP(A297,'LISTING M.'!$A$10:$BL$168,4,FALSE)</f>
        <v/>
      </c>
      <c r="F292" s="103" t="str">
        <f>VLOOKUP(F297,'LISTING M.'!$A$10:$BL$168,4,FALSE)</f>
        <v/>
      </c>
    </row>
    <row r="293" spans="1:9" s="55" customFormat="1" ht="15.75" customHeight="1" x14ac:dyDescent="0.25">
      <c r="A293" s="107" t="str">
        <f>VLOOKUP(A297,'LISTING M.'!$A$10:$BL$168,8,FALSE)&amp;"x"&amp;VLOOKUP(A297,'LISTING M.'!$A$10:$BL$168,9,FALSE)&amp;"x"&amp;VLOOKUP(A297,'LISTING M.'!$A$10:$BL$168,10,FALSE)</f>
        <v>xx</v>
      </c>
      <c r="B293" s="106"/>
      <c r="C293" s="100" t="s">
        <v>66</v>
      </c>
      <c r="D293" s="105" t="str">
        <f>VLOOKUP(A297,'LISTING M.'!$A$10:$BL$168,11,FALSE)</f>
        <v/>
      </c>
      <c r="F293" s="107" t="str">
        <f>VLOOKUP(F297,'LISTING M.'!$A$10:$BL$168,8,FALSE)&amp;"x"&amp;VLOOKUP(F297,'LISTING M.'!$A$10:$BL$168,9,FALSE)&amp;"x"&amp;VLOOKUP(F297,'LISTING M.'!$A$10:$BL$168,10,FALSE)</f>
        <v>xx</v>
      </c>
      <c r="G293" s="106"/>
      <c r="H293" s="100" t="s">
        <v>66</v>
      </c>
      <c r="I293" s="105" t="str">
        <f>VLOOKUP(F297,'LISTING M.'!$A$10:$BL$168,11,FALSE)</f>
        <v/>
      </c>
    </row>
    <row r="294" spans="1:9" s="55" customFormat="1" ht="15.75" customHeight="1" x14ac:dyDescent="0.2">
      <c r="A294" s="104" t="str">
        <f>VLOOKUP(A297,'LISTING M.'!$A$10:$BL$168,5,FALSE)</f>
        <v/>
      </c>
      <c r="F294" s="104" t="str">
        <f>VLOOKUP(F297,'LISTING M.'!$A$10:$BL$168,5,FALSE)</f>
        <v/>
      </c>
    </row>
    <row r="295" spans="1:9" s="55" customFormat="1" ht="15.75" customHeight="1" x14ac:dyDescent="0.2">
      <c r="A295" s="103" t="str">
        <f>VLOOKUP(A297,'LISTING M.'!$A$10:$BL$168,2,FALSE)</f>
        <v/>
      </c>
      <c r="C295" s="100" t="s">
        <v>65</v>
      </c>
      <c r="D295" s="102" t="str">
        <f>VLOOKUP(A297,'LISTING M.'!$A$10:$BL$168,7,FALSE)</f>
        <v/>
      </c>
      <c r="F295" s="103" t="str">
        <f>VLOOKUP(F297,'LISTING M.'!$A$10:$BL$168,2,FALSE)</f>
        <v/>
      </c>
      <c r="H295" s="100" t="s">
        <v>65</v>
      </c>
      <c r="I295" s="102" t="str">
        <f>VLOOKUP(F297,'LISTING M.'!$A$10:$BL$168,7,FALSE)</f>
        <v/>
      </c>
    </row>
    <row r="296" spans="1:9" s="55" customFormat="1" ht="15.75" customHeight="1" x14ac:dyDescent="0.2">
      <c r="A296" s="101">
        <f>VLOOKUP(A297,'LISTING M.'!$A$10:$BL$168,43,FALSE)</f>
        <v>0</v>
      </c>
      <c r="C296" s="100" t="s">
        <v>64</v>
      </c>
      <c r="D296" s="55" t="str">
        <f>VLOOKUP(A297,'LISTING M.'!$A$10:$BL$168,12,FALSE)</f>
        <v/>
      </c>
      <c r="F296" s="101">
        <f>VLOOKUP(F297,'LISTING M.'!$A$10:$BL$168,43,FALSE)</f>
        <v>0</v>
      </c>
      <c r="H296" s="100" t="s">
        <v>64</v>
      </c>
      <c r="I296" s="55" t="str">
        <f>VLOOKUP(F297,'LISTING M.'!$A$10:$BL$168,12,FALSE)</f>
        <v/>
      </c>
    </row>
    <row r="297" spans="1:9" ht="15.75" customHeight="1" x14ac:dyDescent="0.2">
      <c r="A297" s="99">
        <f>F289+1</f>
        <v>73</v>
      </c>
      <c r="B297" s="55"/>
      <c r="C297" s="55"/>
      <c r="D297" s="55"/>
      <c r="E297" s="55"/>
      <c r="F297" s="99">
        <f>A297+1</f>
        <v>74</v>
      </c>
      <c r="G297" s="55"/>
      <c r="H297" s="55"/>
      <c r="I297" s="55"/>
    </row>
    <row r="298" spans="1:9" s="55" customFormat="1" ht="15.75" customHeight="1" x14ac:dyDescent="0.2">
      <c r="A298" s="112">
        <f>'LISTING M.'!$B$5</f>
        <v>0</v>
      </c>
      <c r="B298" s="111"/>
      <c r="C298" s="111">
        <f>'LISTING M.'!$B$7</f>
        <v>0</v>
      </c>
      <c r="D298" s="111">
        <f>'LISTING M.'!$D$5</f>
        <v>0</v>
      </c>
      <c r="F298" s="112">
        <f>'LISTING M.'!$B$5</f>
        <v>0</v>
      </c>
      <c r="G298" s="111"/>
      <c r="H298" s="111">
        <f>'LISTING M.'!$B$7</f>
        <v>0</v>
      </c>
      <c r="I298" s="111">
        <f>'LISTING M.'!$D$5</f>
        <v>0</v>
      </c>
    </row>
    <row r="299" spans="1:9" s="55" customFormat="1" ht="15.75" customHeight="1" x14ac:dyDescent="0.2">
      <c r="A299" s="110">
        <f>'LISTING M.'!$E$5</f>
        <v>0</v>
      </c>
      <c r="B299" s="109"/>
      <c r="C299" s="109"/>
      <c r="D299" s="108" t="str">
        <f>VLOOKUP(A305,'LISTING M.'!$A$10:$BL$168,6,FALSE)</f>
        <v/>
      </c>
      <c r="F299" s="110">
        <f>'LISTING M.'!$E$5</f>
        <v>0</v>
      </c>
      <c r="G299" s="109"/>
      <c r="H299" s="109"/>
      <c r="I299" s="108" t="str">
        <f>VLOOKUP(F305,'LISTING M.'!$A$10:$BL$168,6,FALSE)</f>
        <v/>
      </c>
    </row>
    <row r="300" spans="1:9" s="55" customFormat="1" ht="15.75" customHeight="1" x14ac:dyDescent="0.2">
      <c r="A300" s="103" t="str">
        <f>VLOOKUP(A305,'LISTING M.'!$A$10:$BL$168,4,FALSE)</f>
        <v/>
      </c>
      <c r="F300" s="103" t="str">
        <f>VLOOKUP(F305,'LISTING M.'!$A$10:$BL$168,4,FALSE)</f>
        <v/>
      </c>
    </row>
    <row r="301" spans="1:9" s="55" customFormat="1" ht="15.75" customHeight="1" x14ac:dyDescent="0.25">
      <c r="A301" s="107" t="str">
        <f>VLOOKUP(A305,'LISTING M.'!$A$10:$BL$168,8,FALSE)&amp;"x"&amp;VLOOKUP(A305,'LISTING M.'!$A$10:$BL$168,9,FALSE)&amp;"x"&amp;VLOOKUP(A305,'LISTING M.'!$A$10:$BL$168,10,FALSE)</f>
        <v>xx</v>
      </c>
      <c r="B301" s="106"/>
      <c r="C301" s="100" t="s">
        <v>66</v>
      </c>
      <c r="D301" s="105" t="str">
        <f>VLOOKUP(A305,'LISTING M.'!$A$10:$BL$168,11,FALSE)</f>
        <v/>
      </c>
      <c r="F301" s="107" t="str">
        <f>VLOOKUP(F305,'LISTING M.'!$A$10:$BL$168,8,FALSE)&amp;"x"&amp;VLOOKUP(F305,'LISTING M.'!$A$10:$BL$168,9,FALSE)&amp;"x"&amp;VLOOKUP(F305,'LISTING M.'!$A$10:$BL$168,10,FALSE)</f>
        <v>xx</v>
      </c>
      <c r="G301" s="106"/>
      <c r="H301" s="100" t="s">
        <v>66</v>
      </c>
      <c r="I301" s="105" t="str">
        <f>VLOOKUP(F305,'LISTING M.'!$A$10:$BL$168,11,FALSE)</f>
        <v/>
      </c>
    </row>
    <row r="302" spans="1:9" s="55" customFormat="1" ht="15.75" customHeight="1" x14ac:dyDescent="0.2">
      <c r="A302" s="104" t="str">
        <f>VLOOKUP(A305,'LISTING M.'!$A$10:$BL$168,5,FALSE)</f>
        <v/>
      </c>
      <c r="F302" s="104" t="str">
        <f>VLOOKUP(F305,'LISTING M.'!$A$10:$BL$168,5,FALSE)</f>
        <v/>
      </c>
    </row>
    <row r="303" spans="1:9" s="55" customFormat="1" ht="15.75" customHeight="1" x14ac:dyDescent="0.2">
      <c r="A303" s="103" t="str">
        <f>VLOOKUP(A305,'LISTING M.'!$A$10:$BL$168,2,FALSE)</f>
        <v/>
      </c>
      <c r="C303" s="100" t="s">
        <v>65</v>
      </c>
      <c r="D303" s="102" t="str">
        <f>VLOOKUP(A305,'LISTING M.'!$A$10:$BL$168,7,FALSE)</f>
        <v/>
      </c>
      <c r="F303" s="103" t="str">
        <f>VLOOKUP(F305,'LISTING M.'!$A$10:$BL$168,2,FALSE)</f>
        <v/>
      </c>
      <c r="H303" s="100" t="s">
        <v>65</v>
      </c>
      <c r="I303" s="102" t="str">
        <f>VLOOKUP(F305,'LISTING M.'!$A$10:$BL$168,7,FALSE)</f>
        <v/>
      </c>
    </row>
    <row r="304" spans="1:9" s="55" customFormat="1" ht="15.75" customHeight="1" x14ac:dyDescent="0.2">
      <c r="A304" s="101">
        <f>VLOOKUP(A305,'LISTING M.'!$A$10:$BL$168,43,FALSE)</f>
        <v>0</v>
      </c>
      <c r="C304" s="100" t="s">
        <v>64</v>
      </c>
      <c r="D304" s="55" t="str">
        <f>VLOOKUP(A305,'LISTING M.'!$A$10:$BL$168,12,FALSE)</f>
        <v/>
      </c>
      <c r="F304" s="101">
        <f>VLOOKUP(F305,'LISTING M.'!$A$10:$BL$168,43,FALSE)</f>
        <v>0</v>
      </c>
      <c r="H304" s="100" t="s">
        <v>64</v>
      </c>
      <c r="I304" s="55" t="str">
        <f>VLOOKUP(F305,'LISTING M.'!$A$10:$BL$168,12,FALSE)</f>
        <v/>
      </c>
    </row>
    <row r="305" spans="1:9" ht="15.75" customHeight="1" x14ac:dyDescent="0.2">
      <c r="A305" s="99">
        <f>F297+1</f>
        <v>75</v>
      </c>
      <c r="B305" s="55"/>
      <c r="C305" s="55"/>
      <c r="D305" s="55"/>
      <c r="E305" s="55"/>
      <c r="F305" s="99">
        <f>A305+1</f>
        <v>76</v>
      </c>
      <c r="G305" s="55"/>
      <c r="H305" s="55"/>
      <c r="I305" s="55"/>
    </row>
    <row r="306" spans="1:9" s="55" customFormat="1" ht="15.75" customHeight="1" x14ac:dyDescent="0.2">
      <c r="A306" s="112">
        <f>'LISTING M.'!$B$5</f>
        <v>0</v>
      </c>
      <c r="B306" s="111"/>
      <c r="C306" s="111">
        <f>'LISTING M.'!$B$7</f>
        <v>0</v>
      </c>
      <c r="D306" s="111">
        <f>'LISTING M.'!$D$5</f>
        <v>0</v>
      </c>
      <c r="F306" s="112">
        <f>'LISTING M.'!$B$5</f>
        <v>0</v>
      </c>
      <c r="G306" s="111"/>
      <c r="H306" s="111">
        <f>'LISTING M.'!$B$7</f>
        <v>0</v>
      </c>
      <c r="I306" s="111">
        <f>'LISTING M.'!$D$5</f>
        <v>0</v>
      </c>
    </row>
    <row r="307" spans="1:9" s="55" customFormat="1" ht="15.75" customHeight="1" x14ac:dyDescent="0.2">
      <c r="A307" s="110">
        <f>'LISTING M.'!$E$5</f>
        <v>0</v>
      </c>
      <c r="B307" s="109"/>
      <c r="C307" s="109"/>
      <c r="D307" s="108" t="str">
        <f>VLOOKUP(A313,'LISTING M.'!$A$10:$BL$168,6,FALSE)</f>
        <v/>
      </c>
      <c r="F307" s="110">
        <f>'LISTING M.'!$E$5</f>
        <v>0</v>
      </c>
      <c r="G307" s="109"/>
      <c r="H307" s="109"/>
      <c r="I307" s="108" t="str">
        <f>VLOOKUP(F313,'LISTING M.'!$A$10:$BL$168,6,FALSE)</f>
        <v/>
      </c>
    </row>
    <row r="308" spans="1:9" s="55" customFormat="1" ht="15.75" customHeight="1" x14ac:dyDescent="0.2">
      <c r="A308" s="103" t="str">
        <f>VLOOKUP(A313,'LISTING M.'!$A$10:$BL$168,4,FALSE)</f>
        <v/>
      </c>
      <c r="F308" s="103" t="str">
        <f>VLOOKUP(F313,'LISTING M.'!$A$10:$BL$168,4,FALSE)</f>
        <v/>
      </c>
    </row>
    <row r="309" spans="1:9" s="55" customFormat="1" ht="15.75" customHeight="1" x14ac:dyDescent="0.25">
      <c r="A309" s="107" t="str">
        <f>VLOOKUP(A313,'LISTING M.'!$A$10:$BL$168,8,FALSE)&amp;"x"&amp;VLOOKUP(A313,'LISTING M.'!$A$10:$BL$168,9,FALSE)&amp;"x"&amp;VLOOKUP(A313,'LISTING M.'!$A$10:$BL$168,10,FALSE)</f>
        <v>xx</v>
      </c>
      <c r="B309" s="106"/>
      <c r="C309" s="100" t="s">
        <v>66</v>
      </c>
      <c r="D309" s="105" t="str">
        <f>VLOOKUP(A313,'LISTING M.'!$A$10:$BL$168,11,FALSE)</f>
        <v/>
      </c>
      <c r="F309" s="107" t="str">
        <f>VLOOKUP(F313,'LISTING M.'!$A$10:$BL$168,8,FALSE)&amp;"x"&amp;VLOOKUP(F313,'LISTING M.'!$A$10:$BL$168,9,FALSE)&amp;"x"&amp;VLOOKUP(F313,'LISTING M.'!$A$10:$BL$168,10,FALSE)</f>
        <v>xx</v>
      </c>
      <c r="G309" s="106"/>
      <c r="H309" s="100" t="s">
        <v>66</v>
      </c>
      <c r="I309" s="105" t="str">
        <f>VLOOKUP(F313,'LISTING M.'!$A$10:$BL$168,11,FALSE)</f>
        <v/>
      </c>
    </row>
    <row r="310" spans="1:9" s="55" customFormat="1" ht="15.75" customHeight="1" x14ac:dyDescent="0.2">
      <c r="A310" s="104" t="str">
        <f>VLOOKUP(A313,'LISTING M.'!$A$10:$BL$168,5,FALSE)</f>
        <v/>
      </c>
      <c r="F310" s="104" t="str">
        <f>VLOOKUP(F313,'LISTING M.'!$A$10:$BL$168,5,FALSE)</f>
        <v/>
      </c>
    </row>
    <row r="311" spans="1:9" s="55" customFormat="1" ht="15.75" customHeight="1" x14ac:dyDescent="0.2">
      <c r="A311" s="103" t="str">
        <f>VLOOKUP(A313,'LISTING M.'!$A$10:$BL$168,2,FALSE)</f>
        <v/>
      </c>
      <c r="C311" s="100" t="s">
        <v>65</v>
      </c>
      <c r="D311" s="102" t="str">
        <f>VLOOKUP(A313,'LISTING M.'!$A$10:$BL$168,7,FALSE)</f>
        <v/>
      </c>
      <c r="F311" s="103" t="str">
        <f>VLOOKUP(F313,'LISTING M.'!$A$10:$BL$168,2,FALSE)</f>
        <v/>
      </c>
      <c r="H311" s="100" t="s">
        <v>65</v>
      </c>
      <c r="I311" s="102" t="str">
        <f>VLOOKUP(F313,'LISTING M.'!$A$10:$BL$168,7,FALSE)</f>
        <v/>
      </c>
    </row>
    <row r="312" spans="1:9" s="55" customFormat="1" ht="15.75" customHeight="1" x14ac:dyDescent="0.2">
      <c r="A312" s="101">
        <f>VLOOKUP(A313,'LISTING M.'!$A$10:$BL$168,43,FALSE)</f>
        <v>0</v>
      </c>
      <c r="C312" s="100" t="s">
        <v>64</v>
      </c>
      <c r="D312" s="55" t="str">
        <f>VLOOKUP(A313,'LISTING M.'!$A$10:$BL$168,12,FALSE)</f>
        <v/>
      </c>
      <c r="F312" s="101">
        <f>VLOOKUP(F313,'LISTING M.'!$A$10:$BL$168,43,FALSE)</f>
        <v>0</v>
      </c>
      <c r="H312" s="100" t="s">
        <v>64</v>
      </c>
      <c r="I312" s="55" t="str">
        <f>VLOOKUP(F313,'LISTING M.'!$A$10:$BL$168,12,FALSE)</f>
        <v/>
      </c>
    </row>
    <row r="313" spans="1:9" ht="15.75" customHeight="1" x14ac:dyDescent="0.2">
      <c r="A313" s="99">
        <f>F305+1</f>
        <v>77</v>
      </c>
      <c r="B313" s="55"/>
      <c r="C313" s="55"/>
      <c r="D313" s="55"/>
      <c r="E313" s="55"/>
      <c r="F313" s="99">
        <f>A313+1</f>
        <v>78</v>
      </c>
      <c r="G313" s="55"/>
      <c r="H313" s="55"/>
      <c r="I313" s="55"/>
    </row>
    <row r="314" spans="1:9" s="55" customFormat="1" ht="15.75" customHeight="1" x14ac:dyDescent="0.2">
      <c r="A314" s="112">
        <f>'LISTING M.'!$B$5</f>
        <v>0</v>
      </c>
      <c r="B314" s="111"/>
      <c r="C314" s="111">
        <f>'LISTING M.'!$B$7</f>
        <v>0</v>
      </c>
      <c r="D314" s="111">
        <f>'LISTING M.'!$D$5</f>
        <v>0</v>
      </c>
      <c r="F314" s="112">
        <f>'LISTING M.'!$B$5</f>
        <v>0</v>
      </c>
      <c r="G314" s="111"/>
      <c r="H314" s="111">
        <f>'LISTING M.'!$B$7</f>
        <v>0</v>
      </c>
      <c r="I314" s="111">
        <f>'LISTING M.'!$D$5</f>
        <v>0</v>
      </c>
    </row>
    <row r="315" spans="1:9" s="55" customFormat="1" ht="15.75" customHeight="1" x14ac:dyDescent="0.2">
      <c r="A315" s="110">
        <f>'LISTING M.'!$E$5</f>
        <v>0</v>
      </c>
      <c r="B315" s="109"/>
      <c r="C315" s="109"/>
      <c r="D315" s="108" t="str">
        <f>VLOOKUP(A321,'LISTING M.'!$A$10:$BL$168,6,FALSE)</f>
        <v/>
      </c>
      <c r="F315" s="110">
        <f>'LISTING M.'!$E$5</f>
        <v>0</v>
      </c>
      <c r="G315" s="109"/>
      <c r="H315" s="109"/>
      <c r="I315" s="108" t="str">
        <f>VLOOKUP(F321,'LISTING M.'!$A$10:$BL$168,6,FALSE)</f>
        <v/>
      </c>
    </row>
    <row r="316" spans="1:9" s="55" customFormat="1" ht="15.75" customHeight="1" x14ac:dyDescent="0.2">
      <c r="A316" s="103" t="str">
        <f>VLOOKUP(A321,'LISTING M.'!$A$10:$BL$168,4,FALSE)</f>
        <v/>
      </c>
      <c r="F316" s="103" t="str">
        <f>VLOOKUP(F321,'LISTING M.'!$A$10:$BL$168,4,FALSE)</f>
        <v/>
      </c>
    </row>
    <row r="317" spans="1:9" s="55" customFormat="1" ht="15.75" customHeight="1" x14ac:dyDescent="0.25">
      <c r="A317" s="107" t="str">
        <f>VLOOKUP(A321,'LISTING M.'!$A$10:$BL$168,8,FALSE)&amp;"x"&amp;VLOOKUP(A321,'LISTING M.'!$A$10:$BL$168,9,FALSE)&amp;"x"&amp;VLOOKUP(A321,'LISTING M.'!$A$10:$BL$168,10,FALSE)</f>
        <v>xx</v>
      </c>
      <c r="B317" s="106"/>
      <c r="C317" s="100" t="s">
        <v>66</v>
      </c>
      <c r="D317" s="105" t="str">
        <f>VLOOKUP(A321,'LISTING M.'!$A$10:$BL$168,11,FALSE)</f>
        <v/>
      </c>
      <c r="F317" s="107" t="str">
        <f>VLOOKUP(F321,'LISTING M.'!$A$10:$BL$168,8,FALSE)&amp;"x"&amp;VLOOKUP(F321,'LISTING M.'!$A$10:$BL$168,9,FALSE)&amp;"x"&amp;VLOOKUP(F321,'LISTING M.'!$A$10:$BL$168,10,FALSE)</f>
        <v>xx</v>
      </c>
      <c r="G317" s="106"/>
      <c r="H317" s="100" t="s">
        <v>66</v>
      </c>
      <c r="I317" s="105" t="str">
        <f>VLOOKUP(F321,'LISTING M.'!$A$10:$BL$168,11,FALSE)</f>
        <v/>
      </c>
    </row>
    <row r="318" spans="1:9" s="55" customFormat="1" ht="15.75" customHeight="1" x14ac:dyDescent="0.2">
      <c r="A318" s="104" t="str">
        <f>VLOOKUP(A321,'LISTING M.'!$A$10:$BL$168,5,FALSE)</f>
        <v/>
      </c>
      <c r="F318" s="104" t="str">
        <f>VLOOKUP(F321,'LISTING M.'!$A$10:$BL$168,5,FALSE)</f>
        <v/>
      </c>
    </row>
    <row r="319" spans="1:9" s="55" customFormat="1" ht="15.75" customHeight="1" x14ac:dyDescent="0.2">
      <c r="A319" s="103" t="str">
        <f>VLOOKUP(A321,'LISTING M.'!$A$10:$BL$168,2,FALSE)</f>
        <v/>
      </c>
      <c r="C319" s="100" t="s">
        <v>65</v>
      </c>
      <c r="D319" s="102" t="str">
        <f>VLOOKUP(A321,'LISTING M.'!$A$10:$BL$168,7,FALSE)</f>
        <v/>
      </c>
      <c r="F319" s="103" t="str">
        <f>VLOOKUP(F321,'LISTING M.'!$A$10:$BL$168,2,FALSE)</f>
        <v/>
      </c>
      <c r="H319" s="100" t="s">
        <v>65</v>
      </c>
      <c r="I319" s="102" t="str">
        <f>VLOOKUP(F321,'LISTING M.'!$A$10:$BL$168,7,FALSE)</f>
        <v/>
      </c>
    </row>
    <row r="320" spans="1:9" s="55" customFormat="1" ht="15.75" customHeight="1" x14ac:dyDescent="0.2">
      <c r="A320" s="101">
        <f>VLOOKUP(A321,'LISTING M.'!$A$10:$BL$168,43,FALSE)</f>
        <v>0</v>
      </c>
      <c r="C320" s="100" t="s">
        <v>64</v>
      </c>
      <c r="D320" s="55" t="str">
        <f>VLOOKUP(A321,'LISTING M.'!$A$10:$BL$168,12,FALSE)</f>
        <v/>
      </c>
      <c r="F320" s="101">
        <f>VLOOKUP(F321,'LISTING M.'!$A$10:$BL$168,43,FALSE)</f>
        <v>0</v>
      </c>
      <c r="H320" s="100" t="s">
        <v>64</v>
      </c>
      <c r="I320" s="55" t="str">
        <f>VLOOKUP(F321,'LISTING M.'!$A$10:$BL$168,12,FALSE)</f>
        <v/>
      </c>
    </row>
    <row r="321" spans="1:9" ht="15.75" customHeight="1" x14ac:dyDescent="0.2">
      <c r="A321" s="99">
        <f>F313+1</f>
        <v>79</v>
      </c>
      <c r="B321" s="55"/>
      <c r="C321" s="55"/>
      <c r="D321" s="55"/>
      <c r="E321" s="55"/>
      <c r="F321" s="99">
        <f>A321+1</f>
        <v>80</v>
      </c>
      <c r="G321" s="55"/>
      <c r="H321" s="55"/>
      <c r="I321" s="55"/>
    </row>
    <row r="322" spans="1:9" s="55" customFormat="1" ht="15.75" customHeight="1" x14ac:dyDescent="0.2">
      <c r="A322" s="112">
        <f>'LISTING M.'!$B$5</f>
        <v>0</v>
      </c>
      <c r="B322" s="111"/>
      <c r="C322" s="111">
        <f>'LISTING M.'!$B$7</f>
        <v>0</v>
      </c>
      <c r="D322" s="111">
        <f>'LISTING M.'!$D$5</f>
        <v>0</v>
      </c>
      <c r="F322" s="112">
        <f>'LISTING M.'!$B$5</f>
        <v>0</v>
      </c>
      <c r="G322" s="111"/>
      <c r="H322" s="111">
        <f>'LISTING M.'!$B$7</f>
        <v>0</v>
      </c>
      <c r="I322" s="111">
        <f>'LISTING M.'!$D$5</f>
        <v>0</v>
      </c>
    </row>
    <row r="323" spans="1:9" s="55" customFormat="1" ht="15.75" customHeight="1" x14ac:dyDescent="0.2">
      <c r="A323" s="110">
        <f>'LISTING M.'!$E$5</f>
        <v>0</v>
      </c>
      <c r="B323" s="109"/>
      <c r="C323" s="109"/>
      <c r="D323" s="108" t="str">
        <f>VLOOKUP(A329,'LISTING M.'!$A$10:$BL$168,6,FALSE)</f>
        <v/>
      </c>
      <c r="F323" s="110">
        <f>'LISTING M.'!$E$5</f>
        <v>0</v>
      </c>
      <c r="G323" s="109"/>
      <c r="H323" s="109"/>
      <c r="I323" s="108" t="str">
        <f>VLOOKUP(F329,'LISTING M.'!$A$10:$BL$168,6,FALSE)</f>
        <v/>
      </c>
    </row>
    <row r="324" spans="1:9" s="55" customFormat="1" ht="15.75" customHeight="1" x14ac:dyDescent="0.2">
      <c r="A324" s="103" t="str">
        <f>VLOOKUP(A329,'LISTING M.'!$A$10:$BL$168,4,FALSE)</f>
        <v/>
      </c>
      <c r="F324" s="103" t="str">
        <f>VLOOKUP(F329,'LISTING M.'!$A$10:$BL$168,4,FALSE)</f>
        <v/>
      </c>
    </row>
    <row r="325" spans="1:9" s="55" customFormat="1" ht="15.75" customHeight="1" x14ac:dyDescent="0.25">
      <c r="A325" s="107" t="str">
        <f>VLOOKUP(A329,'LISTING M.'!$A$10:$BL$168,8,FALSE)&amp;"x"&amp;VLOOKUP(A329,'LISTING M.'!$A$10:$BL$168,9,FALSE)&amp;"x"&amp;VLOOKUP(A329,'LISTING M.'!$A$10:$BL$168,10,FALSE)</f>
        <v>xx</v>
      </c>
      <c r="B325" s="106"/>
      <c r="C325" s="100" t="s">
        <v>66</v>
      </c>
      <c r="D325" s="105" t="str">
        <f>VLOOKUP(A329,'LISTING M.'!$A$10:$BL$168,11,FALSE)</f>
        <v/>
      </c>
      <c r="F325" s="107" t="str">
        <f>VLOOKUP(F329,'LISTING M.'!$A$10:$BL$168,8,FALSE)&amp;"x"&amp;VLOOKUP(F329,'LISTING M.'!$A$10:$BL$168,9,FALSE)&amp;"x"&amp;VLOOKUP(F329,'LISTING M.'!$A$10:$BL$168,10,FALSE)</f>
        <v>xx</v>
      </c>
      <c r="G325" s="106"/>
      <c r="H325" s="100" t="s">
        <v>66</v>
      </c>
      <c r="I325" s="105" t="str">
        <f>VLOOKUP(F329,'LISTING M.'!$A$10:$BL$168,11,FALSE)</f>
        <v/>
      </c>
    </row>
    <row r="326" spans="1:9" s="55" customFormat="1" ht="15.75" customHeight="1" x14ac:dyDescent="0.2">
      <c r="A326" s="104" t="str">
        <f>VLOOKUP(A329,'LISTING M.'!$A$10:$BL$168,5,FALSE)</f>
        <v/>
      </c>
      <c r="F326" s="104" t="str">
        <f>VLOOKUP(F329,'LISTING M.'!$A$10:$BL$168,5,FALSE)</f>
        <v/>
      </c>
    </row>
    <row r="327" spans="1:9" s="55" customFormat="1" ht="15.75" customHeight="1" x14ac:dyDescent="0.2">
      <c r="A327" s="103" t="str">
        <f>VLOOKUP(A329,'LISTING M.'!$A$10:$BL$168,2,FALSE)</f>
        <v/>
      </c>
      <c r="C327" s="100" t="s">
        <v>65</v>
      </c>
      <c r="D327" s="102" t="str">
        <f>VLOOKUP(A329,'LISTING M.'!$A$10:$BL$168,7,FALSE)</f>
        <v/>
      </c>
      <c r="F327" s="103" t="str">
        <f>VLOOKUP(F329,'LISTING M.'!$A$10:$BL$168,2,FALSE)</f>
        <v/>
      </c>
      <c r="H327" s="100" t="s">
        <v>65</v>
      </c>
      <c r="I327" s="102" t="str">
        <f>VLOOKUP(F329,'LISTING M.'!$A$10:$BL$168,7,FALSE)</f>
        <v/>
      </c>
    </row>
    <row r="328" spans="1:9" s="55" customFormat="1" ht="15.75" customHeight="1" x14ac:dyDescent="0.2">
      <c r="A328" s="101">
        <f>VLOOKUP(A329,'LISTING M.'!$A$10:$BL$168,43,FALSE)</f>
        <v>0</v>
      </c>
      <c r="C328" s="100" t="s">
        <v>64</v>
      </c>
      <c r="D328" s="55" t="str">
        <f>VLOOKUP(A329,'LISTING M.'!$A$10:$BL$168,12,FALSE)</f>
        <v/>
      </c>
      <c r="F328" s="101">
        <f>VLOOKUP(F329,'LISTING M.'!$A$10:$BL$168,43,FALSE)</f>
        <v>0</v>
      </c>
      <c r="H328" s="100" t="s">
        <v>64</v>
      </c>
      <c r="I328" s="55" t="str">
        <f>VLOOKUP(F329,'LISTING M.'!$A$10:$BL$168,12,FALSE)</f>
        <v/>
      </c>
    </row>
    <row r="329" spans="1:9" ht="15.75" customHeight="1" x14ac:dyDescent="0.2">
      <c r="A329" s="99">
        <f>F321+1</f>
        <v>81</v>
      </c>
      <c r="B329" s="55"/>
      <c r="C329" s="55"/>
      <c r="D329" s="55"/>
      <c r="E329" s="55"/>
      <c r="F329" s="99">
        <f>A329+1</f>
        <v>82</v>
      </c>
      <c r="G329" s="55"/>
      <c r="H329" s="55"/>
      <c r="I329" s="55"/>
    </row>
    <row r="330" spans="1:9" s="55" customFormat="1" ht="15.75" customHeight="1" x14ac:dyDescent="0.2">
      <c r="A330" s="112">
        <f>'LISTING M.'!$B$5</f>
        <v>0</v>
      </c>
      <c r="B330" s="111"/>
      <c r="C330" s="111">
        <f>'LISTING M.'!$B$7</f>
        <v>0</v>
      </c>
      <c r="D330" s="111">
        <f>'LISTING M.'!$D$5</f>
        <v>0</v>
      </c>
      <c r="F330" s="112">
        <f>'LISTING M.'!$B$5</f>
        <v>0</v>
      </c>
      <c r="G330" s="111"/>
      <c r="H330" s="111">
        <f>'LISTING M.'!$B$7</f>
        <v>0</v>
      </c>
      <c r="I330" s="111">
        <f>'LISTING M.'!$D$5</f>
        <v>0</v>
      </c>
    </row>
    <row r="331" spans="1:9" s="55" customFormat="1" ht="15.75" customHeight="1" x14ac:dyDescent="0.2">
      <c r="A331" s="110">
        <f>'LISTING M.'!$E$5</f>
        <v>0</v>
      </c>
      <c r="B331" s="109"/>
      <c r="C331" s="109"/>
      <c r="D331" s="108" t="str">
        <f>VLOOKUP(A337,'LISTING M.'!$A$10:$BL$168,6,FALSE)</f>
        <v/>
      </c>
      <c r="F331" s="110">
        <f>'LISTING M.'!$E$5</f>
        <v>0</v>
      </c>
      <c r="G331" s="109"/>
      <c r="H331" s="109"/>
      <c r="I331" s="108" t="str">
        <f>VLOOKUP(F337,'LISTING M.'!$A$10:$BL$168,6,FALSE)</f>
        <v/>
      </c>
    </row>
    <row r="332" spans="1:9" s="55" customFormat="1" ht="15.75" customHeight="1" x14ac:dyDescent="0.2">
      <c r="A332" s="103" t="str">
        <f>VLOOKUP(A337,'LISTING M.'!$A$10:$BL$168,4,FALSE)</f>
        <v/>
      </c>
      <c r="F332" s="103" t="str">
        <f>VLOOKUP(F337,'LISTING M.'!$A$10:$BL$168,4,FALSE)</f>
        <v/>
      </c>
    </row>
    <row r="333" spans="1:9" s="55" customFormat="1" ht="15.75" customHeight="1" x14ac:dyDescent="0.25">
      <c r="A333" s="107" t="str">
        <f>VLOOKUP(A337,'LISTING M.'!$A$10:$BL$168,8,FALSE)&amp;"x"&amp;VLOOKUP(A337,'LISTING M.'!$A$10:$BL$168,9,FALSE)&amp;"x"&amp;VLOOKUP(A337,'LISTING M.'!$A$10:$BL$168,10,FALSE)</f>
        <v>xx</v>
      </c>
      <c r="B333" s="106"/>
      <c r="C333" s="100" t="s">
        <v>66</v>
      </c>
      <c r="D333" s="105" t="str">
        <f>VLOOKUP(A337,'LISTING M.'!$A$10:$BL$168,11,FALSE)</f>
        <v/>
      </c>
      <c r="F333" s="107" t="str">
        <f>VLOOKUP(F337,'LISTING M.'!$A$10:$BL$168,8,FALSE)&amp;"x"&amp;VLOOKUP(F337,'LISTING M.'!$A$10:$BL$168,9,FALSE)&amp;"x"&amp;VLOOKUP(F337,'LISTING M.'!$A$10:$BL$168,10,FALSE)</f>
        <v>xx</v>
      </c>
      <c r="G333" s="106"/>
      <c r="H333" s="100" t="s">
        <v>66</v>
      </c>
      <c r="I333" s="105" t="str">
        <f>VLOOKUP(F337,'LISTING M.'!$A$10:$BL$168,11,FALSE)</f>
        <v/>
      </c>
    </row>
    <row r="334" spans="1:9" s="55" customFormat="1" ht="15.75" customHeight="1" x14ac:dyDescent="0.2">
      <c r="A334" s="104" t="str">
        <f>VLOOKUP(A337,'LISTING M.'!$A$10:$BL$168,5,FALSE)</f>
        <v/>
      </c>
      <c r="F334" s="104" t="str">
        <f>VLOOKUP(F337,'LISTING M.'!$A$10:$BL$168,5,FALSE)</f>
        <v/>
      </c>
    </row>
    <row r="335" spans="1:9" s="55" customFormat="1" ht="15.75" customHeight="1" x14ac:dyDescent="0.2">
      <c r="A335" s="103" t="str">
        <f>VLOOKUP(A337,'LISTING M.'!$A$10:$BL$168,2,FALSE)</f>
        <v/>
      </c>
      <c r="C335" s="100" t="s">
        <v>65</v>
      </c>
      <c r="D335" s="102" t="str">
        <f>VLOOKUP(A337,'LISTING M.'!$A$10:$BL$168,7,FALSE)</f>
        <v/>
      </c>
      <c r="F335" s="103" t="str">
        <f>VLOOKUP(F337,'LISTING M.'!$A$10:$BL$168,2,FALSE)</f>
        <v/>
      </c>
      <c r="H335" s="100" t="s">
        <v>65</v>
      </c>
      <c r="I335" s="102" t="str">
        <f>VLOOKUP(F337,'LISTING M.'!$A$10:$BL$168,7,FALSE)</f>
        <v/>
      </c>
    </row>
    <row r="336" spans="1:9" s="55" customFormat="1" ht="15.75" customHeight="1" thickBot="1" x14ac:dyDescent="0.25">
      <c r="A336" s="101">
        <f>VLOOKUP(A337,'LISTING M.'!$A$10:$BL$168,43,FALSE)</f>
        <v>0</v>
      </c>
      <c r="C336" s="100" t="s">
        <v>64</v>
      </c>
      <c r="D336" s="55" t="str">
        <f>VLOOKUP(A337,'LISTING M.'!$A$10:$BL$168,12,FALSE)</f>
        <v/>
      </c>
      <c r="F336" s="101">
        <f>VLOOKUP(F337,'LISTING M.'!$A$10:$BL$168,43,FALSE)</f>
        <v>0</v>
      </c>
      <c r="H336" s="100" t="s">
        <v>64</v>
      </c>
      <c r="I336" s="55" t="str">
        <f>VLOOKUP(F337,'LISTING M.'!$A$10:$BL$168,12,FALSE)</f>
        <v/>
      </c>
    </row>
    <row r="337" spans="1:11" ht="5.0999999999999996" customHeight="1" x14ac:dyDescent="0.2">
      <c r="A337" s="99">
        <f>F329+1</f>
        <v>83</v>
      </c>
      <c r="B337" s="55"/>
      <c r="C337" s="55"/>
      <c r="D337" s="55"/>
      <c r="E337" s="55"/>
      <c r="F337" s="99">
        <f>A337+1</f>
        <v>84</v>
      </c>
      <c r="G337" s="55"/>
      <c r="H337" s="55"/>
      <c r="I337" s="55"/>
      <c r="K337" s="113"/>
    </row>
    <row r="338" spans="1:11" s="55" customFormat="1" ht="15.75" customHeight="1" x14ac:dyDescent="0.2">
      <c r="A338" s="112">
        <f>'LISTING M.'!$B$5</f>
        <v>0</v>
      </c>
      <c r="B338" s="111"/>
      <c r="C338" s="111">
        <f>'LISTING M.'!$B$7</f>
        <v>0</v>
      </c>
      <c r="D338" s="111">
        <f>'LISTING M.'!$D$5</f>
        <v>0</v>
      </c>
      <c r="F338" s="112">
        <f>'LISTING M.'!$B$5</f>
        <v>0</v>
      </c>
      <c r="G338" s="111"/>
      <c r="H338" s="111">
        <f>'LISTING M.'!$B$7</f>
        <v>0</v>
      </c>
      <c r="I338" s="111">
        <f>'LISTING M.'!$D$5</f>
        <v>0</v>
      </c>
    </row>
    <row r="339" spans="1:11" s="55" customFormat="1" ht="15.75" customHeight="1" x14ac:dyDescent="0.2">
      <c r="A339" s="110">
        <f>'LISTING M.'!$E$5</f>
        <v>0</v>
      </c>
      <c r="B339" s="109"/>
      <c r="C339" s="109"/>
      <c r="D339" s="108" t="str">
        <f>VLOOKUP(A345,'LISTING M.'!$A$10:$BL$168,6,FALSE)</f>
        <v/>
      </c>
      <c r="F339" s="110">
        <f>'LISTING M.'!$E$5</f>
        <v>0</v>
      </c>
      <c r="G339" s="109"/>
      <c r="H339" s="109"/>
      <c r="I339" s="108" t="str">
        <f>VLOOKUP(F345,'LISTING M.'!$A$10:$BL$168,6,FALSE)</f>
        <v/>
      </c>
    </row>
    <row r="340" spans="1:11" s="55" customFormat="1" ht="15.75" customHeight="1" x14ac:dyDescent="0.2">
      <c r="A340" s="103" t="str">
        <f>VLOOKUP(A345,'LISTING M.'!$A$10:$BL$168,4,FALSE)</f>
        <v/>
      </c>
      <c r="F340" s="103" t="str">
        <f>VLOOKUP(F345,'LISTING M.'!$A$10:$BL$168,4,FALSE)</f>
        <v/>
      </c>
    </row>
    <row r="341" spans="1:11" s="55" customFormat="1" ht="15.75" customHeight="1" x14ac:dyDescent="0.25">
      <c r="A341" s="107" t="str">
        <f>VLOOKUP(A345,'LISTING M.'!$A$10:$BL$168,8,FALSE)&amp;"x"&amp;VLOOKUP(A345,'LISTING M.'!$A$10:$BL$168,9,FALSE)&amp;"x"&amp;VLOOKUP(A345,'LISTING M.'!$A$10:$BL$168,10,FALSE)</f>
        <v>xx</v>
      </c>
      <c r="B341" s="106"/>
      <c r="C341" s="100" t="s">
        <v>66</v>
      </c>
      <c r="D341" s="105" t="str">
        <f>VLOOKUP(A345,'LISTING M.'!$A$10:$BL$168,11,FALSE)</f>
        <v/>
      </c>
      <c r="F341" s="107" t="str">
        <f>VLOOKUP(F345,'LISTING M.'!$A$10:$BL$168,8,FALSE)&amp;"x"&amp;VLOOKUP(F345,'LISTING M.'!$A$10:$BL$168,9,FALSE)&amp;"x"&amp;VLOOKUP(F345,'LISTING M.'!$A$10:$BL$168,10,FALSE)</f>
        <v>xx</v>
      </c>
      <c r="G341" s="106"/>
      <c r="H341" s="100" t="s">
        <v>66</v>
      </c>
      <c r="I341" s="105" t="str">
        <f>VLOOKUP(F345,'LISTING M.'!$A$10:$BL$168,11,FALSE)</f>
        <v/>
      </c>
    </row>
    <row r="342" spans="1:11" s="55" customFormat="1" ht="15.75" customHeight="1" x14ac:dyDescent="0.2">
      <c r="A342" s="104" t="str">
        <f>VLOOKUP(A345,'LISTING M.'!$A$10:$BL$168,5,FALSE)</f>
        <v/>
      </c>
      <c r="F342" s="104" t="str">
        <f>VLOOKUP(F345,'LISTING M.'!$A$10:$BL$168,5,FALSE)</f>
        <v/>
      </c>
    </row>
    <row r="343" spans="1:11" s="55" customFormat="1" ht="15.75" customHeight="1" x14ac:dyDescent="0.2">
      <c r="A343" s="103" t="str">
        <f>VLOOKUP(A345,'LISTING M.'!$A$10:$BL$168,2,FALSE)</f>
        <v/>
      </c>
      <c r="C343" s="100" t="s">
        <v>65</v>
      </c>
      <c r="D343" s="102" t="str">
        <f>VLOOKUP(A345,'LISTING M.'!$A$10:$BL$168,7,FALSE)</f>
        <v/>
      </c>
      <c r="F343" s="103" t="str">
        <f>VLOOKUP(F345,'LISTING M.'!$A$10:$BL$168,2,FALSE)</f>
        <v/>
      </c>
      <c r="H343" s="100" t="s">
        <v>65</v>
      </c>
      <c r="I343" s="102" t="str">
        <f>VLOOKUP(F345,'LISTING M.'!$A$10:$BL$168,7,FALSE)</f>
        <v/>
      </c>
    </row>
    <row r="344" spans="1:11" s="55" customFormat="1" ht="15.75" customHeight="1" x14ac:dyDescent="0.2">
      <c r="A344" s="101">
        <f>VLOOKUP(A345,'LISTING M.'!$A$10:$BL$168,43,FALSE)</f>
        <v>0</v>
      </c>
      <c r="C344" s="100" t="s">
        <v>64</v>
      </c>
      <c r="D344" s="55" t="str">
        <f>VLOOKUP(A345,'LISTING M.'!$A$10:$BL$168,12,FALSE)</f>
        <v/>
      </c>
      <c r="F344" s="101">
        <f>VLOOKUP(F345,'LISTING M.'!$A$10:$BL$168,43,FALSE)</f>
        <v>0</v>
      </c>
      <c r="H344" s="100" t="s">
        <v>64</v>
      </c>
      <c r="I344" s="55" t="str">
        <f>VLOOKUP(F345,'LISTING M.'!$A$10:$BL$168,12,FALSE)</f>
        <v/>
      </c>
    </row>
    <row r="345" spans="1:11" ht="15.75" customHeight="1" x14ac:dyDescent="0.2">
      <c r="A345" s="99">
        <f>F337+1</f>
        <v>85</v>
      </c>
      <c r="B345" s="55"/>
      <c r="C345" s="55"/>
      <c r="D345" s="55"/>
      <c r="E345" s="55"/>
      <c r="F345" s="99">
        <f>A345+1</f>
        <v>86</v>
      </c>
      <c r="G345" s="55"/>
      <c r="H345" s="55"/>
      <c r="I345" s="55"/>
    </row>
    <row r="346" spans="1:11" s="55" customFormat="1" ht="15.75" customHeight="1" x14ac:dyDescent="0.2">
      <c r="A346" s="112">
        <f>'LISTING M.'!$B$5</f>
        <v>0</v>
      </c>
      <c r="B346" s="111"/>
      <c r="C346" s="111">
        <f>'LISTING M.'!$B$7</f>
        <v>0</v>
      </c>
      <c r="D346" s="111">
        <f>'LISTING M.'!$D$5</f>
        <v>0</v>
      </c>
      <c r="F346" s="112">
        <f>'LISTING M.'!$B$5</f>
        <v>0</v>
      </c>
      <c r="G346" s="111"/>
      <c r="H346" s="111">
        <f>'LISTING M.'!$B$7</f>
        <v>0</v>
      </c>
      <c r="I346" s="111">
        <f>'LISTING M.'!$D$5</f>
        <v>0</v>
      </c>
    </row>
    <row r="347" spans="1:11" s="55" customFormat="1" ht="15.75" customHeight="1" x14ac:dyDescent="0.2">
      <c r="A347" s="110">
        <f>'LISTING M.'!$E$5</f>
        <v>0</v>
      </c>
      <c r="B347" s="109"/>
      <c r="C347" s="109"/>
      <c r="D347" s="108" t="str">
        <f>VLOOKUP(A353,'LISTING M.'!$A$10:$BL$168,6,FALSE)</f>
        <v/>
      </c>
      <c r="F347" s="110">
        <f>'LISTING M.'!$E$5</f>
        <v>0</v>
      </c>
      <c r="G347" s="109"/>
      <c r="H347" s="109"/>
      <c r="I347" s="108" t="str">
        <f>VLOOKUP(F353,'LISTING M.'!$A$10:$BL$168,6,FALSE)</f>
        <v/>
      </c>
    </row>
    <row r="348" spans="1:11" s="55" customFormat="1" ht="15.75" customHeight="1" x14ac:dyDescent="0.2">
      <c r="A348" s="103" t="str">
        <f>VLOOKUP(A353,'LISTING M.'!$A$10:$BL$168,4,FALSE)</f>
        <v/>
      </c>
      <c r="F348" s="103" t="str">
        <f>VLOOKUP(F353,'LISTING M.'!$A$10:$BL$168,4,FALSE)</f>
        <v/>
      </c>
    </row>
    <row r="349" spans="1:11" s="55" customFormat="1" ht="15.75" customHeight="1" x14ac:dyDescent="0.25">
      <c r="A349" s="107" t="str">
        <f>VLOOKUP(A353,'LISTING M.'!$A$10:$BL$168,8,FALSE)&amp;"x"&amp;VLOOKUP(A353,'LISTING M.'!$A$10:$BL$168,9,FALSE)&amp;"x"&amp;VLOOKUP(A353,'LISTING M.'!$A$10:$BL$168,10,FALSE)</f>
        <v>xx</v>
      </c>
      <c r="B349" s="106"/>
      <c r="C349" s="100" t="s">
        <v>66</v>
      </c>
      <c r="D349" s="105" t="str">
        <f>VLOOKUP(A353,'LISTING M.'!$A$10:$BL$168,11,FALSE)</f>
        <v/>
      </c>
      <c r="F349" s="107" t="str">
        <f>VLOOKUP(F353,'LISTING M.'!$A$10:$BL$168,8,FALSE)&amp;"x"&amp;VLOOKUP(F353,'LISTING M.'!$A$10:$BL$168,9,FALSE)&amp;"x"&amp;VLOOKUP(F353,'LISTING M.'!$A$10:$BL$168,10,FALSE)</f>
        <v>xx</v>
      </c>
      <c r="G349" s="106"/>
      <c r="H349" s="100" t="s">
        <v>66</v>
      </c>
      <c r="I349" s="105" t="str">
        <f>VLOOKUP(F353,'LISTING M.'!$A$10:$BL$168,11,FALSE)</f>
        <v/>
      </c>
    </row>
    <row r="350" spans="1:11" s="55" customFormat="1" ht="15.75" customHeight="1" x14ac:dyDescent="0.2">
      <c r="A350" s="104" t="str">
        <f>VLOOKUP(A353,'LISTING M.'!$A$10:$BL$168,5,FALSE)</f>
        <v/>
      </c>
      <c r="F350" s="104" t="str">
        <f>VLOOKUP(F353,'LISTING M.'!$A$10:$BL$168,5,FALSE)</f>
        <v/>
      </c>
    </row>
    <row r="351" spans="1:11" s="55" customFormat="1" ht="15.75" customHeight="1" x14ac:dyDescent="0.2">
      <c r="A351" s="103" t="str">
        <f>VLOOKUP(A353,'LISTING M.'!$A$10:$BL$168,2,FALSE)</f>
        <v/>
      </c>
      <c r="C351" s="100" t="s">
        <v>65</v>
      </c>
      <c r="D351" s="102" t="str">
        <f>VLOOKUP(A353,'LISTING M.'!$A$10:$BL$168,7,FALSE)</f>
        <v/>
      </c>
      <c r="F351" s="103" t="str">
        <f>VLOOKUP(F353,'LISTING M.'!$A$10:$BL$168,2,FALSE)</f>
        <v/>
      </c>
      <c r="H351" s="100" t="s">
        <v>65</v>
      </c>
      <c r="I351" s="102" t="str">
        <f>VLOOKUP(F353,'LISTING M.'!$A$10:$BL$168,7,FALSE)</f>
        <v/>
      </c>
    </row>
    <row r="352" spans="1:11" s="55" customFormat="1" ht="15.75" customHeight="1" x14ac:dyDescent="0.2">
      <c r="A352" s="101">
        <f>VLOOKUP(A353,'LISTING M.'!$A$10:$BL$168,43,FALSE)</f>
        <v>0</v>
      </c>
      <c r="C352" s="100" t="s">
        <v>64</v>
      </c>
      <c r="D352" s="55" t="str">
        <f>VLOOKUP(A353,'LISTING M.'!$A$10:$BL$168,12,FALSE)</f>
        <v/>
      </c>
      <c r="F352" s="101">
        <f>VLOOKUP(F353,'LISTING M.'!$A$10:$BL$168,43,FALSE)</f>
        <v>0</v>
      </c>
      <c r="H352" s="100" t="s">
        <v>64</v>
      </c>
      <c r="I352" s="55" t="str">
        <f>VLOOKUP(F353,'LISTING M.'!$A$10:$BL$168,12,FALSE)</f>
        <v/>
      </c>
    </row>
    <row r="353" spans="1:9" ht="15.75" customHeight="1" x14ac:dyDescent="0.2">
      <c r="A353" s="99">
        <f>F345+1</f>
        <v>87</v>
      </c>
      <c r="B353" s="55"/>
      <c r="C353" s="55"/>
      <c r="D353" s="55"/>
      <c r="E353" s="55"/>
      <c r="F353" s="99">
        <f>A353+1</f>
        <v>88</v>
      </c>
      <c r="G353" s="55"/>
      <c r="H353" s="55"/>
      <c r="I353" s="55"/>
    </row>
    <row r="354" spans="1:9" s="55" customFormat="1" ht="15.75" customHeight="1" x14ac:dyDescent="0.2">
      <c r="A354" s="112">
        <f>'LISTING M.'!$B$5</f>
        <v>0</v>
      </c>
      <c r="B354" s="111"/>
      <c r="C354" s="111">
        <f>'LISTING M.'!$B$7</f>
        <v>0</v>
      </c>
      <c r="D354" s="111">
        <f>'LISTING M.'!$D$5</f>
        <v>0</v>
      </c>
      <c r="F354" s="112">
        <f>'LISTING M.'!$B$5</f>
        <v>0</v>
      </c>
      <c r="G354" s="111"/>
      <c r="H354" s="111">
        <f>'LISTING M.'!$B$7</f>
        <v>0</v>
      </c>
      <c r="I354" s="111">
        <f>'LISTING M.'!$D$5</f>
        <v>0</v>
      </c>
    </row>
    <row r="355" spans="1:9" s="55" customFormat="1" ht="15.75" customHeight="1" x14ac:dyDescent="0.2">
      <c r="A355" s="110">
        <f>'LISTING M.'!$E$5</f>
        <v>0</v>
      </c>
      <c r="B355" s="109"/>
      <c r="C355" s="109"/>
      <c r="D355" s="108" t="str">
        <f>VLOOKUP(A361,'LISTING M.'!$A$10:$BL$168,6,FALSE)</f>
        <v/>
      </c>
      <c r="F355" s="110">
        <f>'LISTING M.'!$E$5</f>
        <v>0</v>
      </c>
      <c r="G355" s="109"/>
      <c r="H355" s="109"/>
      <c r="I355" s="108" t="str">
        <f>VLOOKUP(F361,'LISTING M.'!$A$10:$BL$168,6,FALSE)</f>
        <v/>
      </c>
    </row>
    <row r="356" spans="1:9" s="55" customFormat="1" ht="15.75" customHeight="1" x14ac:dyDescent="0.2">
      <c r="A356" s="103" t="str">
        <f>VLOOKUP(A361,'LISTING M.'!$A$10:$BL$168,4,FALSE)</f>
        <v/>
      </c>
      <c r="F356" s="103" t="str">
        <f>VLOOKUP(F361,'LISTING M.'!$A$10:$BL$168,4,FALSE)</f>
        <v/>
      </c>
    </row>
    <row r="357" spans="1:9" s="55" customFormat="1" ht="15.75" customHeight="1" x14ac:dyDescent="0.25">
      <c r="A357" s="107" t="str">
        <f>VLOOKUP(A361,'LISTING M.'!$A$10:$BL$168,8,FALSE)&amp;"x"&amp;VLOOKUP(A361,'LISTING M.'!$A$10:$BL$168,9,FALSE)&amp;"x"&amp;VLOOKUP(A361,'LISTING M.'!$A$10:$BL$168,10,FALSE)</f>
        <v>xx</v>
      </c>
      <c r="B357" s="106"/>
      <c r="C357" s="100" t="s">
        <v>66</v>
      </c>
      <c r="D357" s="105" t="str">
        <f>VLOOKUP(A361,'LISTING M.'!$A$10:$BL$168,11,FALSE)</f>
        <v/>
      </c>
      <c r="F357" s="107" t="str">
        <f>VLOOKUP(F361,'LISTING M.'!$A$10:$BL$168,8,FALSE)&amp;"x"&amp;VLOOKUP(F361,'LISTING M.'!$A$10:$BL$168,9,FALSE)&amp;"x"&amp;VLOOKUP(F361,'LISTING M.'!$A$10:$BL$168,10,FALSE)</f>
        <v>xx</v>
      </c>
      <c r="G357" s="106"/>
      <c r="H357" s="100" t="s">
        <v>66</v>
      </c>
      <c r="I357" s="105" t="str">
        <f>VLOOKUP(F361,'LISTING M.'!$A$10:$BL$168,11,FALSE)</f>
        <v/>
      </c>
    </row>
    <row r="358" spans="1:9" s="55" customFormat="1" ht="15.75" customHeight="1" x14ac:dyDescent="0.2">
      <c r="A358" s="104" t="str">
        <f>VLOOKUP(A361,'LISTING M.'!$A$10:$BL$168,5,FALSE)</f>
        <v/>
      </c>
      <c r="F358" s="104" t="str">
        <f>VLOOKUP(F361,'LISTING M.'!$A$10:$BL$168,5,FALSE)</f>
        <v/>
      </c>
    </row>
    <row r="359" spans="1:9" s="55" customFormat="1" ht="15.75" customHeight="1" x14ac:dyDescent="0.2">
      <c r="A359" s="103" t="str">
        <f>VLOOKUP(A361,'LISTING M.'!$A$10:$BL$168,2,FALSE)</f>
        <v/>
      </c>
      <c r="C359" s="100" t="s">
        <v>65</v>
      </c>
      <c r="D359" s="102" t="str">
        <f>VLOOKUP(A361,'LISTING M.'!$A$10:$BL$168,7,FALSE)</f>
        <v/>
      </c>
      <c r="F359" s="103" t="str">
        <f>VLOOKUP(F361,'LISTING M.'!$A$10:$BL$168,2,FALSE)</f>
        <v/>
      </c>
      <c r="H359" s="100" t="s">
        <v>65</v>
      </c>
      <c r="I359" s="102" t="str">
        <f>VLOOKUP(F361,'LISTING M.'!$A$10:$BL$168,7,FALSE)</f>
        <v/>
      </c>
    </row>
    <row r="360" spans="1:9" s="55" customFormat="1" ht="15.75" customHeight="1" x14ac:dyDescent="0.2">
      <c r="A360" s="101">
        <f>VLOOKUP(A361,'LISTING M.'!$A$10:$BL$168,43,FALSE)</f>
        <v>0</v>
      </c>
      <c r="C360" s="100" t="s">
        <v>64</v>
      </c>
      <c r="D360" s="55" t="str">
        <f>VLOOKUP(A361,'LISTING M.'!$A$10:$BL$168,12,FALSE)</f>
        <v/>
      </c>
      <c r="F360" s="101">
        <f>VLOOKUP(F361,'LISTING M.'!$A$10:$BL$168,43,FALSE)</f>
        <v>0</v>
      </c>
      <c r="H360" s="100" t="s">
        <v>64</v>
      </c>
      <c r="I360" s="55" t="str">
        <f>VLOOKUP(F361,'LISTING M.'!$A$10:$BL$168,12,FALSE)</f>
        <v/>
      </c>
    </row>
    <row r="361" spans="1:9" ht="15.75" customHeight="1" x14ac:dyDescent="0.2">
      <c r="A361" s="99">
        <f>F353+1</f>
        <v>89</v>
      </c>
      <c r="B361" s="55"/>
      <c r="C361" s="55"/>
      <c r="D361" s="55"/>
      <c r="E361" s="55"/>
      <c r="F361" s="99">
        <f>A361+1</f>
        <v>90</v>
      </c>
      <c r="G361" s="55"/>
      <c r="H361" s="55"/>
      <c r="I361" s="55"/>
    </row>
    <row r="362" spans="1:9" s="55" customFormat="1" ht="15.75" customHeight="1" x14ac:dyDescent="0.2">
      <c r="A362" s="112">
        <f>'LISTING M.'!$B$5</f>
        <v>0</v>
      </c>
      <c r="B362" s="111"/>
      <c r="C362" s="111">
        <f>'LISTING M.'!$B$7</f>
        <v>0</v>
      </c>
      <c r="D362" s="111">
        <f>'LISTING M.'!$D$5</f>
        <v>0</v>
      </c>
      <c r="F362" s="112">
        <f>'LISTING M.'!$B$5</f>
        <v>0</v>
      </c>
      <c r="G362" s="111"/>
      <c r="H362" s="111">
        <f>'LISTING M.'!$B$7</f>
        <v>0</v>
      </c>
      <c r="I362" s="111">
        <f>'LISTING M.'!$D$5</f>
        <v>0</v>
      </c>
    </row>
    <row r="363" spans="1:9" s="55" customFormat="1" ht="15.75" customHeight="1" x14ac:dyDescent="0.2">
      <c r="A363" s="110">
        <f>'LISTING M.'!$E$5</f>
        <v>0</v>
      </c>
      <c r="B363" s="109"/>
      <c r="C363" s="109"/>
      <c r="D363" s="108" t="str">
        <f>VLOOKUP(A369,'LISTING M.'!$A$10:$BL$168,6,FALSE)</f>
        <v/>
      </c>
      <c r="F363" s="110">
        <f>'LISTING M.'!$E$5</f>
        <v>0</v>
      </c>
      <c r="G363" s="109"/>
      <c r="H363" s="109"/>
      <c r="I363" s="108" t="str">
        <f>VLOOKUP(F369,'LISTING M.'!$A$10:$BL$168,6,FALSE)</f>
        <v/>
      </c>
    </row>
    <row r="364" spans="1:9" s="55" customFormat="1" ht="15.75" customHeight="1" x14ac:dyDescent="0.2">
      <c r="A364" s="103" t="str">
        <f>VLOOKUP(A369,'LISTING M.'!$A$10:$BL$168,4,FALSE)</f>
        <v/>
      </c>
      <c r="F364" s="103" t="str">
        <f>VLOOKUP(F369,'LISTING M.'!$A$10:$BL$168,4,FALSE)</f>
        <v/>
      </c>
    </row>
    <row r="365" spans="1:9" s="55" customFormat="1" ht="15.75" customHeight="1" x14ac:dyDescent="0.25">
      <c r="A365" s="107" t="str">
        <f>VLOOKUP(A369,'LISTING M.'!$A$10:$BL$168,8,FALSE)&amp;"x"&amp;VLOOKUP(A369,'LISTING M.'!$A$10:$BL$168,9,FALSE)&amp;"x"&amp;VLOOKUP(A369,'LISTING M.'!$A$10:$BL$168,10,FALSE)</f>
        <v>xx</v>
      </c>
      <c r="B365" s="106"/>
      <c r="C365" s="100" t="s">
        <v>66</v>
      </c>
      <c r="D365" s="105" t="str">
        <f>VLOOKUP(A369,'LISTING M.'!$A$10:$BL$168,11,FALSE)</f>
        <v/>
      </c>
      <c r="F365" s="107" t="str">
        <f>VLOOKUP(F369,'LISTING M.'!$A$10:$BL$168,8,FALSE)&amp;"x"&amp;VLOOKUP(F369,'LISTING M.'!$A$10:$BL$168,9,FALSE)&amp;"x"&amp;VLOOKUP(F369,'LISTING M.'!$A$10:$BL$168,10,FALSE)</f>
        <v>xx</v>
      </c>
      <c r="G365" s="106"/>
      <c r="H365" s="100" t="s">
        <v>66</v>
      </c>
      <c r="I365" s="105" t="str">
        <f>VLOOKUP(F369,'LISTING M.'!$A$10:$BL$168,11,FALSE)</f>
        <v/>
      </c>
    </row>
    <row r="366" spans="1:9" s="55" customFormat="1" ht="15.75" customHeight="1" x14ac:dyDescent="0.2">
      <c r="A366" s="104" t="str">
        <f>VLOOKUP(A369,'LISTING M.'!$A$10:$BL$168,5,FALSE)</f>
        <v/>
      </c>
      <c r="F366" s="104" t="str">
        <f>VLOOKUP(F369,'LISTING M.'!$A$10:$BL$168,5,FALSE)</f>
        <v/>
      </c>
    </row>
    <row r="367" spans="1:9" s="55" customFormat="1" ht="15.75" customHeight="1" x14ac:dyDescent="0.2">
      <c r="A367" s="103" t="str">
        <f>VLOOKUP(A369,'LISTING M.'!$A$10:$BL$168,2,FALSE)</f>
        <v/>
      </c>
      <c r="C367" s="100" t="s">
        <v>65</v>
      </c>
      <c r="D367" s="102" t="str">
        <f>VLOOKUP(A369,'LISTING M.'!$A$10:$BL$168,7,FALSE)</f>
        <v/>
      </c>
      <c r="F367" s="103" t="str">
        <f>VLOOKUP(F369,'LISTING M.'!$A$10:$BL$168,2,FALSE)</f>
        <v/>
      </c>
      <c r="H367" s="100" t="s">
        <v>65</v>
      </c>
      <c r="I367" s="102" t="str">
        <f>VLOOKUP(F369,'LISTING M.'!$A$10:$BL$168,7,FALSE)</f>
        <v/>
      </c>
    </row>
    <row r="368" spans="1:9" s="55" customFormat="1" ht="15.75" customHeight="1" x14ac:dyDescent="0.2">
      <c r="A368" s="101">
        <f>VLOOKUP(A369,'LISTING M.'!$A$10:$BL$168,43,FALSE)</f>
        <v>0</v>
      </c>
      <c r="C368" s="100" t="s">
        <v>64</v>
      </c>
      <c r="D368" s="55" t="str">
        <f>VLOOKUP(A369,'LISTING M.'!$A$10:$BL$168,12,FALSE)</f>
        <v/>
      </c>
      <c r="F368" s="101">
        <f>VLOOKUP(F369,'LISTING M.'!$A$10:$BL$168,43,FALSE)</f>
        <v>0</v>
      </c>
      <c r="H368" s="100" t="s">
        <v>64</v>
      </c>
      <c r="I368" s="55" t="str">
        <f>VLOOKUP(F369,'LISTING M.'!$A$10:$BL$168,12,FALSE)</f>
        <v/>
      </c>
    </row>
    <row r="369" spans="1:9" ht="15.75" customHeight="1" x14ac:dyDescent="0.2">
      <c r="A369" s="99">
        <f>F361+1</f>
        <v>91</v>
      </c>
      <c r="B369" s="55"/>
      <c r="C369" s="55"/>
      <c r="D369" s="55"/>
      <c r="E369" s="55"/>
      <c r="F369" s="99">
        <f>A369+1</f>
        <v>92</v>
      </c>
      <c r="G369" s="55"/>
      <c r="H369" s="55"/>
      <c r="I369" s="55"/>
    </row>
    <row r="370" spans="1:9" s="55" customFormat="1" ht="15.75" customHeight="1" x14ac:dyDescent="0.2">
      <c r="A370" s="112">
        <f>'LISTING M.'!$B$5</f>
        <v>0</v>
      </c>
      <c r="B370" s="111"/>
      <c r="C370" s="111">
        <f>'LISTING M.'!$B$7</f>
        <v>0</v>
      </c>
      <c r="D370" s="111">
        <f>'LISTING M.'!$D$5</f>
        <v>0</v>
      </c>
      <c r="F370" s="112">
        <f>'LISTING M.'!$B$5</f>
        <v>0</v>
      </c>
      <c r="G370" s="111"/>
      <c r="H370" s="111">
        <f>'LISTING M.'!$B$7</f>
        <v>0</v>
      </c>
      <c r="I370" s="111">
        <f>'LISTING M.'!$D$5</f>
        <v>0</v>
      </c>
    </row>
    <row r="371" spans="1:9" s="55" customFormat="1" ht="15.75" customHeight="1" x14ac:dyDescent="0.2">
      <c r="A371" s="110">
        <f>'LISTING M.'!$E$5</f>
        <v>0</v>
      </c>
      <c r="B371" s="109"/>
      <c r="C371" s="109"/>
      <c r="D371" s="108" t="str">
        <f>VLOOKUP(A377,'LISTING M.'!$A$10:$BL$168,6,FALSE)</f>
        <v/>
      </c>
      <c r="F371" s="110">
        <f>'LISTING M.'!$E$5</f>
        <v>0</v>
      </c>
      <c r="G371" s="109"/>
      <c r="H371" s="109"/>
      <c r="I371" s="108" t="str">
        <f>VLOOKUP(F377,'LISTING M.'!$A$10:$BL$168,6,FALSE)</f>
        <v/>
      </c>
    </row>
    <row r="372" spans="1:9" s="55" customFormat="1" ht="15.75" customHeight="1" x14ac:dyDescent="0.2">
      <c r="A372" s="103" t="str">
        <f>VLOOKUP(A377,'LISTING M.'!$A$10:$BL$168,4,FALSE)</f>
        <v/>
      </c>
      <c r="F372" s="103" t="str">
        <f>VLOOKUP(F377,'LISTING M.'!$A$10:$BL$168,4,FALSE)</f>
        <v/>
      </c>
    </row>
    <row r="373" spans="1:9" s="55" customFormat="1" ht="15.75" customHeight="1" x14ac:dyDescent="0.25">
      <c r="A373" s="107" t="str">
        <f>VLOOKUP(A377,'LISTING M.'!$A$10:$BL$168,8,FALSE)&amp;"x"&amp;VLOOKUP(A377,'LISTING M.'!$A$10:$BL$168,9,FALSE)&amp;"x"&amp;VLOOKUP(A377,'LISTING M.'!$A$10:$BL$168,10,FALSE)</f>
        <v>xx</v>
      </c>
      <c r="B373" s="106"/>
      <c r="C373" s="100" t="s">
        <v>66</v>
      </c>
      <c r="D373" s="105" t="str">
        <f>VLOOKUP(A377,'LISTING M.'!$A$10:$BL$168,11,FALSE)</f>
        <v/>
      </c>
      <c r="F373" s="107" t="str">
        <f>VLOOKUP(F377,'LISTING M.'!$A$10:$BL$168,8,FALSE)&amp;"x"&amp;VLOOKUP(F377,'LISTING M.'!$A$10:$BL$168,9,FALSE)&amp;"x"&amp;VLOOKUP(F377,'LISTING M.'!$A$10:$BL$168,10,FALSE)</f>
        <v>xx</v>
      </c>
      <c r="G373" s="106"/>
      <c r="H373" s="100" t="s">
        <v>66</v>
      </c>
      <c r="I373" s="105" t="str">
        <f>VLOOKUP(F377,'LISTING M.'!$A$10:$BL$168,11,FALSE)</f>
        <v/>
      </c>
    </row>
    <row r="374" spans="1:9" s="55" customFormat="1" ht="15.75" customHeight="1" x14ac:dyDescent="0.2">
      <c r="A374" s="104" t="str">
        <f>VLOOKUP(A377,'LISTING M.'!$A$10:$BL$168,5,FALSE)</f>
        <v/>
      </c>
      <c r="F374" s="104" t="str">
        <f>VLOOKUP(F377,'LISTING M.'!$A$10:$BL$168,5,FALSE)</f>
        <v/>
      </c>
    </row>
    <row r="375" spans="1:9" s="55" customFormat="1" ht="15.75" customHeight="1" x14ac:dyDescent="0.2">
      <c r="A375" s="103" t="str">
        <f>VLOOKUP(A377,'LISTING M.'!$A$10:$BL$168,2,FALSE)</f>
        <v/>
      </c>
      <c r="C375" s="100" t="s">
        <v>65</v>
      </c>
      <c r="D375" s="102" t="str">
        <f>VLOOKUP(A377,'LISTING M.'!$A$10:$BL$168,7,FALSE)</f>
        <v/>
      </c>
      <c r="F375" s="103" t="str">
        <f>VLOOKUP(F377,'LISTING M.'!$A$10:$BL$168,2,FALSE)</f>
        <v/>
      </c>
      <c r="H375" s="100" t="s">
        <v>65</v>
      </c>
      <c r="I375" s="102" t="str">
        <f>VLOOKUP(F377,'LISTING M.'!$A$10:$BL$168,7,FALSE)</f>
        <v/>
      </c>
    </row>
    <row r="376" spans="1:9" s="55" customFormat="1" ht="15.75" customHeight="1" x14ac:dyDescent="0.2">
      <c r="A376" s="101">
        <f>VLOOKUP(A377,'LISTING M.'!$A$10:$BL$168,43,FALSE)</f>
        <v>0</v>
      </c>
      <c r="C376" s="100" t="s">
        <v>64</v>
      </c>
      <c r="D376" s="55" t="str">
        <f>VLOOKUP(A377,'LISTING M.'!$A$10:$BL$168,12,FALSE)</f>
        <v/>
      </c>
      <c r="F376" s="101">
        <f>VLOOKUP(F377,'LISTING M.'!$A$10:$BL$168,43,FALSE)</f>
        <v>0</v>
      </c>
      <c r="H376" s="100" t="s">
        <v>64</v>
      </c>
      <c r="I376" s="55" t="str">
        <f>VLOOKUP(F377,'LISTING M.'!$A$10:$BL$168,12,FALSE)</f>
        <v/>
      </c>
    </row>
    <row r="377" spans="1:9" ht="15.75" customHeight="1" x14ac:dyDescent="0.2">
      <c r="A377" s="99">
        <f>F369+1</f>
        <v>93</v>
      </c>
      <c r="B377" s="55"/>
      <c r="C377" s="55"/>
      <c r="D377" s="55"/>
      <c r="E377" s="55"/>
      <c r="F377" s="99">
        <f>A377+1</f>
        <v>94</v>
      </c>
      <c r="G377" s="55"/>
      <c r="H377" s="55"/>
      <c r="I377" s="55"/>
    </row>
    <row r="378" spans="1:9" s="55" customFormat="1" ht="15.75" customHeight="1" x14ac:dyDescent="0.2">
      <c r="A378" s="112">
        <f>'LISTING M.'!$B$5</f>
        <v>0</v>
      </c>
      <c r="B378" s="111"/>
      <c r="C378" s="111">
        <f>'LISTING M.'!$B$7</f>
        <v>0</v>
      </c>
      <c r="D378" s="111">
        <f>'LISTING M.'!$D$5</f>
        <v>0</v>
      </c>
      <c r="F378" s="112">
        <f>'LISTING M.'!$B$5</f>
        <v>0</v>
      </c>
      <c r="G378" s="111"/>
      <c r="H378" s="111">
        <f>'LISTING M.'!$B$7</f>
        <v>0</v>
      </c>
      <c r="I378" s="111">
        <f>'LISTING M.'!$D$5</f>
        <v>0</v>
      </c>
    </row>
    <row r="379" spans="1:9" s="55" customFormat="1" ht="15.75" customHeight="1" x14ac:dyDescent="0.2">
      <c r="A379" s="110">
        <f>'LISTING M.'!$E$5</f>
        <v>0</v>
      </c>
      <c r="B379" s="109"/>
      <c r="C379" s="109"/>
      <c r="D379" s="108" t="str">
        <f>VLOOKUP(A385,'LISTING M.'!$A$10:$BL$168,6,FALSE)</f>
        <v/>
      </c>
      <c r="F379" s="110">
        <f>'LISTING M.'!$E$5</f>
        <v>0</v>
      </c>
      <c r="G379" s="109"/>
      <c r="H379" s="109"/>
      <c r="I379" s="108" t="str">
        <f>VLOOKUP(F385,'LISTING M.'!$A$10:$BL$168,6,FALSE)</f>
        <v/>
      </c>
    </row>
    <row r="380" spans="1:9" s="55" customFormat="1" ht="15.75" customHeight="1" x14ac:dyDescent="0.2">
      <c r="A380" s="103" t="str">
        <f>VLOOKUP(A385,'LISTING M.'!$A$10:$BL$168,4,FALSE)</f>
        <v/>
      </c>
      <c r="F380" s="103" t="str">
        <f>VLOOKUP(F385,'LISTING M.'!$A$10:$BL$168,4,FALSE)</f>
        <v/>
      </c>
    </row>
    <row r="381" spans="1:9" s="55" customFormat="1" ht="15.75" customHeight="1" x14ac:dyDescent="0.25">
      <c r="A381" s="107" t="str">
        <f>VLOOKUP(A385,'LISTING M.'!$A$10:$BL$168,8,FALSE)&amp;"x"&amp;VLOOKUP(A385,'LISTING M.'!$A$10:$BL$168,9,FALSE)&amp;"x"&amp;VLOOKUP(A385,'LISTING M.'!$A$10:$BL$168,10,FALSE)</f>
        <v>xx</v>
      </c>
      <c r="B381" s="106"/>
      <c r="C381" s="100" t="s">
        <v>66</v>
      </c>
      <c r="D381" s="105" t="str">
        <f>VLOOKUP(A385,'LISTING M.'!$A$10:$BL$168,11,FALSE)</f>
        <v/>
      </c>
      <c r="F381" s="107" t="str">
        <f>VLOOKUP(F385,'LISTING M.'!$A$10:$BL$168,8,FALSE)&amp;"x"&amp;VLOOKUP(F385,'LISTING M.'!$A$10:$BL$168,9,FALSE)&amp;"x"&amp;VLOOKUP(F385,'LISTING M.'!$A$10:$BL$168,10,FALSE)</f>
        <v>xx</v>
      </c>
      <c r="G381" s="106"/>
      <c r="H381" s="100" t="s">
        <v>66</v>
      </c>
      <c r="I381" s="105" t="str">
        <f>VLOOKUP(F385,'LISTING M.'!$A$10:$BL$168,11,FALSE)</f>
        <v/>
      </c>
    </row>
    <row r="382" spans="1:9" s="55" customFormat="1" ht="15.75" customHeight="1" x14ac:dyDescent="0.2">
      <c r="A382" s="104" t="str">
        <f>VLOOKUP(A385,'LISTING M.'!$A$10:$BL$168,5,FALSE)</f>
        <v/>
      </c>
      <c r="F382" s="104" t="str">
        <f>VLOOKUP(F385,'LISTING M.'!$A$10:$BL$168,5,FALSE)</f>
        <v/>
      </c>
    </row>
    <row r="383" spans="1:9" s="55" customFormat="1" ht="15.75" customHeight="1" x14ac:dyDescent="0.2">
      <c r="A383" s="103" t="str">
        <f>VLOOKUP(A385,'LISTING M.'!$A$10:$BL$168,2,FALSE)</f>
        <v/>
      </c>
      <c r="C383" s="100" t="s">
        <v>65</v>
      </c>
      <c r="D383" s="102" t="str">
        <f>VLOOKUP(A385,'LISTING M.'!$A$10:$BL$168,7,FALSE)</f>
        <v/>
      </c>
      <c r="F383" s="103" t="str">
        <f>VLOOKUP(F385,'LISTING M.'!$A$10:$BL$168,2,FALSE)</f>
        <v/>
      </c>
      <c r="H383" s="100" t="s">
        <v>65</v>
      </c>
      <c r="I383" s="102" t="str">
        <f>VLOOKUP(F385,'LISTING M.'!$A$10:$BL$168,7,FALSE)</f>
        <v/>
      </c>
    </row>
    <row r="384" spans="1:9" s="55" customFormat="1" ht="15.75" customHeight="1" x14ac:dyDescent="0.2">
      <c r="A384" s="101">
        <f>VLOOKUP(A385,'LISTING M.'!$A$10:$BL$168,43,FALSE)</f>
        <v>0</v>
      </c>
      <c r="C384" s="100" t="s">
        <v>64</v>
      </c>
      <c r="D384" s="55" t="str">
        <f>VLOOKUP(A385,'LISTING M.'!$A$10:$BL$168,12,FALSE)</f>
        <v/>
      </c>
      <c r="F384" s="101">
        <f>VLOOKUP(F385,'LISTING M.'!$A$10:$BL$168,43,FALSE)</f>
        <v>0</v>
      </c>
      <c r="H384" s="100" t="s">
        <v>64</v>
      </c>
      <c r="I384" s="55" t="str">
        <f>VLOOKUP(F385,'LISTING M.'!$A$10:$BL$168,12,FALSE)</f>
        <v/>
      </c>
    </row>
    <row r="385" spans="1:11" ht="15.75" customHeight="1" x14ac:dyDescent="0.2">
      <c r="A385" s="99">
        <f>F377+1</f>
        <v>95</v>
      </c>
      <c r="B385" s="55"/>
      <c r="C385" s="55"/>
      <c r="D385" s="55"/>
      <c r="E385" s="55"/>
      <c r="F385" s="99">
        <f>A385+1</f>
        <v>96</v>
      </c>
      <c r="G385" s="55"/>
      <c r="H385" s="55"/>
      <c r="I385" s="55"/>
    </row>
    <row r="386" spans="1:11" s="55" customFormat="1" ht="15.75" customHeight="1" x14ac:dyDescent="0.2">
      <c r="A386" s="112">
        <f>'LISTING M.'!$B$5</f>
        <v>0</v>
      </c>
      <c r="B386" s="111"/>
      <c r="C386" s="111">
        <f>'LISTING M.'!$B$7</f>
        <v>0</v>
      </c>
      <c r="D386" s="111">
        <f>'LISTING M.'!$D$5</f>
        <v>0</v>
      </c>
      <c r="F386" s="112">
        <f>'LISTING M.'!$B$5</f>
        <v>0</v>
      </c>
      <c r="G386" s="111"/>
      <c r="H386" s="111">
        <f>'LISTING M.'!$B$7</f>
        <v>0</v>
      </c>
      <c r="I386" s="111">
        <f>'LISTING M.'!$D$5</f>
        <v>0</v>
      </c>
    </row>
    <row r="387" spans="1:11" s="55" customFormat="1" ht="15.75" customHeight="1" x14ac:dyDescent="0.2">
      <c r="A387" s="110">
        <f>'LISTING M.'!$E$5</f>
        <v>0</v>
      </c>
      <c r="B387" s="109"/>
      <c r="C387" s="109"/>
      <c r="D387" s="108" t="str">
        <f>VLOOKUP(A393,'LISTING M.'!$A$10:$BL$168,6,FALSE)</f>
        <v/>
      </c>
      <c r="F387" s="110">
        <f>'LISTING M.'!$E$5</f>
        <v>0</v>
      </c>
      <c r="G387" s="109"/>
      <c r="H387" s="109"/>
      <c r="I387" s="108" t="str">
        <f>VLOOKUP(F393,'LISTING M.'!$A$10:$BL$168,6,FALSE)</f>
        <v/>
      </c>
    </row>
    <row r="388" spans="1:11" s="55" customFormat="1" ht="15.75" customHeight="1" x14ac:dyDescent="0.2">
      <c r="A388" s="103" t="str">
        <f>VLOOKUP(A393,'LISTING M.'!$A$10:$BL$168,4,FALSE)</f>
        <v/>
      </c>
      <c r="F388" s="103" t="str">
        <f>VLOOKUP(F393,'LISTING M.'!$A$10:$BL$168,4,FALSE)</f>
        <v/>
      </c>
    </row>
    <row r="389" spans="1:11" s="55" customFormat="1" ht="15.75" customHeight="1" x14ac:dyDescent="0.25">
      <c r="A389" s="107" t="str">
        <f>VLOOKUP(A393,'LISTING M.'!$A$10:$BL$168,8,FALSE)&amp;"x"&amp;VLOOKUP(A393,'LISTING M.'!$A$10:$BL$168,9,FALSE)&amp;"x"&amp;VLOOKUP(A393,'LISTING M.'!$A$10:$BL$168,10,FALSE)</f>
        <v>xx</v>
      </c>
      <c r="B389" s="106"/>
      <c r="C389" s="100" t="s">
        <v>66</v>
      </c>
      <c r="D389" s="105" t="str">
        <f>VLOOKUP(A393,'LISTING M.'!$A$10:$BL$168,11,FALSE)</f>
        <v/>
      </c>
      <c r="F389" s="107" t="str">
        <f>VLOOKUP(F393,'LISTING M.'!$A$10:$BL$168,8,FALSE)&amp;"x"&amp;VLOOKUP(F393,'LISTING M.'!$A$10:$BL$168,9,FALSE)&amp;"x"&amp;VLOOKUP(F393,'LISTING M.'!$A$10:$BL$168,10,FALSE)</f>
        <v>xx</v>
      </c>
      <c r="G389" s="106"/>
      <c r="H389" s="100" t="s">
        <v>66</v>
      </c>
      <c r="I389" s="105" t="str">
        <f>VLOOKUP(F393,'LISTING M.'!$A$10:$BL$168,11,FALSE)</f>
        <v/>
      </c>
    </row>
    <row r="390" spans="1:11" s="55" customFormat="1" ht="15.75" customHeight="1" x14ac:dyDescent="0.2">
      <c r="A390" s="104" t="str">
        <f>VLOOKUP(A393,'LISTING M.'!$A$10:$BL$168,5,FALSE)</f>
        <v/>
      </c>
      <c r="F390" s="104" t="str">
        <f>VLOOKUP(F393,'LISTING M.'!$A$10:$BL$168,5,FALSE)</f>
        <v/>
      </c>
    </row>
    <row r="391" spans="1:11" s="55" customFormat="1" ht="15.75" customHeight="1" x14ac:dyDescent="0.2">
      <c r="A391" s="103" t="str">
        <f>VLOOKUP(A393,'LISTING M.'!$A$10:$BL$168,2,FALSE)</f>
        <v/>
      </c>
      <c r="C391" s="100" t="s">
        <v>65</v>
      </c>
      <c r="D391" s="102" t="str">
        <f>VLOOKUP(A393,'LISTING M.'!$A$10:$BL$168,7,FALSE)</f>
        <v/>
      </c>
      <c r="F391" s="103" t="str">
        <f>VLOOKUP(F393,'LISTING M.'!$A$10:$BL$168,2,FALSE)</f>
        <v/>
      </c>
      <c r="H391" s="100" t="s">
        <v>65</v>
      </c>
      <c r="I391" s="102" t="str">
        <f>VLOOKUP(F393,'LISTING M.'!$A$10:$BL$168,7,FALSE)</f>
        <v/>
      </c>
    </row>
    <row r="392" spans="1:11" s="55" customFormat="1" ht="15.75" customHeight="1" thickBot="1" x14ac:dyDescent="0.25">
      <c r="A392" s="101">
        <f>VLOOKUP(A393,'LISTING M.'!$A$10:$BL$168,43,FALSE)</f>
        <v>0</v>
      </c>
      <c r="C392" s="100" t="s">
        <v>64</v>
      </c>
      <c r="D392" s="55" t="str">
        <f>VLOOKUP(A393,'LISTING M.'!$A$10:$BL$168,12,FALSE)</f>
        <v/>
      </c>
      <c r="F392" s="101">
        <f>VLOOKUP(F393,'LISTING M.'!$A$10:$BL$168,43,FALSE)</f>
        <v>0</v>
      </c>
      <c r="H392" s="100" t="s">
        <v>64</v>
      </c>
      <c r="I392" s="55" t="str">
        <f>VLOOKUP(F393,'LISTING M.'!$A$10:$BL$168,12,FALSE)</f>
        <v/>
      </c>
    </row>
    <row r="393" spans="1:11" ht="5.0999999999999996" customHeight="1" x14ac:dyDescent="0.2">
      <c r="A393" s="99">
        <f>F385+1</f>
        <v>97</v>
      </c>
      <c r="B393" s="55"/>
      <c r="C393" s="55"/>
      <c r="D393" s="55"/>
      <c r="E393" s="55"/>
      <c r="F393" s="99">
        <f>A393+1</f>
        <v>98</v>
      </c>
      <c r="G393" s="55"/>
      <c r="H393" s="55"/>
      <c r="I393" s="55"/>
      <c r="K393" s="113"/>
    </row>
    <row r="394" spans="1:11" s="55" customFormat="1" ht="15.75" customHeight="1" x14ac:dyDescent="0.2">
      <c r="A394" s="112">
        <f>'LISTING M.'!$B$5</f>
        <v>0</v>
      </c>
      <c r="B394" s="111"/>
      <c r="C394" s="111">
        <f>'LISTING M.'!$B$7</f>
        <v>0</v>
      </c>
      <c r="D394" s="111">
        <f>'LISTING M.'!$D$5</f>
        <v>0</v>
      </c>
      <c r="F394" s="112">
        <f>'LISTING M.'!$B$5</f>
        <v>0</v>
      </c>
      <c r="G394" s="111"/>
      <c r="H394" s="111">
        <f>'LISTING M.'!$B$7</f>
        <v>0</v>
      </c>
      <c r="I394" s="111">
        <f>'LISTING M.'!$D$5</f>
        <v>0</v>
      </c>
    </row>
    <row r="395" spans="1:11" s="55" customFormat="1" ht="15.75" customHeight="1" x14ac:dyDescent="0.2">
      <c r="A395" s="110">
        <f>'LISTING M.'!$E$5</f>
        <v>0</v>
      </c>
      <c r="B395" s="109"/>
      <c r="C395" s="109"/>
      <c r="D395" s="108" t="str">
        <f>VLOOKUP(A401,'LISTING M.'!$A$10:$BL$168,6,FALSE)</f>
        <v/>
      </c>
      <c r="F395" s="110">
        <f>'LISTING M.'!$E$5</f>
        <v>0</v>
      </c>
      <c r="G395" s="109"/>
      <c r="H395" s="109"/>
      <c r="I395" s="108" t="str">
        <f>VLOOKUP(F401,'LISTING M.'!$A$10:$BL$168,6,FALSE)</f>
        <v/>
      </c>
    </row>
    <row r="396" spans="1:11" s="55" customFormat="1" ht="15.75" customHeight="1" x14ac:dyDescent="0.2">
      <c r="A396" s="103" t="str">
        <f>VLOOKUP(A401,'LISTING M.'!$A$10:$BL$168,4,FALSE)</f>
        <v/>
      </c>
      <c r="F396" s="103" t="str">
        <f>VLOOKUP(F401,'LISTING M.'!$A$10:$BL$168,4,FALSE)</f>
        <v/>
      </c>
    </row>
    <row r="397" spans="1:11" s="55" customFormat="1" ht="15.75" customHeight="1" x14ac:dyDescent="0.25">
      <c r="A397" s="107" t="str">
        <f>VLOOKUP(A401,'LISTING M.'!$A$10:$BL$168,8,FALSE)&amp;"x"&amp;VLOOKUP(A401,'LISTING M.'!$A$10:$BL$168,9,FALSE)&amp;"x"&amp;VLOOKUP(A401,'LISTING M.'!$A$10:$BL$168,10,FALSE)</f>
        <v>xx</v>
      </c>
      <c r="B397" s="106"/>
      <c r="C397" s="100" t="s">
        <v>66</v>
      </c>
      <c r="D397" s="105" t="str">
        <f>VLOOKUP(A401,'LISTING M.'!$A$10:$BL$168,11,FALSE)</f>
        <v/>
      </c>
      <c r="F397" s="107" t="str">
        <f>VLOOKUP(F401,'LISTING M.'!$A$10:$BL$168,8,FALSE)&amp;"x"&amp;VLOOKUP(F401,'LISTING M.'!$A$10:$BL$168,9,FALSE)&amp;"x"&amp;VLOOKUP(F401,'LISTING M.'!$A$10:$BL$168,10,FALSE)</f>
        <v>xx</v>
      </c>
      <c r="G397" s="106"/>
      <c r="H397" s="100" t="s">
        <v>66</v>
      </c>
      <c r="I397" s="105" t="str">
        <f>VLOOKUP(F401,'LISTING M.'!$A$10:$BL$168,11,FALSE)</f>
        <v/>
      </c>
    </row>
    <row r="398" spans="1:11" s="55" customFormat="1" ht="15.75" customHeight="1" x14ac:dyDescent="0.2">
      <c r="A398" s="104" t="str">
        <f>VLOOKUP(A401,'LISTING M.'!$A$10:$BL$168,5,FALSE)</f>
        <v/>
      </c>
      <c r="F398" s="104" t="str">
        <f>VLOOKUP(F401,'LISTING M.'!$A$10:$BL$168,5,FALSE)</f>
        <v/>
      </c>
    </row>
    <row r="399" spans="1:11" s="55" customFormat="1" ht="15.75" customHeight="1" x14ac:dyDescent="0.2">
      <c r="A399" s="103" t="str">
        <f>VLOOKUP(A401,'LISTING M.'!$A$10:$BL$168,2,FALSE)</f>
        <v/>
      </c>
      <c r="C399" s="100" t="s">
        <v>65</v>
      </c>
      <c r="D399" s="102" t="str">
        <f>VLOOKUP(A401,'LISTING M.'!$A$10:$BL$168,7,FALSE)</f>
        <v/>
      </c>
      <c r="F399" s="103" t="str">
        <f>VLOOKUP(F401,'LISTING M.'!$A$10:$BL$168,2,FALSE)</f>
        <v/>
      </c>
      <c r="H399" s="100" t="s">
        <v>65</v>
      </c>
      <c r="I399" s="102" t="str">
        <f>VLOOKUP(F401,'LISTING M.'!$A$10:$BL$168,7,FALSE)</f>
        <v/>
      </c>
    </row>
    <row r="400" spans="1:11" s="55" customFormat="1" ht="15.75" customHeight="1" x14ac:dyDescent="0.2">
      <c r="A400" s="101">
        <f>VLOOKUP(A401,'LISTING M.'!$A$10:$BL$168,43,FALSE)</f>
        <v>0</v>
      </c>
      <c r="C400" s="100" t="s">
        <v>64</v>
      </c>
      <c r="D400" s="55" t="str">
        <f>VLOOKUP(A401,'LISTING M.'!$A$10:$BL$168,12,FALSE)</f>
        <v/>
      </c>
      <c r="F400" s="101">
        <f>VLOOKUP(F401,'LISTING M.'!$A$10:$BL$168,43,FALSE)</f>
        <v>0</v>
      </c>
      <c r="H400" s="100" t="s">
        <v>64</v>
      </c>
      <c r="I400" s="55" t="str">
        <f>VLOOKUP(F401,'LISTING M.'!$A$10:$BL$168,12,FALSE)</f>
        <v/>
      </c>
    </row>
    <row r="401" spans="1:9" ht="15.75" customHeight="1" x14ac:dyDescent="0.2">
      <c r="A401" s="99">
        <f>F393+1</f>
        <v>99</v>
      </c>
      <c r="B401" s="55"/>
      <c r="C401" s="55"/>
      <c r="D401" s="55"/>
      <c r="E401" s="55"/>
      <c r="F401" s="99">
        <f>A401+1</f>
        <v>100</v>
      </c>
      <c r="G401" s="55"/>
      <c r="H401" s="55"/>
      <c r="I401" s="55"/>
    </row>
    <row r="402" spans="1:9" s="55" customFormat="1" ht="15.75" customHeight="1" x14ac:dyDescent="0.2">
      <c r="A402" s="112">
        <f>'LISTING M.'!$B$5</f>
        <v>0</v>
      </c>
      <c r="B402" s="111"/>
      <c r="C402" s="111">
        <f>'LISTING M.'!$B$7</f>
        <v>0</v>
      </c>
      <c r="D402" s="111">
        <f>'LISTING M.'!$D$5</f>
        <v>0</v>
      </c>
      <c r="F402" s="112">
        <f>'LISTING M.'!$B$5</f>
        <v>0</v>
      </c>
      <c r="G402" s="111"/>
      <c r="H402" s="111">
        <f>'LISTING M.'!$B$7</f>
        <v>0</v>
      </c>
      <c r="I402" s="111">
        <f>'LISTING M.'!$D$5</f>
        <v>0</v>
      </c>
    </row>
    <row r="403" spans="1:9" s="55" customFormat="1" ht="15.75" customHeight="1" x14ac:dyDescent="0.2">
      <c r="A403" s="110">
        <f>'LISTING M.'!$E$5</f>
        <v>0</v>
      </c>
      <c r="B403" s="109"/>
      <c r="C403" s="109"/>
      <c r="D403" s="108" t="str">
        <f>VLOOKUP(A409,'LISTING M.'!$A$10:$BL$168,6,FALSE)</f>
        <v/>
      </c>
      <c r="F403" s="110">
        <f>'LISTING M.'!$E$5</f>
        <v>0</v>
      </c>
      <c r="G403" s="109"/>
      <c r="H403" s="109"/>
      <c r="I403" s="108" t="str">
        <f>VLOOKUP(F409,'LISTING M.'!$A$10:$BL$168,6,FALSE)</f>
        <v/>
      </c>
    </row>
    <row r="404" spans="1:9" s="55" customFormat="1" ht="15.75" customHeight="1" x14ac:dyDescent="0.2">
      <c r="A404" s="103" t="str">
        <f>VLOOKUP(A409,'LISTING M.'!$A$10:$BL$168,4,FALSE)</f>
        <v/>
      </c>
      <c r="F404" s="103" t="str">
        <f>VLOOKUP(F409,'LISTING M.'!$A$10:$BL$168,4,FALSE)</f>
        <v/>
      </c>
    </row>
    <row r="405" spans="1:9" s="55" customFormat="1" ht="15.75" customHeight="1" x14ac:dyDescent="0.25">
      <c r="A405" s="107" t="str">
        <f>VLOOKUP(A409,'LISTING M.'!$A$10:$BL$168,8,FALSE)&amp;"x"&amp;VLOOKUP(A409,'LISTING M.'!$A$10:$BL$168,9,FALSE)&amp;"x"&amp;VLOOKUP(A409,'LISTING M.'!$A$10:$BL$168,10,FALSE)</f>
        <v>xx</v>
      </c>
      <c r="B405" s="106"/>
      <c r="C405" s="100" t="s">
        <v>66</v>
      </c>
      <c r="D405" s="105" t="str">
        <f>VLOOKUP(A409,'LISTING M.'!$A$10:$BL$168,11,FALSE)</f>
        <v/>
      </c>
      <c r="F405" s="107" t="str">
        <f>VLOOKUP(F409,'LISTING M.'!$A$10:$BL$168,8,FALSE)&amp;"x"&amp;VLOOKUP(F409,'LISTING M.'!$A$10:$BL$168,9,FALSE)&amp;"x"&amp;VLOOKUP(F409,'LISTING M.'!$A$10:$BL$168,10,FALSE)</f>
        <v>xx</v>
      </c>
      <c r="G405" s="106"/>
      <c r="H405" s="100" t="s">
        <v>66</v>
      </c>
      <c r="I405" s="105" t="str">
        <f>VLOOKUP(F409,'LISTING M.'!$A$10:$BL$168,11,FALSE)</f>
        <v/>
      </c>
    </row>
    <row r="406" spans="1:9" s="55" customFormat="1" ht="15.75" customHeight="1" x14ac:dyDescent="0.2">
      <c r="A406" s="104" t="str">
        <f>VLOOKUP(A409,'LISTING M.'!$A$10:$BL$168,5,FALSE)</f>
        <v/>
      </c>
      <c r="F406" s="104" t="str">
        <f>VLOOKUP(F409,'LISTING M.'!$A$10:$BL$168,5,FALSE)</f>
        <v/>
      </c>
    </row>
    <row r="407" spans="1:9" s="55" customFormat="1" ht="15.75" customHeight="1" x14ac:dyDescent="0.2">
      <c r="A407" s="103" t="str">
        <f>VLOOKUP(A409,'LISTING M.'!$A$10:$BL$168,2,FALSE)</f>
        <v/>
      </c>
      <c r="C407" s="100" t="s">
        <v>65</v>
      </c>
      <c r="D407" s="102" t="str">
        <f>VLOOKUP(A409,'LISTING M.'!$A$10:$BL$168,7,FALSE)</f>
        <v/>
      </c>
      <c r="F407" s="103" t="str">
        <f>VLOOKUP(F409,'LISTING M.'!$A$10:$BL$168,2,FALSE)</f>
        <v/>
      </c>
      <c r="H407" s="100" t="s">
        <v>65</v>
      </c>
      <c r="I407" s="102" t="str">
        <f>VLOOKUP(F409,'LISTING M.'!$A$10:$BL$168,7,FALSE)</f>
        <v/>
      </c>
    </row>
    <row r="408" spans="1:9" s="55" customFormat="1" ht="15.75" customHeight="1" x14ac:dyDescent="0.2">
      <c r="A408" s="101">
        <f>VLOOKUP(A409,'LISTING M.'!$A$10:$BL$168,43,FALSE)</f>
        <v>0</v>
      </c>
      <c r="C408" s="100" t="s">
        <v>64</v>
      </c>
      <c r="D408" s="55" t="str">
        <f>VLOOKUP(A409,'LISTING M.'!$A$10:$BL$168,12,FALSE)</f>
        <v/>
      </c>
      <c r="F408" s="101">
        <f>VLOOKUP(F409,'LISTING M.'!$A$10:$BL$168,43,FALSE)</f>
        <v>0</v>
      </c>
      <c r="H408" s="100" t="s">
        <v>64</v>
      </c>
      <c r="I408" s="55" t="str">
        <f>VLOOKUP(F409,'LISTING M.'!$A$10:$BL$168,12,FALSE)</f>
        <v/>
      </c>
    </row>
    <row r="409" spans="1:9" ht="15.75" customHeight="1" x14ac:dyDescent="0.2">
      <c r="A409" s="99">
        <f>F401+1</f>
        <v>101</v>
      </c>
      <c r="B409" s="55"/>
      <c r="C409" s="55"/>
      <c r="D409" s="55"/>
      <c r="E409" s="55"/>
      <c r="F409" s="99">
        <f>A409+1</f>
        <v>102</v>
      </c>
      <c r="G409" s="55"/>
      <c r="H409" s="55"/>
      <c r="I409" s="55"/>
    </row>
    <row r="410" spans="1:9" s="55" customFormat="1" ht="15.75" customHeight="1" x14ac:dyDescent="0.2">
      <c r="A410" s="112">
        <f>'LISTING M.'!$B$5</f>
        <v>0</v>
      </c>
      <c r="B410" s="111"/>
      <c r="C410" s="111">
        <f>'LISTING M.'!$B$7</f>
        <v>0</v>
      </c>
      <c r="D410" s="111">
        <f>'LISTING M.'!$D$5</f>
        <v>0</v>
      </c>
      <c r="F410" s="112">
        <f>'LISTING M.'!$B$5</f>
        <v>0</v>
      </c>
      <c r="G410" s="111"/>
      <c r="H410" s="111">
        <f>'LISTING M.'!$B$7</f>
        <v>0</v>
      </c>
      <c r="I410" s="111">
        <f>'LISTING M.'!$D$5</f>
        <v>0</v>
      </c>
    </row>
    <row r="411" spans="1:9" s="55" customFormat="1" ht="15.75" customHeight="1" x14ac:dyDescent="0.2">
      <c r="A411" s="110">
        <f>'LISTING M.'!$E$5</f>
        <v>0</v>
      </c>
      <c r="B411" s="109"/>
      <c r="C411" s="109"/>
      <c r="D411" s="108" t="str">
        <f>VLOOKUP(A417,'LISTING M.'!$A$10:$BL$168,6,FALSE)</f>
        <v/>
      </c>
      <c r="F411" s="110">
        <f>'LISTING M.'!$E$5</f>
        <v>0</v>
      </c>
      <c r="G411" s="109"/>
      <c r="H411" s="109"/>
      <c r="I411" s="108" t="str">
        <f>VLOOKUP(F417,'LISTING M.'!$A$10:$BL$168,6,FALSE)</f>
        <v/>
      </c>
    </row>
    <row r="412" spans="1:9" s="55" customFormat="1" ht="15.75" customHeight="1" x14ac:dyDescent="0.2">
      <c r="A412" s="103" t="str">
        <f>VLOOKUP(A417,'LISTING M.'!$A$10:$BL$168,4,FALSE)</f>
        <v/>
      </c>
      <c r="F412" s="103" t="str">
        <f>VLOOKUP(F417,'LISTING M.'!$A$10:$BL$168,4,FALSE)</f>
        <v/>
      </c>
    </row>
    <row r="413" spans="1:9" s="55" customFormat="1" ht="15.75" customHeight="1" x14ac:dyDescent="0.25">
      <c r="A413" s="107" t="str">
        <f>VLOOKUP(A417,'LISTING M.'!$A$10:$BL$168,8,FALSE)&amp;"x"&amp;VLOOKUP(A417,'LISTING M.'!$A$10:$BL$168,9,FALSE)&amp;"x"&amp;VLOOKUP(A417,'LISTING M.'!$A$10:$BL$168,10,FALSE)</f>
        <v>xx</v>
      </c>
      <c r="B413" s="106"/>
      <c r="C413" s="100" t="s">
        <v>66</v>
      </c>
      <c r="D413" s="105" t="str">
        <f>VLOOKUP(A417,'LISTING M.'!$A$10:$BL$168,11,FALSE)</f>
        <v/>
      </c>
      <c r="F413" s="107" t="str">
        <f>VLOOKUP(F417,'LISTING M.'!$A$10:$BL$168,8,FALSE)&amp;"x"&amp;VLOOKUP(F417,'LISTING M.'!$A$10:$BL$168,9,FALSE)&amp;"x"&amp;VLOOKUP(F417,'LISTING M.'!$A$10:$BL$168,10,FALSE)</f>
        <v>xx</v>
      </c>
      <c r="G413" s="106"/>
      <c r="H413" s="100" t="s">
        <v>66</v>
      </c>
      <c r="I413" s="105" t="str">
        <f>VLOOKUP(F417,'LISTING M.'!$A$10:$BL$168,11,FALSE)</f>
        <v/>
      </c>
    </row>
    <row r="414" spans="1:9" s="55" customFormat="1" ht="15.75" customHeight="1" x14ac:dyDescent="0.2">
      <c r="A414" s="104" t="str">
        <f>VLOOKUP(A417,'LISTING M.'!$A$10:$BL$168,5,FALSE)</f>
        <v/>
      </c>
      <c r="F414" s="104" t="str">
        <f>VLOOKUP(F417,'LISTING M.'!$A$10:$BL$168,5,FALSE)</f>
        <v/>
      </c>
    </row>
    <row r="415" spans="1:9" s="55" customFormat="1" ht="15.75" customHeight="1" x14ac:dyDescent="0.2">
      <c r="A415" s="103" t="str">
        <f>VLOOKUP(A417,'LISTING M.'!$A$10:$BL$168,2,FALSE)</f>
        <v/>
      </c>
      <c r="C415" s="100" t="s">
        <v>65</v>
      </c>
      <c r="D415" s="102" t="str">
        <f>VLOOKUP(A417,'LISTING M.'!$A$10:$BL$168,7,FALSE)</f>
        <v/>
      </c>
      <c r="F415" s="103" t="str">
        <f>VLOOKUP(F417,'LISTING M.'!$A$10:$BL$168,2,FALSE)</f>
        <v/>
      </c>
      <c r="H415" s="100" t="s">
        <v>65</v>
      </c>
      <c r="I415" s="102" t="str">
        <f>VLOOKUP(F417,'LISTING M.'!$A$10:$BL$168,7,FALSE)</f>
        <v/>
      </c>
    </row>
    <row r="416" spans="1:9" s="55" customFormat="1" ht="15.75" customHeight="1" x14ac:dyDescent="0.2">
      <c r="A416" s="101">
        <f>VLOOKUP(A417,'LISTING M.'!$A$10:$BL$168,43,FALSE)</f>
        <v>0</v>
      </c>
      <c r="C416" s="100" t="s">
        <v>64</v>
      </c>
      <c r="D416" s="55" t="str">
        <f>VLOOKUP(A417,'LISTING M.'!$A$10:$BL$168,12,FALSE)</f>
        <v/>
      </c>
      <c r="F416" s="101">
        <f>VLOOKUP(F417,'LISTING M.'!$A$10:$BL$168,43,FALSE)</f>
        <v>0</v>
      </c>
      <c r="H416" s="100" t="s">
        <v>64</v>
      </c>
      <c r="I416" s="55" t="str">
        <f>VLOOKUP(F417,'LISTING M.'!$A$10:$BL$168,12,FALSE)</f>
        <v/>
      </c>
    </row>
    <row r="417" spans="1:9" ht="15.75" customHeight="1" x14ac:dyDescent="0.2">
      <c r="A417" s="99">
        <f>F409+1</f>
        <v>103</v>
      </c>
      <c r="B417" s="55"/>
      <c r="C417" s="55"/>
      <c r="D417" s="55"/>
      <c r="E417" s="55"/>
      <c r="F417" s="99">
        <f>A417+1</f>
        <v>104</v>
      </c>
      <c r="G417" s="55"/>
      <c r="H417" s="55"/>
      <c r="I417" s="55"/>
    </row>
    <row r="418" spans="1:9" s="55" customFormat="1" ht="15.75" customHeight="1" x14ac:dyDescent="0.2">
      <c r="A418" s="112">
        <f>'LISTING M.'!$B$5</f>
        <v>0</v>
      </c>
      <c r="B418" s="111"/>
      <c r="C418" s="111">
        <f>'LISTING M.'!$B$7</f>
        <v>0</v>
      </c>
      <c r="D418" s="111">
        <f>'LISTING M.'!$D$5</f>
        <v>0</v>
      </c>
      <c r="F418" s="112">
        <f>'LISTING M.'!$B$5</f>
        <v>0</v>
      </c>
      <c r="G418" s="111"/>
      <c r="H418" s="111">
        <f>'LISTING M.'!$B$7</f>
        <v>0</v>
      </c>
      <c r="I418" s="111">
        <f>'LISTING M.'!$D$5</f>
        <v>0</v>
      </c>
    </row>
    <row r="419" spans="1:9" s="55" customFormat="1" ht="15.75" customHeight="1" x14ac:dyDescent="0.2">
      <c r="A419" s="110">
        <f>'LISTING M.'!$E$5</f>
        <v>0</v>
      </c>
      <c r="B419" s="109"/>
      <c r="C419" s="109"/>
      <c r="D419" s="108" t="str">
        <f>VLOOKUP(A425,'LISTING M.'!$A$10:$BL$168,6,FALSE)</f>
        <v/>
      </c>
      <c r="F419" s="110">
        <f>'LISTING M.'!$E$5</f>
        <v>0</v>
      </c>
      <c r="G419" s="109"/>
      <c r="H419" s="109"/>
      <c r="I419" s="108" t="str">
        <f>VLOOKUP(F425,'LISTING M.'!$A$10:$BL$168,6,FALSE)</f>
        <v/>
      </c>
    </row>
    <row r="420" spans="1:9" s="55" customFormat="1" ht="15.75" customHeight="1" x14ac:dyDescent="0.2">
      <c r="A420" s="103" t="str">
        <f>VLOOKUP(A425,'LISTING M.'!$A$10:$BL$168,4,FALSE)</f>
        <v/>
      </c>
      <c r="F420" s="103" t="str">
        <f>VLOOKUP(F425,'LISTING M.'!$A$10:$BL$168,4,FALSE)</f>
        <v/>
      </c>
    </row>
    <row r="421" spans="1:9" s="55" customFormat="1" ht="15.75" customHeight="1" x14ac:dyDescent="0.25">
      <c r="A421" s="107" t="str">
        <f>VLOOKUP(A425,'LISTING M.'!$A$10:$BL$168,8,FALSE)&amp;"x"&amp;VLOOKUP(A425,'LISTING M.'!$A$10:$BL$168,9,FALSE)&amp;"x"&amp;VLOOKUP(A425,'LISTING M.'!$A$10:$BL$168,10,FALSE)</f>
        <v>xx</v>
      </c>
      <c r="B421" s="106"/>
      <c r="C421" s="100" t="s">
        <v>66</v>
      </c>
      <c r="D421" s="105" t="str">
        <f>VLOOKUP(A425,'LISTING M.'!$A$10:$BL$168,11,FALSE)</f>
        <v/>
      </c>
      <c r="F421" s="107" t="str">
        <f>VLOOKUP(F425,'LISTING M.'!$A$10:$BL$168,8,FALSE)&amp;"x"&amp;VLOOKUP(F425,'LISTING M.'!$A$10:$BL$168,9,FALSE)&amp;"x"&amp;VLOOKUP(F425,'LISTING M.'!$A$10:$BL$168,10,FALSE)</f>
        <v>xx</v>
      </c>
      <c r="G421" s="106"/>
      <c r="H421" s="100" t="s">
        <v>66</v>
      </c>
      <c r="I421" s="105" t="str">
        <f>VLOOKUP(F425,'LISTING M.'!$A$10:$BL$168,11,FALSE)</f>
        <v/>
      </c>
    </row>
    <row r="422" spans="1:9" s="55" customFormat="1" ht="15.75" customHeight="1" x14ac:dyDescent="0.2">
      <c r="A422" s="104" t="str">
        <f>VLOOKUP(A425,'LISTING M.'!$A$10:$BL$168,5,FALSE)</f>
        <v/>
      </c>
      <c r="F422" s="104" t="str">
        <f>VLOOKUP(F425,'LISTING M.'!$A$10:$BL$168,5,FALSE)</f>
        <v/>
      </c>
    </row>
    <row r="423" spans="1:9" s="55" customFormat="1" ht="15.75" customHeight="1" x14ac:dyDescent="0.2">
      <c r="A423" s="103" t="str">
        <f>VLOOKUP(A425,'LISTING M.'!$A$10:$BL$168,2,FALSE)</f>
        <v/>
      </c>
      <c r="C423" s="100" t="s">
        <v>65</v>
      </c>
      <c r="D423" s="102" t="str">
        <f>VLOOKUP(A425,'LISTING M.'!$A$10:$BL$168,7,FALSE)</f>
        <v/>
      </c>
      <c r="F423" s="103" t="str">
        <f>VLOOKUP(F425,'LISTING M.'!$A$10:$BL$168,2,FALSE)</f>
        <v/>
      </c>
      <c r="H423" s="100" t="s">
        <v>65</v>
      </c>
      <c r="I423" s="102" t="str">
        <f>VLOOKUP(F425,'LISTING M.'!$A$10:$BL$168,7,FALSE)</f>
        <v/>
      </c>
    </row>
    <row r="424" spans="1:9" s="55" customFormat="1" ht="15.75" customHeight="1" x14ac:dyDescent="0.2">
      <c r="A424" s="101">
        <f>VLOOKUP(A425,'LISTING M.'!$A$10:$BL$168,43,FALSE)</f>
        <v>0</v>
      </c>
      <c r="C424" s="100" t="s">
        <v>64</v>
      </c>
      <c r="D424" s="55" t="str">
        <f>VLOOKUP(A425,'LISTING M.'!$A$10:$BL$168,12,FALSE)</f>
        <v/>
      </c>
      <c r="F424" s="101">
        <f>VLOOKUP(F425,'LISTING M.'!$A$10:$BL$168,43,FALSE)</f>
        <v>0</v>
      </c>
      <c r="H424" s="100" t="s">
        <v>64</v>
      </c>
      <c r="I424" s="55" t="str">
        <f>VLOOKUP(F425,'LISTING M.'!$A$10:$BL$168,12,FALSE)</f>
        <v/>
      </c>
    </row>
    <row r="425" spans="1:9" ht="15.75" customHeight="1" x14ac:dyDescent="0.2">
      <c r="A425" s="99">
        <f>F417+1</f>
        <v>105</v>
      </c>
      <c r="B425" s="55"/>
      <c r="C425" s="55"/>
      <c r="D425" s="55"/>
      <c r="E425" s="55"/>
      <c r="F425" s="99">
        <f>A425+1</f>
        <v>106</v>
      </c>
      <c r="G425" s="55"/>
      <c r="H425" s="55"/>
      <c r="I425" s="55"/>
    </row>
    <row r="426" spans="1:9" s="55" customFormat="1" ht="15.75" customHeight="1" x14ac:dyDescent="0.2">
      <c r="A426" s="112">
        <f>'LISTING M.'!$B$5</f>
        <v>0</v>
      </c>
      <c r="B426" s="111"/>
      <c r="C426" s="111">
        <f>'LISTING M.'!$B$7</f>
        <v>0</v>
      </c>
      <c r="D426" s="111">
        <f>'LISTING M.'!$D$5</f>
        <v>0</v>
      </c>
      <c r="F426" s="112">
        <f>'LISTING M.'!$B$5</f>
        <v>0</v>
      </c>
      <c r="G426" s="111"/>
      <c r="H426" s="111">
        <f>'LISTING M.'!$B$7</f>
        <v>0</v>
      </c>
      <c r="I426" s="111">
        <f>'LISTING M.'!$D$5</f>
        <v>0</v>
      </c>
    </row>
    <row r="427" spans="1:9" s="55" customFormat="1" ht="15.75" customHeight="1" x14ac:dyDescent="0.2">
      <c r="A427" s="110">
        <f>'LISTING M.'!$E$5</f>
        <v>0</v>
      </c>
      <c r="B427" s="109"/>
      <c r="C427" s="109"/>
      <c r="D427" s="108" t="str">
        <f>VLOOKUP(A433,'LISTING M.'!$A$10:$BL$168,6,FALSE)</f>
        <v/>
      </c>
      <c r="F427" s="110">
        <f>'LISTING M.'!$E$5</f>
        <v>0</v>
      </c>
      <c r="G427" s="109"/>
      <c r="H427" s="109"/>
      <c r="I427" s="108" t="str">
        <f>VLOOKUP(F433,'LISTING M.'!$A$10:$BL$168,6,FALSE)</f>
        <v/>
      </c>
    </row>
    <row r="428" spans="1:9" s="55" customFormat="1" ht="15.75" customHeight="1" x14ac:dyDescent="0.2">
      <c r="A428" s="103" t="str">
        <f>VLOOKUP(A433,'LISTING M.'!$A$10:$BL$168,4,FALSE)</f>
        <v/>
      </c>
      <c r="F428" s="103" t="str">
        <f>VLOOKUP(F433,'LISTING M.'!$A$10:$BL$168,4,FALSE)</f>
        <v/>
      </c>
    </row>
    <row r="429" spans="1:9" s="55" customFormat="1" ht="15.75" customHeight="1" x14ac:dyDescent="0.25">
      <c r="A429" s="107" t="str">
        <f>VLOOKUP(A433,'LISTING M.'!$A$10:$BL$168,8,FALSE)&amp;"x"&amp;VLOOKUP(A433,'LISTING M.'!$A$10:$BL$168,9,FALSE)&amp;"x"&amp;VLOOKUP(A433,'LISTING M.'!$A$10:$BL$168,10,FALSE)</f>
        <v>xx</v>
      </c>
      <c r="B429" s="106"/>
      <c r="C429" s="100" t="s">
        <v>66</v>
      </c>
      <c r="D429" s="105" t="str">
        <f>VLOOKUP(A433,'LISTING M.'!$A$10:$BL$168,11,FALSE)</f>
        <v/>
      </c>
      <c r="F429" s="107" t="str">
        <f>VLOOKUP(F433,'LISTING M.'!$A$10:$BL$168,8,FALSE)&amp;"x"&amp;VLOOKUP(F433,'LISTING M.'!$A$10:$BL$168,9,FALSE)&amp;"x"&amp;VLOOKUP(F433,'LISTING M.'!$A$10:$BL$168,10,FALSE)</f>
        <v>xx</v>
      </c>
      <c r="G429" s="106"/>
      <c r="H429" s="100" t="s">
        <v>66</v>
      </c>
      <c r="I429" s="105" t="str">
        <f>VLOOKUP(F433,'LISTING M.'!$A$10:$BL$168,11,FALSE)</f>
        <v/>
      </c>
    </row>
    <row r="430" spans="1:9" s="55" customFormat="1" ht="15.75" customHeight="1" x14ac:dyDescent="0.2">
      <c r="A430" s="104" t="str">
        <f>VLOOKUP(A433,'LISTING M.'!$A$10:$BL$168,5,FALSE)</f>
        <v/>
      </c>
      <c r="F430" s="104" t="str">
        <f>VLOOKUP(F433,'LISTING M.'!$A$10:$BL$168,5,FALSE)</f>
        <v/>
      </c>
    </row>
    <row r="431" spans="1:9" s="55" customFormat="1" ht="15.75" customHeight="1" x14ac:dyDescent="0.2">
      <c r="A431" s="103" t="str">
        <f>VLOOKUP(A433,'LISTING M.'!$A$10:$BL$168,2,FALSE)</f>
        <v/>
      </c>
      <c r="C431" s="100" t="s">
        <v>65</v>
      </c>
      <c r="D431" s="102" t="str">
        <f>VLOOKUP(A433,'LISTING M.'!$A$10:$BL$168,7,FALSE)</f>
        <v/>
      </c>
      <c r="F431" s="103" t="str">
        <f>VLOOKUP(F433,'LISTING M.'!$A$10:$BL$168,2,FALSE)</f>
        <v/>
      </c>
      <c r="H431" s="100" t="s">
        <v>65</v>
      </c>
      <c r="I431" s="102" t="str">
        <f>VLOOKUP(F433,'LISTING M.'!$A$10:$BL$168,7,FALSE)</f>
        <v/>
      </c>
    </row>
    <row r="432" spans="1:9" s="55" customFormat="1" ht="15.75" customHeight="1" x14ac:dyDescent="0.2">
      <c r="A432" s="101">
        <f>VLOOKUP(A433,'LISTING M.'!$A$10:$BL$168,43,FALSE)</f>
        <v>0</v>
      </c>
      <c r="C432" s="100" t="s">
        <v>64</v>
      </c>
      <c r="D432" s="55" t="str">
        <f>VLOOKUP(A433,'LISTING M.'!$A$10:$BL$168,12,FALSE)</f>
        <v/>
      </c>
      <c r="F432" s="101">
        <f>VLOOKUP(F433,'LISTING M.'!$A$10:$BL$168,43,FALSE)</f>
        <v>0</v>
      </c>
      <c r="H432" s="100" t="s">
        <v>64</v>
      </c>
      <c r="I432" s="55" t="str">
        <f>VLOOKUP(F433,'LISTING M.'!$A$10:$BL$168,12,FALSE)</f>
        <v/>
      </c>
    </row>
    <row r="433" spans="1:9" ht="15.75" customHeight="1" x14ac:dyDescent="0.2">
      <c r="A433" s="99">
        <f>F425+1</f>
        <v>107</v>
      </c>
      <c r="B433" s="55"/>
      <c r="C433" s="55"/>
      <c r="D433" s="55"/>
      <c r="E433" s="55"/>
      <c r="F433" s="99">
        <f>A433+1</f>
        <v>108</v>
      </c>
      <c r="G433" s="55"/>
      <c r="H433" s="55"/>
      <c r="I433" s="55"/>
    </row>
    <row r="434" spans="1:9" s="55" customFormat="1" ht="15.75" customHeight="1" x14ac:dyDescent="0.2">
      <c r="A434" s="112">
        <f>'LISTING M.'!$B$5</f>
        <v>0</v>
      </c>
      <c r="B434" s="111"/>
      <c r="C434" s="111">
        <f>'LISTING M.'!$B$7</f>
        <v>0</v>
      </c>
      <c r="D434" s="111">
        <f>'LISTING M.'!$D$5</f>
        <v>0</v>
      </c>
      <c r="F434" s="112">
        <f>'LISTING M.'!$B$5</f>
        <v>0</v>
      </c>
      <c r="G434" s="111"/>
      <c r="H434" s="111">
        <f>'LISTING M.'!$B$7</f>
        <v>0</v>
      </c>
      <c r="I434" s="111">
        <f>'LISTING M.'!$D$5</f>
        <v>0</v>
      </c>
    </row>
    <row r="435" spans="1:9" s="55" customFormat="1" ht="15.75" customHeight="1" x14ac:dyDescent="0.2">
      <c r="A435" s="110">
        <f>'LISTING M.'!$E$5</f>
        <v>0</v>
      </c>
      <c r="B435" s="109"/>
      <c r="C435" s="109"/>
      <c r="D435" s="108" t="str">
        <f>VLOOKUP(A441,'LISTING M.'!$A$10:$BL$168,6,FALSE)</f>
        <v/>
      </c>
      <c r="F435" s="110">
        <f>'LISTING M.'!$E$5</f>
        <v>0</v>
      </c>
      <c r="G435" s="109"/>
      <c r="H435" s="109"/>
      <c r="I435" s="108" t="str">
        <f>VLOOKUP(F441,'LISTING M.'!$A$10:$BL$168,6,FALSE)</f>
        <v/>
      </c>
    </row>
    <row r="436" spans="1:9" s="55" customFormat="1" ht="15.75" customHeight="1" x14ac:dyDescent="0.2">
      <c r="A436" s="103" t="str">
        <f>VLOOKUP(A441,'LISTING M.'!$A$10:$BL$168,4,FALSE)</f>
        <v/>
      </c>
      <c r="F436" s="103" t="str">
        <f>VLOOKUP(F441,'LISTING M.'!$A$10:$BL$168,4,FALSE)</f>
        <v/>
      </c>
    </row>
    <row r="437" spans="1:9" s="55" customFormat="1" ht="15.75" customHeight="1" x14ac:dyDescent="0.25">
      <c r="A437" s="107" t="str">
        <f>VLOOKUP(A441,'LISTING M.'!$A$10:$BL$168,8,FALSE)&amp;"x"&amp;VLOOKUP(A441,'LISTING M.'!$A$10:$BL$168,9,FALSE)&amp;"x"&amp;VLOOKUP(A441,'LISTING M.'!$A$10:$BL$168,10,FALSE)</f>
        <v>xx</v>
      </c>
      <c r="B437" s="106"/>
      <c r="C437" s="100" t="s">
        <v>66</v>
      </c>
      <c r="D437" s="105" t="str">
        <f>VLOOKUP(A441,'LISTING M.'!$A$10:$BL$168,11,FALSE)</f>
        <v/>
      </c>
      <c r="F437" s="107" t="str">
        <f>VLOOKUP(F441,'LISTING M.'!$A$10:$BL$168,8,FALSE)&amp;"x"&amp;VLOOKUP(F441,'LISTING M.'!$A$10:$BL$168,9,FALSE)&amp;"x"&amp;VLOOKUP(F441,'LISTING M.'!$A$10:$BL$168,10,FALSE)</f>
        <v>xx</v>
      </c>
      <c r="G437" s="106"/>
      <c r="H437" s="100" t="s">
        <v>66</v>
      </c>
      <c r="I437" s="105" t="str">
        <f>VLOOKUP(F441,'LISTING M.'!$A$10:$BL$168,11,FALSE)</f>
        <v/>
      </c>
    </row>
    <row r="438" spans="1:9" s="55" customFormat="1" ht="15.75" customHeight="1" x14ac:dyDescent="0.2">
      <c r="A438" s="104" t="str">
        <f>VLOOKUP(A441,'LISTING M.'!$A$10:$BL$168,5,FALSE)</f>
        <v/>
      </c>
      <c r="F438" s="104" t="str">
        <f>VLOOKUP(F441,'LISTING M.'!$A$10:$BL$168,5,FALSE)</f>
        <v/>
      </c>
    </row>
    <row r="439" spans="1:9" s="55" customFormat="1" ht="15.75" customHeight="1" x14ac:dyDescent="0.2">
      <c r="A439" s="103" t="str">
        <f>VLOOKUP(A441,'LISTING M.'!$A$10:$BL$168,2,FALSE)</f>
        <v/>
      </c>
      <c r="C439" s="100" t="s">
        <v>65</v>
      </c>
      <c r="D439" s="102" t="str">
        <f>VLOOKUP(A441,'LISTING M.'!$A$10:$BL$168,7,FALSE)</f>
        <v/>
      </c>
      <c r="F439" s="103" t="str">
        <f>VLOOKUP(F441,'LISTING M.'!$A$10:$BL$168,2,FALSE)</f>
        <v/>
      </c>
      <c r="H439" s="100" t="s">
        <v>65</v>
      </c>
      <c r="I439" s="102" t="str">
        <f>VLOOKUP(F441,'LISTING M.'!$A$10:$BL$168,7,FALSE)</f>
        <v/>
      </c>
    </row>
    <row r="440" spans="1:9" s="55" customFormat="1" ht="15.75" customHeight="1" x14ac:dyDescent="0.2">
      <c r="A440" s="101">
        <f>VLOOKUP(A441,'LISTING M.'!$A$10:$BL$168,43,FALSE)</f>
        <v>0</v>
      </c>
      <c r="C440" s="100" t="s">
        <v>64</v>
      </c>
      <c r="D440" s="55" t="str">
        <f>VLOOKUP(A441,'LISTING M.'!$A$10:$BL$168,12,FALSE)</f>
        <v/>
      </c>
      <c r="F440" s="101">
        <f>VLOOKUP(F441,'LISTING M.'!$A$10:$BL$168,43,FALSE)</f>
        <v>0</v>
      </c>
      <c r="H440" s="100" t="s">
        <v>64</v>
      </c>
      <c r="I440" s="55" t="str">
        <f>VLOOKUP(F441,'LISTING M.'!$A$10:$BL$168,12,FALSE)</f>
        <v/>
      </c>
    </row>
    <row r="441" spans="1:9" ht="15.75" customHeight="1" x14ac:dyDescent="0.2">
      <c r="A441" s="99">
        <f>F433+1</f>
        <v>109</v>
      </c>
      <c r="B441" s="55"/>
      <c r="C441" s="55"/>
      <c r="D441" s="55"/>
      <c r="E441" s="55"/>
      <c r="F441" s="99">
        <f>A441+1</f>
        <v>110</v>
      </c>
      <c r="G441" s="55"/>
      <c r="H441" s="55"/>
      <c r="I441" s="55"/>
    </row>
    <row r="442" spans="1:9" s="55" customFormat="1" ht="15.75" customHeight="1" x14ac:dyDescent="0.2">
      <c r="A442" s="112">
        <f>'LISTING M.'!$B$5</f>
        <v>0</v>
      </c>
      <c r="B442" s="111"/>
      <c r="C442" s="111">
        <f>'LISTING M.'!$B$7</f>
        <v>0</v>
      </c>
      <c r="D442" s="111">
        <f>'LISTING M.'!$D$5</f>
        <v>0</v>
      </c>
      <c r="F442" s="112">
        <f>'LISTING M.'!$B$5</f>
        <v>0</v>
      </c>
      <c r="G442" s="111"/>
      <c r="H442" s="111">
        <f>'LISTING M.'!$B$7</f>
        <v>0</v>
      </c>
      <c r="I442" s="111">
        <f>'LISTING M.'!$D$5</f>
        <v>0</v>
      </c>
    </row>
    <row r="443" spans="1:9" s="55" customFormat="1" ht="15.75" customHeight="1" x14ac:dyDescent="0.2">
      <c r="A443" s="110">
        <f>'LISTING M.'!$E$5</f>
        <v>0</v>
      </c>
      <c r="B443" s="109"/>
      <c r="C443" s="109"/>
      <c r="D443" s="108" t="str">
        <f>VLOOKUP(A449,'LISTING M.'!$A$10:$BL$168,6,FALSE)</f>
        <v/>
      </c>
      <c r="F443" s="110">
        <f>'LISTING M.'!$E$5</f>
        <v>0</v>
      </c>
      <c r="G443" s="109"/>
      <c r="H443" s="109"/>
      <c r="I443" s="108" t="str">
        <f>VLOOKUP(F449,'LISTING M.'!$A$10:$BL$168,6,FALSE)</f>
        <v/>
      </c>
    </row>
    <row r="444" spans="1:9" s="55" customFormat="1" ht="15.75" customHeight="1" x14ac:dyDescent="0.2">
      <c r="A444" s="103" t="str">
        <f>VLOOKUP(A449,'LISTING M.'!$A$10:$BL$168,4,FALSE)</f>
        <v/>
      </c>
      <c r="F444" s="103" t="str">
        <f>VLOOKUP(F449,'LISTING M.'!$A$10:$BL$168,4,FALSE)</f>
        <v/>
      </c>
    </row>
    <row r="445" spans="1:9" s="55" customFormat="1" ht="15.75" customHeight="1" x14ac:dyDescent="0.25">
      <c r="A445" s="107" t="str">
        <f>VLOOKUP(A449,'LISTING M.'!$A$10:$BL$168,8,FALSE)&amp;"x"&amp;VLOOKUP(A449,'LISTING M.'!$A$10:$BL$168,9,FALSE)&amp;"x"&amp;VLOOKUP(A449,'LISTING M.'!$A$10:$BL$168,10,FALSE)</f>
        <v>xx</v>
      </c>
      <c r="B445" s="106"/>
      <c r="C445" s="100" t="s">
        <v>66</v>
      </c>
      <c r="D445" s="105" t="str">
        <f>VLOOKUP(A449,'LISTING M.'!$A$10:$BL$168,11,FALSE)</f>
        <v/>
      </c>
      <c r="F445" s="107" t="str">
        <f>VLOOKUP(F449,'LISTING M.'!$A$10:$BL$168,8,FALSE)&amp;"x"&amp;VLOOKUP(F449,'LISTING M.'!$A$10:$BL$168,9,FALSE)&amp;"x"&amp;VLOOKUP(F449,'LISTING M.'!$A$10:$BL$168,10,FALSE)</f>
        <v>xx</v>
      </c>
      <c r="G445" s="106"/>
      <c r="H445" s="100" t="s">
        <v>66</v>
      </c>
      <c r="I445" s="105" t="str">
        <f>VLOOKUP(F449,'LISTING M.'!$A$10:$BL$168,11,FALSE)</f>
        <v/>
      </c>
    </row>
    <row r="446" spans="1:9" s="55" customFormat="1" ht="15.75" customHeight="1" x14ac:dyDescent="0.2">
      <c r="A446" s="104" t="str">
        <f>VLOOKUP(A449,'LISTING M.'!$A$10:$BL$168,5,FALSE)</f>
        <v/>
      </c>
      <c r="F446" s="104" t="str">
        <f>VLOOKUP(F449,'LISTING M.'!$A$10:$BL$168,5,FALSE)</f>
        <v/>
      </c>
    </row>
    <row r="447" spans="1:9" s="55" customFormat="1" ht="15.75" customHeight="1" x14ac:dyDescent="0.2">
      <c r="A447" s="103" t="str">
        <f>VLOOKUP(A449,'LISTING M.'!$A$10:$BL$168,2,FALSE)</f>
        <v/>
      </c>
      <c r="C447" s="100" t="s">
        <v>65</v>
      </c>
      <c r="D447" s="102" t="str">
        <f>VLOOKUP(A449,'LISTING M.'!$A$10:$BL$168,7,FALSE)</f>
        <v/>
      </c>
      <c r="F447" s="103" t="str">
        <f>VLOOKUP(F449,'LISTING M.'!$A$10:$BL$168,2,FALSE)</f>
        <v/>
      </c>
      <c r="H447" s="100" t="s">
        <v>65</v>
      </c>
      <c r="I447" s="102" t="str">
        <f>VLOOKUP(F449,'LISTING M.'!$A$10:$BL$168,7,FALSE)</f>
        <v/>
      </c>
    </row>
    <row r="448" spans="1:9" s="55" customFormat="1" ht="15.75" customHeight="1" x14ac:dyDescent="0.2">
      <c r="A448" s="101">
        <f>VLOOKUP(A449,'LISTING M.'!$A$10:$BL$168,43,FALSE)</f>
        <v>0</v>
      </c>
      <c r="C448" s="100" t="s">
        <v>64</v>
      </c>
      <c r="D448" s="55" t="str">
        <f>VLOOKUP(A449,'LISTING M.'!$A$10:$BL$168,12,FALSE)</f>
        <v/>
      </c>
      <c r="F448" s="101">
        <f>VLOOKUP(F449,'LISTING M.'!$A$10:$BL$168,43,FALSE)</f>
        <v>0</v>
      </c>
      <c r="H448" s="100" t="s">
        <v>64</v>
      </c>
      <c r="I448" s="55" t="str">
        <f>VLOOKUP(F449,'LISTING M.'!$A$10:$BL$168,12,FALSE)</f>
        <v/>
      </c>
    </row>
    <row r="449" spans="1:9" ht="5.0999999999999996" customHeight="1" x14ac:dyDescent="0.2">
      <c r="A449" s="99">
        <f>F441+1</f>
        <v>111</v>
      </c>
      <c r="B449" s="55"/>
      <c r="C449" s="55"/>
      <c r="D449" s="55"/>
      <c r="E449" s="55"/>
      <c r="F449" s="99">
        <f>A449+1</f>
        <v>112</v>
      </c>
      <c r="G449" s="55"/>
      <c r="H449" s="55"/>
      <c r="I449" s="55"/>
    </row>
    <row r="450" spans="1:9" s="55" customFormat="1" ht="15.75" customHeight="1" x14ac:dyDescent="0.2">
      <c r="A450" s="112">
        <f>'LISTING M.'!$B$5</f>
        <v>0</v>
      </c>
      <c r="B450" s="111"/>
      <c r="C450" s="111">
        <f>'LISTING M.'!$B$7</f>
        <v>0</v>
      </c>
      <c r="D450" s="111">
        <f>'LISTING M.'!$D$5</f>
        <v>0</v>
      </c>
      <c r="F450" s="112">
        <f>'LISTING M.'!$B$5</f>
        <v>0</v>
      </c>
      <c r="G450" s="111"/>
      <c r="H450" s="111">
        <f>'LISTING M.'!$B$7</f>
        <v>0</v>
      </c>
      <c r="I450" s="111">
        <f>'LISTING M.'!$D$5</f>
        <v>0</v>
      </c>
    </row>
    <row r="451" spans="1:9" s="55" customFormat="1" ht="15.75" customHeight="1" x14ac:dyDescent="0.2">
      <c r="A451" s="110">
        <f>'LISTING M.'!$E$5</f>
        <v>0</v>
      </c>
      <c r="B451" s="109"/>
      <c r="C451" s="109"/>
      <c r="D451" s="108" t="str">
        <f>VLOOKUP(A457,'LISTING M.'!$A$10:$BL$168,6,FALSE)</f>
        <v/>
      </c>
      <c r="F451" s="110">
        <f>'LISTING M.'!$E$5</f>
        <v>0</v>
      </c>
      <c r="G451" s="109"/>
      <c r="H451" s="109"/>
      <c r="I451" s="108" t="str">
        <f>VLOOKUP(F457,'LISTING M.'!$A$10:$BL$168,6,FALSE)</f>
        <v/>
      </c>
    </row>
    <row r="452" spans="1:9" s="55" customFormat="1" ht="15.75" customHeight="1" x14ac:dyDescent="0.2">
      <c r="A452" s="103" t="str">
        <f>VLOOKUP(A457,'LISTING M.'!$A$10:$BL$168,4,FALSE)</f>
        <v/>
      </c>
      <c r="F452" s="103" t="str">
        <f>VLOOKUP(F457,'LISTING M.'!$A$10:$BL$168,4,FALSE)</f>
        <v/>
      </c>
    </row>
    <row r="453" spans="1:9" s="55" customFormat="1" ht="15.75" customHeight="1" x14ac:dyDescent="0.25">
      <c r="A453" s="107" t="str">
        <f>VLOOKUP(A457,'LISTING M.'!$A$10:$BL$168,8,FALSE)&amp;"x"&amp;VLOOKUP(A457,'LISTING M.'!$A$10:$BL$168,9,FALSE)&amp;"x"&amp;VLOOKUP(A457,'LISTING M.'!$A$10:$BL$168,10,FALSE)</f>
        <v>xx</v>
      </c>
      <c r="B453" s="106"/>
      <c r="C453" s="100" t="s">
        <v>66</v>
      </c>
      <c r="D453" s="105" t="str">
        <f>VLOOKUP(A457,'LISTING M.'!$A$10:$BL$168,11,FALSE)</f>
        <v/>
      </c>
      <c r="F453" s="107" t="str">
        <f>VLOOKUP(F457,'LISTING M.'!$A$10:$BL$168,8,FALSE)&amp;"x"&amp;VLOOKUP(F457,'LISTING M.'!$A$10:$BL$168,9,FALSE)&amp;"x"&amp;VLOOKUP(F457,'LISTING M.'!$A$10:$BL$168,10,FALSE)</f>
        <v>xx</v>
      </c>
      <c r="G453" s="106"/>
      <c r="H453" s="100" t="s">
        <v>66</v>
      </c>
      <c r="I453" s="105" t="str">
        <f>VLOOKUP(F457,'LISTING M.'!$A$10:$BL$168,11,FALSE)</f>
        <v/>
      </c>
    </row>
    <row r="454" spans="1:9" s="55" customFormat="1" ht="15.75" customHeight="1" x14ac:dyDescent="0.2">
      <c r="A454" s="104" t="str">
        <f>VLOOKUP(A457,'LISTING M.'!$A$10:$BL$168,5,FALSE)</f>
        <v/>
      </c>
      <c r="F454" s="104" t="str">
        <f>VLOOKUP(F457,'LISTING M.'!$A$10:$BL$168,5,FALSE)</f>
        <v/>
      </c>
    </row>
    <row r="455" spans="1:9" s="55" customFormat="1" ht="15.75" customHeight="1" x14ac:dyDescent="0.2">
      <c r="A455" s="103" t="str">
        <f>VLOOKUP(A457,'LISTING M.'!$A$10:$BL$168,2,FALSE)</f>
        <v/>
      </c>
      <c r="C455" s="100" t="s">
        <v>65</v>
      </c>
      <c r="D455" s="102" t="str">
        <f>VLOOKUP(A457,'LISTING M.'!$A$10:$BL$168,7,FALSE)</f>
        <v/>
      </c>
      <c r="F455" s="103" t="str">
        <f>VLOOKUP(F457,'LISTING M.'!$A$10:$BL$168,2,FALSE)</f>
        <v/>
      </c>
      <c r="H455" s="100" t="s">
        <v>65</v>
      </c>
      <c r="I455" s="102" t="str">
        <f>VLOOKUP(F457,'LISTING M.'!$A$10:$BL$168,7,FALSE)</f>
        <v/>
      </c>
    </row>
    <row r="456" spans="1:9" s="55" customFormat="1" ht="15.75" customHeight="1" x14ac:dyDescent="0.2">
      <c r="A456" s="101">
        <f>VLOOKUP(A457,'LISTING M.'!$A$10:$BL$168,43,FALSE)</f>
        <v>0</v>
      </c>
      <c r="C456" s="100" t="s">
        <v>64</v>
      </c>
      <c r="D456" s="55" t="str">
        <f>VLOOKUP(A457,'LISTING M.'!$A$10:$BL$168,12,FALSE)</f>
        <v/>
      </c>
      <c r="F456" s="101">
        <f>VLOOKUP(F457,'LISTING M.'!$A$10:$BL$168,43,FALSE)</f>
        <v>0</v>
      </c>
      <c r="H456" s="100" t="s">
        <v>64</v>
      </c>
      <c r="I456" s="55" t="str">
        <f>VLOOKUP(F457,'LISTING M.'!$A$10:$BL$168,12,FALSE)</f>
        <v/>
      </c>
    </row>
    <row r="457" spans="1:9" ht="15.75" customHeight="1" x14ac:dyDescent="0.2">
      <c r="A457" s="99">
        <f>F449+1</f>
        <v>113</v>
      </c>
      <c r="B457" s="55"/>
      <c r="C457" s="55"/>
      <c r="D457" s="55"/>
      <c r="E457" s="55"/>
      <c r="F457" s="99">
        <f>A457+1</f>
        <v>114</v>
      </c>
      <c r="G457" s="55"/>
      <c r="H457" s="55"/>
      <c r="I457" s="55"/>
    </row>
    <row r="458" spans="1:9" s="55" customFormat="1" ht="15.75" customHeight="1" x14ac:dyDescent="0.2">
      <c r="A458" s="112">
        <f>'LISTING M.'!$B$5</f>
        <v>0</v>
      </c>
      <c r="B458" s="111"/>
      <c r="C458" s="111">
        <f>'LISTING M.'!$B$7</f>
        <v>0</v>
      </c>
      <c r="D458" s="111">
        <f>'LISTING M.'!$D$5</f>
        <v>0</v>
      </c>
      <c r="F458" s="112">
        <f>'LISTING M.'!$B$5</f>
        <v>0</v>
      </c>
      <c r="G458" s="111"/>
      <c r="H458" s="111">
        <f>'LISTING M.'!$B$7</f>
        <v>0</v>
      </c>
      <c r="I458" s="111">
        <f>'LISTING M.'!$D$5</f>
        <v>0</v>
      </c>
    </row>
    <row r="459" spans="1:9" s="55" customFormat="1" ht="15.75" customHeight="1" x14ac:dyDescent="0.2">
      <c r="A459" s="110">
        <f>'LISTING M.'!$E$5</f>
        <v>0</v>
      </c>
      <c r="B459" s="109"/>
      <c r="C459" s="109"/>
      <c r="D459" s="108" t="str">
        <f>VLOOKUP(A465,'LISTING M.'!$A$10:$BL$168,6,FALSE)</f>
        <v/>
      </c>
      <c r="F459" s="110">
        <f>'LISTING M.'!$E$5</f>
        <v>0</v>
      </c>
      <c r="G459" s="109"/>
      <c r="H459" s="109"/>
      <c r="I459" s="108" t="str">
        <f>VLOOKUP(F465,'LISTING M.'!$A$10:$BL$168,6,FALSE)</f>
        <v/>
      </c>
    </row>
    <row r="460" spans="1:9" s="55" customFormat="1" ht="15.75" customHeight="1" x14ac:dyDescent="0.2">
      <c r="A460" s="103" t="str">
        <f>VLOOKUP(A465,'LISTING M.'!$A$10:$BL$168,4,FALSE)</f>
        <v/>
      </c>
      <c r="F460" s="103" t="str">
        <f>VLOOKUP(F465,'LISTING M.'!$A$10:$BL$168,4,FALSE)</f>
        <v/>
      </c>
    </row>
    <row r="461" spans="1:9" s="55" customFormat="1" ht="15.75" customHeight="1" x14ac:dyDescent="0.25">
      <c r="A461" s="107" t="str">
        <f>VLOOKUP(A465,'LISTING M.'!$A$10:$BL$168,8,FALSE)&amp;"x"&amp;VLOOKUP(A465,'LISTING M.'!$A$10:$BL$168,9,FALSE)&amp;"x"&amp;VLOOKUP(A465,'LISTING M.'!$A$10:$BL$168,10,FALSE)</f>
        <v>xx</v>
      </c>
      <c r="B461" s="106"/>
      <c r="C461" s="100" t="s">
        <v>66</v>
      </c>
      <c r="D461" s="105" t="str">
        <f>VLOOKUP(A465,'LISTING M.'!$A$10:$BL$168,11,FALSE)</f>
        <v/>
      </c>
      <c r="F461" s="107" t="str">
        <f>VLOOKUP(F465,'LISTING M.'!$A$10:$BL$168,8,FALSE)&amp;"x"&amp;VLOOKUP(F465,'LISTING M.'!$A$10:$BL$168,9,FALSE)&amp;"x"&amp;VLOOKUP(F465,'LISTING M.'!$A$10:$BL$168,10,FALSE)</f>
        <v>xx</v>
      </c>
      <c r="G461" s="106"/>
      <c r="H461" s="100" t="s">
        <v>66</v>
      </c>
      <c r="I461" s="105" t="str">
        <f>VLOOKUP(F465,'LISTING M.'!$A$10:$BL$168,11,FALSE)</f>
        <v/>
      </c>
    </row>
    <row r="462" spans="1:9" s="55" customFormat="1" ht="15.75" customHeight="1" x14ac:dyDescent="0.2">
      <c r="A462" s="104" t="str">
        <f>VLOOKUP(A465,'LISTING M.'!$A$10:$BL$168,5,FALSE)</f>
        <v/>
      </c>
      <c r="F462" s="104" t="str">
        <f>VLOOKUP(F465,'LISTING M.'!$A$10:$BL$168,5,FALSE)</f>
        <v/>
      </c>
    </row>
    <row r="463" spans="1:9" s="55" customFormat="1" ht="15.75" customHeight="1" x14ac:dyDescent="0.2">
      <c r="A463" s="103" t="str">
        <f>VLOOKUP(A465,'LISTING M.'!$A$10:$BL$168,2,FALSE)</f>
        <v/>
      </c>
      <c r="C463" s="100" t="s">
        <v>65</v>
      </c>
      <c r="D463" s="102" t="str">
        <f>VLOOKUP(A465,'LISTING M.'!$A$10:$BL$168,7,FALSE)</f>
        <v/>
      </c>
      <c r="F463" s="103" t="str">
        <f>VLOOKUP(F465,'LISTING M.'!$A$10:$BL$168,2,FALSE)</f>
        <v/>
      </c>
      <c r="H463" s="100" t="s">
        <v>65</v>
      </c>
      <c r="I463" s="102" t="str">
        <f>VLOOKUP(F465,'LISTING M.'!$A$10:$BL$168,7,FALSE)</f>
        <v/>
      </c>
    </row>
    <row r="464" spans="1:9" s="55" customFormat="1" ht="15.75" customHeight="1" x14ac:dyDescent="0.2">
      <c r="A464" s="101">
        <f>VLOOKUP(A465,'LISTING M.'!$A$10:$BL$168,43,FALSE)</f>
        <v>0</v>
      </c>
      <c r="C464" s="100" t="s">
        <v>64</v>
      </c>
      <c r="D464" s="55" t="str">
        <f>VLOOKUP(A465,'LISTING M.'!$A$10:$BL$168,12,FALSE)</f>
        <v/>
      </c>
      <c r="F464" s="101">
        <f>VLOOKUP(F465,'LISTING M.'!$A$10:$BL$168,43,FALSE)</f>
        <v>0</v>
      </c>
      <c r="H464" s="100" t="s">
        <v>64</v>
      </c>
      <c r="I464" s="55" t="str">
        <f>VLOOKUP(F465,'LISTING M.'!$A$10:$BL$168,12,FALSE)</f>
        <v/>
      </c>
    </row>
    <row r="465" spans="1:9" ht="15.75" customHeight="1" x14ac:dyDescent="0.2">
      <c r="A465" s="99">
        <f>F457+1</f>
        <v>115</v>
      </c>
      <c r="B465" s="55"/>
      <c r="C465" s="55"/>
      <c r="D465" s="55"/>
      <c r="E465" s="55"/>
      <c r="F465" s="99">
        <f>A465+1</f>
        <v>116</v>
      </c>
      <c r="G465" s="55"/>
      <c r="H465" s="55"/>
      <c r="I465" s="55"/>
    </row>
    <row r="466" spans="1:9" s="55" customFormat="1" ht="15.75" customHeight="1" x14ac:dyDescent="0.2">
      <c r="A466" s="112">
        <f>'LISTING M.'!$B$5</f>
        <v>0</v>
      </c>
      <c r="B466" s="111"/>
      <c r="C466" s="111">
        <f>'LISTING M.'!$B$7</f>
        <v>0</v>
      </c>
      <c r="D466" s="111">
        <f>'LISTING M.'!$D$5</f>
        <v>0</v>
      </c>
      <c r="F466" s="112">
        <f>'LISTING M.'!$B$5</f>
        <v>0</v>
      </c>
      <c r="G466" s="111"/>
      <c r="H466" s="111">
        <f>'LISTING M.'!$B$7</f>
        <v>0</v>
      </c>
      <c r="I466" s="111">
        <f>'LISTING M.'!$D$5</f>
        <v>0</v>
      </c>
    </row>
    <row r="467" spans="1:9" s="55" customFormat="1" ht="15.75" customHeight="1" x14ac:dyDescent="0.2">
      <c r="A467" s="110">
        <f>'LISTING M.'!$E$5</f>
        <v>0</v>
      </c>
      <c r="B467" s="109"/>
      <c r="C467" s="109"/>
      <c r="D467" s="108" t="str">
        <f>VLOOKUP(A473,'LISTING M.'!$A$10:$BL$168,6,FALSE)</f>
        <v/>
      </c>
      <c r="F467" s="110">
        <f>'LISTING M.'!$E$5</f>
        <v>0</v>
      </c>
      <c r="G467" s="109"/>
      <c r="H467" s="109"/>
      <c r="I467" s="108" t="str">
        <f>VLOOKUP(F473,'LISTING M.'!$A$10:$BL$168,6,FALSE)</f>
        <v/>
      </c>
    </row>
    <row r="468" spans="1:9" s="55" customFormat="1" ht="15.75" customHeight="1" x14ac:dyDescent="0.2">
      <c r="A468" s="103" t="str">
        <f>VLOOKUP(A473,'LISTING M.'!$A$10:$BL$168,4,FALSE)</f>
        <v/>
      </c>
      <c r="F468" s="103" t="str">
        <f>VLOOKUP(F473,'LISTING M.'!$A$10:$BL$168,4,FALSE)</f>
        <v/>
      </c>
    </row>
    <row r="469" spans="1:9" s="55" customFormat="1" ht="15.75" customHeight="1" x14ac:dyDescent="0.25">
      <c r="A469" s="107" t="str">
        <f>VLOOKUP(A473,'LISTING M.'!$A$10:$BL$168,8,FALSE)&amp;"x"&amp;VLOOKUP(A473,'LISTING M.'!$A$10:$BL$168,9,FALSE)&amp;"x"&amp;VLOOKUP(A473,'LISTING M.'!$A$10:$BL$168,10,FALSE)</f>
        <v>xx</v>
      </c>
      <c r="B469" s="106"/>
      <c r="C469" s="100" t="s">
        <v>66</v>
      </c>
      <c r="D469" s="105" t="str">
        <f>VLOOKUP(A473,'LISTING M.'!$A$10:$BL$168,11,FALSE)</f>
        <v/>
      </c>
      <c r="F469" s="107" t="str">
        <f>VLOOKUP(F473,'LISTING M.'!$A$10:$BL$168,8,FALSE)&amp;"x"&amp;VLOOKUP(F473,'LISTING M.'!$A$10:$BL$168,9,FALSE)&amp;"x"&amp;VLOOKUP(F473,'LISTING M.'!$A$10:$BL$168,10,FALSE)</f>
        <v>xx</v>
      </c>
      <c r="G469" s="106"/>
      <c r="H469" s="100" t="s">
        <v>66</v>
      </c>
      <c r="I469" s="105" t="str">
        <f>VLOOKUP(F473,'LISTING M.'!$A$10:$BL$168,11,FALSE)</f>
        <v/>
      </c>
    </row>
    <row r="470" spans="1:9" s="55" customFormat="1" ht="15.75" customHeight="1" x14ac:dyDescent="0.2">
      <c r="A470" s="104" t="str">
        <f>VLOOKUP(A473,'LISTING M.'!$A$10:$BL$168,5,FALSE)</f>
        <v/>
      </c>
      <c r="F470" s="104" t="str">
        <f>VLOOKUP(F473,'LISTING M.'!$A$10:$BL$168,5,FALSE)</f>
        <v/>
      </c>
    </row>
    <row r="471" spans="1:9" s="55" customFormat="1" ht="15.75" customHeight="1" x14ac:dyDescent="0.2">
      <c r="A471" s="103" t="str">
        <f>VLOOKUP(A473,'LISTING M.'!$A$10:$BL$168,2,FALSE)</f>
        <v/>
      </c>
      <c r="C471" s="100" t="s">
        <v>65</v>
      </c>
      <c r="D471" s="102" t="str">
        <f>VLOOKUP(A473,'LISTING M.'!$A$10:$BL$168,7,FALSE)</f>
        <v/>
      </c>
      <c r="F471" s="103" t="str">
        <f>VLOOKUP(F473,'LISTING M.'!$A$10:$BL$168,2,FALSE)</f>
        <v/>
      </c>
      <c r="H471" s="100" t="s">
        <v>65</v>
      </c>
      <c r="I471" s="102" t="str">
        <f>VLOOKUP(F473,'LISTING M.'!$A$10:$BL$168,7,FALSE)</f>
        <v/>
      </c>
    </row>
    <row r="472" spans="1:9" s="55" customFormat="1" ht="15.75" customHeight="1" x14ac:dyDescent="0.2">
      <c r="A472" s="101">
        <f>VLOOKUP(A473,'LISTING M.'!$A$10:$BL$168,43,FALSE)</f>
        <v>0</v>
      </c>
      <c r="C472" s="100" t="s">
        <v>64</v>
      </c>
      <c r="D472" s="55" t="str">
        <f>VLOOKUP(A473,'LISTING M.'!$A$10:$BL$168,12,FALSE)</f>
        <v/>
      </c>
      <c r="F472" s="101">
        <f>VLOOKUP(F473,'LISTING M.'!$A$10:$BL$168,43,FALSE)</f>
        <v>0</v>
      </c>
      <c r="H472" s="100" t="s">
        <v>64</v>
      </c>
      <c r="I472" s="55" t="str">
        <f>VLOOKUP(F473,'LISTING M.'!$A$10:$BL$168,12,FALSE)</f>
        <v/>
      </c>
    </row>
    <row r="473" spans="1:9" ht="15.75" customHeight="1" x14ac:dyDescent="0.2">
      <c r="A473" s="99">
        <f>F465+1</f>
        <v>117</v>
      </c>
      <c r="B473" s="55"/>
      <c r="C473" s="55"/>
      <c r="D473" s="55"/>
      <c r="E473" s="55"/>
      <c r="F473" s="99">
        <f>A473+1</f>
        <v>118</v>
      </c>
      <c r="G473" s="55"/>
      <c r="H473" s="55"/>
      <c r="I473" s="55"/>
    </row>
    <row r="474" spans="1:9" s="55" customFormat="1" ht="15.75" customHeight="1" x14ac:dyDescent="0.2">
      <c r="A474" s="112">
        <f>'LISTING M.'!$B$5</f>
        <v>0</v>
      </c>
      <c r="B474" s="111"/>
      <c r="C474" s="111">
        <f>'LISTING M.'!$B$7</f>
        <v>0</v>
      </c>
      <c r="D474" s="111">
        <f>'LISTING M.'!$D$5</f>
        <v>0</v>
      </c>
      <c r="F474" s="112">
        <f>'LISTING M.'!$B$5</f>
        <v>0</v>
      </c>
      <c r="G474" s="111"/>
      <c r="H474" s="111">
        <f>'LISTING M.'!$B$7</f>
        <v>0</v>
      </c>
      <c r="I474" s="111">
        <f>'LISTING M.'!$D$5</f>
        <v>0</v>
      </c>
    </row>
    <row r="475" spans="1:9" s="55" customFormat="1" ht="15.75" customHeight="1" x14ac:dyDescent="0.2">
      <c r="A475" s="110">
        <f>'LISTING M.'!$E$5</f>
        <v>0</v>
      </c>
      <c r="B475" s="109"/>
      <c r="C475" s="109"/>
      <c r="D475" s="108" t="str">
        <f>VLOOKUP(A481,'LISTING M.'!$A$10:$BL$168,6,FALSE)</f>
        <v/>
      </c>
      <c r="F475" s="110">
        <f>'LISTING M.'!$E$5</f>
        <v>0</v>
      </c>
      <c r="G475" s="109"/>
      <c r="H475" s="109"/>
      <c r="I475" s="108" t="str">
        <f>VLOOKUP(F481,'LISTING M.'!$A$10:$BL$168,6,FALSE)</f>
        <v/>
      </c>
    </row>
    <row r="476" spans="1:9" s="55" customFormat="1" ht="15.75" customHeight="1" x14ac:dyDescent="0.2">
      <c r="A476" s="103" t="str">
        <f>VLOOKUP(A481,'LISTING M.'!$A$10:$BL$168,4,FALSE)</f>
        <v/>
      </c>
      <c r="F476" s="103" t="str">
        <f>VLOOKUP(F481,'LISTING M.'!$A$10:$BL$168,4,FALSE)</f>
        <v/>
      </c>
    </row>
    <row r="477" spans="1:9" s="55" customFormat="1" ht="15.75" customHeight="1" x14ac:dyDescent="0.25">
      <c r="A477" s="107" t="str">
        <f>VLOOKUP(A481,'LISTING M.'!$A$10:$BL$168,8,FALSE)&amp;"x"&amp;VLOOKUP(A481,'LISTING M.'!$A$10:$BL$168,9,FALSE)&amp;"x"&amp;VLOOKUP(A481,'LISTING M.'!$A$10:$BL$168,10,FALSE)</f>
        <v>xx</v>
      </c>
      <c r="B477" s="106"/>
      <c r="C477" s="100" t="s">
        <v>66</v>
      </c>
      <c r="D477" s="105" t="str">
        <f>VLOOKUP(A481,'LISTING M.'!$A$10:$BL$168,11,FALSE)</f>
        <v/>
      </c>
      <c r="F477" s="107" t="str">
        <f>VLOOKUP(F481,'LISTING M.'!$A$10:$BL$168,8,FALSE)&amp;"x"&amp;VLOOKUP(F481,'LISTING M.'!$A$10:$BL$168,9,FALSE)&amp;"x"&amp;VLOOKUP(F481,'LISTING M.'!$A$10:$BL$168,10,FALSE)</f>
        <v>xx</v>
      </c>
      <c r="G477" s="106"/>
      <c r="H477" s="100" t="s">
        <v>66</v>
      </c>
      <c r="I477" s="105" t="str">
        <f>VLOOKUP(F481,'LISTING M.'!$A$10:$BL$168,11,FALSE)</f>
        <v/>
      </c>
    </row>
    <row r="478" spans="1:9" s="55" customFormat="1" ht="15.75" customHeight="1" x14ac:dyDescent="0.2">
      <c r="A478" s="104" t="str">
        <f>VLOOKUP(A481,'LISTING M.'!$A$10:$BL$168,5,FALSE)</f>
        <v/>
      </c>
      <c r="F478" s="104" t="str">
        <f>VLOOKUP(F481,'LISTING M.'!$A$10:$BL$168,5,FALSE)</f>
        <v/>
      </c>
    </row>
    <row r="479" spans="1:9" s="55" customFormat="1" ht="15.75" customHeight="1" x14ac:dyDescent="0.2">
      <c r="A479" s="103" t="str">
        <f>VLOOKUP(A481,'LISTING M.'!$A$10:$BL$168,2,FALSE)</f>
        <v/>
      </c>
      <c r="C479" s="100" t="s">
        <v>65</v>
      </c>
      <c r="D479" s="102" t="str">
        <f>VLOOKUP(A481,'LISTING M.'!$A$10:$BL$168,7,FALSE)</f>
        <v/>
      </c>
      <c r="F479" s="103" t="str">
        <f>VLOOKUP(F481,'LISTING M.'!$A$10:$BL$168,2,FALSE)</f>
        <v/>
      </c>
      <c r="H479" s="100" t="s">
        <v>65</v>
      </c>
      <c r="I479" s="102" t="str">
        <f>VLOOKUP(F481,'LISTING M.'!$A$10:$BL$168,7,FALSE)</f>
        <v/>
      </c>
    </row>
    <row r="480" spans="1:9" s="55" customFormat="1" ht="15.75" customHeight="1" x14ac:dyDescent="0.2">
      <c r="A480" s="101">
        <f>VLOOKUP(A481,'LISTING M.'!$A$10:$BL$168,43,FALSE)</f>
        <v>0</v>
      </c>
      <c r="C480" s="100" t="s">
        <v>64</v>
      </c>
      <c r="D480" s="55" t="str">
        <f>VLOOKUP(A481,'LISTING M.'!$A$10:$BL$168,12,FALSE)</f>
        <v/>
      </c>
      <c r="F480" s="101">
        <f>VLOOKUP(F481,'LISTING M.'!$A$10:$BL$168,43,FALSE)</f>
        <v>0</v>
      </c>
      <c r="H480" s="100" t="s">
        <v>64</v>
      </c>
      <c r="I480" s="55" t="str">
        <f>VLOOKUP(F481,'LISTING M.'!$A$10:$BL$168,12,FALSE)</f>
        <v/>
      </c>
    </row>
    <row r="481" spans="1:9" ht="15.75" customHeight="1" x14ac:dyDescent="0.2">
      <c r="A481" s="99">
        <f>F473+1</f>
        <v>119</v>
      </c>
      <c r="B481" s="55"/>
      <c r="C481" s="55"/>
      <c r="D481" s="55"/>
      <c r="E481" s="55"/>
      <c r="F481" s="99">
        <f>A481+1</f>
        <v>120</v>
      </c>
      <c r="G481" s="55"/>
      <c r="H481" s="55"/>
      <c r="I481" s="55"/>
    </row>
    <row r="482" spans="1:9" s="55" customFormat="1" ht="15.75" customHeight="1" x14ac:dyDescent="0.2">
      <c r="A482" s="112">
        <f>'LISTING M.'!$B$5</f>
        <v>0</v>
      </c>
      <c r="B482" s="111"/>
      <c r="C482" s="111">
        <f>'LISTING M.'!$B$7</f>
        <v>0</v>
      </c>
      <c r="D482" s="111">
        <f>'LISTING M.'!$D$5</f>
        <v>0</v>
      </c>
      <c r="F482" s="112">
        <f>'LISTING M.'!$B$5</f>
        <v>0</v>
      </c>
      <c r="G482" s="111"/>
      <c r="H482" s="111">
        <f>'LISTING M.'!$B$7</f>
        <v>0</v>
      </c>
      <c r="I482" s="111">
        <f>'LISTING M.'!$D$5</f>
        <v>0</v>
      </c>
    </row>
    <row r="483" spans="1:9" s="55" customFormat="1" ht="15.75" customHeight="1" x14ac:dyDescent="0.2">
      <c r="A483" s="110">
        <f>'LISTING M.'!$E$5</f>
        <v>0</v>
      </c>
      <c r="B483" s="109"/>
      <c r="C483" s="109"/>
      <c r="D483" s="108" t="str">
        <f>VLOOKUP(A489,'LISTING M.'!$A$10:$BL$168,6,FALSE)</f>
        <v/>
      </c>
      <c r="F483" s="110">
        <f>'LISTING M.'!$E$5</f>
        <v>0</v>
      </c>
      <c r="G483" s="109"/>
      <c r="H483" s="109"/>
      <c r="I483" s="108" t="str">
        <f>VLOOKUP(F489,'LISTING M.'!$A$10:$BL$168,6,FALSE)</f>
        <v/>
      </c>
    </row>
    <row r="484" spans="1:9" s="55" customFormat="1" ht="15.75" customHeight="1" x14ac:dyDescent="0.2">
      <c r="A484" s="103" t="str">
        <f>VLOOKUP(A489,'LISTING M.'!$A$10:$BL$168,4,FALSE)</f>
        <v/>
      </c>
      <c r="F484" s="103" t="str">
        <f>VLOOKUP(F489,'LISTING M.'!$A$10:$BL$168,4,FALSE)</f>
        <v/>
      </c>
    </row>
    <row r="485" spans="1:9" s="55" customFormat="1" ht="15.75" customHeight="1" x14ac:dyDescent="0.25">
      <c r="A485" s="107" t="str">
        <f>VLOOKUP(A489,'LISTING M.'!$A$10:$BL$168,8,FALSE)&amp;"x"&amp;VLOOKUP(A489,'LISTING M.'!$A$10:$BL$168,9,FALSE)&amp;"x"&amp;VLOOKUP(A489,'LISTING M.'!$A$10:$BL$168,10,FALSE)</f>
        <v>xx</v>
      </c>
      <c r="B485" s="106"/>
      <c r="C485" s="100" t="s">
        <v>66</v>
      </c>
      <c r="D485" s="105" t="str">
        <f>VLOOKUP(A489,'LISTING M.'!$A$10:$BL$168,11,FALSE)</f>
        <v/>
      </c>
      <c r="F485" s="107" t="str">
        <f>VLOOKUP(F489,'LISTING M.'!$A$10:$BL$168,8,FALSE)&amp;"x"&amp;VLOOKUP(F489,'LISTING M.'!$A$10:$BL$168,9,FALSE)&amp;"x"&amp;VLOOKUP(F489,'LISTING M.'!$A$10:$BL$168,10,FALSE)</f>
        <v>xx</v>
      </c>
      <c r="G485" s="106"/>
      <c r="H485" s="100" t="s">
        <v>66</v>
      </c>
      <c r="I485" s="105" t="str">
        <f>VLOOKUP(F489,'LISTING M.'!$A$10:$BL$168,11,FALSE)</f>
        <v/>
      </c>
    </row>
    <row r="486" spans="1:9" s="55" customFormat="1" ht="15.75" customHeight="1" x14ac:dyDescent="0.2">
      <c r="A486" s="104" t="str">
        <f>VLOOKUP(A489,'LISTING M.'!$A$10:$BL$168,5,FALSE)</f>
        <v/>
      </c>
      <c r="F486" s="104" t="str">
        <f>VLOOKUP(F489,'LISTING M.'!$A$10:$BL$168,5,FALSE)</f>
        <v/>
      </c>
    </row>
    <row r="487" spans="1:9" s="55" customFormat="1" ht="15.75" customHeight="1" x14ac:dyDescent="0.2">
      <c r="A487" s="103" t="str">
        <f>VLOOKUP(A489,'LISTING M.'!$A$10:$BL$168,2,FALSE)</f>
        <v/>
      </c>
      <c r="C487" s="100" t="s">
        <v>65</v>
      </c>
      <c r="D487" s="102" t="str">
        <f>VLOOKUP(A489,'LISTING M.'!$A$10:$BL$168,7,FALSE)</f>
        <v/>
      </c>
      <c r="F487" s="103" t="str">
        <f>VLOOKUP(F489,'LISTING M.'!$A$10:$BL$168,2,FALSE)</f>
        <v/>
      </c>
      <c r="H487" s="100" t="s">
        <v>65</v>
      </c>
      <c r="I487" s="102" t="str">
        <f>VLOOKUP(F489,'LISTING M.'!$A$10:$BL$168,7,FALSE)</f>
        <v/>
      </c>
    </row>
    <row r="488" spans="1:9" s="55" customFormat="1" ht="15.75" customHeight="1" x14ac:dyDescent="0.2">
      <c r="A488" s="101">
        <f>VLOOKUP(A489,'LISTING M.'!$A$10:$BL$168,43,FALSE)</f>
        <v>0</v>
      </c>
      <c r="C488" s="100" t="s">
        <v>64</v>
      </c>
      <c r="D488" s="55" t="str">
        <f>VLOOKUP(A489,'LISTING M.'!$A$10:$BL$168,12,FALSE)</f>
        <v/>
      </c>
      <c r="F488" s="101">
        <f>VLOOKUP(F489,'LISTING M.'!$A$10:$BL$168,43,FALSE)</f>
        <v>0</v>
      </c>
      <c r="H488" s="100" t="s">
        <v>64</v>
      </c>
      <c r="I488" s="55" t="str">
        <f>VLOOKUP(F489,'LISTING M.'!$A$10:$BL$168,12,FALSE)</f>
        <v/>
      </c>
    </row>
    <row r="489" spans="1:9" ht="15.75" customHeight="1" x14ac:dyDescent="0.2">
      <c r="A489" s="99">
        <f>F481+1</f>
        <v>121</v>
      </c>
      <c r="B489" s="55"/>
      <c r="C489" s="55"/>
      <c r="D489" s="55"/>
      <c r="E489" s="55"/>
      <c r="F489" s="99">
        <f>A489+1</f>
        <v>122</v>
      </c>
      <c r="G489" s="55"/>
      <c r="H489" s="55"/>
      <c r="I489" s="55"/>
    </row>
    <row r="490" spans="1:9" s="55" customFormat="1" ht="15.75" customHeight="1" x14ac:dyDescent="0.2">
      <c r="A490" s="112">
        <f>'LISTING M.'!$B$5</f>
        <v>0</v>
      </c>
      <c r="B490" s="111"/>
      <c r="C490" s="111">
        <f>'LISTING M.'!$B$7</f>
        <v>0</v>
      </c>
      <c r="D490" s="111">
        <f>'LISTING M.'!$D$5</f>
        <v>0</v>
      </c>
      <c r="F490" s="112">
        <f>'LISTING M.'!$B$5</f>
        <v>0</v>
      </c>
      <c r="G490" s="111"/>
      <c r="H490" s="111">
        <f>'LISTING M.'!$B$7</f>
        <v>0</v>
      </c>
      <c r="I490" s="111">
        <f>'LISTING M.'!$D$5</f>
        <v>0</v>
      </c>
    </row>
    <row r="491" spans="1:9" s="55" customFormat="1" ht="15.75" customHeight="1" x14ac:dyDescent="0.2">
      <c r="A491" s="110">
        <f>'LISTING M.'!$E$5</f>
        <v>0</v>
      </c>
      <c r="B491" s="109"/>
      <c r="C491" s="109"/>
      <c r="D491" s="108" t="str">
        <f>VLOOKUP(A497,'LISTING M.'!$A$10:$BL$168,6,FALSE)</f>
        <v/>
      </c>
      <c r="F491" s="110">
        <f>'LISTING M.'!$E$5</f>
        <v>0</v>
      </c>
      <c r="G491" s="109"/>
      <c r="H491" s="109"/>
      <c r="I491" s="108" t="str">
        <f>VLOOKUP(F497,'LISTING M.'!$A$10:$BL$168,6,FALSE)</f>
        <v/>
      </c>
    </row>
    <row r="492" spans="1:9" s="55" customFormat="1" ht="15.75" customHeight="1" x14ac:dyDescent="0.2">
      <c r="A492" s="103" t="str">
        <f>VLOOKUP(A497,'LISTING M.'!$A$10:$BL$168,4,FALSE)</f>
        <v/>
      </c>
      <c r="F492" s="103" t="str">
        <f>VLOOKUP(F497,'LISTING M.'!$A$10:$BL$168,4,FALSE)</f>
        <v/>
      </c>
    </row>
    <row r="493" spans="1:9" s="55" customFormat="1" ht="15.75" customHeight="1" x14ac:dyDescent="0.25">
      <c r="A493" s="107" t="str">
        <f>VLOOKUP(A497,'LISTING M.'!$A$10:$BL$168,8,FALSE)&amp;"x"&amp;VLOOKUP(A497,'LISTING M.'!$A$10:$BL$168,9,FALSE)&amp;"x"&amp;VLOOKUP(A497,'LISTING M.'!$A$10:$BL$168,10,FALSE)</f>
        <v>xx</v>
      </c>
      <c r="B493" s="106"/>
      <c r="C493" s="100" t="s">
        <v>66</v>
      </c>
      <c r="D493" s="105" t="str">
        <f>VLOOKUP(A497,'LISTING M.'!$A$10:$BL$168,11,FALSE)</f>
        <v/>
      </c>
      <c r="F493" s="107" t="str">
        <f>VLOOKUP(F497,'LISTING M.'!$A$10:$BL$168,8,FALSE)&amp;"x"&amp;VLOOKUP(F497,'LISTING M.'!$A$10:$BL$168,9,FALSE)&amp;"x"&amp;VLOOKUP(F497,'LISTING M.'!$A$10:$BL$168,10,FALSE)</f>
        <v>xx</v>
      </c>
      <c r="G493" s="106"/>
      <c r="H493" s="100" t="s">
        <v>66</v>
      </c>
      <c r="I493" s="105" t="str">
        <f>VLOOKUP(F497,'LISTING M.'!$A$10:$BL$168,11,FALSE)</f>
        <v/>
      </c>
    </row>
    <row r="494" spans="1:9" s="55" customFormat="1" ht="15.75" customHeight="1" x14ac:dyDescent="0.2">
      <c r="A494" s="104" t="str">
        <f>VLOOKUP(A497,'LISTING M.'!$A$10:$BL$168,5,FALSE)</f>
        <v/>
      </c>
      <c r="F494" s="104" t="str">
        <f>VLOOKUP(F497,'LISTING M.'!$A$10:$BL$168,5,FALSE)</f>
        <v/>
      </c>
    </row>
    <row r="495" spans="1:9" s="55" customFormat="1" ht="15.75" customHeight="1" x14ac:dyDescent="0.2">
      <c r="A495" s="103" t="str">
        <f>VLOOKUP(A497,'LISTING M.'!$A$10:$BL$168,2,FALSE)</f>
        <v/>
      </c>
      <c r="C495" s="100" t="s">
        <v>65</v>
      </c>
      <c r="D495" s="102" t="str">
        <f>VLOOKUP(A497,'LISTING M.'!$A$10:$BL$168,7,FALSE)</f>
        <v/>
      </c>
      <c r="F495" s="103" t="str">
        <f>VLOOKUP(F497,'LISTING M.'!$A$10:$BL$168,2,FALSE)</f>
        <v/>
      </c>
      <c r="H495" s="100" t="s">
        <v>65</v>
      </c>
      <c r="I495" s="102" t="str">
        <f>VLOOKUP(F497,'LISTING M.'!$A$10:$BL$168,7,FALSE)</f>
        <v/>
      </c>
    </row>
    <row r="496" spans="1:9" s="55" customFormat="1" ht="15.75" customHeight="1" x14ac:dyDescent="0.2">
      <c r="A496" s="101">
        <f>VLOOKUP(A497,'LISTING M.'!$A$10:$BL$168,43,FALSE)</f>
        <v>0</v>
      </c>
      <c r="C496" s="100" t="s">
        <v>64</v>
      </c>
      <c r="D496" s="55" t="str">
        <f>VLOOKUP(A497,'LISTING M.'!$A$10:$BL$168,12,FALSE)</f>
        <v/>
      </c>
      <c r="F496" s="101">
        <f>VLOOKUP(F497,'LISTING M.'!$A$10:$BL$168,43,FALSE)</f>
        <v>0</v>
      </c>
      <c r="H496" s="100" t="s">
        <v>64</v>
      </c>
      <c r="I496" s="55" t="str">
        <f>VLOOKUP(F497,'LISTING M.'!$A$10:$BL$168,12,FALSE)</f>
        <v/>
      </c>
    </row>
    <row r="497" spans="1:11" ht="15.75" customHeight="1" x14ac:dyDescent="0.2">
      <c r="A497" s="99">
        <f>F489+1</f>
        <v>123</v>
      </c>
      <c r="B497" s="55"/>
      <c r="C497" s="55"/>
      <c r="D497" s="55"/>
      <c r="E497" s="55"/>
      <c r="F497" s="99">
        <f>A497+1</f>
        <v>124</v>
      </c>
      <c r="G497" s="55"/>
      <c r="H497" s="55"/>
      <c r="I497" s="55"/>
    </row>
    <row r="498" spans="1:11" s="55" customFormat="1" ht="15.75" customHeight="1" x14ac:dyDescent="0.2">
      <c r="A498" s="112">
        <f>'LISTING M.'!$B$5</f>
        <v>0</v>
      </c>
      <c r="B498" s="111"/>
      <c r="C498" s="111">
        <f>'LISTING M.'!$B$7</f>
        <v>0</v>
      </c>
      <c r="D498" s="111">
        <f>'LISTING M.'!$D$5</f>
        <v>0</v>
      </c>
      <c r="F498" s="112">
        <f>'LISTING M.'!$B$5</f>
        <v>0</v>
      </c>
      <c r="G498" s="111"/>
      <c r="H498" s="111">
        <f>'LISTING M.'!$B$7</f>
        <v>0</v>
      </c>
      <c r="I498" s="111">
        <f>'LISTING M.'!$D$5</f>
        <v>0</v>
      </c>
    </row>
    <row r="499" spans="1:11" s="55" customFormat="1" ht="15.75" customHeight="1" x14ac:dyDescent="0.2">
      <c r="A499" s="110">
        <f>'LISTING M.'!$E$5</f>
        <v>0</v>
      </c>
      <c r="B499" s="109"/>
      <c r="C499" s="109"/>
      <c r="D499" s="108" t="str">
        <f>VLOOKUP(A505,'LISTING M.'!$A$10:$BL$168,6,FALSE)</f>
        <v/>
      </c>
      <c r="F499" s="110">
        <f>'LISTING M.'!$E$5</f>
        <v>0</v>
      </c>
      <c r="G499" s="109"/>
      <c r="H499" s="109"/>
      <c r="I499" s="108" t="str">
        <f>VLOOKUP(F505,'LISTING M.'!$A$10:$BL$168,6,FALSE)</f>
        <v/>
      </c>
    </row>
    <row r="500" spans="1:11" s="55" customFormat="1" ht="15.75" customHeight="1" x14ac:dyDescent="0.2">
      <c r="A500" s="103" t="str">
        <f>VLOOKUP(A505,'LISTING M.'!$A$10:$BL$168,4,FALSE)</f>
        <v/>
      </c>
      <c r="F500" s="103" t="str">
        <f>VLOOKUP(F505,'LISTING M.'!$A$10:$BL$168,4,FALSE)</f>
        <v/>
      </c>
    </row>
    <row r="501" spans="1:11" s="55" customFormat="1" ht="15.75" customHeight="1" x14ac:dyDescent="0.25">
      <c r="A501" s="107" t="str">
        <f>VLOOKUP(A505,'LISTING M.'!$A$10:$BL$168,8,FALSE)&amp;"x"&amp;VLOOKUP(A505,'LISTING M.'!$A$10:$BL$168,9,FALSE)&amp;"x"&amp;VLOOKUP(A505,'LISTING M.'!$A$10:$BL$168,10,FALSE)</f>
        <v>xx</v>
      </c>
      <c r="B501" s="106"/>
      <c r="C501" s="100" t="s">
        <v>66</v>
      </c>
      <c r="D501" s="105" t="str">
        <f>VLOOKUP(A505,'LISTING M.'!$A$10:$BL$168,11,FALSE)</f>
        <v/>
      </c>
      <c r="F501" s="107" t="str">
        <f>VLOOKUP(F505,'LISTING M.'!$A$10:$BL$168,8,FALSE)&amp;"x"&amp;VLOOKUP(F505,'LISTING M.'!$A$10:$BL$168,9,FALSE)&amp;"x"&amp;VLOOKUP(F505,'LISTING M.'!$A$10:$BL$168,10,FALSE)</f>
        <v>xx</v>
      </c>
      <c r="G501" s="106"/>
      <c r="H501" s="100" t="s">
        <v>66</v>
      </c>
      <c r="I501" s="105" t="str">
        <f>VLOOKUP(F505,'LISTING M.'!$A$10:$BL$168,11,FALSE)</f>
        <v/>
      </c>
    </row>
    <row r="502" spans="1:11" s="55" customFormat="1" ht="15.75" customHeight="1" x14ac:dyDescent="0.2">
      <c r="A502" s="104" t="str">
        <f>VLOOKUP(A505,'LISTING M.'!$A$10:$BL$168,5,FALSE)</f>
        <v/>
      </c>
      <c r="F502" s="104" t="str">
        <f>VLOOKUP(F505,'LISTING M.'!$A$10:$BL$168,5,FALSE)</f>
        <v/>
      </c>
    </row>
    <row r="503" spans="1:11" s="55" customFormat="1" ht="15.75" customHeight="1" x14ac:dyDescent="0.2">
      <c r="A503" s="103" t="str">
        <f>VLOOKUP(A505,'LISTING M.'!$A$10:$BL$168,2,FALSE)</f>
        <v/>
      </c>
      <c r="C503" s="100" t="s">
        <v>65</v>
      </c>
      <c r="D503" s="102" t="str">
        <f>VLOOKUP(A505,'LISTING M.'!$A$10:$BL$168,7,FALSE)</f>
        <v/>
      </c>
      <c r="F503" s="103" t="str">
        <f>VLOOKUP(F505,'LISTING M.'!$A$10:$BL$168,2,FALSE)</f>
        <v/>
      </c>
      <c r="H503" s="100" t="s">
        <v>65</v>
      </c>
      <c r="I503" s="102" t="str">
        <f>VLOOKUP(F505,'LISTING M.'!$A$10:$BL$168,7,FALSE)</f>
        <v/>
      </c>
    </row>
    <row r="504" spans="1:11" s="55" customFormat="1" ht="15.75" customHeight="1" x14ac:dyDescent="0.2">
      <c r="A504" s="101">
        <f>VLOOKUP(A505,'LISTING M.'!$A$10:$BL$168,43,FALSE)</f>
        <v>0</v>
      </c>
      <c r="C504" s="100" t="s">
        <v>64</v>
      </c>
      <c r="D504" s="55" t="str">
        <f>VLOOKUP(A505,'LISTING M.'!$A$10:$BL$168,12,FALSE)</f>
        <v/>
      </c>
      <c r="F504" s="101">
        <f>VLOOKUP(F505,'LISTING M.'!$A$10:$BL$168,43,FALSE)</f>
        <v>0</v>
      </c>
      <c r="H504" s="100" t="s">
        <v>64</v>
      </c>
      <c r="I504" s="55" t="str">
        <f>VLOOKUP(F505,'LISTING M.'!$A$10:$BL$168,12,FALSE)</f>
        <v/>
      </c>
    </row>
    <row r="505" spans="1:11" ht="15.75" customHeight="1" thickBot="1" x14ac:dyDescent="0.25">
      <c r="A505" s="99">
        <f>F497+1</f>
        <v>125</v>
      </c>
      <c r="B505" s="55"/>
      <c r="C505" s="55"/>
      <c r="D505" s="55"/>
      <c r="E505" s="55"/>
      <c r="F505" s="99">
        <f>A505+1</f>
        <v>126</v>
      </c>
      <c r="G505" s="55"/>
      <c r="H505" s="55"/>
      <c r="I505" s="55"/>
      <c r="K505" s="98"/>
    </row>
  </sheetData>
  <pageMargins left="0.15748031496062992" right="0.15748031496062992" top="0.19685039370078741" bottom="0.19685039370078741" header="0.19685039370078741" footer="0.19685039370078741"/>
  <pageSetup paperSize="9" scale="90" orientation="portrait" r:id="rId1"/>
  <rowBreaks count="3" manualBreakCount="3">
    <brk id="56" max="8" man="1"/>
    <brk id="112" max="8" man="1"/>
    <brk id="16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BT250"/>
  <sheetViews>
    <sheetView view="pageBreakPreview" zoomScale="70" zoomScaleNormal="100" zoomScaleSheetLayoutView="70" workbookViewId="0">
      <pane ySplit="9" topLeftCell="A10" activePane="bottomLeft" state="frozen"/>
      <selection activeCell="B10" sqref="B10"/>
      <selection pane="bottomLeft" activeCell="S10" sqref="S10"/>
    </sheetView>
  </sheetViews>
  <sheetFormatPr baseColWidth="10" defaultRowHeight="15" x14ac:dyDescent="0.2"/>
  <cols>
    <col min="1" max="1" width="2.140625" style="1" customWidth="1"/>
    <col min="2" max="2" width="14.85546875" style="1" customWidth="1"/>
    <col min="3" max="3" width="8.140625" style="1" hidden="1" customWidth="1"/>
    <col min="4" max="4" width="27.85546875" style="1" customWidth="1"/>
    <col min="5" max="5" width="22" style="1" customWidth="1"/>
    <col min="6" max="6" width="25.28515625" style="1" customWidth="1"/>
    <col min="7" max="7" width="10.42578125" style="121" customWidth="1"/>
    <col min="8" max="9" width="8" style="3" customWidth="1"/>
    <col min="10" max="10" width="4.28515625" style="3" customWidth="1"/>
    <col min="11" max="11" width="6.85546875" style="4" bestFit="1" customWidth="1"/>
    <col min="12" max="12" width="16.28515625" style="2" customWidth="1"/>
    <col min="13" max="13" width="3.28515625" style="2" customWidth="1"/>
    <col min="14" max="14" width="12.42578125" style="2" customWidth="1"/>
    <col min="15" max="15" width="17.7109375" style="2" customWidth="1"/>
    <col min="16" max="16" width="14" style="2" customWidth="1"/>
    <col min="17" max="17" width="4.85546875" style="2" customWidth="1"/>
    <col min="18" max="18" width="9.140625" style="1" customWidth="1"/>
    <col min="19" max="19" width="20.42578125" style="52" customWidth="1"/>
    <col min="20" max="20" width="29.7109375" style="52" customWidth="1"/>
    <col min="21" max="21" width="22.7109375" style="52" customWidth="1"/>
    <col min="22" max="22" width="42.42578125" style="120" customWidth="1"/>
    <col min="23" max="23" width="23.28515625" style="120" customWidth="1"/>
    <col min="24" max="26" width="15.85546875" style="52" customWidth="1"/>
    <col min="27" max="27" width="24.85546875" style="52" bestFit="1" customWidth="1"/>
    <col min="28" max="28" width="23.42578125" style="52" bestFit="1" customWidth="1"/>
    <col min="29" max="29" width="26.85546875" style="52" customWidth="1"/>
    <col min="30" max="30" width="12.42578125" style="52" customWidth="1"/>
    <col min="31" max="32" width="14.85546875" style="52" customWidth="1"/>
    <col min="33" max="33" width="32.42578125" style="52" bestFit="1" customWidth="1"/>
    <col min="34" max="34" width="19.5703125" style="52" customWidth="1"/>
    <col min="35" max="35" width="24.42578125" style="52" bestFit="1" customWidth="1"/>
    <col min="36" max="36" width="24.85546875" style="52" bestFit="1" customWidth="1"/>
    <col min="37" max="37" width="27.140625" style="52" bestFit="1" customWidth="1"/>
    <col min="38" max="38" width="19.5703125" style="52" bestFit="1" customWidth="1"/>
    <col min="39" max="39" width="26" style="52" bestFit="1" customWidth="1"/>
    <col min="40" max="40" width="29" style="118" bestFit="1" customWidth="1"/>
    <col min="41" max="41" width="16.7109375" style="118" bestFit="1" customWidth="1"/>
    <col min="42" max="42" width="25.140625" style="118" customWidth="1"/>
    <col min="43" max="45" width="32" style="118" customWidth="1"/>
    <col min="46" max="46" width="23.85546875" style="118" customWidth="1"/>
    <col min="47" max="47" width="11.42578125" style="119"/>
    <col min="48" max="48" width="9.28515625" style="118" bestFit="1" customWidth="1"/>
    <col min="49" max="49" width="19.42578125" style="118" bestFit="1" customWidth="1"/>
    <col min="50" max="50" width="29.28515625" style="118" bestFit="1" customWidth="1"/>
    <col min="51" max="51" width="18.5703125" style="118" bestFit="1" customWidth="1"/>
    <col min="52" max="52" width="16.5703125" style="118" bestFit="1" customWidth="1"/>
    <col min="53" max="53" width="15.42578125" style="118" bestFit="1" customWidth="1"/>
    <col min="54" max="54" width="13.7109375" style="118" bestFit="1" customWidth="1"/>
    <col min="55" max="55" width="5.42578125" style="118" customWidth="1"/>
    <col min="56" max="56" width="6.85546875" style="118" bestFit="1" customWidth="1"/>
    <col min="57" max="57" width="17.140625" style="118" customWidth="1"/>
    <col min="58" max="58" width="28.140625" style="118" customWidth="1"/>
    <col min="59" max="59" width="7.140625" style="118" customWidth="1"/>
    <col min="60" max="60" width="13.140625" style="118" customWidth="1"/>
    <col min="61" max="62" width="7.140625" style="118" customWidth="1"/>
    <col min="63" max="63" width="20.28515625" style="118" customWidth="1"/>
    <col min="64" max="64" width="27.7109375" style="118" bestFit="1" customWidth="1"/>
    <col min="65" max="66" width="16" style="118" bestFit="1" customWidth="1"/>
    <col min="67" max="68" width="17.85546875" style="118" bestFit="1" customWidth="1"/>
    <col min="69" max="69" width="17.140625" style="118" customWidth="1"/>
    <col min="70" max="70" width="19.28515625" style="118" customWidth="1"/>
    <col min="71" max="71" width="7.140625" style="118" customWidth="1"/>
    <col min="72" max="72" width="11.42578125" style="117"/>
    <col min="73" max="16384" width="11.42578125" style="1"/>
  </cols>
  <sheetData>
    <row r="1" spans="1:72" ht="7.5" customHeight="1" thickBot="1" x14ac:dyDescent="0.25"/>
    <row r="2" spans="1:72" s="10" customFormat="1" ht="12.75" customHeight="1" x14ac:dyDescent="0.25">
      <c r="A2" s="242"/>
      <c r="B2" s="243"/>
      <c r="C2" s="243"/>
      <c r="D2" s="243"/>
      <c r="E2" s="243"/>
      <c r="F2" s="243"/>
      <c r="G2" s="243"/>
      <c r="H2" s="244"/>
      <c r="I2" s="186"/>
      <c r="J2" s="97"/>
      <c r="K2" s="185"/>
      <c r="L2" s="96"/>
      <c r="M2" s="45"/>
      <c r="O2" s="17" t="s">
        <v>95</v>
      </c>
      <c r="S2" s="172"/>
      <c r="T2" s="172"/>
      <c r="U2" s="172"/>
      <c r="V2" s="173"/>
      <c r="W2" s="173"/>
      <c r="X2" s="172"/>
      <c r="Y2" s="172"/>
      <c r="Z2" s="172"/>
      <c r="AA2" s="172"/>
      <c r="AB2" s="172"/>
      <c r="AC2" s="172"/>
      <c r="AD2" s="172"/>
      <c r="AE2" s="172"/>
      <c r="AF2" s="172"/>
      <c r="AG2" s="172"/>
      <c r="AH2" s="172"/>
      <c r="AI2" s="172"/>
      <c r="AJ2" s="172"/>
      <c r="AK2" s="172"/>
      <c r="AL2" s="170"/>
      <c r="AM2" s="170"/>
      <c r="AN2" s="170"/>
      <c r="AO2" s="170"/>
      <c r="AP2" s="170"/>
      <c r="AQ2" s="170"/>
      <c r="AR2" s="170"/>
      <c r="AS2" s="170"/>
      <c r="AT2" s="170"/>
      <c r="AU2" s="171"/>
      <c r="AV2" s="170"/>
      <c r="AW2" s="170"/>
      <c r="AX2" s="170"/>
      <c r="AY2" s="170"/>
      <c r="AZ2" s="170"/>
      <c r="BA2" s="170"/>
      <c r="BB2" s="170"/>
      <c r="BC2" s="170"/>
      <c r="BD2" s="170"/>
      <c r="BE2" s="170"/>
      <c r="BF2" s="170"/>
      <c r="BG2" s="170"/>
      <c r="BH2" s="170"/>
      <c r="BI2" s="170"/>
      <c r="BJ2" s="170"/>
      <c r="BK2" s="170"/>
      <c r="BL2" s="170"/>
      <c r="BM2" s="170"/>
      <c r="BN2" s="170"/>
      <c r="BO2" s="170"/>
      <c r="BP2" s="170"/>
      <c r="BS2" s="170"/>
      <c r="BT2" s="169"/>
    </row>
    <row r="3" spans="1:72" s="10" customFormat="1" ht="15" customHeight="1" thickBot="1" x14ac:dyDescent="0.3">
      <c r="A3" s="245"/>
      <c r="B3" s="246"/>
      <c r="C3" s="246"/>
      <c r="D3" s="246"/>
      <c r="E3" s="246"/>
      <c r="F3" s="246"/>
      <c r="G3" s="246"/>
      <c r="H3" s="247"/>
      <c r="I3" s="95"/>
      <c r="J3" s="17"/>
      <c r="K3" s="30"/>
      <c r="L3" s="88"/>
      <c r="M3" s="38"/>
      <c r="O3" s="17" t="s">
        <v>94</v>
      </c>
      <c r="S3" s="172"/>
      <c r="T3" s="172"/>
      <c r="U3" s="172"/>
      <c r="V3" s="173"/>
      <c r="W3" s="173"/>
      <c r="X3" s="172"/>
      <c r="Y3" s="172"/>
      <c r="Z3" s="172"/>
      <c r="AA3" s="172"/>
      <c r="AB3" s="172"/>
      <c r="AC3" s="172"/>
      <c r="AD3" s="172"/>
      <c r="AE3" s="172"/>
      <c r="AF3" s="172"/>
      <c r="AG3" s="172"/>
      <c r="AH3" s="172"/>
      <c r="AI3" s="172"/>
      <c r="AJ3" s="172"/>
      <c r="AK3" s="172"/>
      <c r="AL3" s="170"/>
      <c r="AM3" s="170"/>
      <c r="AN3" s="170"/>
      <c r="AO3" s="170"/>
      <c r="AP3" s="170"/>
      <c r="AQ3" s="170"/>
      <c r="AR3" s="170"/>
      <c r="AS3" s="170"/>
      <c r="AT3" s="170"/>
      <c r="AU3" s="171"/>
      <c r="AV3" s="170"/>
      <c r="AW3" s="170"/>
      <c r="AX3" s="170"/>
      <c r="AY3" s="170"/>
      <c r="AZ3" s="170"/>
      <c r="BA3" s="170"/>
      <c r="BB3" s="170"/>
      <c r="BC3" s="170"/>
      <c r="BD3" s="170"/>
      <c r="BE3" s="170"/>
      <c r="BF3" s="170"/>
      <c r="BG3" s="170"/>
      <c r="BH3" s="170"/>
      <c r="BI3" s="170"/>
      <c r="BJ3" s="170"/>
      <c r="BK3" s="170"/>
      <c r="BL3" s="170"/>
      <c r="BM3" s="170"/>
      <c r="BN3" s="170"/>
      <c r="BO3" s="170"/>
      <c r="BP3" s="170"/>
      <c r="BQ3" s="170"/>
      <c r="BR3" s="170"/>
      <c r="BS3" s="170"/>
      <c r="BT3" s="169"/>
    </row>
    <row r="4" spans="1:72" s="39" customFormat="1" ht="16.5" customHeight="1" x14ac:dyDescent="0.2">
      <c r="A4" s="275"/>
      <c r="B4" s="276"/>
      <c r="C4" s="94"/>
      <c r="D4" s="43"/>
      <c r="E4" s="262"/>
      <c r="F4" s="263"/>
      <c r="G4" s="263"/>
      <c r="H4" s="264"/>
      <c r="I4" s="180"/>
      <c r="J4" s="93"/>
      <c r="K4" s="30"/>
      <c r="L4" s="88"/>
      <c r="M4" s="38"/>
      <c r="O4" s="17" t="s">
        <v>93</v>
      </c>
      <c r="S4" s="183"/>
      <c r="T4" s="183"/>
      <c r="U4" s="183"/>
      <c r="V4" s="184"/>
      <c r="W4" s="184"/>
      <c r="X4" s="183"/>
      <c r="Y4" s="183"/>
      <c r="Z4" s="183"/>
      <c r="AA4" s="183"/>
      <c r="AB4" s="183"/>
      <c r="AC4" s="183"/>
      <c r="AD4" s="183"/>
      <c r="AE4" s="183"/>
      <c r="AF4" s="183"/>
      <c r="AG4" s="172"/>
      <c r="AH4" s="172"/>
      <c r="AI4" s="172"/>
      <c r="AJ4" s="172"/>
      <c r="AK4" s="172"/>
      <c r="AL4" s="170"/>
      <c r="AM4" s="170"/>
      <c r="AN4" s="182"/>
      <c r="AO4" s="182"/>
      <c r="AP4" s="182"/>
      <c r="AQ4" s="182"/>
      <c r="AR4" s="182"/>
      <c r="AS4" s="182"/>
      <c r="AT4" s="182"/>
      <c r="AU4" s="181"/>
      <c r="AV4" s="265" t="s">
        <v>92</v>
      </c>
      <c r="AW4" s="266"/>
      <c r="AX4" s="266"/>
      <c r="AY4" s="266"/>
      <c r="AZ4" s="266"/>
      <c r="BA4" s="266"/>
      <c r="BB4" s="266"/>
      <c r="BC4" s="266"/>
      <c r="BD4" s="266"/>
      <c r="BE4" s="266"/>
      <c r="BF4" s="266"/>
      <c r="BG4" s="266"/>
      <c r="BH4" s="266"/>
      <c r="BI4" s="266"/>
      <c r="BJ4" s="266"/>
      <c r="BK4" s="266"/>
      <c r="BL4" s="266"/>
      <c r="BM4" s="266"/>
      <c r="BN4" s="266"/>
      <c r="BO4" s="266"/>
      <c r="BP4" s="266"/>
      <c r="BQ4" s="266"/>
      <c r="BR4" s="266"/>
      <c r="BS4" s="267"/>
      <c r="BT4" s="151"/>
    </row>
    <row r="5" spans="1:72" s="17" customFormat="1" ht="16.5" customHeight="1" x14ac:dyDescent="0.2">
      <c r="A5" s="277"/>
      <c r="B5" s="278"/>
      <c r="C5" s="89"/>
      <c r="D5" s="250"/>
      <c r="E5" s="256"/>
      <c r="F5" s="257"/>
      <c r="G5" s="257"/>
      <c r="H5" s="258"/>
      <c r="I5" s="180"/>
      <c r="K5" s="30"/>
      <c r="L5" s="88"/>
      <c r="M5" s="38"/>
      <c r="O5" s="17" t="s">
        <v>91</v>
      </c>
      <c r="S5" s="51"/>
      <c r="T5" s="51"/>
      <c r="U5" s="51"/>
      <c r="V5" s="168"/>
      <c r="W5" s="168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179"/>
      <c r="AM5" s="179"/>
      <c r="AN5" s="179"/>
      <c r="AO5" s="179"/>
      <c r="AP5" s="179"/>
      <c r="AQ5" s="179"/>
      <c r="AR5" s="179"/>
      <c r="AS5" s="179"/>
      <c r="AT5" s="179"/>
      <c r="AU5" s="178"/>
      <c r="AV5" s="268"/>
      <c r="AW5" s="269"/>
      <c r="AX5" s="269"/>
      <c r="AY5" s="269"/>
      <c r="AZ5" s="269"/>
      <c r="BA5" s="269"/>
      <c r="BB5" s="269"/>
      <c r="BC5" s="269"/>
      <c r="BD5" s="269"/>
      <c r="BE5" s="269"/>
      <c r="BF5" s="269"/>
      <c r="BG5" s="269"/>
      <c r="BH5" s="269"/>
      <c r="BI5" s="269"/>
      <c r="BJ5" s="269"/>
      <c r="BK5" s="269"/>
      <c r="BL5" s="269"/>
      <c r="BM5" s="269"/>
      <c r="BN5" s="269"/>
      <c r="BO5" s="269"/>
      <c r="BP5" s="269"/>
      <c r="BQ5" s="269"/>
      <c r="BR5" s="269"/>
      <c r="BS5" s="270"/>
      <c r="BT5" s="177"/>
    </row>
    <row r="6" spans="1:72" s="10" customFormat="1" ht="20.25" customHeight="1" thickBot="1" x14ac:dyDescent="0.3">
      <c r="A6" s="279"/>
      <c r="B6" s="280"/>
      <c r="C6" s="86"/>
      <c r="D6" s="251"/>
      <c r="E6" s="259"/>
      <c r="F6" s="260"/>
      <c r="G6" s="260"/>
      <c r="H6" s="261"/>
      <c r="I6" s="85"/>
      <c r="J6" s="84"/>
      <c r="K6" s="176"/>
      <c r="L6" s="83"/>
      <c r="M6" s="37"/>
      <c r="T6" s="175" t="s">
        <v>90</v>
      </c>
      <c r="U6" s="172"/>
      <c r="V6" s="173"/>
      <c r="W6" s="173"/>
      <c r="X6" s="172"/>
      <c r="Y6" s="172"/>
      <c r="Z6" s="172"/>
      <c r="AA6" s="172"/>
      <c r="AB6" s="172"/>
      <c r="AC6" s="172"/>
      <c r="AD6" s="172"/>
      <c r="AE6" s="172"/>
      <c r="AF6" s="172"/>
      <c r="AG6" s="172"/>
      <c r="AH6" s="172"/>
      <c r="AI6" s="172"/>
      <c r="AJ6" s="172"/>
      <c r="AK6" s="172"/>
      <c r="AL6" s="170"/>
      <c r="AM6" s="170"/>
      <c r="AN6" s="170"/>
      <c r="AO6" s="170"/>
      <c r="AP6" s="170"/>
      <c r="AQ6" s="170"/>
      <c r="AR6" s="170"/>
      <c r="AS6" s="170"/>
      <c r="AT6" s="170"/>
      <c r="AU6" s="171"/>
      <c r="AV6" s="271"/>
      <c r="AW6" s="272"/>
      <c r="AX6" s="272"/>
      <c r="AY6" s="272"/>
      <c r="AZ6" s="272"/>
      <c r="BA6" s="272"/>
      <c r="BB6" s="272"/>
      <c r="BC6" s="272"/>
      <c r="BD6" s="272"/>
      <c r="BE6" s="272"/>
      <c r="BF6" s="272"/>
      <c r="BG6" s="272"/>
      <c r="BH6" s="272"/>
      <c r="BI6" s="272"/>
      <c r="BJ6" s="272"/>
      <c r="BK6" s="272"/>
      <c r="BL6" s="272"/>
      <c r="BM6" s="272"/>
      <c r="BN6" s="272"/>
      <c r="BO6" s="272"/>
      <c r="BP6" s="272"/>
      <c r="BQ6" s="272"/>
      <c r="BR6" s="272"/>
      <c r="BS6" s="273"/>
      <c r="BT6" s="169"/>
    </row>
    <row r="7" spans="1:72" s="10" customFormat="1" ht="16.5" customHeight="1" x14ac:dyDescent="0.25">
      <c r="A7" s="274"/>
      <c r="B7" s="274"/>
      <c r="C7" s="81"/>
      <c r="D7" s="34"/>
      <c r="E7" s="34"/>
      <c r="F7" s="34"/>
      <c r="G7" s="174"/>
      <c r="H7" s="79"/>
      <c r="J7" s="17"/>
      <c r="K7" s="78"/>
      <c r="L7" s="32"/>
      <c r="M7" s="32"/>
      <c r="S7" s="172"/>
      <c r="T7" s="172"/>
      <c r="U7" s="172"/>
      <c r="V7" s="173"/>
      <c r="W7" s="173"/>
      <c r="X7" s="172"/>
      <c r="Y7" s="172"/>
      <c r="Z7" s="172"/>
      <c r="AA7" s="172"/>
      <c r="AB7" s="172"/>
      <c r="AC7" s="172"/>
      <c r="AD7" s="172"/>
      <c r="AE7" s="172"/>
      <c r="AF7" s="172"/>
      <c r="AG7" s="172"/>
      <c r="AH7" s="172"/>
      <c r="AI7" s="172"/>
      <c r="AJ7" s="172"/>
      <c r="AK7" s="172"/>
      <c r="AL7" s="170"/>
      <c r="AM7" s="170"/>
      <c r="AN7" s="170"/>
      <c r="AO7" s="170"/>
      <c r="AP7" s="170"/>
      <c r="AQ7" s="170"/>
      <c r="AR7" s="170"/>
      <c r="AS7" s="170"/>
      <c r="AT7" s="170"/>
      <c r="AU7" s="171"/>
      <c r="AV7" s="170"/>
      <c r="AW7" s="170"/>
      <c r="AX7" s="170"/>
      <c r="AY7" s="170"/>
      <c r="AZ7" s="170"/>
      <c r="BA7" s="170"/>
      <c r="BB7" s="170"/>
      <c r="BC7" s="170"/>
      <c r="BD7" s="170"/>
      <c r="BE7" s="170"/>
      <c r="BF7" s="170"/>
      <c r="BG7" s="170"/>
      <c r="BH7" s="170"/>
      <c r="BI7" s="170"/>
      <c r="BJ7" s="170"/>
      <c r="BK7" s="170"/>
      <c r="BL7" s="170"/>
      <c r="BM7" s="170"/>
      <c r="BN7" s="170"/>
      <c r="BO7" s="170"/>
      <c r="BP7" s="170"/>
      <c r="BQ7" s="170"/>
      <c r="BR7" s="170"/>
      <c r="BS7" s="170"/>
      <c r="BT7" s="169"/>
    </row>
    <row r="8" spans="1:72" s="2" customFormat="1" ht="16.5" customHeight="1" thickBot="1" x14ac:dyDescent="0.3">
      <c r="B8" s="30"/>
      <c r="C8" s="30"/>
      <c r="D8" s="30"/>
      <c r="E8" s="30"/>
      <c r="F8" s="30"/>
      <c r="G8" s="121"/>
      <c r="H8" s="75"/>
      <c r="I8" s="75"/>
      <c r="J8" s="75"/>
      <c r="K8" s="29"/>
      <c r="L8" s="32"/>
      <c r="M8" s="32"/>
      <c r="S8" s="51"/>
      <c r="T8" s="51"/>
      <c r="U8" s="51"/>
      <c r="V8" s="168"/>
      <c r="W8" s="168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167"/>
      <c r="AO8" s="167"/>
      <c r="AP8" s="167"/>
      <c r="AQ8" s="167"/>
      <c r="AR8" s="167"/>
      <c r="AS8" s="167"/>
      <c r="AT8" s="167"/>
      <c r="AU8" s="119"/>
      <c r="AV8" s="167"/>
      <c r="AW8" s="167"/>
      <c r="AX8" s="167"/>
      <c r="AY8" s="167"/>
      <c r="AZ8" s="167"/>
      <c r="BA8" s="167"/>
      <c r="BB8" s="167"/>
      <c r="BC8" s="167"/>
      <c r="BD8" s="167"/>
      <c r="BE8" s="167"/>
      <c r="BF8" s="167"/>
      <c r="BG8" s="167"/>
      <c r="BH8" s="167"/>
      <c r="BI8" s="167"/>
      <c r="BJ8" s="167"/>
      <c r="BK8" s="167"/>
      <c r="BL8" s="167"/>
      <c r="BM8" s="167"/>
      <c r="BN8" s="167"/>
      <c r="BO8" s="167"/>
      <c r="BP8" s="167"/>
      <c r="BQ8" s="167"/>
      <c r="BR8" s="167"/>
      <c r="BS8" s="167"/>
      <c r="BT8" s="117"/>
    </row>
    <row r="9" spans="1:72" s="150" customFormat="1" ht="30.75" thickBot="1" x14ac:dyDescent="0.3">
      <c r="A9" s="166" t="s">
        <v>89</v>
      </c>
      <c r="B9" s="165" t="s">
        <v>63</v>
      </c>
      <c r="C9" s="164" t="s">
        <v>62</v>
      </c>
      <c r="D9" s="163" t="s">
        <v>61</v>
      </c>
      <c r="E9" s="163" t="s">
        <v>60</v>
      </c>
      <c r="F9" s="163" t="s">
        <v>88</v>
      </c>
      <c r="G9" s="162" t="s">
        <v>87</v>
      </c>
      <c r="H9" s="161" t="s">
        <v>57</v>
      </c>
      <c r="I9" s="161" t="s">
        <v>56</v>
      </c>
      <c r="J9" s="160" t="s">
        <v>55</v>
      </c>
      <c r="K9" s="159" t="s">
        <v>54</v>
      </c>
      <c r="L9" s="158" t="s">
        <v>53</v>
      </c>
      <c r="M9" s="157" t="s">
        <v>86</v>
      </c>
      <c r="O9" s="155" t="s">
        <v>85</v>
      </c>
      <c r="P9" s="155" t="s">
        <v>84</v>
      </c>
      <c r="Q9" s="10"/>
      <c r="R9" s="8"/>
      <c r="S9" s="155" t="s">
        <v>52</v>
      </c>
      <c r="T9" s="155" t="s">
        <v>51</v>
      </c>
      <c r="U9" s="155" t="s">
        <v>50</v>
      </c>
      <c r="V9" s="156" t="s">
        <v>49</v>
      </c>
      <c r="W9" s="156" t="s">
        <v>48</v>
      </c>
      <c r="X9" s="155" t="s">
        <v>13</v>
      </c>
      <c r="Y9" s="155" t="s">
        <v>12</v>
      </c>
      <c r="Z9" s="155" t="s">
        <v>11</v>
      </c>
      <c r="AA9" s="155" t="s">
        <v>47</v>
      </c>
      <c r="AB9" s="155" t="s">
        <v>46</v>
      </c>
      <c r="AC9" s="155" t="s">
        <v>45</v>
      </c>
      <c r="AD9" s="155" t="s">
        <v>14</v>
      </c>
      <c r="AE9" s="155" t="s">
        <v>15</v>
      </c>
      <c r="AF9" s="155" t="s">
        <v>9</v>
      </c>
      <c r="AG9" s="155" t="s">
        <v>44</v>
      </c>
      <c r="AH9" s="155" t="s">
        <v>43</v>
      </c>
      <c r="AI9" s="155" t="s">
        <v>42</v>
      </c>
      <c r="AJ9" s="155" t="s">
        <v>41</v>
      </c>
      <c r="AK9" s="155" t="s">
        <v>40</v>
      </c>
      <c r="AL9" s="155" t="s">
        <v>39</v>
      </c>
      <c r="AM9" s="155" t="s">
        <v>38</v>
      </c>
      <c r="AN9" s="154" t="s">
        <v>37</v>
      </c>
      <c r="AO9" s="154" t="s">
        <v>36</v>
      </c>
      <c r="AP9" s="154" t="s">
        <v>35</v>
      </c>
      <c r="AQ9" s="154" t="s">
        <v>34</v>
      </c>
      <c r="AR9" s="154" t="s">
        <v>33</v>
      </c>
      <c r="AS9" s="154" t="s">
        <v>32</v>
      </c>
      <c r="AT9" s="154" t="s">
        <v>31</v>
      </c>
      <c r="AU9" s="153"/>
      <c r="AV9" s="152" t="s">
        <v>83</v>
      </c>
      <c r="AW9" s="152" t="s">
        <v>82</v>
      </c>
      <c r="AX9" s="152" t="s">
        <v>81</v>
      </c>
      <c r="AY9" s="152" t="s">
        <v>80</v>
      </c>
      <c r="AZ9" s="152" t="s">
        <v>79</v>
      </c>
      <c r="BA9" s="152" t="s">
        <v>13</v>
      </c>
      <c r="BB9" s="152" t="s">
        <v>12</v>
      </c>
      <c r="BC9" s="152" t="s">
        <v>78</v>
      </c>
      <c r="BD9" s="152" t="s">
        <v>15</v>
      </c>
      <c r="BE9" s="152" t="s">
        <v>14</v>
      </c>
      <c r="BF9" s="152" t="s">
        <v>77</v>
      </c>
      <c r="BG9" s="152"/>
      <c r="BH9" s="152" t="s">
        <v>76</v>
      </c>
      <c r="BI9" s="152" t="s">
        <v>75</v>
      </c>
      <c r="BJ9" s="152"/>
      <c r="BK9" s="152" t="s">
        <v>48</v>
      </c>
      <c r="BL9" s="152" t="s">
        <v>74</v>
      </c>
      <c r="BM9" s="152" t="s">
        <v>73</v>
      </c>
      <c r="BN9" s="152" t="s">
        <v>72</v>
      </c>
      <c r="BO9" s="152" t="s">
        <v>71</v>
      </c>
      <c r="BP9" s="152" t="s">
        <v>70</v>
      </c>
      <c r="BQ9" s="152" t="s">
        <v>34</v>
      </c>
      <c r="BR9" s="152" t="s">
        <v>69</v>
      </c>
      <c r="BS9" s="152" t="s">
        <v>68</v>
      </c>
      <c r="BT9" s="151"/>
    </row>
    <row r="10" spans="1:72" s="7" customFormat="1" ht="33" customHeight="1" x14ac:dyDescent="0.25">
      <c r="A10" s="135">
        <f>IF(L10="",,IF(L10=LOOKUP(L10,[7]Feuil1!$A$1:$A$6800),"v",))</f>
        <v>0</v>
      </c>
      <c r="B10" s="149" t="str">
        <f t="shared" ref="B10:B73" si="0">IF(T10="","",T10)</f>
        <v/>
      </c>
      <c r="C10" s="148" t="str">
        <f t="shared" ref="C10:C73" si="1">IF(S10="","",S10)</f>
        <v/>
      </c>
      <c r="D10" s="147" t="str">
        <f t="shared" ref="D10:D73" si="2">IF(V10="","",V10)</f>
        <v/>
      </c>
      <c r="E10" s="146" t="str">
        <f t="shared" ref="E10:E73" si="3">+IF(W10="","",W10)</f>
        <v/>
      </c>
      <c r="F10" s="145" t="str">
        <f t="shared" ref="F10:F73" si="4">+IF(V10="","",O10&amp;" "&amp;P10)</f>
        <v/>
      </c>
      <c r="G10" s="144" t="str">
        <f t="shared" ref="G10:G73" si="5">+IF(U10="","",U10)</f>
        <v/>
      </c>
      <c r="H10" s="143" t="str">
        <f t="shared" ref="H10:H73" si="6">+IF(AA10="","",AA10)</f>
        <v/>
      </c>
      <c r="I10" s="143" t="str">
        <f t="shared" ref="I10:I73" si="7">+IF(AB10="","",AB10)</f>
        <v/>
      </c>
      <c r="J10" s="143" t="str">
        <f t="shared" ref="J10:J73" si="8">+IF(AC10="","",AC10)</f>
        <v/>
      </c>
      <c r="K10" s="142" t="str">
        <f t="shared" ref="K10:K73" si="9">+IF(AT10="","",AT10)</f>
        <v/>
      </c>
      <c r="L10" s="141" t="str">
        <f t="shared" ref="L10:L73" si="10">+IF(AD10="","",AD10)</f>
        <v/>
      </c>
      <c r="M10" s="140" t="str">
        <f t="shared" ref="M10:M73" si="11">IF(AS10="p401","X",IF(AS10="p208/p401","X",""))</f>
        <v/>
      </c>
      <c r="N10" s="6"/>
      <c r="O10" s="124" t="str">
        <f t="shared" ref="O10:O73" si="12">IF(COUNTBLANK(AG10:AH10)=1,"1 Lo "&amp;IF(COUNTBLANK(AI10)=1,AJ10,AI10),IF(COUNTBLANK(AG10:AH10)=0,"2 Lo "&amp;AI10,""))</f>
        <v/>
      </c>
      <c r="P10" s="124" t="str">
        <f t="shared" ref="P10:P73" si="13">IF(COUNTBLANK(AK10:AL10)=1,"1 la "&amp;IF(COUNTBLANK(AM10)=1,AN10,AM10),IF(COUNTBLANK(AK10:AL10)=0,"2 la "&amp;AM10,""))</f>
        <v/>
      </c>
      <c r="Q10" s="124"/>
      <c r="R10" s="136"/>
      <c r="S10" s="139"/>
      <c r="T10" s="137"/>
      <c r="U10" s="137"/>
      <c r="V10" s="138"/>
      <c r="W10" s="138"/>
      <c r="X10" s="137"/>
      <c r="Y10" s="137"/>
      <c r="Z10" s="137"/>
      <c r="AA10" s="137"/>
      <c r="AB10" s="137"/>
      <c r="AC10" s="137"/>
      <c r="AD10" s="137"/>
      <c r="AE10" s="137"/>
      <c r="AF10" s="137"/>
      <c r="AH10" s="51"/>
      <c r="AI10" s="137"/>
      <c r="AJ10" s="52"/>
      <c r="AK10" s="51"/>
      <c r="AL10" s="51"/>
      <c r="AM10" s="52"/>
      <c r="AN10" s="52"/>
      <c r="AO10" s="52"/>
      <c r="AP10" s="52"/>
      <c r="AQ10" s="52"/>
      <c r="AR10" s="52"/>
      <c r="AS10" s="52"/>
      <c r="AT10" s="52"/>
      <c r="AU10" s="119"/>
      <c r="AV10" s="118" t="s">
        <v>67</v>
      </c>
      <c r="AW10" s="118"/>
      <c r="AX10" s="118"/>
      <c r="AY10" s="118"/>
      <c r="AZ10" s="118"/>
      <c r="BA10" s="118"/>
      <c r="BB10" s="118"/>
      <c r="BC10" s="122"/>
      <c r="BD10" s="118"/>
      <c r="BE10" s="118"/>
      <c r="BF10" s="118"/>
      <c r="BG10" s="118"/>
      <c r="BH10" s="118" t="str">
        <f t="shared" ref="BH10:BH73" si="14">TRIM(RIGHT($A$7,6))</f>
        <v/>
      </c>
      <c r="BI10" s="118" t="str">
        <f t="shared" ref="BI10:BI73" si="15">TRIM(RIGHT($D$5,2))</f>
        <v/>
      </c>
      <c r="BJ10" s="118"/>
      <c r="BK10" s="118" t="str">
        <f t="shared" ref="BK10:BK73" si="16">E10</f>
        <v/>
      </c>
      <c r="BL10" s="118">
        <f t="shared" ref="BL10:BL73" si="17">$E$5</f>
        <v>0</v>
      </c>
      <c r="BM10" s="118" t="str">
        <f t="shared" ref="BM10:BM73" si="18">IF(AG10="","",IF(ISERROR(SEARCH(" ",AI10)),AI10,LEFT(AI10,SEARCH(" ",AI10)-1)))</f>
        <v/>
      </c>
      <c r="BN10" s="118" t="str">
        <f t="shared" ref="BN10:BN73" si="19">IF(AH10="","",IF(ISERROR(SEARCH(" ",AJ10)),AJ10,LEFT(AJ10,SEARCH(" ",AJ10)-1)))</f>
        <v/>
      </c>
      <c r="BO10" s="118" t="str">
        <f t="shared" ref="BO10:BO73" si="20">IF(AK10="","",IF(ISERROR(SEARCH(" ",AM10)),AM10,LEFT(AM10,SEARCH(" ",AM10)-1)))</f>
        <v/>
      </c>
      <c r="BP10" s="118" t="str">
        <f t="shared" ref="BP10:BP73" si="21">IF(AL10="","",IF(ISERROR(SEARCH(" ",AN10)),AN10,LEFT(AN10,SEARCH(" ",AN10)-1)))</f>
        <v/>
      </c>
      <c r="BQ10" s="122">
        <f t="shared" ref="BQ10:BQ73" si="22">+AR10</f>
        <v>0</v>
      </c>
      <c r="BR10" s="122" t="str">
        <f>VLOOKUP(IF(BM10="",0,1)&amp;IF(BN10="",0,1)&amp;IF(BO10="",0,1)&amp;IF(BP10="",0,1),[6]Feuil1!$A$1:$B$24,2)</f>
        <v>:::</v>
      </c>
      <c r="BS10" s="118" t="str">
        <f t="shared" ref="BS10:BS73" si="23">IF(IFERROR(SEARCH("AD",AG10),0)+IFERROR(SEARCH("AD",AH10),0)+IFERROR(SEARCH("AD",AK10),0)+IFERROR(SEARCH("AD",AL10),0)=0,"","AD")</f>
        <v/>
      </c>
      <c r="BT10" s="117"/>
    </row>
    <row r="11" spans="1:72" s="7" customFormat="1" ht="33" customHeight="1" x14ac:dyDescent="0.25">
      <c r="A11" s="135">
        <f>IF(L11="",,IF(L11=LOOKUP(L11,[7]Feuil1!$A$1:$A$6800),"v",))</f>
        <v>0</v>
      </c>
      <c r="B11" s="134" t="str">
        <f t="shared" si="0"/>
        <v/>
      </c>
      <c r="C11" s="133" t="str">
        <f t="shared" si="1"/>
        <v/>
      </c>
      <c r="D11" s="132" t="str">
        <f t="shared" si="2"/>
        <v/>
      </c>
      <c r="E11" s="131" t="str">
        <f t="shared" si="3"/>
        <v/>
      </c>
      <c r="F11" s="130" t="str">
        <f t="shared" si="4"/>
        <v/>
      </c>
      <c r="G11" s="129" t="str">
        <f t="shared" si="5"/>
        <v/>
      </c>
      <c r="H11" s="128" t="str">
        <f t="shared" si="6"/>
        <v/>
      </c>
      <c r="I11" s="128" t="str">
        <f t="shared" si="7"/>
        <v/>
      </c>
      <c r="J11" s="128" t="str">
        <f t="shared" si="8"/>
        <v/>
      </c>
      <c r="K11" s="127" t="str">
        <f t="shared" si="9"/>
        <v/>
      </c>
      <c r="L11" s="126" t="str">
        <f t="shared" si="10"/>
        <v/>
      </c>
      <c r="M11" s="125" t="str">
        <f t="shared" si="11"/>
        <v/>
      </c>
      <c r="N11" s="6"/>
      <c r="O11" s="124" t="str">
        <f t="shared" si="12"/>
        <v/>
      </c>
      <c r="P11" s="124" t="str">
        <f t="shared" si="13"/>
        <v/>
      </c>
      <c r="Q11" s="124"/>
      <c r="R11" s="136"/>
      <c r="S11" s="137"/>
      <c r="T11" s="137"/>
      <c r="U11" s="137"/>
      <c r="V11" s="138"/>
      <c r="W11" s="138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52"/>
      <c r="AI11" s="137"/>
      <c r="AJ11" s="52"/>
      <c r="AK11" s="52"/>
      <c r="AL11" s="52"/>
      <c r="AM11" s="52"/>
      <c r="AN11" s="52"/>
      <c r="AO11" s="52"/>
      <c r="AP11" s="52"/>
      <c r="AQ11" s="52"/>
      <c r="AR11" s="52"/>
      <c r="AS11" s="52"/>
      <c r="AT11" s="52"/>
      <c r="AU11" s="119"/>
      <c r="AV11" s="118"/>
      <c r="AW11" s="118"/>
      <c r="AX11" s="118"/>
      <c r="AY11" s="118"/>
      <c r="AZ11" s="118"/>
      <c r="BA11" s="118"/>
      <c r="BB11" s="118"/>
      <c r="BC11" s="122"/>
      <c r="BD11" s="118"/>
      <c r="BE11" s="118"/>
      <c r="BF11" s="118"/>
      <c r="BG11" s="118"/>
      <c r="BH11" s="118" t="str">
        <f t="shared" si="14"/>
        <v/>
      </c>
      <c r="BI11" s="118" t="str">
        <f t="shared" si="15"/>
        <v/>
      </c>
      <c r="BJ11" s="118"/>
      <c r="BK11" s="118" t="str">
        <f t="shared" si="16"/>
        <v/>
      </c>
      <c r="BL11" s="118">
        <f t="shared" si="17"/>
        <v>0</v>
      </c>
      <c r="BM11" s="118" t="str">
        <f t="shared" si="18"/>
        <v/>
      </c>
      <c r="BN11" s="118" t="str">
        <f t="shared" si="19"/>
        <v/>
      </c>
      <c r="BO11" s="118" t="str">
        <f t="shared" si="20"/>
        <v/>
      </c>
      <c r="BP11" s="118" t="str">
        <f t="shared" si="21"/>
        <v/>
      </c>
      <c r="BQ11" s="122">
        <f t="shared" si="22"/>
        <v>0</v>
      </c>
      <c r="BR11" s="122" t="str">
        <f>VLOOKUP(IF(BM11="",0,1)&amp;IF(BN11="",0,1)&amp;IF(BO11="",0,1)&amp;IF(BP11="",0,1),[6]Feuil1!$A$1:$B$24,2)</f>
        <v>:::</v>
      </c>
      <c r="BS11" s="118" t="str">
        <f t="shared" si="23"/>
        <v/>
      </c>
      <c r="BT11" s="117"/>
    </row>
    <row r="12" spans="1:72" s="7" customFormat="1" ht="33" customHeight="1" x14ac:dyDescent="0.25">
      <c r="A12" s="135">
        <f>IF(L12="",,IF(L12=LOOKUP(L12,[7]Feuil1!$A$1:$A$6800),"v",))</f>
        <v>0</v>
      </c>
      <c r="B12" s="134" t="str">
        <f t="shared" si="0"/>
        <v/>
      </c>
      <c r="C12" s="133" t="str">
        <f t="shared" si="1"/>
        <v/>
      </c>
      <c r="D12" s="132" t="str">
        <f t="shared" si="2"/>
        <v/>
      </c>
      <c r="E12" s="131" t="str">
        <f t="shared" si="3"/>
        <v/>
      </c>
      <c r="F12" s="130" t="str">
        <f t="shared" si="4"/>
        <v/>
      </c>
      <c r="G12" s="129" t="str">
        <f t="shared" si="5"/>
        <v/>
      </c>
      <c r="H12" s="128" t="str">
        <f t="shared" si="6"/>
        <v/>
      </c>
      <c r="I12" s="128" t="str">
        <f t="shared" si="7"/>
        <v/>
      </c>
      <c r="J12" s="128" t="str">
        <f t="shared" si="8"/>
        <v/>
      </c>
      <c r="K12" s="127" t="str">
        <f t="shared" si="9"/>
        <v/>
      </c>
      <c r="L12" s="126" t="str">
        <f t="shared" si="10"/>
        <v/>
      </c>
      <c r="M12" s="125" t="str">
        <f t="shared" si="11"/>
        <v/>
      </c>
      <c r="N12" s="6"/>
      <c r="O12" s="124" t="str">
        <f t="shared" si="12"/>
        <v/>
      </c>
      <c r="P12" s="124" t="str">
        <f t="shared" si="13"/>
        <v/>
      </c>
      <c r="Q12" s="124"/>
      <c r="R12" s="136"/>
      <c r="S12" s="137"/>
      <c r="T12" s="137"/>
      <c r="U12" s="137"/>
      <c r="V12" s="138"/>
      <c r="W12" s="138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52"/>
      <c r="AI12" s="137"/>
      <c r="AJ12" s="52"/>
      <c r="AK12" s="52"/>
      <c r="AL12" s="52"/>
      <c r="AM12" s="52"/>
      <c r="AN12" s="52"/>
      <c r="AO12" s="52"/>
      <c r="AP12" s="52"/>
      <c r="AQ12" s="52"/>
      <c r="AR12" s="52"/>
      <c r="AS12" s="52"/>
      <c r="AT12" s="52"/>
      <c r="AU12" s="119"/>
      <c r="AV12" s="118"/>
      <c r="AW12" s="118"/>
      <c r="AX12" s="118"/>
      <c r="AY12" s="118"/>
      <c r="AZ12" s="118"/>
      <c r="BA12" s="118"/>
      <c r="BB12" s="118"/>
      <c r="BC12" s="122"/>
      <c r="BD12" s="118"/>
      <c r="BE12" s="118"/>
      <c r="BF12" s="118"/>
      <c r="BG12" s="118"/>
      <c r="BH12" s="118" t="str">
        <f t="shared" si="14"/>
        <v/>
      </c>
      <c r="BI12" s="118" t="str">
        <f t="shared" si="15"/>
        <v/>
      </c>
      <c r="BJ12" s="118"/>
      <c r="BK12" s="118" t="str">
        <f t="shared" si="16"/>
        <v/>
      </c>
      <c r="BL12" s="118">
        <f t="shared" si="17"/>
        <v>0</v>
      </c>
      <c r="BM12" s="118" t="str">
        <f t="shared" si="18"/>
        <v/>
      </c>
      <c r="BN12" s="118" t="str">
        <f t="shared" si="19"/>
        <v/>
      </c>
      <c r="BO12" s="118" t="str">
        <f t="shared" si="20"/>
        <v/>
      </c>
      <c r="BP12" s="118" t="str">
        <f t="shared" si="21"/>
        <v/>
      </c>
      <c r="BQ12" s="122">
        <f t="shared" si="22"/>
        <v>0</v>
      </c>
      <c r="BR12" s="122" t="str">
        <f>VLOOKUP(IF(BM12="",0,1)&amp;IF(BN12="",0,1)&amp;IF(BO12="",0,1)&amp;IF(BP12="",0,1),[6]Feuil1!$A$1:$B$24,2)</f>
        <v>:::</v>
      </c>
      <c r="BS12" s="118" t="str">
        <f t="shared" si="23"/>
        <v/>
      </c>
      <c r="BT12" s="117"/>
    </row>
    <row r="13" spans="1:72" s="7" customFormat="1" ht="33" customHeight="1" x14ac:dyDescent="0.25">
      <c r="A13" s="135">
        <f>IF(L13="",,IF(L13=LOOKUP(L13,[7]Feuil1!$A$1:$A$6800),"v",))</f>
        <v>0</v>
      </c>
      <c r="B13" s="134" t="str">
        <f t="shared" si="0"/>
        <v/>
      </c>
      <c r="C13" s="133" t="str">
        <f t="shared" si="1"/>
        <v/>
      </c>
      <c r="D13" s="132" t="str">
        <f t="shared" si="2"/>
        <v/>
      </c>
      <c r="E13" s="131" t="str">
        <f t="shared" si="3"/>
        <v/>
      </c>
      <c r="F13" s="130" t="str">
        <f t="shared" si="4"/>
        <v/>
      </c>
      <c r="G13" s="129" t="str">
        <f t="shared" si="5"/>
        <v/>
      </c>
      <c r="H13" s="128" t="str">
        <f t="shared" si="6"/>
        <v/>
      </c>
      <c r="I13" s="128" t="str">
        <f t="shared" si="7"/>
        <v/>
      </c>
      <c r="J13" s="128" t="str">
        <f t="shared" si="8"/>
        <v/>
      </c>
      <c r="K13" s="127" t="str">
        <f t="shared" si="9"/>
        <v/>
      </c>
      <c r="L13" s="126" t="str">
        <f t="shared" si="10"/>
        <v/>
      </c>
      <c r="M13" s="125" t="str">
        <f t="shared" si="11"/>
        <v/>
      </c>
      <c r="N13" s="6"/>
      <c r="O13" s="124" t="str">
        <f t="shared" si="12"/>
        <v/>
      </c>
      <c r="P13" s="124" t="str">
        <f t="shared" si="13"/>
        <v/>
      </c>
      <c r="Q13" s="124"/>
      <c r="R13" s="136"/>
      <c r="S13" s="137"/>
      <c r="T13" s="137"/>
      <c r="U13" s="137"/>
      <c r="V13" s="138"/>
      <c r="W13" s="138"/>
      <c r="X13" s="137"/>
      <c r="Y13" s="137"/>
      <c r="Z13" s="137"/>
      <c r="AA13" s="137"/>
      <c r="AB13" s="137"/>
      <c r="AC13" s="137"/>
      <c r="AD13" s="137"/>
      <c r="AE13" s="137"/>
      <c r="AF13" s="137"/>
      <c r="AG13" s="137"/>
      <c r="AH13" s="52"/>
      <c r="AI13" s="137"/>
      <c r="AJ13" s="52"/>
      <c r="AK13" s="52"/>
      <c r="AL13" s="52"/>
      <c r="AM13" s="52"/>
      <c r="AN13" s="52"/>
      <c r="AO13" s="52"/>
      <c r="AP13" s="52"/>
      <c r="AQ13" s="52"/>
      <c r="AR13" s="52"/>
      <c r="AS13" s="52"/>
      <c r="AT13" s="52"/>
      <c r="AU13" s="119"/>
      <c r="AV13" s="118"/>
      <c r="AW13" s="118"/>
      <c r="AX13" s="118"/>
      <c r="AY13" s="118"/>
      <c r="AZ13" s="118"/>
      <c r="BA13" s="118"/>
      <c r="BB13" s="118"/>
      <c r="BC13" s="122"/>
      <c r="BD13" s="118"/>
      <c r="BE13" s="118"/>
      <c r="BF13" s="118"/>
      <c r="BG13" s="118"/>
      <c r="BH13" s="118" t="str">
        <f t="shared" si="14"/>
        <v/>
      </c>
      <c r="BI13" s="118" t="str">
        <f t="shared" si="15"/>
        <v/>
      </c>
      <c r="BJ13" s="118"/>
      <c r="BK13" s="118" t="str">
        <f t="shared" si="16"/>
        <v/>
      </c>
      <c r="BL13" s="118">
        <f t="shared" si="17"/>
        <v>0</v>
      </c>
      <c r="BM13" s="118" t="str">
        <f t="shared" si="18"/>
        <v/>
      </c>
      <c r="BN13" s="118" t="str">
        <f t="shared" si="19"/>
        <v/>
      </c>
      <c r="BO13" s="118" t="str">
        <f t="shared" si="20"/>
        <v/>
      </c>
      <c r="BP13" s="118" t="str">
        <f t="shared" si="21"/>
        <v/>
      </c>
      <c r="BQ13" s="122">
        <f t="shared" si="22"/>
        <v>0</v>
      </c>
      <c r="BR13" s="122" t="str">
        <f>VLOOKUP(IF(BM13="",0,1)&amp;IF(BN13="",0,1)&amp;IF(BO13="",0,1)&amp;IF(BP13="",0,1),[6]Feuil1!$A$1:$B$24,2)</f>
        <v>:::</v>
      </c>
      <c r="BS13" s="118" t="str">
        <f t="shared" si="23"/>
        <v/>
      </c>
      <c r="BT13" s="117"/>
    </row>
    <row r="14" spans="1:72" s="7" customFormat="1" ht="33" customHeight="1" x14ac:dyDescent="0.25">
      <c r="A14" s="135">
        <f>IF(L14="",,IF(L14=LOOKUP(L14,[7]Feuil1!$A$1:$A$6800),"v",))</f>
        <v>0</v>
      </c>
      <c r="B14" s="134" t="str">
        <f t="shared" si="0"/>
        <v/>
      </c>
      <c r="C14" s="133" t="str">
        <f t="shared" si="1"/>
        <v/>
      </c>
      <c r="D14" s="132" t="str">
        <f t="shared" si="2"/>
        <v/>
      </c>
      <c r="E14" s="131" t="str">
        <f t="shared" si="3"/>
        <v/>
      </c>
      <c r="F14" s="130" t="str">
        <f t="shared" si="4"/>
        <v/>
      </c>
      <c r="G14" s="129" t="str">
        <f t="shared" si="5"/>
        <v/>
      </c>
      <c r="H14" s="128" t="str">
        <f t="shared" si="6"/>
        <v/>
      </c>
      <c r="I14" s="128" t="str">
        <f t="shared" si="7"/>
        <v/>
      </c>
      <c r="J14" s="128" t="str">
        <f t="shared" si="8"/>
        <v/>
      </c>
      <c r="K14" s="127" t="str">
        <f t="shared" si="9"/>
        <v/>
      </c>
      <c r="L14" s="126" t="str">
        <f t="shared" si="10"/>
        <v/>
      </c>
      <c r="M14" s="125" t="str">
        <f t="shared" si="11"/>
        <v/>
      </c>
      <c r="N14" s="6"/>
      <c r="O14" s="124" t="str">
        <f t="shared" si="12"/>
        <v/>
      </c>
      <c r="P14" s="124" t="str">
        <f t="shared" si="13"/>
        <v/>
      </c>
      <c r="Q14" s="124"/>
      <c r="R14" s="136"/>
      <c r="S14" s="137"/>
      <c r="T14" s="137"/>
      <c r="U14" s="137"/>
      <c r="V14" s="138"/>
      <c r="W14" s="138"/>
      <c r="X14" s="137"/>
      <c r="Y14" s="137"/>
      <c r="Z14" s="137"/>
      <c r="AA14" s="137"/>
      <c r="AB14" s="137"/>
      <c r="AC14" s="137"/>
      <c r="AD14" s="137"/>
      <c r="AE14" s="137"/>
      <c r="AF14" s="137"/>
      <c r="AG14" s="137"/>
      <c r="AH14" s="52"/>
      <c r="AI14" s="137"/>
      <c r="AJ14" s="52"/>
      <c r="AK14" s="52"/>
      <c r="AL14" s="52"/>
      <c r="AM14" s="52"/>
      <c r="AN14" s="52"/>
      <c r="AO14" s="52"/>
      <c r="AP14" s="52"/>
      <c r="AQ14" s="52"/>
      <c r="AR14" s="52"/>
      <c r="AS14" s="52"/>
      <c r="AT14" s="52"/>
      <c r="AU14" s="119"/>
      <c r="AV14" s="118"/>
      <c r="AW14" s="118"/>
      <c r="AX14" s="118"/>
      <c r="AY14" s="118"/>
      <c r="AZ14" s="118"/>
      <c r="BA14" s="118"/>
      <c r="BB14" s="118"/>
      <c r="BC14" s="122"/>
      <c r="BD14" s="118"/>
      <c r="BE14" s="118"/>
      <c r="BF14" s="118"/>
      <c r="BG14" s="118"/>
      <c r="BH14" s="118" t="str">
        <f t="shared" si="14"/>
        <v/>
      </c>
      <c r="BI14" s="118" t="str">
        <f t="shared" si="15"/>
        <v/>
      </c>
      <c r="BJ14" s="118"/>
      <c r="BK14" s="118" t="str">
        <f t="shared" si="16"/>
        <v/>
      </c>
      <c r="BL14" s="118">
        <f t="shared" si="17"/>
        <v>0</v>
      </c>
      <c r="BM14" s="118" t="str">
        <f t="shared" si="18"/>
        <v/>
      </c>
      <c r="BN14" s="118" t="str">
        <f t="shared" si="19"/>
        <v/>
      </c>
      <c r="BO14" s="118" t="str">
        <f t="shared" si="20"/>
        <v/>
      </c>
      <c r="BP14" s="118" t="str">
        <f t="shared" si="21"/>
        <v/>
      </c>
      <c r="BQ14" s="122">
        <f t="shared" si="22"/>
        <v>0</v>
      </c>
      <c r="BR14" s="122" t="str">
        <f>VLOOKUP(IF(BM14="",0,1)&amp;IF(BN14="",0,1)&amp;IF(BO14="",0,1)&amp;IF(BP14="",0,1),[6]Feuil1!$A$1:$B$24,2)</f>
        <v>:::</v>
      </c>
      <c r="BS14" s="118" t="str">
        <f t="shared" si="23"/>
        <v/>
      </c>
      <c r="BT14" s="117"/>
    </row>
    <row r="15" spans="1:72" s="7" customFormat="1" ht="33" customHeight="1" x14ac:dyDescent="0.25">
      <c r="A15" s="135">
        <f>IF(L15="",,IF(L15=LOOKUP(L15,[7]Feuil1!$A$1:$A$6800),"v",))</f>
        <v>0</v>
      </c>
      <c r="B15" s="134" t="str">
        <f t="shared" si="0"/>
        <v/>
      </c>
      <c r="C15" s="133" t="str">
        <f t="shared" si="1"/>
        <v/>
      </c>
      <c r="D15" s="132" t="str">
        <f t="shared" si="2"/>
        <v/>
      </c>
      <c r="E15" s="131" t="str">
        <f t="shared" si="3"/>
        <v/>
      </c>
      <c r="F15" s="130" t="str">
        <f t="shared" si="4"/>
        <v/>
      </c>
      <c r="G15" s="129" t="str">
        <f t="shared" si="5"/>
        <v/>
      </c>
      <c r="H15" s="128" t="str">
        <f t="shared" si="6"/>
        <v/>
      </c>
      <c r="I15" s="128" t="str">
        <f t="shared" si="7"/>
        <v/>
      </c>
      <c r="J15" s="128" t="str">
        <f t="shared" si="8"/>
        <v/>
      </c>
      <c r="K15" s="127" t="str">
        <f t="shared" si="9"/>
        <v/>
      </c>
      <c r="L15" s="126" t="str">
        <f t="shared" si="10"/>
        <v/>
      </c>
      <c r="M15" s="125" t="str">
        <f t="shared" si="11"/>
        <v/>
      </c>
      <c r="N15" s="6"/>
      <c r="O15" s="124" t="str">
        <f t="shared" si="12"/>
        <v/>
      </c>
      <c r="P15" s="124" t="str">
        <f t="shared" si="13"/>
        <v/>
      </c>
      <c r="Q15" s="124"/>
      <c r="R15" s="136"/>
      <c r="S15" s="52"/>
      <c r="T15" s="52"/>
      <c r="U15" s="52"/>
      <c r="V15" s="120"/>
      <c r="W15" s="120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52"/>
      <c r="AN15" s="52"/>
      <c r="AO15" s="52"/>
      <c r="AP15" s="52"/>
      <c r="AQ15" s="52"/>
      <c r="AR15" s="52"/>
      <c r="AS15" s="52"/>
      <c r="AT15" s="52"/>
      <c r="AU15" s="119"/>
      <c r="AV15" s="118"/>
      <c r="AW15" s="118"/>
      <c r="AX15" s="118"/>
      <c r="AY15" s="118"/>
      <c r="AZ15" s="118"/>
      <c r="BA15" s="118"/>
      <c r="BB15" s="118"/>
      <c r="BC15" s="122"/>
      <c r="BD15" s="118"/>
      <c r="BE15" s="118"/>
      <c r="BF15" s="118"/>
      <c r="BG15" s="118"/>
      <c r="BH15" s="118" t="str">
        <f t="shared" si="14"/>
        <v/>
      </c>
      <c r="BI15" s="118" t="str">
        <f t="shared" si="15"/>
        <v/>
      </c>
      <c r="BJ15" s="118"/>
      <c r="BK15" s="118" t="str">
        <f t="shared" si="16"/>
        <v/>
      </c>
      <c r="BL15" s="118">
        <f t="shared" si="17"/>
        <v>0</v>
      </c>
      <c r="BM15" s="118" t="str">
        <f t="shared" si="18"/>
        <v/>
      </c>
      <c r="BN15" s="118" t="str">
        <f t="shared" si="19"/>
        <v/>
      </c>
      <c r="BO15" s="118" t="str">
        <f t="shared" si="20"/>
        <v/>
      </c>
      <c r="BP15" s="118" t="str">
        <f t="shared" si="21"/>
        <v/>
      </c>
      <c r="BQ15" s="122">
        <f t="shared" si="22"/>
        <v>0</v>
      </c>
      <c r="BR15" s="122" t="str">
        <f>VLOOKUP(IF(BM15="",0,1)&amp;IF(BN15="",0,1)&amp;IF(BO15="",0,1)&amp;IF(BP15="",0,1),[6]Feuil1!$A$1:$B$24,2)</f>
        <v>:::</v>
      </c>
      <c r="BS15" s="118" t="str">
        <f t="shared" si="23"/>
        <v/>
      </c>
      <c r="BT15" s="117"/>
    </row>
    <row r="16" spans="1:72" s="7" customFormat="1" ht="33" customHeight="1" x14ac:dyDescent="0.25">
      <c r="A16" s="135">
        <f>IF(L16="",,IF(L16=LOOKUP(L16,[7]Feuil1!$A$1:$A$6800),"v",))</f>
        <v>0</v>
      </c>
      <c r="B16" s="134" t="str">
        <f t="shared" si="0"/>
        <v/>
      </c>
      <c r="C16" s="133" t="str">
        <f t="shared" si="1"/>
        <v/>
      </c>
      <c r="D16" s="132" t="str">
        <f t="shared" si="2"/>
        <v/>
      </c>
      <c r="E16" s="131" t="str">
        <f t="shared" si="3"/>
        <v/>
      </c>
      <c r="F16" s="130" t="str">
        <f t="shared" si="4"/>
        <v/>
      </c>
      <c r="G16" s="129" t="str">
        <f t="shared" si="5"/>
        <v/>
      </c>
      <c r="H16" s="128" t="str">
        <f t="shared" si="6"/>
        <v/>
      </c>
      <c r="I16" s="128" t="str">
        <f t="shared" si="7"/>
        <v/>
      </c>
      <c r="J16" s="128" t="str">
        <f t="shared" si="8"/>
        <v/>
      </c>
      <c r="K16" s="127" t="str">
        <f t="shared" si="9"/>
        <v/>
      </c>
      <c r="L16" s="126" t="str">
        <f t="shared" si="10"/>
        <v/>
      </c>
      <c r="M16" s="125" t="str">
        <f t="shared" si="11"/>
        <v/>
      </c>
      <c r="N16" s="6"/>
      <c r="O16" s="124" t="str">
        <f t="shared" si="12"/>
        <v/>
      </c>
      <c r="P16" s="124" t="str">
        <f t="shared" si="13"/>
        <v/>
      </c>
      <c r="Q16" s="124"/>
      <c r="R16" s="136"/>
      <c r="S16" s="52"/>
      <c r="T16" s="52"/>
      <c r="U16" s="52"/>
      <c r="V16" s="120"/>
      <c r="W16" s="120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52"/>
      <c r="AR16" s="52"/>
      <c r="AS16" s="52"/>
      <c r="AT16" s="52"/>
      <c r="AU16" s="119"/>
      <c r="AV16" s="118"/>
      <c r="AW16" s="118"/>
      <c r="AX16" s="118"/>
      <c r="AY16" s="118"/>
      <c r="AZ16" s="118"/>
      <c r="BA16" s="118"/>
      <c r="BB16" s="118"/>
      <c r="BC16" s="122"/>
      <c r="BD16" s="118"/>
      <c r="BE16" s="118"/>
      <c r="BF16" s="118"/>
      <c r="BG16" s="118"/>
      <c r="BH16" s="118" t="str">
        <f t="shared" si="14"/>
        <v/>
      </c>
      <c r="BI16" s="118" t="str">
        <f t="shared" si="15"/>
        <v/>
      </c>
      <c r="BJ16" s="118"/>
      <c r="BK16" s="118" t="str">
        <f t="shared" si="16"/>
        <v/>
      </c>
      <c r="BL16" s="118">
        <f t="shared" si="17"/>
        <v>0</v>
      </c>
      <c r="BM16" s="118" t="str">
        <f t="shared" si="18"/>
        <v/>
      </c>
      <c r="BN16" s="118" t="str">
        <f t="shared" si="19"/>
        <v/>
      </c>
      <c r="BO16" s="118" t="str">
        <f t="shared" si="20"/>
        <v/>
      </c>
      <c r="BP16" s="118" t="str">
        <f t="shared" si="21"/>
        <v/>
      </c>
      <c r="BQ16" s="122">
        <f t="shared" si="22"/>
        <v>0</v>
      </c>
      <c r="BR16" s="122" t="str">
        <f>VLOOKUP(IF(BM16="",0,1)&amp;IF(BN16="",0,1)&amp;IF(BO16="",0,1)&amp;IF(BP16="",0,1),[6]Feuil1!$A$1:$B$24,2)</f>
        <v>:::</v>
      </c>
      <c r="BS16" s="118" t="str">
        <f t="shared" si="23"/>
        <v/>
      </c>
      <c r="BT16" s="117"/>
    </row>
    <row r="17" spans="1:72" s="7" customFormat="1" ht="33" customHeight="1" x14ac:dyDescent="0.25">
      <c r="A17" s="135">
        <f>IF(L17="",,IF(L17=LOOKUP(L17,[7]Feuil1!$A$1:$A$6800),"v",))</f>
        <v>0</v>
      </c>
      <c r="B17" s="134" t="str">
        <f t="shared" si="0"/>
        <v/>
      </c>
      <c r="C17" s="133" t="str">
        <f t="shared" si="1"/>
        <v/>
      </c>
      <c r="D17" s="132" t="str">
        <f t="shared" si="2"/>
        <v/>
      </c>
      <c r="E17" s="131" t="str">
        <f t="shared" si="3"/>
        <v/>
      </c>
      <c r="F17" s="130" t="str">
        <f t="shared" si="4"/>
        <v/>
      </c>
      <c r="G17" s="129" t="str">
        <f t="shared" si="5"/>
        <v/>
      </c>
      <c r="H17" s="128" t="str">
        <f t="shared" si="6"/>
        <v/>
      </c>
      <c r="I17" s="128" t="str">
        <f t="shared" si="7"/>
        <v/>
      </c>
      <c r="J17" s="128" t="str">
        <f t="shared" si="8"/>
        <v/>
      </c>
      <c r="K17" s="127" t="str">
        <f t="shared" si="9"/>
        <v/>
      </c>
      <c r="L17" s="126" t="str">
        <f t="shared" si="10"/>
        <v/>
      </c>
      <c r="M17" s="125" t="str">
        <f t="shared" si="11"/>
        <v/>
      </c>
      <c r="N17" s="6"/>
      <c r="O17" s="124" t="str">
        <f t="shared" si="12"/>
        <v/>
      </c>
      <c r="P17" s="124" t="str">
        <f t="shared" si="13"/>
        <v/>
      </c>
      <c r="Q17" s="124"/>
      <c r="R17" s="136"/>
      <c r="S17" s="52"/>
      <c r="T17" s="52"/>
      <c r="U17" s="52"/>
      <c r="V17" s="120"/>
      <c r="W17" s="120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U17" s="119"/>
      <c r="AV17" s="118"/>
      <c r="AW17" s="118"/>
      <c r="AX17" s="118"/>
      <c r="AY17" s="118"/>
      <c r="AZ17" s="118"/>
      <c r="BA17" s="118"/>
      <c r="BB17" s="118"/>
      <c r="BC17" s="122"/>
      <c r="BD17" s="118"/>
      <c r="BE17" s="118"/>
      <c r="BF17" s="118"/>
      <c r="BG17" s="118"/>
      <c r="BH17" s="118" t="str">
        <f t="shared" si="14"/>
        <v/>
      </c>
      <c r="BI17" s="118" t="str">
        <f t="shared" si="15"/>
        <v/>
      </c>
      <c r="BJ17" s="118"/>
      <c r="BK17" s="118" t="str">
        <f t="shared" si="16"/>
        <v/>
      </c>
      <c r="BL17" s="118">
        <f t="shared" si="17"/>
        <v>0</v>
      </c>
      <c r="BM17" s="118" t="str">
        <f t="shared" si="18"/>
        <v/>
      </c>
      <c r="BN17" s="118" t="str">
        <f t="shared" si="19"/>
        <v/>
      </c>
      <c r="BO17" s="118" t="str">
        <f t="shared" si="20"/>
        <v/>
      </c>
      <c r="BP17" s="118" t="str">
        <f t="shared" si="21"/>
        <v/>
      </c>
      <c r="BQ17" s="122">
        <f t="shared" si="22"/>
        <v>0</v>
      </c>
      <c r="BR17" s="122" t="str">
        <f>VLOOKUP(IF(BM17="",0,1)&amp;IF(BN17="",0,1)&amp;IF(BO17="",0,1)&amp;IF(BP17="",0,1),[6]Feuil1!$A$1:$B$24,2)</f>
        <v>:::</v>
      </c>
      <c r="BS17" s="118" t="str">
        <f t="shared" si="23"/>
        <v/>
      </c>
      <c r="BT17" s="117"/>
    </row>
    <row r="18" spans="1:72" s="7" customFormat="1" ht="33" customHeight="1" x14ac:dyDescent="0.25">
      <c r="A18" s="135">
        <f>IF(L18="",,IF(L18=LOOKUP(L18,[7]Feuil1!$A$1:$A$6800),"v",))</f>
        <v>0</v>
      </c>
      <c r="B18" s="134" t="str">
        <f t="shared" si="0"/>
        <v/>
      </c>
      <c r="C18" s="133" t="str">
        <f t="shared" si="1"/>
        <v/>
      </c>
      <c r="D18" s="132" t="str">
        <f t="shared" si="2"/>
        <v/>
      </c>
      <c r="E18" s="131" t="str">
        <f t="shared" si="3"/>
        <v/>
      </c>
      <c r="F18" s="130" t="str">
        <f t="shared" si="4"/>
        <v/>
      </c>
      <c r="G18" s="129" t="str">
        <f t="shared" si="5"/>
        <v/>
      </c>
      <c r="H18" s="128" t="str">
        <f t="shared" si="6"/>
        <v/>
      </c>
      <c r="I18" s="128" t="str">
        <f t="shared" si="7"/>
        <v/>
      </c>
      <c r="J18" s="128" t="str">
        <f t="shared" si="8"/>
        <v/>
      </c>
      <c r="K18" s="127" t="str">
        <f t="shared" si="9"/>
        <v/>
      </c>
      <c r="L18" s="126" t="str">
        <f t="shared" si="10"/>
        <v/>
      </c>
      <c r="M18" s="125" t="str">
        <f t="shared" si="11"/>
        <v/>
      </c>
      <c r="N18" s="6"/>
      <c r="O18" s="124" t="str">
        <f t="shared" si="12"/>
        <v/>
      </c>
      <c r="P18" s="124" t="str">
        <f t="shared" si="13"/>
        <v/>
      </c>
      <c r="Q18" s="124"/>
      <c r="R18" s="136"/>
      <c r="S18" s="52"/>
      <c r="T18" s="52"/>
      <c r="U18" s="52"/>
      <c r="V18" s="120"/>
      <c r="W18" s="120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2"/>
      <c r="AR18" s="52"/>
      <c r="AS18" s="52"/>
      <c r="AT18" s="52"/>
      <c r="AU18" s="119">
        <v>0</v>
      </c>
      <c r="AV18" s="118"/>
      <c r="AW18" s="118"/>
      <c r="AX18" s="118"/>
      <c r="AY18" s="118"/>
      <c r="AZ18" s="118"/>
      <c r="BA18" s="118"/>
      <c r="BB18" s="118"/>
      <c r="BC18" s="122"/>
      <c r="BD18" s="118"/>
      <c r="BE18" s="118"/>
      <c r="BF18" s="118"/>
      <c r="BG18" s="118"/>
      <c r="BH18" s="118" t="str">
        <f t="shared" si="14"/>
        <v/>
      </c>
      <c r="BI18" s="118" t="str">
        <f t="shared" si="15"/>
        <v/>
      </c>
      <c r="BJ18" s="118"/>
      <c r="BK18" s="118" t="str">
        <f t="shared" si="16"/>
        <v/>
      </c>
      <c r="BL18" s="118">
        <f t="shared" si="17"/>
        <v>0</v>
      </c>
      <c r="BM18" s="118" t="str">
        <f t="shared" si="18"/>
        <v/>
      </c>
      <c r="BN18" s="118" t="str">
        <f t="shared" si="19"/>
        <v/>
      </c>
      <c r="BO18" s="118" t="str">
        <f t="shared" si="20"/>
        <v/>
      </c>
      <c r="BP18" s="118" t="str">
        <f t="shared" si="21"/>
        <v/>
      </c>
      <c r="BQ18" s="122">
        <f t="shared" si="22"/>
        <v>0</v>
      </c>
      <c r="BR18" s="122" t="str">
        <f>VLOOKUP(IF(BM18="",0,1)&amp;IF(BN18="",0,1)&amp;IF(BO18="",0,1)&amp;IF(BP18="",0,1),[6]Feuil1!$A$1:$B$24,2)</f>
        <v>:::</v>
      </c>
      <c r="BS18" s="118" t="str">
        <f t="shared" si="23"/>
        <v/>
      </c>
      <c r="BT18" s="117"/>
    </row>
    <row r="19" spans="1:72" s="7" customFormat="1" ht="33" customHeight="1" x14ac:dyDescent="0.25">
      <c r="A19" s="135">
        <f>IF(L19="",,IF(L19=LOOKUP(L19,[7]Feuil1!$A$1:$A$6800),"v",))</f>
        <v>0</v>
      </c>
      <c r="B19" s="134" t="str">
        <f t="shared" si="0"/>
        <v/>
      </c>
      <c r="C19" s="133" t="str">
        <f t="shared" si="1"/>
        <v/>
      </c>
      <c r="D19" s="132" t="str">
        <f t="shared" si="2"/>
        <v/>
      </c>
      <c r="E19" s="131" t="str">
        <f t="shared" si="3"/>
        <v/>
      </c>
      <c r="F19" s="130" t="str">
        <f t="shared" si="4"/>
        <v/>
      </c>
      <c r="G19" s="129" t="str">
        <f t="shared" si="5"/>
        <v/>
      </c>
      <c r="H19" s="128" t="str">
        <f t="shared" si="6"/>
        <v/>
      </c>
      <c r="I19" s="128" t="str">
        <f t="shared" si="7"/>
        <v/>
      </c>
      <c r="J19" s="128" t="str">
        <f t="shared" si="8"/>
        <v/>
      </c>
      <c r="K19" s="127" t="str">
        <f t="shared" si="9"/>
        <v/>
      </c>
      <c r="L19" s="126" t="str">
        <f t="shared" si="10"/>
        <v/>
      </c>
      <c r="M19" s="125" t="str">
        <f t="shared" si="11"/>
        <v/>
      </c>
      <c r="N19" s="6"/>
      <c r="O19" s="124" t="str">
        <f t="shared" si="12"/>
        <v/>
      </c>
      <c r="P19" s="124" t="str">
        <f t="shared" si="13"/>
        <v/>
      </c>
      <c r="Q19" s="124"/>
      <c r="R19" s="136"/>
      <c r="S19" s="52"/>
      <c r="T19" s="52"/>
      <c r="U19" s="52"/>
      <c r="V19" s="120"/>
      <c r="W19" s="120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119">
        <v>0</v>
      </c>
      <c r="AV19" s="118"/>
      <c r="AW19" s="118"/>
      <c r="AX19" s="118"/>
      <c r="AY19" s="118"/>
      <c r="AZ19" s="118"/>
      <c r="BA19" s="118"/>
      <c r="BB19" s="118"/>
      <c r="BC19" s="122"/>
      <c r="BD19" s="118"/>
      <c r="BE19" s="118"/>
      <c r="BF19" s="118"/>
      <c r="BG19" s="118"/>
      <c r="BH19" s="118" t="str">
        <f t="shared" si="14"/>
        <v/>
      </c>
      <c r="BI19" s="118" t="str">
        <f t="shared" si="15"/>
        <v/>
      </c>
      <c r="BJ19" s="118"/>
      <c r="BK19" s="118" t="str">
        <f t="shared" si="16"/>
        <v/>
      </c>
      <c r="BL19" s="118">
        <f t="shared" si="17"/>
        <v>0</v>
      </c>
      <c r="BM19" s="118" t="str">
        <f t="shared" si="18"/>
        <v/>
      </c>
      <c r="BN19" s="118" t="str">
        <f t="shared" si="19"/>
        <v/>
      </c>
      <c r="BO19" s="118" t="str">
        <f t="shared" si="20"/>
        <v/>
      </c>
      <c r="BP19" s="118" t="str">
        <f t="shared" si="21"/>
        <v/>
      </c>
      <c r="BQ19" s="122">
        <f t="shared" si="22"/>
        <v>0</v>
      </c>
      <c r="BR19" s="122" t="str">
        <f>VLOOKUP(IF(BM19="",0,1)&amp;IF(BN19="",0,1)&amp;IF(BO19="",0,1)&amp;IF(BP19="",0,1),[6]Feuil1!$A$1:$B$24,2)</f>
        <v>:::</v>
      </c>
      <c r="BS19" s="118" t="str">
        <f t="shared" si="23"/>
        <v/>
      </c>
      <c r="BT19" s="117"/>
    </row>
    <row r="20" spans="1:72" s="7" customFormat="1" ht="33" customHeight="1" x14ac:dyDescent="0.25">
      <c r="A20" s="135">
        <f>IF(L20="",,IF(L20=LOOKUP(L20,[7]Feuil1!$A$1:$A$6800),"v",))</f>
        <v>0</v>
      </c>
      <c r="B20" s="134" t="str">
        <f t="shared" si="0"/>
        <v/>
      </c>
      <c r="C20" s="133" t="str">
        <f t="shared" si="1"/>
        <v/>
      </c>
      <c r="D20" s="132" t="str">
        <f t="shared" si="2"/>
        <v/>
      </c>
      <c r="E20" s="131" t="str">
        <f t="shared" si="3"/>
        <v/>
      </c>
      <c r="F20" s="130" t="str">
        <f t="shared" si="4"/>
        <v/>
      </c>
      <c r="G20" s="129" t="str">
        <f t="shared" si="5"/>
        <v/>
      </c>
      <c r="H20" s="128" t="str">
        <f t="shared" si="6"/>
        <v/>
      </c>
      <c r="I20" s="128" t="str">
        <f t="shared" si="7"/>
        <v/>
      </c>
      <c r="J20" s="128" t="str">
        <f t="shared" si="8"/>
        <v/>
      </c>
      <c r="K20" s="127" t="str">
        <f t="shared" si="9"/>
        <v/>
      </c>
      <c r="L20" s="126" t="str">
        <f t="shared" si="10"/>
        <v/>
      </c>
      <c r="M20" s="125" t="str">
        <f t="shared" si="11"/>
        <v/>
      </c>
      <c r="N20" s="6"/>
      <c r="O20" s="124" t="str">
        <f t="shared" si="12"/>
        <v/>
      </c>
      <c r="P20" s="124" t="str">
        <f t="shared" si="13"/>
        <v/>
      </c>
      <c r="Q20" s="124"/>
      <c r="R20" s="136"/>
      <c r="S20" s="52"/>
      <c r="T20" s="52"/>
      <c r="U20" s="52"/>
      <c r="V20" s="120"/>
      <c r="W20" s="120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119"/>
      <c r="AV20" s="118"/>
      <c r="AW20" s="118"/>
      <c r="AX20" s="118"/>
      <c r="AY20" s="118"/>
      <c r="AZ20" s="118"/>
      <c r="BA20" s="118"/>
      <c r="BB20" s="118"/>
      <c r="BC20" s="122"/>
      <c r="BD20" s="118"/>
      <c r="BE20" s="118"/>
      <c r="BF20" s="118"/>
      <c r="BG20" s="118"/>
      <c r="BH20" s="118" t="str">
        <f t="shared" si="14"/>
        <v/>
      </c>
      <c r="BI20" s="118" t="str">
        <f t="shared" si="15"/>
        <v/>
      </c>
      <c r="BJ20" s="118"/>
      <c r="BK20" s="118" t="str">
        <f t="shared" si="16"/>
        <v/>
      </c>
      <c r="BL20" s="118">
        <f t="shared" si="17"/>
        <v>0</v>
      </c>
      <c r="BM20" s="118" t="str">
        <f t="shared" si="18"/>
        <v/>
      </c>
      <c r="BN20" s="118" t="str">
        <f t="shared" si="19"/>
        <v/>
      </c>
      <c r="BO20" s="118" t="str">
        <f t="shared" si="20"/>
        <v/>
      </c>
      <c r="BP20" s="118" t="str">
        <f t="shared" si="21"/>
        <v/>
      </c>
      <c r="BQ20" s="122">
        <f t="shared" si="22"/>
        <v>0</v>
      </c>
      <c r="BR20" s="122" t="str">
        <f>VLOOKUP(IF(BM20="",0,1)&amp;IF(BN20="",0,1)&amp;IF(BO20="",0,1)&amp;IF(BP20="",0,1),[6]Feuil1!$A$1:$B$24,2)</f>
        <v>:::</v>
      </c>
      <c r="BS20" s="118" t="str">
        <f t="shared" si="23"/>
        <v/>
      </c>
      <c r="BT20" s="117"/>
    </row>
    <row r="21" spans="1:72" s="7" customFormat="1" ht="33" customHeight="1" x14ac:dyDescent="0.25">
      <c r="A21" s="135">
        <f>IF(L21="",,IF(L21=LOOKUP(L21,[7]Feuil1!$A$1:$A$6800),"v",))</f>
        <v>0</v>
      </c>
      <c r="B21" s="134" t="str">
        <f t="shared" si="0"/>
        <v/>
      </c>
      <c r="C21" s="133" t="str">
        <f t="shared" si="1"/>
        <v/>
      </c>
      <c r="D21" s="132" t="str">
        <f t="shared" si="2"/>
        <v/>
      </c>
      <c r="E21" s="131" t="str">
        <f t="shared" si="3"/>
        <v/>
      </c>
      <c r="F21" s="130" t="str">
        <f t="shared" si="4"/>
        <v/>
      </c>
      <c r="G21" s="129" t="str">
        <f t="shared" si="5"/>
        <v/>
      </c>
      <c r="H21" s="128" t="str">
        <f t="shared" si="6"/>
        <v/>
      </c>
      <c r="I21" s="128" t="str">
        <f t="shared" si="7"/>
        <v/>
      </c>
      <c r="J21" s="128" t="str">
        <f t="shared" si="8"/>
        <v/>
      </c>
      <c r="K21" s="127" t="str">
        <f t="shared" si="9"/>
        <v/>
      </c>
      <c r="L21" s="126" t="str">
        <f t="shared" si="10"/>
        <v/>
      </c>
      <c r="M21" s="125" t="str">
        <f t="shared" si="11"/>
        <v/>
      </c>
      <c r="N21" s="6"/>
      <c r="O21" s="124" t="str">
        <f t="shared" si="12"/>
        <v/>
      </c>
      <c r="P21" s="124" t="str">
        <f t="shared" si="13"/>
        <v/>
      </c>
      <c r="Q21" s="124"/>
      <c r="R21" s="136"/>
      <c r="S21" s="52"/>
      <c r="T21" s="52"/>
      <c r="U21" s="52"/>
      <c r="V21" s="120"/>
      <c r="W21" s="120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119">
        <v>0</v>
      </c>
      <c r="AV21" s="118"/>
      <c r="AW21" s="118"/>
      <c r="AX21" s="118"/>
      <c r="AY21" s="118"/>
      <c r="AZ21" s="118"/>
      <c r="BA21" s="118"/>
      <c r="BB21" s="118"/>
      <c r="BC21" s="122"/>
      <c r="BD21" s="118"/>
      <c r="BE21" s="118"/>
      <c r="BF21" s="118"/>
      <c r="BG21" s="118"/>
      <c r="BH21" s="118" t="str">
        <f t="shared" si="14"/>
        <v/>
      </c>
      <c r="BI21" s="118" t="str">
        <f t="shared" si="15"/>
        <v/>
      </c>
      <c r="BJ21" s="118"/>
      <c r="BK21" s="118" t="str">
        <f t="shared" si="16"/>
        <v/>
      </c>
      <c r="BL21" s="118">
        <f t="shared" si="17"/>
        <v>0</v>
      </c>
      <c r="BM21" s="118" t="str">
        <f t="shared" si="18"/>
        <v/>
      </c>
      <c r="BN21" s="118" t="str">
        <f t="shared" si="19"/>
        <v/>
      </c>
      <c r="BO21" s="118" t="str">
        <f t="shared" si="20"/>
        <v/>
      </c>
      <c r="BP21" s="118" t="str">
        <f t="shared" si="21"/>
        <v/>
      </c>
      <c r="BQ21" s="122">
        <f t="shared" si="22"/>
        <v>0</v>
      </c>
      <c r="BR21" s="122" t="str">
        <f>VLOOKUP(IF(BM21="",0,1)&amp;IF(BN21="",0,1)&amp;IF(BO21="",0,1)&amp;IF(BP21="",0,1),[6]Feuil1!$A$1:$B$24,2)</f>
        <v>:::</v>
      </c>
      <c r="BS21" s="118" t="str">
        <f t="shared" si="23"/>
        <v/>
      </c>
      <c r="BT21" s="117"/>
    </row>
    <row r="22" spans="1:72" s="7" customFormat="1" ht="33" customHeight="1" x14ac:dyDescent="0.25">
      <c r="A22" s="135">
        <f>IF(L22="",,IF(L22=LOOKUP(L22,[7]Feuil1!$A$1:$A$6800),"v",))</f>
        <v>0</v>
      </c>
      <c r="B22" s="134" t="str">
        <f t="shared" si="0"/>
        <v/>
      </c>
      <c r="C22" s="133" t="str">
        <f t="shared" si="1"/>
        <v/>
      </c>
      <c r="D22" s="132" t="str">
        <f t="shared" si="2"/>
        <v/>
      </c>
      <c r="E22" s="131" t="str">
        <f t="shared" si="3"/>
        <v/>
      </c>
      <c r="F22" s="130" t="str">
        <f t="shared" si="4"/>
        <v/>
      </c>
      <c r="G22" s="129" t="str">
        <f t="shared" si="5"/>
        <v/>
      </c>
      <c r="H22" s="128" t="str">
        <f t="shared" si="6"/>
        <v/>
      </c>
      <c r="I22" s="128" t="str">
        <f t="shared" si="7"/>
        <v/>
      </c>
      <c r="J22" s="128" t="str">
        <f t="shared" si="8"/>
        <v/>
      </c>
      <c r="K22" s="127" t="str">
        <f t="shared" si="9"/>
        <v/>
      </c>
      <c r="L22" s="126" t="str">
        <f t="shared" si="10"/>
        <v/>
      </c>
      <c r="M22" s="125" t="str">
        <f t="shared" si="11"/>
        <v/>
      </c>
      <c r="N22" s="6"/>
      <c r="O22" s="124" t="str">
        <f t="shared" si="12"/>
        <v/>
      </c>
      <c r="P22" s="124" t="str">
        <f t="shared" si="13"/>
        <v/>
      </c>
      <c r="Q22" s="124"/>
      <c r="R22" s="136"/>
      <c r="S22" s="52"/>
      <c r="T22" s="52"/>
      <c r="U22" s="52"/>
      <c r="V22" s="120"/>
      <c r="W22" s="120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119">
        <v>0</v>
      </c>
      <c r="AV22" s="118"/>
      <c r="AW22" s="118"/>
      <c r="AX22" s="118"/>
      <c r="AY22" s="118"/>
      <c r="AZ22" s="118"/>
      <c r="BA22" s="118"/>
      <c r="BB22" s="118"/>
      <c r="BC22" s="122"/>
      <c r="BD22" s="118"/>
      <c r="BE22" s="118"/>
      <c r="BF22" s="118"/>
      <c r="BG22" s="118"/>
      <c r="BH22" s="118" t="str">
        <f t="shared" si="14"/>
        <v/>
      </c>
      <c r="BI22" s="118" t="str">
        <f t="shared" si="15"/>
        <v/>
      </c>
      <c r="BJ22" s="118"/>
      <c r="BK22" s="118" t="str">
        <f t="shared" si="16"/>
        <v/>
      </c>
      <c r="BL22" s="118">
        <f t="shared" si="17"/>
        <v>0</v>
      </c>
      <c r="BM22" s="118" t="str">
        <f t="shared" si="18"/>
        <v/>
      </c>
      <c r="BN22" s="118" t="str">
        <f t="shared" si="19"/>
        <v/>
      </c>
      <c r="BO22" s="118" t="str">
        <f t="shared" si="20"/>
        <v/>
      </c>
      <c r="BP22" s="118" t="str">
        <f t="shared" si="21"/>
        <v/>
      </c>
      <c r="BQ22" s="122">
        <f t="shared" si="22"/>
        <v>0</v>
      </c>
      <c r="BR22" s="122" t="str">
        <f>VLOOKUP(IF(BM22="",0,1)&amp;IF(BN22="",0,1)&amp;IF(BO22="",0,1)&amp;IF(BP22="",0,1),[6]Feuil1!$A$1:$B$24,2)</f>
        <v>:::</v>
      </c>
      <c r="BS22" s="118" t="str">
        <f t="shared" si="23"/>
        <v/>
      </c>
      <c r="BT22" s="117"/>
    </row>
    <row r="23" spans="1:72" s="7" customFormat="1" ht="33" customHeight="1" x14ac:dyDescent="0.25">
      <c r="A23" s="135">
        <f>IF(L23="",,IF(L23=LOOKUP(L23,[7]Feuil1!$A$1:$A$6800),"v",))</f>
        <v>0</v>
      </c>
      <c r="B23" s="134" t="str">
        <f t="shared" si="0"/>
        <v/>
      </c>
      <c r="C23" s="133" t="str">
        <f t="shared" si="1"/>
        <v/>
      </c>
      <c r="D23" s="132" t="str">
        <f t="shared" si="2"/>
        <v/>
      </c>
      <c r="E23" s="131" t="str">
        <f t="shared" si="3"/>
        <v/>
      </c>
      <c r="F23" s="130" t="str">
        <f t="shared" si="4"/>
        <v/>
      </c>
      <c r="G23" s="129" t="str">
        <f t="shared" si="5"/>
        <v/>
      </c>
      <c r="H23" s="128" t="str">
        <f t="shared" si="6"/>
        <v/>
      </c>
      <c r="I23" s="128" t="str">
        <f t="shared" si="7"/>
        <v/>
      </c>
      <c r="J23" s="128" t="str">
        <f t="shared" si="8"/>
        <v/>
      </c>
      <c r="K23" s="127" t="str">
        <f t="shared" si="9"/>
        <v/>
      </c>
      <c r="L23" s="126" t="str">
        <f t="shared" si="10"/>
        <v/>
      </c>
      <c r="M23" s="125" t="str">
        <f t="shared" si="11"/>
        <v/>
      </c>
      <c r="N23" s="6"/>
      <c r="O23" s="124" t="str">
        <f t="shared" si="12"/>
        <v/>
      </c>
      <c r="P23" s="124" t="str">
        <f t="shared" si="13"/>
        <v/>
      </c>
      <c r="Q23" s="124"/>
      <c r="R23" s="136"/>
      <c r="S23" s="52"/>
      <c r="T23" s="52"/>
      <c r="U23" s="52"/>
      <c r="V23" s="120"/>
      <c r="W23" s="120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119"/>
      <c r="AV23" s="118"/>
      <c r="AW23" s="118"/>
      <c r="AX23" s="118"/>
      <c r="AY23" s="118"/>
      <c r="AZ23" s="118"/>
      <c r="BA23" s="118"/>
      <c r="BB23" s="118"/>
      <c r="BC23" s="122"/>
      <c r="BD23" s="118"/>
      <c r="BE23" s="118"/>
      <c r="BF23" s="118"/>
      <c r="BG23" s="118"/>
      <c r="BH23" s="118" t="str">
        <f t="shared" si="14"/>
        <v/>
      </c>
      <c r="BI23" s="118" t="str">
        <f t="shared" si="15"/>
        <v/>
      </c>
      <c r="BJ23" s="118"/>
      <c r="BK23" s="118" t="str">
        <f t="shared" si="16"/>
        <v/>
      </c>
      <c r="BL23" s="118">
        <f t="shared" si="17"/>
        <v>0</v>
      </c>
      <c r="BM23" s="118" t="str">
        <f t="shared" si="18"/>
        <v/>
      </c>
      <c r="BN23" s="118" t="str">
        <f t="shared" si="19"/>
        <v/>
      </c>
      <c r="BO23" s="118" t="str">
        <f t="shared" si="20"/>
        <v/>
      </c>
      <c r="BP23" s="118" t="str">
        <f t="shared" si="21"/>
        <v/>
      </c>
      <c r="BQ23" s="122">
        <f t="shared" si="22"/>
        <v>0</v>
      </c>
      <c r="BR23" s="122" t="str">
        <f>VLOOKUP(IF(BM23="",0,1)&amp;IF(BN23="",0,1)&amp;IF(BO23="",0,1)&amp;IF(BP23="",0,1),[6]Feuil1!$A$1:$B$24,2)</f>
        <v>:::</v>
      </c>
      <c r="BS23" s="118" t="str">
        <f t="shared" si="23"/>
        <v/>
      </c>
      <c r="BT23" s="117"/>
    </row>
    <row r="24" spans="1:72" s="7" customFormat="1" ht="33" customHeight="1" x14ac:dyDescent="0.25">
      <c r="A24" s="135">
        <f>IF(L24="",,IF(L24=LOOKUP(L24,[7]Feuil1!$A$1:$A$6800),"v",))</f>
        <v>0</v>
      </c>
      <c r="B24" s="134" t="str">
        <f t="shared" si="0"/>
        <v/>
      </c>
      <c r="C24" s="133" t="str">
        <f t="shared" si="1"/>
        <v/>
      </c>
      <c r="D24" s="132" t="str">
        <f t="shared" si="2"/>
        <v/>
      </c>
      <c r="E24" s="131" t="str">
        <f t="shared" si="3"/>
        <v/>
      </c>
      <c r="F24" s="130" t="str">
        <f t="shared" si="4"/>
        <v/>
      </c>
      <c r="G24" s="129" t="str">
        <f t="shared" si="5"/>
        <v/>
      </c>
      <c r="H24" s="128" t="str">
        <f t="shared" si="6"/>
        <v/>
      </c>
      <c r="I24" s="128" t="str">
        <f t="shared" si="7"/>
        <v/>
      </c>
      <c r="J24" s="128" t="str">
        <f t="shared" si="8"/>
        <v/>
      </c>
      <c r="K24" s="127" t="str">
        <f t="shared" si="9"/>
        <v/>
      </c>
      <c r="L24" s="126" t="str">
        <f t="shared" si="10"/>
        <v/>
      </c>
      <c r="M24" s="125" t="str">
        <f t="shared" si="11"/>
        <v/>
      </c>
      <c r="N24" s="6"/>
      <c r="O24" s="124" t="str">
        <f t="shared" si="12"/>
        <v/>
      </c>
      <c r="P24" s="124" t="str">
        <f t="shared" si="13"/>
        <v/>
      </c>
      <c r="Q24" s="124"/>
      <c r="R24" s="136"/>
      <c r="S24" s="52"/>
      <c r="T24" s="52"/>
      <c r="U24" s="52"/>
      <c r="V24" s="120"/>
      <c r="W24" s="120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119"/>
      <c r="AV24" s="118"/>
      <c r="AW24" s="118"/>
      <c r="AX24" s="118"/>
      <c r="AY24" s="118"/>
      <c r="AZ24" s="118"/>
      <c r="BA24" s="118"/>
      <c r="BB24" s="118"/>
      <c r="BC24" s="122"/>
      <c r="BD24" s="118"/>
      <c r="BE24" s="118"/>
      <c r="BF24" s="118"/>
      <c r="BG24" s="118"/>
      <c r="BH24" s="118" t="str">
        <f t="shared" si="14"/>
        <v/>
      </c>
      <c r="BI24" s="118" t="str">
        <f t="shared" si="15"/>
        <v/>
      </c>
      <c r="BJ24" s="118"/>
      <c r="BK24" s="118" t="str">
        <f t="shared" si="16"/>
        <v/>
      </c>
      <c r="BL24" s="118">
        <f t="shared" si="17"/>
        <v>0</v>
      </c>
      <c r="BM24" s="118" t="str">
        <f t="shared" si="18"/>
        <v/>
      </c>
      <c r="BN24" s="118" t="str">
        <f t="shared" si="19"/>
        <v/>
      </c>
      <c r="BO24" s="118" t="str">
        <f t="shared" si="20"/>
        <v/>
      </c>
      <c r="BP24" s="118" t="str">
        <f t="shared" si="21"/>
        <v/>
      </c>
      <c r="BQ24" s="122">
        <f t="shared" si="22"/>
        <v>0</v>
      </c>
      <c r="BR24" s="122" t="str">
        <f>VLOOKUP(IF(BM24="",0,1)&amp;IF(BN24="",0,1)&amp;IF(BO24="",0,1)&amp;IF(BP24="",0,1),[6]Feuil1!$A$1:$B$24,2)</f>
        <v>:::</v>
      </c>
      <c r="BS24" s="118" t="str">
        <f t="shared" si="23"/>
        <v/>
      </c>
      <c r="BT24" s="117"/>
    </row>
    <row r="25" spans="1:72" s="7" customFormat="1" ht="33" customHeight="1" x14ac:dyDescent="0.25">
      <c r="A25" s="135">
        <f>IF(L25="",,IF(L25=LOOKUP(L25,[7]Feuil1!$A$1:$A$6800),"v",))</f>
        <v>0</v>
      </c>
      <c r="B25" s="134" t="str">
        <f t="shared" si="0"/>
        <v/>
      </c>
      <c r="C25" s="133" t="str">
        <f t="shared" si="1"/>
        <v/>
      </c>
      <c r="D25" s="132" t="str">
        <f t="shared" si="2"/>
        <v/>
      </c>
      <c r="E25" s="131" t="str">
        <f t="shared" si="3"/>
        <v/>
      </c>
      <c r="F25" s="130" t="str">
        <f t="shared" si="4"/>
        <v/>
      </c>
      <c r="G25" s="129" t="str">
        <f t="shared" si="5"/>
        <v/>
      </c>
      <c r="H25" s="128" t="str">
        <f t="shared" si="6"/>
        <v/>
      </c>
      <c r="I25" s="128" t="str">
        <f t="shared" si="7"/>
        <v/>
      </c>
      <c r="J25" s="128" t="str">
        <f t="shared" si="8"/>
        <v/>
      </c>
      <c r="K25" s="127" t="str">
        <f t="shared" si="9"/>
        <v/>
      </c>
      <c r="L25" s="126" t="str">
        <f t="shared" si="10"/>
        <v/>
      </c>
      <c r="M25" s="125" t="str">
        <f t="shared" si="11"/>
        <v/>
      </c>
      <c r="N25" s="6"/>
      <c r="O25" s="124" t="str">
        <f t="shared" si="12"/>
        <v/>
      </c>
      <c r="P25" s="124" t="str">
        <f t="shared" si="13"/>
        <v/>
      </c>
      <c r="Q25" s="124"/>
      <c r="R25" s="136"/>
      <c r="S25" s="52"/>
      <c r="T25" s="52"/>
      <c r="U25" s="52"/>
      <c r="V25" s="120"/>
      <c r="W25" s="120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/>
      <c r="AT25" s="52"/>
      <c r="AU25" s="119"/>
      <c r="AV25" s="118"/>
      <c r="AW25" s="118"/>
      <c r="AX25" s="118"/>
      <c r="AY25" s="118"/>
      <c r="AZ25" s="118"/>
      <c r="BA25" s="118"/>
      <c r="BB25" s="118"/>
      <c r="BC25" s="122"/>
      <c r="BD25" s="118"/>
      <c r="BE25" s="118"/>
      <c r="BF25" s="118"/>
      <c r="BG25" s="118"/>
      <c r="BH25" s="118" t="str">
        <f t="shared" si="14"/>
        <v/>
      </c>
      <c r="BI25" s="118" t="str">
        <f t="shared" si="15"/>
        <v/>
      </c>
      <c r="BJ25" s="118"/>
      <c r="BK25" s="118" t="str">
        <f t="shared" si="16"/>
        <v/>
      </c>
      <c r="BL25" s="118">
        <f t="shared" si="17"/>
        <v>0</v>
      </c>
      <c r="BM25" s="118" t="str">
        <f t="shared" si="18"/>
        <v/>
      </c>
      <c r="BN25" s="118" t="str">
        <f t="shared" si="19"/>
        <v/>
      </c>
      <c r="BO25" s="118" t="str">
        <f t="shared" si="20"/>
        <v/>
      </c>
      <c r="BP25" s="118" t="str">
        <f t="shared" si="21"/>
        <v/>
      </c>
      <c r="BQ25" s="122">
        <f t="shared" si="22"/>
        <v>0</v>
      </c>
      <c r="BR25" s="122" t="str">
        <f>VLOOKUP(IF(BM25="",0,1)&amp;IF(BN25="",0,1)&amp;IF(BO25="",0,1)&amp;IF(BP25="",0,1),[6]Feuil1!$A$1:$B$24,2)</f>
        <v>:::</v>
      </c>
      <c r="BS25" s="118" t="str">
        <f t="shared" si="23"/>
        <v/>
      </c>
      <c r="BT25" s="117"/>
    </row>
    <row r="26" spans="1:72" s="7" customFormat="1" ht="33" customHeight="1" x14ac:dyDescent="0.25">
      <c r="A26" s="135">
        <f>IF(L26="",,IF(L26=LOOKUP(L26,[7]Feuil1!$A$1:$A$6800),"v",))</f>
        <v>0</v>
      </c>
      <c r="B26" s="134" t="str">
        <f t="shared" si="0"/>
        <v/>
      </c>
      <c r="C26" s="133" t="str">
        <f t="shared" si="1"/>
        <v/>
      </c>
      <c r="D26" s="132" t="str">
        <f t="shared" si="2"/>
        <v/>
      </c>
      <c r="E26" s="131" t="str">
        <f t="shared" si="3"/>
        <v/>
      </c>
      <c r="F26" s="130" t="str">
        <f t="shared" si="4"/>
        <v/>
      </c>
      <c r="G26" s="129" t="str">
        <f t="shared" si="5"/>
        <v/>
      </c>
      <c r="H26" s="128" t="str">
        <f t="shared" si="6"/>
        <v/>
      </c>
      <c r="I26" s="128" t="str">
        <f t="shared" si="7"/>
        <v/>
      </c>
      <c r="J26" s="128" t="str">
        <f t="shared" si="8"/>
        <v/>
      </c>
      <c r="K26" s="127" t="str">
        <f t="shared" si="9"/>
        <v/>
      </c>
      <c r="L26" s="126" t="str">
        <f t="shared" si="10"/>
        <v/>
      </c>
      <c r="M26" s="125" t="str">
        <f t="shared" si="11"/>
        <v/>
      </c>
      <c r="N26" s="6"/>
      <c r="O26" s="124" t="str">
        <f t="shared" si="12"/>
        <v/>
      </c>
      <c r="P26" s="124" t="str">
        <f t="shared" si="13"/>
        <v/>
      </c>
      <c r="Q26" s="124"/>
      <c r="R26" s="136"/>
      <c r="S26" s="52"/>
      <c r="T26" s="52"/>
      <c r="U26" s="52"/>
      <c r="V26" s="120"/>
      <c r="W26" s="120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119"/>
      <c r="AV26" s="118"/>
      <c r="AW26" s="118"/>
      <c r="AX26" s="118"/>
      <c r="AY26" s="118"/>
      <c r="AZ26" s="118"/>
      <c r="BA26" s="118"/>
      <c r="BB26" s="118"/>
      <c r="BC26" s="122"/>
      <c r="BD26" s="118"/>
      <c r="BE26" s="118"/>
      <c r="BF26" s="118"/>
      <c r="BG26" s="118"/>
      <c r="BH26" s="118" t="str">
        <f t="shared" si="14"/>
        <v/>
      </c>
      <c r="BI26" s="118" t="str">
        <f t="shared" si="15"/>
        <v/>
      </c>
      <c r="BJ26" s="118"/>
      <c r="BK26" s="118" t="str">
        <f t="shared" si="16"/>
        <v/>
      </c>
      <c r="BL26" s="118">
        <f t="shared" si="17"/>
        <v>0</v>
      </c>
      <c r="BM26" s="118" t="str">
        <f t="shared" si="18"/>
        <v/>
      </c>
      <c r="BN26" s="118" t="str">
        <f t="shared" si="19"/>
        <v/>
      </c>
      <c r="BO26" s="118" t="str">
        <f t="shared" si="20"/>
        <v/>
      </c>
      <c r="BP26" s="118" t="str">
        <f t="shared" si="21"/>
        <v/>
      </c>
      <c r="BQ26" s="122">
        <f t="shared" si="22"/>
        <v>0</v>
      </c>
      <c r="BR26" s="122" t="str">
        <f>VLOOKUP(IF(BM26="",0,1)&amp;IF(BN26="",0,1)&amp;IF(BO26="",0,1)&amp;IF(BP26="",0,1),[6]Feuil1!$A$1:$B$24,2)</f>
        <v>:::</v>
      </c>
      <c r="BS26" s="118" t="str">
        <f t="shared" si="23"/>
        <v/>
      </c>
      <c r="BT26" s="117"/>
    </row>
    <row r="27" spans="1:72" s="7" customFormat="1" ht="33" customHeight="1" x14ac:dyDescent="0.25">
      <c r="A27" s="135">
        <f>IF(L27="",,IF(L27=LOOKUP(L27,[7]Feuil1!$A$1:$A$6800),"v",))</f>
        <v>0</v>
      </c>
      <c r="B27" s="134" t="str">
        <f t="shared" si="0"/>
        <v/>
      </c>
      <c r="C27" s="133" t="str">
        <f t="shared" si="1"/>
        <v/>
      </c>
      <c r="D27" s="132" t="str">
        <f t="shared" si="2"/>
        <v/>
      </c>
      <c r="E27" s="131" t="str">
        <f t="shared" si="3"/>
        <v/>
      </c>
      <c r="F27" s="130" t="str">
        <f t="shared" si="4"/>
        <v/>
      </c>
      <c r="G27" s="129" t="str">
        <f t="shared" si="5"/>
        <v/>
      </c>
      <c r="H27" s="128" t="str">
        <f t="shared" si="6"/>
        <v/>
      </c>
      <c r="I27" s="128" t="str">
        <f t="shared" si="7"/>
        <v/>
      </c>
      <c r="J27" s="128" t="str">
        <f t="shared" si="8"/>
        <v/>
      </c>
      <c r="K27" s="127" t="str">
        <f t="shared" si="9"/>
        <v/>
      </c>
      <c r="L27" s="126" t="str">
        <f t="shared" si="10"/>
        <v/>
      </c>
      <c r="M27" s="125" t="str">
        <f t="shared" si="11"/>
        <v/>
      </c>
      <c r="N27" s="6"/>
      <c r="O27" s="124" t="str">
        <f t="shared" si="12"/>
        <v/>
      </c>
      <c r="P27" s="124" t="str">
        <f t="shared" si="13"/>
        <v/>
      </c>
      <c r="Q27" s="124"/>
      <c r="R27" s="136"/>
      <c r="S27" s="52"/>
      <c r="T27" s="52"/>
      <c r="U27" s="52"/>
      <c r="V27" s="120"/>
      <c r="W27" s="120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119"/>
      <c r="AV27" s="118"/>
      <c r="AW27" s="118"/>
      <c r="AX27" s="118"/>
      <c r="AY27" s="118"/>
      <c r="AZ27" s="118"/>
      <c r="BA27" s="118"/>
      <c r="BB27" s="118"/>
      <c r="BC27" s="122"/>
      <c r="BD27" s="118"/>
      <c r="BE27" s="118"/>
      <c r="BF27" s="118"/>
      <c r="BG27" s="118"/>
      <c r="BH27" s="118" t="str">
        <f t="shared" si="14"/>
        <v/>
      </c>
      <c r="BI27" s="118" t="str">
        <f t="shared" si="15"/>
        <v/>
      </c>
      <c r="BJ27" s="118"/>
      <c r="BK27" s="118" t="str">
        <f t="shared" si="16"/>
        <v/>
      </c>
      <c r="BL27" s="118">
        <f t="shared" si="17"/>
        <v>0</v>
      </c>
      <c r="BM27" s="118" t="str">
        <f t="shared" si="18"/>
        <v/>
      </c>
      <c r="BN27" s="118" t="str">
        <f t="shared" si="19"/>
        <v/>
      </c>
      <c r="BO27" s="118" t="str">
        <f t="shared" si="20"/>
        <v/>
      </c>
      <c r="BP27" s="118" t="str">
        <f t="shared" si="21"/>
        <v/>
      </c>
      <c r="BQ27" s="122">
        <f t="shared" si="22"/>
        <v>0</v>
      </c>
      <c r="BR27" s="122" t="str">
        <f>VLOOKUP(IF(BM27="",0,1)&amp;IF(BN27="",0,1)&amp;IF(BO27="",0,1)&amp;IF(BP27="",0,1),[6]Feuil1!$A$1:$B$24,2)</f>
        <v>:::</v>
      </c>
      <c r="BS27" s="118" t="str">
        <f t="shared" si="23"/>
        <v/>
      </c>
      <c r="BT27" s="117"/>
    </row>
    <row r="28" spans="1:72" s="7" customFormat="1" ht="33" customHeight="1" x14ac:dyDescent="0.25">
      <c r="A28" s="135">
        <f>IF(L28="",,IF(L28=LOOKUP(L28,[7]Feuil1!$A$1:$A$6800),"v",))</f>
        <v>0</v>
      </c>
      <c r="B28" s="134" t="str">
        <f t="shared" si="0"/>
        <v/>
      </c>
      <c r="C28" s="133" t="str">
        <f t="shared" si="1"/>
        <v/>
      </c>
      <c r="D28" s="132" t="str">
        <f t="shared" si="2"/>
        <v/>
      </c>
      <c r="E28" s="131" t="str">
        <f t="shared" si="3"/>
        <v/>
      </c>
      <c r="F28" s="130" t="str">
        <f t="shared" si="4"/>
        <v/>
      </c>
      <c r="G28" s="129" t="str">
        <f t="shared" si="5"/>
        <v/>
      </c>
      <c r="H28" s="128" t="str">
        <f t="shared" si="6"/>
        <v/>
      </c>
      <c r="I28" s="128" t="str">
        <f t="shared" si="7"/>
        <v/>
      </c>
      <c r="J28" s="128" t="str">
        <f t="shared" si="8"/>
        <v/>
      </c>
      <c r="K28" s="127" t="str">
        <f t="shared" si="9"/>
        <v/>
      </c>
      <c r="L28" s="126" t="str">
        <f t="shared" si="10"/>
        <v/>
      </c>
      <c r="M28" s="125" t="str">
        <f t="shared" si="11"/>
        <v/>
      </c>
      <c r="N28" s="6"/>
      <c r="O28" s="124" t="str">
        <f t="shared" si="12"/>
        <v/>
      </c>
      <c r="P28" s="124" t="str">
        <f t="shared" si="13"/>
        <v/>
      </c>
      <c r="Q28" s="124"/>
      <c r="R28" s="136"/>
      <c r="S28" s="52"/>
      <c r="T28" s="52"/>
      <c r="U28" s="52"/>
      <c r="V28" s="120"/>
      <c r="W28" s="120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119"/>
      <c r="AV28" s="118"/>
      <c r="AW28" s="118"/>
      <c r="AX28" s="118"/>
      <c r="AY28" s="118"/>
      <c r="AZ28" s="118"/>
      <c r="BA28" s="118"/>
      <c r="BB28" s="118"/>
      <c r="BC28" s="122"/>
      <c r="BD28" s="118"/>
      <c r="BE28" s="118"/>
      <c r="BF28" s="118"/>
      <c r="BG28" s="118"/>
      <c r="BH28" s="118" t="str">
        <f t="shared" si="14"/>
        <v/>
      </c>
      <c r="BI28" s="118" t="str">
        <f t="shared" si="15"/>
        <v/>
      </c>
      <c r="BJ28" s="118"/>
      <c r="BK28" s="118" t="str">
        <f t="shared" si="16"/>
        <v/>
      </c>
      <c r="BL28" s="118">
        <f t="shared" si="17"/>
        <v>0</v>
      </c>
      <c r="BM28" s="118" t="str">
        <f t="shared" si="18"/>
        <v/>
      </c>
      <c r="BN28" s="118" t="str">
        <f t="shared" si="19"/>
        <v/>
      </c>
      <c r="BO28" s="118" t="str">
        <f t="shared" si="20"/>
        <v/>
      </c>
      <c r="BP28" s="118" t="str">
        <f t="shared" si="21"/>
        <v/>
      </c>
      <c r="BQ28" s="122">
        <f t="shared" si="22"/>
        <v>0</v>
      </c>
      <c r="BR28" s="122" t="str">
        <f>VLOOKUP(IF(BM28="",0,1)&amp;IF(BN28="",0,1)&amp;IF(BO28="",0,1)&amp;IF(BP28="",0,1),[6]Feuil1!$A$1:$B$24,2)</f>
        <v>:::</v>
      </c>
      <c r="BS28" s="118" t="str">
        <f t="shared" si="23"/>
        <v/>
      </c>
      <c r="BT28" s="117"/>
    </row>
    <row r="29" spans="1:72" s="7" customFormat="1" ht="33" customHeight="1" x14ac:dyDescent="0.25">
      <c r="A29" s="135">
        <f>IF(L29="",,IF(L29=LOOKUP(L29,[7]Feuil1!$A$1:$A$6800),"v",))</f>
        <v>0</v>
      </c>
      <c r="B29" s="134" t="str">
        <f t="shared" si="0"/>
        <v/>
      </c>
      <c r="C29" s="133" t="str">
        <f t="shared" si="1"/>
        <v/>
      </c>
      <c r="D29" s="132" t="str">
        <f t="shared" si="2"/>
        <v/>
      </c>
      <c r="E29" s="131" t="str">
        <f t="shared" si="3"/>
        <v/>
      </c>
      <c r="F29" s="130" t="str">
        <f t="shared" si="4"/>
        <v/>
      </c>
      <c r="G29" s="129" t="str">
        <f t="shared" si="5"/>
        <v/>
      </c>
      <c r="H29" s="128" t="str">
        <f t="shared" si="6"/>
        <v/>
      </c>
      <c r="I29" s="128" t="str">
        <f t="shared" si="7"/>
        <v/>
      </c>
      <c r="J29" s="128" t="str">
        <f t="shared" si="8"/>
        <v/>
      </c>
      <c r="K29" s="127" t="str">
        <f t="shared" si="9"/>
        <v/>
      </c>
      <c r="L29" s="126" t="str">
        <f t="shared" si="10"/>
        <v/>
      </c>
      <c r="M29" s="125" t="str">
        <f t="shared" si="11"/>
        <v/>
      </c>
      <c r="N29" s="6"/>
      <c r="O29" s="124" t="str">
        <f t="shared" si="12"/>
        <v/>
      </c>
      <c r="P29" s="124" t="str">
        <f t="shared" si="13"/>
        <v/>
      </c>
      <c r="Q29" s="124"/>
      <c r="R29" s="136"/>
      <c r="S29" s="52"/>
      <c r="T29" s="52"/>
      <c r="U29" s="52"/>
      <c r="V29" s="120"/>
      <c r="W29" s="120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119"/>
      <c r="AV29" s="118"/>
      <c r="AW29" s="118"/>
      <c r="AX29" s="118"/>
      <c r="AY29" s="118"/>
      <c r="AZ29" s="118"/>
      <c r="BA29" s="118"/>
      <c r="BB29" s="118"/>
      <c r="BC29" s="122"/>
      <c r="BD29" s="118"/>
      <c r="BE29" s="118"/>
      <c r="BF29" s="118"/>
      <c r="BG29" s="118"/>
      <c r="BH29" s="118" t="str">
        <f t="shared" si="14"/>
        <v/>
      </c>
      <c r="BI29" s="118" t="str">
        <f t="shared" si="15"/>
        <v/>
      </c>
      <c r="BJ29" s="118"/>
      <c r="BK29" s="118" t="str">
        <f t="shared" si="16"/>
        <v/>
      </c>
      <c r="BL29" s="118">
        <f t="shared" si="17"/>
        <v>0</v>
      </c>
      <c r="BM29" s="118" t="str">
        <f t="shared" si="18"/>
        <v/>
      </c>
      <c r="BN29" s="118" t="str">
        <f t="shared" si="19"/>
        <v/>
      </c>
      <c r="BO29" s="118" t="str">
        <f t="shared" si="20"/>
        <v/>
      </c>
      <c r="BP29" s="118" t="str">
        <f t="shared" si="21"/>
        <v/>
      </c>
      <c r="BQ29" s="122">
        <f t="shared" si="22"/>
        <v>0</v>
      </c>
      <c r="BR29" s="122" t="str">
        <f>VLOOKUP(IF(BM29="",0,1)&amp;IF(BN29="",0,1)&amp;IF(BO29="",0,1)&amp;IF(BP29="",0,1),[6]Feuil1!$A$1:$B$24,2)</f>
        <v>:::</v>
      </c>
      <c r="BS29" s="118" t="str">
        <f t="shared" si="23"/>
        <v/>
      </c>
      <c r="BT29" s="117"/>
    </row>
    <row r="30" spans="1:72" s="7" customFormat="1" ht="33" customHeight="1" x14ac:dyDescent="0.25">
      <c r="A30" s="135">
        <f>IF(L30="",,IF(L30=LOOKUP(L30,[7]Feuil1!$A$1:$A$6800),"v",))</f>
        <v>0</v>
      </c>
      <c r="B30" s="134" t="str">
        <f t="shared" si="0"/>
        <v/>
      </c>
      <c r="C30" s="133" t="str">
        <f t="shared" si="1"/>
        <v/>
      </c>
      <c r="D30" s="132" t="str">
        <f t="shared" si="2"/>
        <v/>
      </c>
      <c r="E30" s="131" t="str">
        <f t="shared" si="3"/>
        <v/>
      </c>
      <c r="F30" s="130" t="str">
        <f t="shared" si="4"/>
        <v/>
      </c>
      <c r="G30" s="129" t="str">
        <f t="shared" si="5"/>
        <v/>
      </c>
      <c r="H30" s="128" t="str">
        <f t="shared" si="6"/>
        <v/>
      </c>
      <c r="I30" s="128" t="str">
        <f t="shared" si="7"/>
        <v/>
      </c>
      <c r="J30" s="128" t="str">
        <f t="shared" si="8"/>
        <v/>
      </c>
      <c r="K30" s="127" t="str">
        <f t="shared" si="9"/>
        <v/>
      </c>
      <c r="L30" s="126" t="str">
        <f t="shared" si="10"/>
        <v/>
      </c>
      <c r="M30" s="125" t="str">
        <f t="shared" si="11"/>
        <v/>
      </c>
      <c r="N30" s="6"/>
      <c r="O30" s="124" t="str">
        <f t="shared" si="12"/>
        <v/>
      </c>
      <c r="P30" s="124" t="str">
        <f t="shared" si="13"/>
        <v/>
      </c>
      <c r="Q30" s="124"/>
      <c r="R30" s="136"/>
      <c r="S30" s="52"/>
      <c r="T30" s="52"/>
      <c r="U30" s="52"/>
      <c r="V30" s="120"/>
      <c r="W30" s="120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119"/>
      <c r="AV30" s="118"/>
      <c r="AW30" s="118"/>
      <c r="AX30" s="118"/>
      <c r="AY30" s="118"/>
      <c r="AZ30" s="118"/>
      <c r="BA30" s="118"/>
      <c r="BB30" s="118"/>
      <c r="BC30" s="122"/>
      <c r="BD30" s="118"/>
      <c r="BE30" s="118"/>
      <c r="BF30" s="118"/>
      <c r="BG30" s="118"/>
      <c r="BH30" s="118" t="str">
        <f t="shared" si="14"/>
        <v/>
      </c>
      <c r="BI30" s="118" t="str">
        <f t="shared" si="15"/>
        <v/>
      </c>
      <c r="BJ30" s="118"/>
      <c r="BK30" s="118" t="str">
        <f t="shared" si="16"/>
        <v/>
      </c>
      <c r="BL30" s="118">
        <f t="shared" si="17"/>
        <v>0</v>
      </c>
      <c r="BM30" s="118" t="str">
        <f t="shared" si="18"/>
        <v/>
      </c>
      <c r="BN30" s="118" t="str">
        <f t="shared" si="19"/>
        <v/>
      </c>
      <c r="BO30" s="118" t="str">
        <f t="shared" si="20"/>
        <v/>
      </c>
      <c r="BP30" s="118" t="str">
        <f t="shared" si="21"/>
        <v/>
      </c>
      <c r="BQ30" s="122">
        <f t="shared" si="22"/>
        <v>0</v>
      </c>
      <c r="BR30" s="122" t="str">
        <f>VLOOKUP(IF(BM30="",0,1)&amp;IF(BN30="",0,1)&amp;IF(BO30="",0,1)&amp;IF(BP30="",0,1),[6]Feuil1!$A$1:$B$24,2)</f>
        <v>:::</v>
      </c>
      <c r="BS30" s="118" t="str">
        <f t="shared" si="23"/>
        <v/>
      </c>
      <c r="BT30" s="117"/>
    </row>
    <row r="31" spans="1:72" s="7" customFormat="1" ht="33" customHeight="1" x14ac:dyDescent="0.25">
      <c r="A31" s="135">
        <f>IF(L31="",,IF(L31=LOOKUP(L31,[7]Feuil1!$A$1:$A$6800),"v",))</f>
        <v>0</v>
      </c>
      <c r="B31" s="134" t="str">
        <f t="shared" si="0"/>
        <v/>
      </c>
      <c r="C31" s="133" t="str">
        <f t="shared" si="1"/>
        <v/>
      </c>
      <c r="D31" s="132" t="str">
        <f t="shared" si="2"/>
        <v/>
      </c>
      <c r="E31" s="131" t="str">
        <f t="shared" si="3"/>
        <v/>
      </c>
      <c r="F31" s="130" t="str">
        <f t="shared" si="4"/>
        <v/>
      </c>
      <c r="G31" s="129" t="str">
        <f t="shared" si="5"/>
        <v/>
      </c>
      <c r="H31" s="128" t="str">
        <f t="shared" si="6"/>
        <v/>
      </c>
      <c r="I31" s="128" t="str">
        <f t="shared" si="7"/>
        <v/>
      </c>
      <c r="J31" s="128" t="str">
        <f t="shared" si="8"/>
        <v/>
      </c>
      <c r="K31" s="127" t="str">
        <f t="shared" si="9"/>
        <v/>
      </c>
      <c r="L31" s="126" t="str">
        <f t="shared" si="10"/>
        <v/>
      </c>
      <c r="M31" s="125" t="str">
        <f t="shared" si="11"/>
        <v/>
      </c>
      <c r="N31" s="6"/>
      <c r="O31" s="124" t="str">
        <f t="shared" si="12"/>
        <v/>
      </c>
      <c r="P31" s="124" t="str">
        <f t="shared" si="13"/>
        <v/>
      </c>
      <c r="Q31" s="124"/>
      <c r="R31" s="136"/>
      <c r="S31" s="52"/>
      <c r="T31" s="52"/>
      <c r="U31" s="52"/>
      <c r="V31" s="120"/>
      <c r="W31" s="120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119"/>
      <c r="AV31" s="118"/>
      <c r="AW31" s="118"/>
      <c r="AX31" s="118"/>
      <c r="AY31" s="118"/>
      <c r="AZ31" s="118"/>
      <c r="BA31" s="118"/>
      <c r="BB31" s="118"/>
      <c r="BC31" s="122"/>
      <c r="BD31" s="118"/>
      <c r="BE31" s="118"/>
      <c r="BF31" s="118"/>
      <c r="BG31" s="118"/>
      <c r="BH31" s="118" t="str">
        <f t="shared" si="14"/>
        <v/>
      </c>
      <c r="BI31" s="118" t="str">
        <f t="shared" si="15"/>
        <v/>
      </c>
      <c r="BJ31" s="118"/>
      <c r="BK31" s="118" t="str">
        <f t="shared" si="16"/>
        <v/>
      </c>
      <c r="BL31" s="118">
        <f t="shared" si="17"/>
        <v>0</v>
      </c>
      <c r="BM31" s="118" t="str">
        <f t="shared" si="18"/>
        <v/>
      </c>
      <c r="BN31" s="118" t="str">
        <f t="shared" si="19"/>
        <v/>
      </c>
      <c r="BO31" s="118" t="str">
        <f t="shared" si="20"/>
        <v/>
      </c>
      <c r="BP31" s="118" t="str">
        <f t="shared" si="21"/>
        <v/>
      </c>
      <c r="BQ31" s="122">
        <f t="shared" si="22"/>
        <v>0</v>
      </c>
      <c r="BR31" s="122" t="str">
        <f>VLOOKUP(IF(BM31="",0,1)&amp;IF(BN31="",0,1)&amp;IF(BO31="",0,1)&amp;IF(BP31="",0,1),[6]Feuil1!$A$1:$B$24,2)</f>
        <v>:::</v>
      </c>
      <c r="BS31" s="118" t="str">
        <f t="shared" si="23"/>
        <v/>
      </c>
      <c r="BT31" s="117"/>
    </row>
    <row r="32" spans="1:72" s="7" customFormat="1" ht="33" customHeight="1" x14ac:dyDescent="0.25">
      <c r="A32" s="135">
        <f>IF(L32="",,IF(L32=LOOKUP(L32,[7]Feuil1!$A$1:$A$6800),"v",))</f>
        <v>0</v>
      </c>
      <c r="B32" s="134" t="str">
        <f t="shared" si="0"/>
        <v/>
      </c>
      <c r="C32" s="133" t="str">
        <f t="shared" si="1"/>
        <v/>
      </c>
      <c r="D32" s="132" t="str">
        <f t="shared" si="2"/>
        <v/>
      </c>
      <c r="E32" s="131" t="str">
        <f t="shared" si="3"/>
        <v/>
      </c>
      <c r="F32" s="130" t="str">
        <f t="shared" si="4"/>
        <v/>
      </c>
      <c r="G32" s="129" t="str">
        <f t="shared" si="5"/>
        <v/>
      </c>
      <c r="H32" s="128" t="str">
        <f t="shared" si="6"/>
        <v/>
      </c>
      <c r="I32" s="128" t="str">
        <f t="shared" si="7"/>
        <v/>
      </c>
      <c r="J32" s="128" t="str">
        <f t="shared" si="8"/>
        <v/>
      </c>
      <c r="K32" s="127" t="str">
        <f t="shared" si="9"/>
        <v/>
      </c>
      <c r="L32" s="126" t="str">
        <f t="shared" si="10"/>
        <v/>
      </c>
      <c r="M32" s="125" t="str">
        <f t="shared" si="11"/>
        <v/>
      </c>
      <c r="N32" s="6"/>
      <c r="O32" s="124" t="str">
        <f t="shared" si="12"/>
        <v/>
      </c>
      <c r="P32" s="124" t="str">
        <f t="shared" si="13"/>
        <v/>
      </c>
      <c r="Q32" s="124"/>
      <c r="R32" s="136"/>
      <c r="S32" s="52"/>
      <c r="T32" s="52"/>
      <c r="U32" s="52"/>
      <c r="V32" s="120"/>
      <c r="W32" s="120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119"/>
      <c r="AV32" s="118"/>
      <c r="AW32" s="118"/>
      <c r="AX32" s="118"/>
      <c r="AY32" s="118"/>
      <c r="AZ32" s="118"/>
      <c r="BA32" s="118"/>
      <c r="BB32" s="118"/>
      <c r="BC32" s="122"/>
      <c r="BD32" s="118"/>
      <c r="BE32" s="118"/>
      <c r="BF32" s="118"/>
      <c r="BG32" s="118"/>
      <c r="BH32" s="118" t="str">
        <f t="shared" si="14"/>
        <v/>
      </c>
      <c r="BI32" s="118" t="str">
        <f t="shared" si="15"/>
        <v/>
      </c>
      <c r="BJ32" s="118"/>
      <c r="BK32" s="118" t="str">
        <f t="shared" si="16"/>
        <v/>
      </c>
      <c r="BL32" s="118">
        <f t="shared" si="17"/>
        <v>0</v>
      </c>
      <c r="BM32" s="118" t="str">
        <f t="shared" si="18"/>
        <v/>
      </c>
      <c r="BN32" s="118" t="str">
        <f t="shared" si="19"/>
        <v/>
      </c>
      <c r="BO32" s="118" t="str">
        <f t="shared" si="20"/>
        <v/>
      </c>
      <c r="BP32" s="118" t="str">
        <f t="shared" si="21"/>
        <v/>
      </c>
      <c r="BQ32" s="122">
        <f t="shared" si="22"/>
        <v>0</v>
      </c>
      <c r="BR32" s="122" t="str">
        <f>VLOOKUP(IF(BM32="",0,1)&amp;IF(BN32="",0,1)&amp;IF(BO32="",0,1)&amp;IF(BP32="",0,1),[6]Feuil1!$A$1:$B$24,2)</f>
        <v>:::</v>
      </c>
      <c r="BS32" s="118" t="str">
        <f t="shared" si="23"/>
        <v/>
      </c>
      <c r="BT32" s="117"/>
    </row>
    <row r="33" spans="1:72" s="7" customFormat="1" ht="33" customHeight="1" x14ac:dyDescent="0.25">
      <c r="A33" s="135">
        <f>IF(L33="",,IF(L33=LOOKUP(L33,[7]Feuil1!$A$1:$A$6800),"v",))</f>
        <v>0</v>
      </c>
      <c r="B33" s="134" t="str">
        <f t="shared" si="0"/>
        <v/>
      </c>
      <c r="C33" s="133" t="str">
        <f t="shared" si="1"/>
        <v/>
      </c>
      <c r="D33" s="132" t="str">
        <f t="shared" si="2"/>
        <v/>
      </c>
      <c r="E33" s="131" t="str">
        <f t="shared" si="3"/>
        <v/>
      </c>
      <c r="F33" s="130" t="str">
        <f t="shared" si="4"/>
        <v/>
      </c>
      <c r="G33" s="129" t="str">
        <f t="shared" si="5"/>
        <v/>
      </c>
      <c r="H33" s="128" t="str">
        <f t="shared" si="6"/>
        <v/>
      </c>
      <c r="I33" s="128" t="str">
        <f t="shared" si="7"/>
        <v/>
      </c>
      <c r="J33" s="128" t="str">
        <f t="shared" si="8"/>
        <v/>
      </c>
      <c r="K33" s="127" t="str">
        <f t="shared" si="9"/>
        <v/>
      </c>
      <c r="L33" s="126" t="str">
        <f t="shared" si="10"/>
        <v/>
      </c>
      <c r="M33" s="125" t="str">
        <f t="shared" si="11"/>
        <v/>
      </c>
      <c r="N33" s="6"/>
      <c r="O33" s="124" t="str">
        <f t="shared" si="12"/>
        <v/>
      </c>
      <c r="P33" s="124" t="str">
        <f t="shared" si="13"/>
        <v/>
      </c>
      <c r="Q33" s="124"/>
      <c r="R33" s="136"/>
      <c r="S33" s="52"/>
      <c r="T33" s="52"/>
      <c r="U33" s="52"/>
      <c r="V33" s="120"/>
      <c r="W33" s="120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52"/>
      <c r="AM33" s="52"/>
      <c r="AN33" s="52"/>
      <c r="AO33" s="52"/>
      <c r="AP33" s="52"/>
      <c r="AQ33" s="52"/>
      <c r="AR33" s="52"/>
      <c r="AS33" s="52"/>
      <c r="AT33" s="52"/>
      <c r="AU33" s="119"/>
      <c r="AV33" s="118"/>
      <c r="AW33" s="118"/>
      <c r="AX33" s="118"/>
      <c r="AY33" s="118"/>
      <c r="AZ33" s="118"/>
      <c r="BA33" s="118"/>
      <c r="BB33" s="118"/>
      <c r="BC33" s="122"/>
      <c r="BD33" s="118"/>
      <c r="BE33" s="118"/>
      <c r="BF33" s="118"/>
      <c r="BG33" s="118"/>
      <c r="BH33" s="118" t="str">
        <f t="shared" si="14"/>
        <v/>
      </c>
      <c r="BI33" s="118" t="str">
        <f t="shared" si="15"/>
        <v/>
      </c>
      <c r="BJ33" s="118"/>
      <c r="BK33" s="118" t="str">
        <f t="shared" si="16"/>
        <v/>
      </c>
      <c r="BL33" s="118">
        <f t="shared" si="17"/>
        <v>0</v>
      </c>
      <c r="BM33" s="118" t="str">
        <f t="shared" si="18"/>
        <v/>
      </c>
      <c r="BN33" s="118" t="str">
        <f t="shared" si="19"/>
        <v/>
      </c>
      <c r="BO33" s="118" t="str">
        <f t="shared" si="20"/>
        <v/>
      </c>
      <c r="BP33" s="118" t="str">
        <f t="shared" si="21"/>
        <v/>
      </c>
      <c r="BQ33" s="122">
        <f t="shared" si="22"/>
        <v>0</v>
      </c>
      <c r="BR33" s="122" t="str">
        <f>VLOOKUP(IF(BM33="",0,1)&amp;IF(BN33="",0,1)&amp;IF(BO33="",0,1)&amp;IF(BP33="",0,1),[6]Feuil1!$A$1:$B$24,2)</f>
        <v>:::</v>
      </c>
      <c r="BS33" s="118" t="str">
        <f t="shared" si="23"/>
        <v/>
      </c>
      <c r="BT33" s="117"/>
    </row>
    <row r="34" spans="1:72" ht="33" customHeight="1" x14ac:dyDescent="0.2">
      <c r="A34" s="135">
        <f>IF(L34="",,IF(L34=LOOKUP(L34,[7]Feuil1!$A$1:$A$6800),"v",))</f>
        <v>0</v>
      </c>
      <c r="B34" s="134" t="str">
        <f t="shared" si="0"/>
        <v/>
      </c>
      <c r="C34" s="133" t="str">
        <f t="shared" si="1"/>
        <v/>
      </c>
      <c r="D34" s="132" t="str">
        <f t="shared" si="2"/>
        <v/>
      </c>
      <c r="E34" s="131" t="str">
        <f t="shared" si="3"/>
        <v/>
      </c>
      <c r="F34" s="130" t="str">
        <f t="shared" si="4"/>
        <v/>
      </c>
      <c r="G34" s="129" t="str">
        <f t="shared" si="5"/>
        <v/>
      </c>
      <c r="H34" s="128" t="str">
        <f t="shared" si="6"/>
        <v/>
      </c>
      <c r="I34" s="128" t="str">
        <f t="shared" si="7"/>
        <v/>
      </c>
      <c r="J34" s="128" t="str">
        <f t="shared" si="8"/>
        <v/>
      </c>
      <c r="K34" s="127" t="str">
        <f t="shared" si="9"/>
        <v/>
      </c>
      <c r="L34" s="126" t="str">
        <f t="shared" si="10"/>
        <v/>
      </c>
      <c r="M34" s="125" t="str">
        <f t="shared" si="11"/>
        <v/>
      </c>
      <c r="N34" s="6"/>
      <c r="O34" s="124" t="str">
        <f t="shared" si="12"/>
        <v/>
      </c>
      <c r="P34" s="124" t="str">
        <f t="shared" si="13"/>
        <v/>
      </c>
      <c r="Q34" s="124"/>
      <c r="R34" s="123"/>
      <c r="AN34" s="52"/>
      <c r="AO34" s="52"/>
      <c r="AP34" s="52"/>
      <c r="AQ34" s="52"/>
      <c r="AR34" s="52"/>
      <c r="AS34" s="52"/>
      <c r="AT34" s="52"/>
      <c r="BC34" s="122"/>
      <c r="BH34" s="118" t="str">
        <f t="shared" si="14"/>
        <v/>
      </c>
      <c r="BI34" s="118" t="str">
        <f t="shared" si="15"/>
        <v/>
      </c>
      <c r="BK34" s="118" t="str">
        <f t="shared" si="16"/>
        <v/>
      </c>
      <c r="BL34" s="118">
        <f t="shared" si="17"/>
        <v>0</v>
      </c>
      <c r="BM34" s="118" t="str">
        <f t="shared" si="18"/>
        <v/>
      </c>
      <c r="BN34" s="118" t="str">
        <f t="shared" si="19"/>
        <v/>
      </c>
      <c r="BO34" s="118" t="str">
        <f t="shared" si="20"/>
        <v/>
      </c>
      <c r="BP34" s="118" t="str">
        <f t="shared" si="21"/>
        <v/>
      </c>
      <c r="BQ34" s="122">
        <f t="shared" si="22"/>
        <v>0</v>
      </c>
      <c r="BR34" s="122" t="str">
        <f>VLOOKUP(IF(BM34="",0,1)&amp;IF(BN34="",0,1)&amp;IF(BO34="",0,1)&amp;IF(BP34="",0,1),[6]Feuil1!$A$1:$B$24,2)</f>
        <v>:::</v>
      </c>
      <c r="BS34" s="118" t="str">
        <f t="shared" si="23"/>
        <v/>
      </c>
    </row>
    <row r="35" spans="1:72" ht="33" customHeight="1" x14ac:dyDescent="0.2">
      <c r="A35" s="135">
        <f>IF(L35="",,IF(L35=LOOKUP(L35,[7]Feuil1!$A$1:$A$6800),"v",))</f>
        <v>0</v>
      </c>
      <c r="B35" s="134" t="str">
        <f t="shared" si="0"/>
        <v/>
      </c>
      <c r="C35" s="133" t="str">
        <f t="shared" si="1"/>
        <v/>
      </c>
      <c r="D35" s="132" t="str">
        <f t="shared" si="2"/>
        <v/>
      </c>
      <c r="E35" s="131" t="str">
        <f t="shared" si="3"/>
        <v/>
      </c>
      <c r="F35" s="130" t="str">
        <f t="shared" si="4"/>
        <v/>
      </c>
      <c r="G35" s="129" t="str">
        <f t="shared" si="5"/>
        <v/>
      </c>
      <c r="H35" s="128" t="str">
        <f t="shared" si="6"/>
        <v/>
      </c>
      <c r="I35" s="128" t="str">
        <f t="shared" si="7"/>
        <v/>
      </c>
      <c r="J35" s="128" t="str">
        <f t="shared" si="8"/>
        <v/>
      </c>
      <c r="K35" s="127" t="str">
        <f t="shared" si="9"/>
        <v/>
      </c>
      <c r="L35" s="126" t="str">
        <f t="shared" si="10"/>
        <v/>
      </c>
      <c r="M35" s="125" t="str">
        <f t="shared" si="11"/>
        <v/>
      </c>
      <c r="N35" s="6"/>
      <c r="O35" s="124" t="str">
        <f t="shared" si="12"/>
        <v/>
      </c>
      <c r="P35" s="124" t="str">
        <f t="shared" si="13"/>
        <v/>
      </c>
      <c r="Q35" s="124"/>
      <c r="R35" s="123"/>
      <c r="AN35" s="52"/>
      <c r="AO35" s="52"/>
      <c r="AP35" s="52"/>
      <c r="AQ35" s="52"/>
      <c r="AR35" s="52"/>
      <c r="AS35" s="52"/>
      <c r="AT35" s="52"/>
      <c r="BC35" s="122"/>
      <c r="BH35" s="118" t="str">
        <f t="shared" si="14"/>
        <v/>
      </c>
      <c r="BI35" s="118" t="str">
        <f t="shared" si="15"/>
        <v/>
      </c>
      <c r="BK35" s="118" t="str">
        <f t="shared" si="16"/>
        <v/>
      </c>
      <c r="BL35" s="118">
        <f t="shared" si="17"/>
        <v>0</v>
      </c>
      <c r="BM35" s="118" t="str">
        <f t="shared" si="18"/>
        <v/>
      </c>
      <c r="BN35" s="118" t="str">
        <f t="shared" si="19"/>
        <v/>
      </c>
      <c r="BO35" s="118" t="str">
        <f t="shared" si="20"/>
        <v/>
      </c>
      <c r="BP35" s="118" t="str">
        <f t="shared" si="21"/>
        <v/>
      </c>
      <c r="BQ35" s="122">
        <f t="shared" si="22"/>
        <v>0</v>
      </c>
      <c r="BR35" s="122" t="str">
        <f>VLOOKUP(IF(BM35="",0,1)&amp;IF(BN35="",0,1)&amp;IF(BO35="",0,1)&amp;IF(BP35="",0,1),[6]Feuil1!$A$1:$B$24,2)</f>
        <v>:::</v>
      </c>
      <c r="BS35" s="118" t="str">
        <f t="shared" si="23"/>
        <v/>
      </c>
    </row>
    <row r="36" spans="1:72" ht="33" customHeight="1" x14ac:dyDescent="0.2">
      <c r="A36" s="135">
        <f>IF(L36="",,IF(L36=LOOKUP(L36,[7]Feuil1!$A$1:$A$6800),"v",))</f>
        <v>0</v>
      </c>
      <c r="B36" s="134" t="str">
        <f t="shared" si="0"/>
        <v/>
      </c>
      <c r="C36" s="133" t="str">
        <f t="shared" si="1"/>
        <v/>
      </c>
      <c r="D36" s="132" t="str">
        <f t="shared" si="2"/>
        <v/>
      </c>
      <c r="E36" s="131" t="str">
        <f t="shared" si="3"/>
        <v/>
      </c>
      <c r="F36" s="130" t="str">
        <f t="shared" si="4"/>
        <v/>
      </c>
      <c r="G36" s="129" t="str">
        <f t="shared" si="5"/>
        <v/>
      </c>
      <c r="H36" s="128" t="str">
        <f t="shared" si="6"/>
        <v/>
      </c>
      <c r="I36" s="128" t="str">
        <f t="shared" si="7"/>
        <v/>
      </c>
      <c r="J36" s="128" t="str">
        <f t="shared" si="8"/>
        <v/>
      </c>
      <c r="K36" s="127" t="str">
        <f t="shared" si="9"/>
        <v/>
      </c>
      <c r="L36" s="126" t="str">
        <f t="shared" si="10"/>
        <v/>
      </c>
      <c r="M36" s="125" t="str">
        <f t="shared" si="11"/>
        <v/>
      </c>
      <c r="N36" s="6"/>
      <c r="O36" s="124" t="str">
        <f t="shared" si="12"/>
        <v/>
      </c>
      <c r="P36" s="124" t="str">
        <f t="shared" si="13"/>
        <v/>
      </c>
      <c r="Q36" s="124"/>
      <c r="R36" s="123"/>
      <c r="AN36" s="52"/>
      <c r="AO36" s="52"/>
      <c r="AP36" s="52"/>
      <c r="AQ36" s="52"/>
      <c r="AR36" s="52"/>
      <c r="AS36" s="52"/>
      <c r="AT36" s="52"/>
      <c r="BC36" s="122"/>
      <c r="BH36" s="118" t="str">
        <f t="shared" si="14"/>
        <v/>
      </c>
      <c r="BI36" s="118" t="str">
        <f t="shared" si="15"/>
        <v/>
      </c>
      <c r="BK36" s="118" t="str">
        <f t="shared" si="16"/>
        <v/>
      </c>
      <c r="BL36" s="118">
        <f t="shared" si="17"/>
        <v>0</v>
      </c>
      <c r="BM36" s="118" t="str">
        <f t="shared" si="18"/>
        <v/>
      </c>
      <c r="BN36" s="118" t="str">
        <f t="shared" si="19"/>
        <v/>
      </c>
      <c r="BO36" s="118" t="str">
        <f t="shared" si="20"/>
        <v/>
      </c>
      <c r="BP36" s="118" t="str">
        <f t="shared" si="21"/>
        <v/>
      </c>
      <c r="BQ36" s="122">
        <f t="shared" si="22"/>
        <v>0</v>
      </c>
      <c r="BR36" s="122" t="str">
        <f>VLOOKUP(IF(BM36="",0,1)&amp;IF(BN36="",0,1)&amp;IF(BO36="",0,1)&amp;IF(BP36="",0,1),[6]Feuil1!$A$1:$B$24,2)</f>
        <v>:::</v>
      </c>
      <c r="BS36" s="118" t="str">
        <f t="shared" si="23"/>
        <v/>
      </c>
    </row>
    <row r="37" spans="1:72" ht="33" customHeight="1" x14ac:dyDescent="0.2">
      <c r="A37" s="135">
        <f>IF(L37="",,IF(L37=LOOKUP(L37,[7]Feuil1!$A$1:$A$6800),"v",))</f>
        <v>0</v>
      </c>
      <c r="B37" s="134" t="str">
        <f t="shared" si="0"/>
        <v/>
      </c>
      <c r="C37" s="133" t="str">
        <f t="shared" si="1"/>
        <v/>
      </c>
      <c r="D37" s="132" t="str">
        <f t="shared" si="2"/>
        <v/>
      </c>
      <c r="E37" s="131" t="str">
        <f t="shared" si="3"/>
        <v/>
      </c>
      <c r="F37" s="130" t="str">
        <f t="shared" si="4"/>
        <v/>
      </c>
      <c r="G37" s="129" t="str">
        <f t="shared" si="5"/>
        <v/>
      </c>
      <c r="H37" s="128" t="str">
        <f t="shared" si="6"/>
        <v/>
      </c>
      <c r="I37" s="128" t="str">
        <f t="shared" si="7"/>
        <v/>
      </c>
      <c r="J37" s="128" t="str">
        <f t="shared" si="8"/>
        <v/>
      </c>
      <c r="K37" s="127" t="str">
        <f t="shared" si="9"/>
        <v/>
      </c>
      <c r="L37" s="126" t="str">
        <f t="shared" si="10"/>
        <v/>
      </c>
      <c r="M37" s="125" t="str">
        <f t="shared" si="11"/>
        <v/>
      </c>
      <c r="N37" s="6"/>
      <c r="O37" s="124" t="str">
        <f t="shared" si="12"/>
        <v/>
      </c>
      <c r="P37" s="124" t="str">
        <f t="shared" si="13"/>
        <v/>
      </c>
      <c r="Q37" s="124"/>
      <c r="R37" s="123"/>
      <c r="AN37" s="52"/>
      <c r="AO37" s="52"/>
      <c r="AP37" s="52"/>
      <c r="AQ37" s="52"/>
      <c r="AR37" s="52"/>
      <c r="AS37" s="52"/>
      <c r="AT37" s="52"/>
      <c r="BC37" s="122"/>
      <c r="BH37" s="118" t="str">
        <f t="shared" si="14"/>
        <v/>
      </c>
      <c r="BI37" s="118" t="str">
        <f t="shared" si="15"/>
        <v/>
      </c>
      <c r="BK37" s="118" t="str">
        <f t="shared" si="16"/>
        <v/>
      </c>
      <c r="BL37" s="118">
        <f t="shared" si="17"/>
        <v>0</v>
      </c>
      <c r="BM37" s="118" t="str">
        <f t="shared" si="18"/>
        <v/>
      </c>
      <c r="BN37" s="118" t="str">
        <f t="shared" si="19"/>
        <v/>
      </c>
      <c r="BO37" s="118" t="str">
        <f t="shared" si="20"/>
        <v/>
      </c>
      <c r="BP37" s="118" t="str">
        <f t="shared" si="21"/>
        <v/>
      </c>
      <c r="BQ37" s="122">
        <f t="shared" si="22"/>
        <v>0</v>
      </c>
      <c r="BR37" s="122" t="str">
        <f>VLOOKUP(IF(BM37="",0,1)&amp;IF(BN37="",0,1)&amp;IF(BO37="",0,1)&amp;IF(BP37="",0,1),[6]Feuil1!$A$1:$B$24,2)</f>
        <v>:::</v>
      </c>
      <c r="BS37" s="118" t="str">
        <f t="shared" si="23"/>
        <v/>
      </c>
    </row>
    <row r="38" spans="1:72" ht="33" customHeight="1" x14ac:dyDescent="0.2">
      <c r="A38" s="135">
        <f>IF(L38="",,IF(L38=LOOKUP(L38,[7]Feuil1!$A$1:$A$6800),"v",))</f>
        <v>0</v>
      </c>
      <c r="B38" s="134" t="str">
        <f t="shared" si="0"/>
        <v/>
      </c>
      <c r="C38" s="133" t="str">
        <f t="shared" si="1"/>
        <v/>
      </c>
      <c r="D38" s="132" t="str">
        <f t="shared" si="2"/>
        <v/>
      </c>
      <c r="E38" s="131" t="str">
        <f t="shared" si="3"/>
        <v/>
      </c>
      <c r="F38" s="130" t="str">
        <f t="shared" si="4"/>
        <v/>
      </c>
      <c r="G38" s="129" t="str">
        <f t="shared" si="5"/>
        <v/>
      </c>
      <c r="H38" s="128" t="str">
        <f t="shared" si="6"/>
        <v/>
      </c>
      <c r="I38" s="128" t="str">
        <f t="shared" si="7"/>
        <v/>
      </c>
      <c r="J38" s="128" t="str">
        <f t="shared" si="8"/>
        <v/>
      </c>
      <c r="K38" s="127" t="str">
        <f t="shared" si="9"/>
        <v/>
      </c>
      <c r="L38" s="126" t="str">
        <f t="shared" si="10"/>
        <v/>
      </c>
      <c r="M38" s="125" t="str">
        <f t="shared" si="11"/>
        <v/>
      </c>
      <c r="N38" s="6"/>
      <c r="O38" s="124" t="str">
        <f t="shared" si="12"/>
        <v/>
      </c>
      <c r="P38" s="124" t="str">
        <f t="shared" si="13"/>
        <v/>
      </c>
      <c r="Q38" s="124"/>
      <c r="R38" s="123"/>
      <c r="AN38" s="52"/>
      <c r="AO38" s="52"/>
      <c r="AP38" s="52"/>
      <c r="AQ38" s="52"/>
      <c r="AR38" s="52"/>
      <c r="AS38" s="52"/>
      <c r="AT38" s="52"/>
      <c r="BC38" s="122"/>
      <c r="BH38" s="118" t="str">
        <f t="shared" si="14"/>
        <v/>
      </c>
      <c r="BI38" s="118" t="str">
        <f t="shared" si="15"/>
        <v/>
      </c>
      <c r="BK38" s="118" t="str">
        <f t="shared" si="16"/>
        <v/>
      </c>
      <c r="BL38" s="118">
        <f t="shared" si="17"/>
        <v>0</v>
      </c>
      <c r="BM38" s="118" t="str">
        <f t="shared" si="18"/>
        <v/>
      </c>
      <c r="BN38" s="118" t="str">
        <f t="shared" si="19"/>
        <v/>
      </c>
      <c r="BO38" s="118" t="str">
        <f t="shared" si="20"/>
        <v/>
      </c>
      <c r="BP38" s="118" t="str">
        <f t="shared" si="21"/>
        <v/>
      </c>
      <c r="BQ38" s="122">
        <f t="shared" si="22"/>
        <v>0</v>
      </c>
      <c r="BR38" s="122" t="str">
        <f>VLOOKUP(IF(BM38="",0,1)&amp;IF(BN38="",0,1)&amp;IF(BO38="",0,1)&amp;IF(BP38="",0,1),[6]Feuil1!$A$1:$B$24,2)</f>
        <v>:::</v>
      </c>
      <c r="BS38" s="118" t="str">
        <f t="shared" si="23"/>
        <v/>
      </c>
    </row>
    <row r="39" spans="1:72" ht="33" customHeight="1" x14ac:dyDescent="0.2">
      <c r="A39" s="135">
        <f>IF(L39="",,IF(L39=LOOKUP(L39,[7]Feuil1!$A$1:$A$6800),"v",))</f>
        <v>0</v>
      </c>
      <c r="B39" s="134" t="str">
        <f t="shared" si="0"/>
        <v/>
      </c>
      <c r="C39" s="133" t="str">
        <f t="shared" si="1"/>
        <v/>
      </c>
      <c r="D39" s="132" t="str">
        <f t="shared" si="2"/>
        <v/>
      </c>
      <c r="E39" s="131" t="str">
        <f t="shared" si="3"/>
        <v/>
      </c>
      <c r="F39" s="130" t="str">
        <f t="shared" si="4"/>
        <v/>
      </c>
      <c r="G39" s="129" t="str">
        <f t="shared" si="5"/>
        <v/>
      </c>
      <c r="H39" s="128" t="str">
        <f t="shared" si="6"/>
        <v/>
      </c>
      <c r="I39" s="128" t="str">
        <f t="shared" si="7"/>
        <v/>
      </c>
      <c r="J39" s="128" t="str">
        <f t="shared" si="8"/>
        <v/>
      </c>
      <c r="K39" s="127" t="str">
        <f t="shared" si="9"/>
        <v/>
      </c>
      <c r="L39" s="126" t="str">
        <f t="shared" si="10"/>
        <v/>
      </c>
      <c r="M39" s="125" t="str">
        <f t="shared" si="11"/>
        <v/>
      </c>
      <c r="N39" s="6"/>
      <c r="O39" s="124" t="str">
        <f t="shared" si="12"/>
        <v/>
      </c>
      <c r="P39" s="124" t="str">
        <f t="shared" si="13"/>
        <v/>
      </c>
      <c r="Q39" s="124"/>
      <c r="R39" s="123"/>
      <c r="AN39" s="52"/>
      <c r="AO39" s="52"/>
      <c r="AP39" s="52"/>
      <c r="AQ39" s="52"/>
      <c r="AR39" s="52"/>
      <c r="AS39" s="52"/>
      <c r="AT39" s="52"/>
      <c r="BC39" s="122"/>
      <c r="BH39" s="118" t="str">
        <f t="shared" si="14"/>
        <v/>
      </c>
      <c r="BI39" s="118" t="str">
        <f t="shared" si="15"/>
        <v/>
      </c>
      <c r="BK39" s="118" t="str">
        <f t="shared" si="16"/>
        <v/>
      </c>
      <c r="BL39" s="118">
        <f t="shared" si="17"/>
        <v>0</v>
      </c>
      <c r="BM39" s="118" t="str">
        <f t="shared" si="18"/>
        <v/>
      </c>
      <c r="BN39" s="118" t="str">
        <f t="shared" si="19"/>
        <v/>
      </c>
      <c r="BO39" s="118" t="str">
        <f t="shared" si="20"/>
        <v/>
      </c>
      <c r="BP39" s="118" t="str">
        <f t="shared" si="21"/>
        <v/>
      </c>
      <c r="BQ39" s="122">
        <f t="shared" si="22"/>
        <v>0</v>
      </c>
      <c r="BR39" s="122" t="str">
        <f>VLOOKUP(IF(BM39="",0,1)&amp;IF(BN39="",0,1)&amp;IF(BO39="",0,1)&amp;IF(BP39="",0,1),[6]Feuil1!$A$1:$B$24,2)</f>
        <v>:::</v>
      </c>
      <c r="BS39" s="118" t="str">
        <f t="shared" si="23"/>
        <v/>
      </c>
    </row>
    <row r="40" spans="1:72" ht="33" customHeight="1" x14ac:dyDescent="0.2">
      <c r="A40" s="135">
        <f>IF(L40="",,IF(L40=LOOKUP(L40,[7]Feuil1!$A$1:$A$6800),"v",))</f>
        <v>0</v>
      </c>
      <c r="B40" s="134" t="str">
        <f t="shared" si="0"/>
        <v/>
      </c>
      <c r="C40" s="133" t="str">
        <f t="shared" si="1"/>
        <v/>
      </c>
      <c r="D40" s="132" t="str">
        <f t="shared" si="2"/>
        <v/>
      </c>
      <c r="E40" s="131" t="str">
        <f t="shared" si="3"/>
        <v/>
      </c>
      <c r="F40" s="130" t="str">
        <f t="shared" si="4"/>
        <v/>
      </c>
      <c r="G40" s="129" t="str">
        <f t="shared" si="5"/>
        <v/>
      </c>
      <c r="H40" s="128" t="str">
        <f t="shared" si="6"/>
        <v/>
      </c>
      <c r="I40" s="128" t="str">
        <f t="shared" si="7"/>
        <v/>
      </c>
      <c r="J40" s="128" t="str">
        <f t="shared" si="8"/>
        <v/>
      </c>
      <c r="K40" s="127" t="str">
        <f t="shared" si="9"/>
        <v/>
      </c>
      <c r="L40" s="126" t="str">
        <f t="shared" si="10"/>
        <v/>
      </c>
      <c r="M40" s="125" t="str">
        <f t="shared" si="11"/>
        <v/>
      </c>
      <c r="N40" s="6"/>
      <c r="O40" s="124" t="str">
        <f t="shared" si="12"/>
        <v/>
      </c>
      <c r="P40" s="124" t="str">
        <f t="shared" si="13"/>
        <v/>
      </c>
      <c r="Q40" s="124"/>
      <c r="R40" s="123"/>
      <c r="AN40" s="52"/>
      <c r="AO40" s="52"/>
      <c r="AP40" s="52"/>
      <c r="AQ40" s="52"/>
      <c r="AR40" s="52"/>
      <c r="AS40" s="52"/>
      <c r="AT40" s="52"/>
      <c r="BC40" s="122"/>
      <c r="BH40" s="118" t="str">
        <f t="shared" si="14"/>
        <v/>
      </c>
      <c r="BI40" s="118" t="str">
        <f t="shared" si="15"/>
        <v/>
      </c>
      <c r="BK40" s="118" t="str">
        <f t="shared" si="16"/>
        <v/>
      </c>
      <c r="BL40" s="118">
        <f t="shared" si="17"/>
        <v>0</v>
      </c>
      <c r="BM40" s="118" t="str">
        <f t="shared" si="18"/>
        <v/>
      </c>
      <c r="BN40" s="118" t="str">
        <f t="shared" si="19"/>
        <v/>
      </c>
      <c r="BO40" s="118" t="str">
        <f t="shared" si="20"/>
        <v/>
      </c>
      <c r="BP40" s="118" t="str">
        <f t="shared" si="21"/>
        <v/>
      </c>
      <c r="BQ40" s="122">
        <f t="shared" si="22"/>
        <v>0</v>
      </c>
      <c r="BR40" s="122" t="str">
        <f>VLOOKUP(IF(BM40="",0,1)&amp;IF(BN40="",0,1)&amp;IF(BO40="",0,1)&amp;IF(BP40="",0,1),[6]Feuil1!$A$1:$B$24,2)</f>
        <v>:::</v>
      </c>
      <c r="BS40" s="118" t="str">
        <f t="shared" si="23"/>
        <v/>
      </c>
    </row>
    <row r="41" spans="1:72" ht="33" customHeight="1" x14ac:dyDescent="0.2">
      <c r="A41" s="135">
        <f>IF(L41="",,IF(L41=LOOKUP(L41,[7]Feuil1!$A$1:$A$6800),"v",))</f>
        <v>0</v>
      </c>
      <c r="B41" s="134" t="str">
        <f t="shared" si="0"/>
        <v/>
      </c>
      <c r="C41" s="133" t="str">
        <f t="shared" si="1"/>
        <v/>
      </c>
      <c r="D41" s="132" t="str">
        <f t="shared" si="2"/>
        <v/>
      </c>
      <c r="E41" s="131" t="str">
        <f t="shared" si="3"/>
        <v/>
      </c>
      <c r="F41" s="130" t="str">
        <f t="shared" si="4"/>
        <v/>
      </c>
      <c r="G41" s="129" t="str">
        <f t="shared" si="5"/>
        <v/>
      </c>
      <c r="H41" s="128" t="str">
        <f t="shared" si="6"/>
        <v/>
      </c>
      <c r="I41" s="128" t="str">
        <f t="shared" si="7"/>
        <v/>
      </c>
      <c r="J41" s="128" t="str">
        <f t="shared" si="8"/>
        <v/>
      </c>
      <c r="K41" s="127" t="str">
        <f t="shared" si="9"/>
        <v/>
      </c>
      <c r="L41" s="126" t="str">
        <f t="shared" si="10"/>
        <v/>
      </c>
      <c r="M41" s="125" t="str">
        <f t="shared" si="11"/>
        <v/>
      </c>
      <c r="N41" s="6"/>
      <c r="O41" s="124" t="str">
        <f t="shared" si="12"/>
        <v/>
      </c>
      <c r="P41" s="124" t="str">
        <f t="shared" si="13"/>
        <v/>
      </c>
      <c r="Q41" s="124"/>
      <c r="R41" s="123"/>
      <c r="AN41" s="52"/>
      <c r="AO41" s="52"/>
      <c r="AP41" s="52"/>
      <c r="AQ41" s="52"/>
      <c r="AR41" s="52"/>
      <c r="AS41" s="52"/>
      <c r="AT41" s="52"/>
      <c r="BC41" s="122"/>
      <c r="BH41" s="118" t="str">
        <f t="shared" si="14"/>
        <v/>
      </c>
      <c r="BI41" s="118" t="str">
        <f t="shared" si="15"/>
        <v/>
      </c>
      <c r="BK41" s="118" t="str">
        <f t="shared" si="16"/>
        <v/>
      </c>
      <c r="BL41" s="118">
        <f t="shared" si="17"/>
        <v>0</v>
      </c>
      <c r="BM41" s="118" t="str">
        <f t="shared" si="18"/>
        <v/>
      </c>
      <c r="BN41" s="118" t="str">
        <f t="shared" si="19"/>
        <v/>
      </c>
      <c r="BO41" s="118" t="str">
        <f t="shared" si="20"/>
        <v/>
      </c>
      <c r="BP41" s="118" t="str">
        <f t="shared" si="21"/>
        <v/>
      </c>
      <c r="BQ41" s="122">
        <f t="shared" si="22"/>
        <v>0</v>
      </c>
      <c r="BR41" s="122" t="str">
        <f>VLOOKUP(IF(BM41="",0,1)&amp;IF(BN41="",0,1)&amp;IF(BO41="",0,1)&amp;IF(BP41="",0,1),[6]Feuil1!$A$1:$B$24,2)</f>
        <v>:::</v>
      </c>
      <c r="BS41" s="118" t="str">
        <f t="shared" si="23"/>
        <v/>
      </c>
    </row>
    <row r="42" spans="1:72" ht="33" customHeight="1" x14ac:dyDescent="0.2">
      <c r="A42" s="135">
        <f>IF(L42="",,IF(L42=LOOKUP(L42,[7]Feuil1!$A$1:$A$6800),"v",))</f>
        <v>0</v>
      </c>
      <c r="B42" s="134" t="str">
        <f t="shared" si="0"/>
        <v/>
      </c>
      <c r="C42" s="133" t="str">
        <f t="shared" si="1"/>
        <v/>
      </c>
      <c r="D42" s="132" t="str">
        <f t="shared" si="2"/>
        <v/>
      </c>
      <c r="E42" s="131" t="str">
        <f t="shared" si="3"/>
        <v/>
      </c>
      <c r="F42" s="130" t="str">
        <f t="shared" si="4"/>
        <v/>
      </c>
      <c r="G42" s="129" t="str">
        <f t="shared" si="5"/>
        <v/>
      </c>
      <c r="H42" s="128" t="str">
        <f t="shared" si="6"/>
        <v/>
      </c>
      <c r="I42" s="128" t="str">
        <f t="shared" si="7"/>
        <v/>
      </c>
      <c r="J42" s="128" t="str">
        <f t="shared" si="8"/>
        <v/>
      </c>
      <c r="K42" s="127" t="str">
        <f t="shared" si="9"/>
        <v/>
      </c>
      <c r="L42" s="126" t="str">
        <f t="shared" si="10"/>
        <v/>
      </c>
      <c r="M42" s="125" t="str">
        <f t="shared" si="11"/>
        <v/>
      </c>
      <c r="N42" s="6"/>
      <c r="O42" s="124" t="str">
        <f t="shared" si="12"/>
        <v/>
      </c>
      <c r="P42" s="124" t="str">
        <f t="shared" si="13"/>
        <v/>
      </c>
      <c r="Q42" s="124"/>
      <c r="R42" s="123"/>
      <c r="AN42" s="52"/>
      <c r="AO42" s="52"/>
      <c r="AP42" s="52"/>
      <c r="AQ42" s="52"/>
      <c r="AR42" s="52"/>
      <c r="AS42" s="52"/>
      <c r="AT42" s="52"/>
      <c r="BC42" s="122"/>
      <c r="BH42" s="118" t="str">
        <f t="shared" si="14"/>
        <v/>
      </c>
      <c r="BI42" s="118" t="str">
        <f t="shared" si="15"/>
        <v/>
      </c>
      <c r="BK42" s="118" t="str">
        <f t="shared" si="16"/>
        <v/>
      </c>
      <c r="BL42" s="118">
        <f t="shared" si="17"/>
        <v>0</v>
      </c>
      <c r="BM42" s="118" t="str">
        <f t="shared" si="18"/>
        <v/>
      </c>
      <c r="BN42" s="118" t="str">
        <f t="shared" si="19"/>
        <v/>
      </c>
      <c r="BO42" s="118" t="str">
        <f t="shared" si="20"/>
        <v/>
      </c>
      <c r="BP42" s="118" t="str">
        <f t="shared" si="21"/>
        <v/>
      </c>
      <c r="BQ42" s="122">
        <f t="shared" si="22"/>
        <v>0</v>
      </c>
      <c r="BR42" s="122" t="str">
        <f>VLOOKUP(IF(BM42="",0,1)&amp;IF(BN42="",0,1)&amp;IF(BO42="",0,1)&amp;IF(BP42="",0,1),[6]Feuil1!$A$1:$B$24,2)</f>
        <v>:::</v>
      </c>
      <c r="BS42" s="118" t="str">
        <f t="shared" si="23"/>
        <v/>
      </c>
    </row>
    <row r="43" spans="1:72" ht="33" customHeight="1" x14ac:dyDescent="0.2">
      <c r="A43" s="135">
        <f>IF(L43="",,IF(L43=LOOKUP(L43,[7]Feuil1!$A$1:$A$6800),"v",))</f>
        <v>0</v>
      </c>
      <c r="B43" s="134" t="str">
        <f t="shared" si="0"/>
        <v/>
      </c>
      <c r="C43" s="133" t="str">
        <f t="shared" si="1"/>
        <v/>
      </c>
      <c r="D43" s="132" t="str">
        <f t="shared" si="2"/>
        <v/>
      </c>
      <c r="E43" s="131" t="str">
        <f t="shared" si="3"/>
        <v/>
      </c>
      <c r="F43" s="130" t="str">
        <f t="shared" si="4"/>
        <v/>
      </c>
      <c r="G43" s="129" t="str">
        <f t="shared" si="5"/>
        <v/>
      </c>
      <c r="H43" s="128" t="str">
        <f t="shared" si="6"/>
        <v/>
      </c>
      <c r="I43" s="128" t="str">
        <f t="shared" si="7"/>
        <v/>
      </c>
      <c r="J43" s="128" t="str">
        <f t="shared" si="8"/>
        <v/>
      </c>
      <c r="K43" s="127" t="str">
        <f t="shared" si="9"/>
        <v/>
      </c>
      <c r="L43" s="126" t="str">
        <f t="shared" si="10"/>
        <v/>
      </c>
      <c r="M43" s="125" t="str">
        <f t="shared" si="11"/>
        <v/>
      </c>
      <c r="N43" s="6"/>
      <c r="O43" s="124" t="str">
        <f t="shared" si="12"/>
        <v/>
      </c>
      <c r="P43" s="124" t="str">
        <f t="shared" si="13"/>
        <v/>
      </c>
      <c r="Q43" s="124"/>
      <c r="R43" s="123"/>
      <c r="AN43" s="52"/>
      <c r="AO43" s="52"/>
      <c r="AP43" s="52"/>
      <c r="AQ43" s="52"/>
      <c r="AR43" s="52"/>
      <c r="AS43" s="52"/>
      <c r="AT43" s="52"/>
      <c r="BC43" s="122"/>
      <c r="BH43" s="118" t="str">
        <f t="shared" si="14"/>
        <v/>
      </c>
      <c r="BI43" s="118" t="str">
        <f t="shared" si="15"/>
        <v/>
      </c>
      <c r="BK43" s="118" t="str">
        <f t="shared" si="16"/>
        <v/>
      </c>
      <c r="BL43" s="118">
        <f t="shared" si="17"/>
        <v>0</v>
      </c>
      <c r="BM43" s="118" t="str">
        <f t="shared" si="18"/>
        <v/>
      </c>
      <c r="BN43" s="118" t="str">
        <f t="shared" si="19"/>
        <v/>
      </c>
      <c r="BO43" s="118" t="str">
        <f t="shared" si="20"/>
        <v/>
      </c>
      <c r="BP43" s="118" t="str">
        <f t="shared" si="21"/>
        <v/>
      </c>
      <c r="BQ43" s="122">
        <f t="shared" si="22"/>
        <v>0</v>
      </c>
      <c r="BR43" s="122" t="str">
        <f>VLOOKUP(IF(BM43="",0,1)&amp;IF(BN43="",0,1)&amp;IF(BO43="",0,1)&amp;IF(BP43="",0,1),[6]Feuil1!$A$1:$B$24,2)</f>
        <v>:::</v>
      </c>
      <c r="BS43" s="118" t="str">
        <f t="shared" si="23"/>
        <v/>
      </c>
    </row>
    <row r="44" spans="1:72" ht="33" customHeight="1" x14ac:dyDescent="0.2">
      <c r="A44" s="135">
        <f>IF(L44="",,IF(L44=LOOKUP(L44,[7]Feuil1!$A$1:$A$6800),"v",))</f>
        <v>0</v>
      </c>
      <c r="B44" s="134" t="str">
        <f t="shared" si="0"/>
        <v/>
      </c>
      <c r="C44" s="133" t="str">
        <f t="shared" si="1"/>
        <v/>
      </c>
      <c r="D44" s="132" t="str">
        <f t="shared" si="2"/>
        <v/>
      </c>
      <c r="E44" s="131" t="str">
        <f t="shared" si="3"/>
        <v/>
      </c>
      <c r="F44" s="130" t="str">
        <f t="shared" si="4"/>
        <v/>
      </c>
      <c r="G44" s="129" t="str">
        <f t="shared" si="5"/>
        <v/>
      </c>
      <c r="H44" s="128" t="str">
        <f t="shared" si="6"/>
        <v/>
      </c>
      <c r="I44" s="128" t="str">
        <f t="shared" si="7"/>
        <v/>
      </c>
      <c r="J44" s="128" t="str">
        <f t="shared" si="8"/>
        <v/>
      </c>
      <c r="K44" s="127" t="str">
        <f t="shared" si="9"/>
        <v/>
      </c>
      <c r="L44" s="126" t="str">
        <f t="shared" si="10"/>
        <v/>
      </c>
      <c r="M44" s="125" t="str">
        <f t="shared" si="11"/>
        <v/>
      </c>
      <c r="N44" s="6"/>
      <c r="O44" s="124" t="str">
        <f t="shared" si="12"/>
        <v/>
      </c>
      <c r="P44" s="124" t="str">
        <f t="shared" si="13"/>
        <v/>
      </c>
      <c r="Q44" s="124"/>
      <c r="R44" s="123"/>
      <c r="AN44" s="52"/>
      <c r="AO44" s="52"/>
      <c r="AP44" s="52"/>
      <c r="AQ44" s="52"/>
      <c r="AR44" s="52"/>
      <c r="AS44" s="52"/>
      <c r="AT44" s="52"/>
      <c r="BC44" s="122"/>
      <c r="BH44" s="118" t="str">
        <f t="shared" si="14"/>
        <v/>
      </c>
      <c r="BI44" s="118" t="str">
        <f t="shared" si="15"/>
        <v/>
      </c>
      <c r="BK44" s="118" t="str">
        <f t="shared" si="16"/>
        <v/>
      </c>
      <c r="BL44" s="118">
        <f t="shared" si="17"/>
        <v>0</v>
      </c>
      <c r="BM44" s="118" t="str">
        <f t="shared" si="18"/>
        <v/>
      </c>
      <c r="BN44" s="118" t="str">
        <f t="shared" si="19"/>
        <v/>
      </c>
      <c r="BO44" s="118" t="str">
        <f t="shared" si="20"/>
        <v/>
      </c>
      <c r="BP44" s="118" t="str">
        <f t="shared" si="21"/>
        <v/>
      </c>
      <c r="BQ44" s="122">
        <f t="shared" si="22"/>
        <v>0</v>
      </c>
      <c r="BR44" s="122" t="str">
        <f>VLOOKUP(IF(BM44="",0,1)&amp;IF(BN44="",0,1)&amp;IF(BO44="",0,1)&amp;IF(BP44="",0,1),[6]Feuil1!$A$1:$B$24,2)</f>
        <v>:::</v>
      </c>
      <c r="BS44" s="118" t="str">
        <f t="shared" si="23"/>
        <v/>
      </c>
    </row>
    <row r="45" spans="1:72" ht="33" customHeight="1" x14ac:dyDescent="0.2">
      <c r="A45" s="135">
        <f>IF(L45="",,IF(L45=LOOKUP(L45,[7]Feuil1!$A$1:$A$6800),"v",))</f>
        <v>0</v>
      </c>
      <c r="B45" s="134" t="str">
        <f t="shared" si="0"/>
        <v/>
      </c>
      <c r="C45" s="133" t="str">
        <f t="shared" si="1"/>
        <v/>
      </c>
      <c r="D45" s="132" t="str">
        <f t="shared" si="2"/>
        <v/>
      </c>
      <c r="E45" s="131" t="str">
        <f t="shared" si="3"/>
        <v/>
      </c>
      <c r="F45" s="130" t="str">
        <f t="shared" si="4"/>
        <v/>
      </c>
      <c r="G45" s="129" t="str">
        <f t="shared" si="5"/>
        <v/>
      </c>
      <c r="H45" s="128" t="str">
        <f t="shared" si="6"/>
        <v/>
      </c>
      <c r="I45" s="128" t="str">
        <f t="shared" si="7"/>
        <v/>
      </c>
      <c r="J45" s="128" t="str">
        <f t="shared" si="8"/>
        <v/>
      </c>
      <c r="K45" s="127" t="str">
        <f t="shared" si="9"/>
        <v/>
      </c>
      <c r="L45" s="126" t="str">
        <f t="shared" si="10"/>
        <v/>
      </c>
      <c r="M45" s="125" t="str">
        <f t="shared" si="11"/>
        <v/>
      </c>
      <c r="N45" s="6"/>
      <c r="O45" s="124" t="str">
        <f t="shared" si="12"/>
        <v/>
      </c>
      <c r="P45" s="124" t="str">
        <f t="shared" si="13"/>
        <v/>
      </c>
      <c r="Q45" s="124"/>
      <c r="R45" s="123"/>
      <c r="AN45" s="52"/>
      <c r="AO45" s="52"/>
      <c r="AP45" s="52"/>
      <c r="AQ45" s="52"/>
      <c r="AR45" s="52"/>
      <c r="AS45" s="52"/>
      <c r="AT45" s="52"/>
      <c r="BC45" s="122"/>
      <c r="BH45" s="118" t="str">
        <f t="shared" si="14"/>
        <v/>
      </c>
      <c r="BI45" s="118" t="str">
        <f t="shared" si="15"/>
        <v/>
      </c>
      <c r="BK45" s="118" t="str">
        <f t="shared" si="16"/>
        <v/>
      </c>
      <c r="BL45" s="118">
        <f t="shared" si="17"/>
        <v>0</v>
      </c>
      <c r="BM45" s="118" t="str">
        <f t="shared" si="18"/>
        <v/>
      </c>
      <c r="BN45" s="118" t="str">
        <f t="shared" si="19"/>
        <v/>
      </c>
      <c r="BO45" s="118" t="str">
        <f t="shared" si="20"/>
        <v/>
      </c>
      <c r="BP45" s="118" t="str">
        <f t="shared" si="21"/>
        <v/>
      </c>
      <c r="BQ45" s="122">
        <f t="shared" si="22"/>
        <v>0</v>
      </c>
      <c r="BR45" s="122" t="str">
        <f>VLOOKUP(IF(BM45="",0,1)&amp;IF(BN45="",0,1)&amp;IF(BO45="",0,1)&amp;IF(BP45="",0,1),[6]Feuil1!$A$1:$B$24,2)</f>
        <v>:::</v>
      </c>
      <c r="BS45" s="118" t="str">
        <f t="shared" si="23"/>
        <v/>
      </c>
    </row>
    <row r="46" spans="1:72" ht="33" customHeight="1" x14ac:dyDescent="0.2">
      <c r="A46" s="135">
        <f>IF(L46="",,IF(L46=LOOKUP(L46,[7]Feuil1!$A$1:$A$6800),"v",))</f>
        <v>0</v>
      </c>
      <c r="B46" s="134" t="str">
        <f t="shared" si="0"/>
        <v/>
      </c>
      <c r="C46" s="133" t="str">
        <f t="shared" si="1"/>
        <v/>
      </c>
      <c r="D46" s="132" t="str">
        <f t="shared" si="2"/>
        <v/>
      </c>
      <c r="E46" s="131" t="str">
        <f t="shared" si="3"/>
        <v/>
      </c>
      <c r="F46" s="130" t="str">
        <f t="shared" si="4"/>
        <v/>
      </c>
      <c r="G46" s="129" t="str">
        <f t="shared" si="5"/>
        <v/>
      </c>
      <c r="H46" s="128" t="str">
        <f t="shared" si="6"/>
        <v/>
      </c>
      <c r="I46" s="128" t="str">
        <f t="shared" si="7"/>
        <v/>
      </c>
      <c r="J46" s="128" t="str">
        <f t="shared" si="8"/>
        <v/>
      </c>
      <c r="K46" s="127" t="str">
        <f t="shared" si="9"/>
        <v/>
      </c>
      <c r="L46" s="126" t="str">
        <f t="shared" si="10"/>
        <v/>
      </c>
      <c r="M46" s="125" t="str">
        <f t="shared" si="11"/>
        <v/>
      </c>
      <c r="N46" s="6"/>
      <c r="O46" s="124" t="str">
        <f t="shared" si="12"/>
        <v/>
      </c>
      <c r="P46" s="124" t="str">
        <f t="shared" si="13"/>
        <v/>
      </c>
      <c r="Q46" s="124"/>
      <c r="R46" s="123"/>
      <c r="AN46" s="52"/>
      <c r="AO46" s="52"/>
      <c r="AP46" s="52"/>
      <c r="AQ46" s="52"/>
      <c r="AR46" s="52"/>
      <c r="AS46" s="52"/>
      <c r="AT46" s="52"/>
      <c r="BC46" s="122"/>
      <c r="BH46" s="118" t="str">
        <f t="shared" si="14"/>
        <v/>
      </c>
      <c r="BI46" s="118" t="str">
        <f t="shared" si="15"/>
        <v/>
      </c>
      <c r="BK46" s="118" t="str">
        <f t="shared" si="16"/>
        <v/>
      </c>
      <c r="BL46" s="118">
        <f t="shared" si="17"/>
        <v>0</v>
      </c>
      <c r="BM46" s="118" t="str">
        <f t="shared" si="18"/>
        <v/>
      </c>
      <c r="BN46" s="118" t="str">
        <f t="shared" si="19"/>
        <v/>
      </c>
      <c r="BO46" s="118" t="str">
        <f t="shared" si="20"/>
        <v/>
      </c>
      <c r="BP46" s="118" t="str">
        <f t="shared" si="21"/>
        <v/>
      </c>
      <c r="BQ46" s="122">
        <f t="shared" si="22"/>
        <v>0</v>
      </c>
      <c r="BR46" s="122" t="str">
        <f>VLOOKUP(IF(BM46="",0,1)&amp;IF(BN46="",0,1)&amp;IF(BO46="",0,1)&amp;IF(BP46="",0,1),[6]Feuil1!$A$1:$B$24,2)</f>
        <v>:::</v>
      </c>
      <c r="BS46" s="118" t="str">
        <f t="shared" si="23"/>
        <v/>
      </c>
    </row>
    <row r="47" spans="1:72" ht="33" customHeight="1" x14ac:dyDescent="0.2">
      <c r="A47" s="135">
        <f>IF(L47="",,IF(L47=LOOKUP(L47,[7]Feuil1!$A$1:$A$6800),"v",))</f>
        <v>0</v>
      </c>
      <c r="B47" s="134" t="str">
        <f t="shared" si="0"/>
        <v/>
      </c>
      <c r="C47" s="133" t="str">
        <f t="shared" si="1"/>
        <v/>
      </c>
      <c r="D47" s="132" t="str">
        <f t="shared" si="2"/>
        <v/>
      </c>
      <c r="E47" s="131" t="str">
        <f t="shared" si="3"/>
        <v/>
      </c>
      <c r="F47" s="130" t="str">
        <f t="shared" si="4"/>
        <v/>
      </c>
      <c r="G47" s="129" t="str">
        <f t="shared" si="5"/>
        <v/>
      </c>
      <c r="H47" s="128" t="str">
        <f t="shared" si="6"/>
        <v/>
      </c>
      <c r="I47" s="128" t="str">
        <f t="shared" si="7"/>
        <v/>
      </c>
      <c r="J47" s="128" t="str">
        <f t="shared" si="8"/>
        <v/>
      </c>
      <c r="K47" s="127" t="str">
        <f t="shared" si="9"/>
        <v/>
      </c>
      <c r="L47" s="126" t="str">
        <f t="shared" si="10"/>
        <v/>
      </c>
      <c r="M47" s="125" t="str">
        <f t="shared" si="11"/>
        <v/>
      </c>
      <c r="N47" s="6"/>
      <c r="O47" s="124" t="str">
        <f t="shared" si="12"/>
        <v/>
      </c>
      <c r="P47" s="124" t="str">
        <f t="shared" si="13"/>
        <v/>
      </c>
      <c r="Q47" s="124"/>
      <c r="R47" s="123"/>
      <c r="AN47" s="52"/>
      <c r="AO47" s="52"/>
      <c r="AP47" s="52"/>
      <c r="AQ47" s="52"/>
      <c r="AR47" s="52"/>
      <c r="AS47" s="52"/>
      <c r="AT47" s="52"/>
      <c r="BC47" s="122"/>
      <c r="BH47" s="118" t="str">
        <f t="shared" si="14"/>
        <v/>
      </c>
      <c r="BI47" s="118" t="str">
        <f t="shared" si="15"/>
        <v/>
      </c>
      <c r="BK47" s="118" t="str">
        <f t="shared" si="16"/>
        <v/>
      </c>
      <c r="BL47" s="118">
        <f t="shared" si="17"/>
        <v>0</v>
      </c>
      <c r="BM47" s="118" t="str">
        <f t="shared" si="18"/>
        <v/>
      </c>
      <c r="BN47" s="118" t="str">
        <f t="shared" si="19"/>
        <v/>
      </c>
      <c r="BO47" s="118" t="str">
        <f t="shared" si="20"/>
        <v/>
      </c>
      <c r="BP47" s="118" t="str">
        <f t="shared" si="21"/>
        <v/>
      </c>
      <c r="BQ47" s="122">
        <f t="shared" si="22"/>
        <v>0</v>
      </c>
      <c r="BR47" s="122" t="str">
        <f>VLOOKUP(IF(BM47="",0,1)&amp;IF(BN47="",0,1)&amp;IF(BO47="",0,1)&amp;IF(BP47="",0,1),[6]Feuil1!$A$1:$B$24,2)</f>
        <v>:::</v>
      </c>
      <c r="BS47" s="118" t="str">
        <f t="shared" si="23"/>
        <v/>
      </c>
    </row>
    <row r="48" spans="1:72" ht="33" customHeight="1" x14ac:dyDescent="0.2">
      <c r="A48" s="135">
        <f>IF(L48="",,IF(L48=LOOKUP(L48,[7]Feuil1!$A$1:$A$6800),"v",))</f>
        <v>0</v>
      </c>
      <c r="B48" s="134" t="str">
        <f t="shared" si="0"/>
        <v/>
      </c>
      <c r="C48" s="133" t="str">
        <f t="shared" si="1"/>
        <v/>
      </c>
      <c r="D48" s="132" t="str">
        <f t="shared" si="2"/>
        <v/>
      </c>
      <c r="E48" s="131" t="str">
        <f t="shared" si="3"/>
        <v/>
      </c>
      <c r="F48" s="130" t="str">
        <f t="shared" si="4"/>
        <v/>
      </c>
      <c r="G48" s="129" t="str">
        <f t="shared" si="5"/>
        <v/>
      </c>
      <c r="H48" s="128" t="str">
        <f t="shared" si="6"/>
        <v/>
      </c>
      <c r="I48" s="128" t="str">
        <f t="shared" si="7"/>
        <v/>
      </c>
      <c r="J48" s="128" t="str">
        <f t="shared" si="8"/>
        <v/>
      </c>
      <c r="K48" s="127" t="str">
        <f t="shared" si="9"/>
        <v/>
      </c>
      <c r="L48" s="126" t="str">
        <f t="shared" si="10"/>
        <v/>
      </c>
      <c r="M48" s="125" t="str">
        <f t="shared" si="11"/>
        <v/>
      </c>
      <c r="N48" s="6"/>
      <c r="O48" s="124" t="str">
        <f t="shared" si="12"/>
        <v/>
      </c>
      <c r="P48" s="124" t="str">
        <f t="shared" si="13"/>
        <v/>
      </c>
      <c r="Q48" s="124"/>
      <c r="R48" s="123"/>
      <c r="AN48" s="52"/>
      <c r="AO48" s="52"/>
      <c r="AP48" s="52"/>
      <c r="AQ48" s="52"/>
      <c r="AR48" s="52"/>
      <c r="AS48" s="52"/>
      <c r="AT48" s="52"/>
      <c r="BC48" s="122"/>
      <c r="BH48" s="118" t="str">
        <f t="shared" si="14"/>
        <v/>
      </c>
      <c r="BI48" s="118" t="str">
        <f t="shared" si="15"/>
        <v/>
      </c>
      <c r="BK48" s="118" t="str">
        <f t="shared" si="16"/>
        <v/>
      </c>
      <c r="BL48" s="118">
        <f t="shared" si="17"/>
        <v>0</v>
      </c>
      <c r="BM48" s="118" t="str">
        <f t="shared" si="18"/>
        <v/>
      </c>
      <c r="BN48" s="118" t="str">
        <f t="shared" si="19"/>
        <v/>
      </c>
      <c r="BO48" s="118" t="str">
        <f t="shared" si="20"/>
        <v/>
      </c>
      <c r="BP48" s="118" t="str">
        <f t="shared" si="21"/>
        <v/>
      </c>
      <c r="BQ48" s="122">
        <f t="shared" si="22"/>
        <v>0</v>
      </c>
      <c r="BR48" s="122" t="str">
        <f>VLOOKUP(IF(BM48="",0,1)&amp;IF(BN48="",0,1)&amp;IF(BO48="",0,1)&amp;IF(BP48="",0,1),[6]Feuil1!$A$1:$B$24,2)</f>
        <v>:::</v>
      </c>
      <c r="BS48" s="118" t="str">
        <f t="shared" si="23"/>
        <v/>
      </c>
    </row>
    <row r="49" spans="1:71" ht="33" customHeight="1" x14ac:dyDescent="0.2">
      <c r="A49" s="135">
        <f>IF(L49="",,IF(L49=LOOKUP(L49,[7]Feuil1!$A$1:$A$6800),"v",))</f>
        <v>0</v>
      </c>
      <c r="B49" s="134" t="str">
        <f t="shared" si="0"/>
        <v/>
      </c>
      <c r="C49" s="133" t="str">
        <f t="shared" si="1"/>
        <v/>
      </c>
      <c r="D49" s="132" t="str">
        <f t="shared" si="2"/>
        <v/>
      </c>
      <c r="E49" s="131" t="str">
        <f t="shared" si="3"/>
        <v/>
      </c>
      <c r="F49" s="130" t="str">
        <f t="shared" si="4"/>
        <v/>
      </c>
      <c r="G49" s="129" t="str">
        <f t="shared" si="5"/>
        <v/>
      </c>
      <c r="H49" s="128" t="str">
        <f t="shared" si="6"/>
        <v/>
      </c>
      <c r="I49" s="128" t="str">
        <f t="shared" si="7"/>
        <v/>
      </c>
      <c r="J49" s="128" t="str">
        <f t="shared" si="8"/>
        <v/>
      </c>
      <c r="K49" s="127" t="str">
        <f t="shared" si="9"/>
        <v/>
      </c>
      <c r="L49" s="126" t="str">
        <f t="shared" si="10"/>
        <v/>
      </c>
      <c r="M49" s="125" t="str">
        <f t="shared" si="11"/>
        <v/>
      </c>
      <c r="N49" s="6"/>
      <c r="O49" s="124" t="str">
        <f t="shared" si="12"/>
        <v/>
      </c>
      <c r="P49" s="124" t="str">
        <f t="shared" si="13"/>
        <v/>
      </c>
      <c r="Q49" s="124"/>
      <c r="R49" s="123"/>
      <c r="AN49" s="52"/>
      <c r="AO49" s="52"/>
      <c r="AP49" s="52"/>
      <c r="AQ49" s="52"/>
      <c r="AR49" s="52"/>
      <c r="AS49" s="52"/>
      <c r="AT49" s="52"/>
      <c r="BC49" s="122"/>
      <c r="BH49" s="118" t="str">
        <f t="shared" si="14"/>
        <v/>
      </c>
      <c r="BI49" s="118" t="str">
        <f t="shared" si="15"/>
        <v/>
      </c>
      <c r="BK49" s="118" t="str">
        <f t="shared" si="16"/>
        <v/>
      </c>
      <c r="BL49" s="118">
        <f t="shared" si="17"/>
        <v>0</v>
      </c>
      <c r="BM49" s="118" t="str">
        <f t="shared" si="18"/>
        <v/>
      </c>
      <c r="BN49" s="118" t="str">
        <f t="shared" si="19"/>
        <v/>
      </c>
      <c r="BO49" s="118" t="str">
        <f t="shared" si="20"/>
        <v/>
      </c>
      <c r="BP49" s="118" t="str">
        <f t="shared" si="21"/>
        <v/>
      </c>
      <c r="BQ49" s="122">
        <f t="shared" si="22"/>
        <v>0</v>
      </c>
      <c r="BR49" s="122" t="str">
        <f>VLOOKUP(IF(BM49="",0,1)&amp;IF(BN49="",0,1)&amp;IF(BO49="",0,1)&amp;IF(BP49="",0,1),[6]Feuil1!$A$1:$B$24,2)</f>
        <v>:::</v>
      </c>
      <c r="BS49" s="118" t="str">
        <f t="shared" si="23"/>
        <v/>
      </c>
    </row>
    <row r="50" spans="1:71" ht="33" customHeight="1" x14ac:dyDescent="0.2">
      <c r="A50" s="135">
        <f>IF(L50="",,IF(L50=LOOKUP(L50,[7]Feuil1!$A$1:$A$6800),"v",))</f>
        <v>0</v>
      </c>
      <c r="B50" s="134" t="str">
        <f t="shared" si="0"/>
        <v/>
      </c>
      <c r="C50" s="133" t="str">
        <f t="shared" si="1"/>
        <v/>
      </c>
      <c r="D50" s="132" t="str">
        <f t="shared" si="2"/>
        <v/>
      </c>
      <c r="E50" s="131" t="str">
        <f t="shared" si="3"/>
        <v/>
      </c>
      <c r="F50" s="130" t="str">
        <f t="shared" si="4"/>
        <v/>
      </c>
      <c r="G50" s="129" t="str">
        <f t="shared" si="5"/>
        <v/>
      </c>
      <c r="H50" s="128" t="str">
        <f t="shared" si="6"/>
        <v/>
      </c>
      <c r="I50" s="128" t="str">
        <f t="shared" si="7"/>
        <v/>
      </c>
      <c r="J50" s="128" t="str">
        <f t="shared" si="8"/>
        <v/>
      </c>
      <c r="K50" s="127" t="str">
        <f t="shared" si="9"/>
        <v/>
      </c>
      <c r="L50" s="126" t="str">
        <f t="shared" si="10"/>
        <v/>
      </c>
      <c r="M50" s="125" t="str">
        <f t="shared" si="11"/>
        <v/>
      </c>
      <c r="N50" s="6"/>
      <c r="O50" s="124" t="str">
        <f t="shared" si="12"/>
        <v/>
      </c>
      <c r="P50" s="124" t="str">
        <f t="shared" si="13"/>
        <v/>
      </c>
      <c r="Q50" s="124"/>
      <c r="R50" s="123"/>
      <c r="AN50" s="52"/>
      <c r="AO50" s="52"/>
      <c r="AP50" s="52"/>
      <c r="AQ50" s="52"/>
      <c r="AR50" s="52"/>
      <c r="AS50" s="52"/>
      <c r="AT50" s="52"/>
      <c r="BC50" s="122"/>
      <c r="BH50" s="118" t="str">
        <f t="shared" si="14"/>
        <v/>
      </c>
      <c r="BI50" s="118" t="str">
        <f t="shared" si="15"/>
        <v/>
      </c>
      <c r="BK50" s="118" t="str">
        <f t="shared" si="16"/>
        <v/>
      </c>
      <c r="BL50" s="118">
        <f t="shared" si="17"/>
        <v>0</v>
      </c>
      <c r="BM50" s="118" t="str">
        <f t="shared" si="18"/>
        <v/>
      </c>
      <c r="BN50" s="118" t="str">
        <f t="shared" si="19"/>
        <v/>
      </c>
      <c r="BO50" s="118" t="str">
        <f t="shared" si="20"/>
        <v/>
      </c>
      <c r="BP50" s="118" t="str">
        <f t="shared" si="21"/>
        <v/>
      </c>
      <c r="BQ50" s="122">
        <f t="shared" si="22"/>
        <v>0</v>
      </c>
      <c r="BR50" s="122" t="str">
        <f>VLOOKUP(IF(BM50="",0,1)&amp;IF(BN50="",0,1)&amp;IF(BO50="",0,1)&amp;IF(BP50="",0,1),[6]Feuil1!$A$1:$B$24,2)</f>
        <v>:::</v>
      </c>
      <c r="BS50" s="118" t="str">
        <f t="shared" si="23"/>
        <v/>
      </c>
    </row>
    <row r="51" spans="1:71" ht="33" customHeight="1" x14ac:dyDescent="0.2">
      <c r="A51" s="135">
        <f>IF(L51="",,IF(L51=LOOKUP(L51,[7]Feuil1!$A$1:$A$6800),"v",))</f>
        <v>0</v>
      </c>
      <c r="B51" s="134" t="str">
        <f t="shared" si="0"/>
        <v/>
      </c>
      <c r="C51" s="133" t="str">
        <f t="shared" si="1"/>
        <v/>
      </c>
      <c r="D51" s="132" t="str">
        <f t="shared" si="2"/>
        <v/>
      </c>
      <c r="E51" s="131" t="str">
        <f t="shared" si="3"/>
        <v/>
      </c>
      <c r="F51" s="130" t="str">
        <f t="shared" si="4"/>
        <v/>
      </c>
      <c r="G51" s="129" t="str">
        <f t="shared" si="5"/>
        <v/>
      </c>
      <c r="H51" s="128" t="str">
        <f t="shared" si="6"/>
        <v/>
      </c>
      <c r="I51" s="128" t="str">
        <f t="shared" si="7"/>
        <v/>
      </c>
      <c r="J51" s="128" t="str">
        <f t="shared" si="8"/>
        <v/>
      </c>
      <c r="K51" s="127" t="str">
        <f t="shared" si="9"/>
        <v/>
      </c>
      <c r="L51" s="126" t="str">
        <f t="shared" si="10"/>
        <v/>
      </c>
      <c r="M51" s="125" t="str">
        <f t="shared" si="11"/>
        <v/>
      </c>
      <c r="N51" s="6"/>
      <c r="O51" s="124" t="str">
        <f t="shared" si="12"/>
        <v/>
      </c>
      <c r="P51" s="124" t="str">
        <f t="shared" si="13"/>
        <v/>
      </c>
      <c r="Q51" s="124"/>
      <c r="R51" s="123"/>
      <c r="AN51" s="52"/>
      <c r="AO51" s="52"/>
      <c r="AP51" s="52"/>
      <c r="AQ51" s="52"/>
      <c r="AR51" s="52"/>
      <c r="AS51" s="52"/>
      <c r="AT51" s="52"/>
      <c r="BC51" s="122"/>
      <c r="BH51" s="118" t="str">
        <f t="shared" si="14"/>
        <v/>
      </c>
      <c r="BI51" s="118" t="str">
        <f t="shared" si="15"/>
        <v/>
      </c>
      <c r="BK51" s="118" t="str">
        <f t="shared" si="16"/>
        <v/>
      </c>
      <c r="BL51" s="118">
        <f t="shared" si="17"/>
        <v>0</v>
      </c>
      <c r="BM51" s="118" t="str">
        <f t="shared" si="18"/>
        <v/>
      </c>
      <c r="BN51" s="118" t="str">
        <f t="shared" si="19"/>
        <v/>
      </c>
      <c r="BO51" s="118" t="str">
        <f t="shared" si="20"/>
        <v/>
      </c>
      <c r="BP51" s="118" t="str">
        <f t="shared" si="21"/>
        <v/>
      </c>
      <c r="BQ51" s="122">
        <f t="shared" si="22"/>
        <v>0</v>
      </c>
      <c r="BR51" s="122" t="str">
        <f>VLOOKUP(IF(BM51="",0,1)&amp;IF(BN51="",0,1)&amp;IF(BO51="",0,1)&amp;IF(BP51="",0,1),[6]Feuil1!$A$1:$B$24,2)</f>
        <v>:::</v>
      </c>
      <c r="BS51" s="118" t="str">
        <f t="shared" si="23"/>
        <v/>
      </c>
    </row>
    <row r="52" spans="1:71" ht="33" customHeight="1" x14ac:dyDescent="0.2">
      <c r="A52" s="135">
        <f>IF(L52="",,IF(L52=LOOKUP(L52,[7]Feuil1!$A$1:$A$6800),"v",))</f>
        <v>0</v>
      </c>
      <c r="B52" s="134" t="str">
        <f t="shared" si="0"/>
        <v/>
      </c>
      <c r="C52" s="133" t="str">
        <f t="shared" si="1"/>
        <v/>
      </c>
      <c r="D52" s="132" t="str">
        <f t="shared" si="2"/>
        <v/>
      </c>
      <c r="E52" s="131" t="str">
        <f t="shared" si="3"/>
        <v/>
      </c>
      <c r="F52" s="130" t="str">
        <f t="shared" si="4"/>
        <v/>
      </c>
      <c r="G52" s="129" t="str">
        <f t="shared" si="5"/>
        <v/>
      </c>
      <c r="H52" s="128" t="str">
        <f t="shared" si="6"/>
        <v/>
      </c>
      <c r="I52" s="128" t="str">
        <f t="shared" si="7"/>
        <v/>
      </c>
      <c r="J52" s="128" t="str">
        <f t="shared" si="8"/>
        <v/>
      </c>
      <c r="K52" s="127" t="str">
        <f t="shared" si="9"/>
        <v/>
      </c>
      <c r="L52" s="126" t="str">
        <f t="shared" si="10"/>
        <v/>
      </c>
      <c r="M52" s="125" t="str">
        <f t="shared" si="11"/>
        <v/>
      </c>
      <c r="N52" s="6"/>
      <c r="O52" s="124" t="str">
        <f t="shared" si="12"/>
        <v/>
      </c>
      <c r="P52" s="124" t="str">
        <f t="shared" si="13"/>
        <v/>
      </c>
      <c r="Q52" s="124"/>
      <c r="R52" s="123"/>
      <c r="AN52" s="52"/>
      <c r="AO52" s="52"/>
      <c r="AP52" s="52"/>
      <c r="AQ52" s="52"/>
      <c r="AR52" s="52"/>
      <c r="AS52" s="52"/>
      <c r="AT52" s="52"/>
      <c r="BC52" s="122"/>
      <c r="BH52" s="118" t="str">
        <f t="shared" si="14"/>
        <v/>
      </c>
      <c r="BI52" s="118" t="str">
        <f t="shared" si="15"/>
        <v/>
      </c>
      <c r="BK52" s="118" t="str">
        <f t="shared" si="16"/>
        <v/>
      </c>
      <c r="BL52" s="118">
        <f t="shared" si="17"/>
        <v>0</v>
      </c>
      <c r="BM52" s="118" t="str">
        <f t="shared" si="18"/>
        <v/>
      </c>
      <c r="BN52" s="118" t="str">
        <f t="shared" si="19"/>
        <v/>
      </c>
      <c r="BO52" s="118" t="str">
        <f t="shared" si="20"/>
        <v/>
      </c>
      <c r="BP52" s="118" t="str">
        <f t="shared" si="21"/>
        <v/>
      </c>
      <c r="BQ52" s="122">
        <f t="shared" si="22"/>
        <v>0</v>
      </c>
      <c r="BR52" s="122" t="str">
        <f>VLOOKUP(IF(BM52="",0,1)&amp;IF(BN52="",0,1)&amp;IF(BO52="",0,1)&amp;IF(BP52="",0,1),[6]Feuil1!$A$1:$B$24,2)</f>
        <v>:::</v>
      </c>
      <c r="BS52" s="118" t="str">
        <f t="shared" si="23"/>
        <v/>
      </c>
    </row>
    <row r="53" spans="1:71" ht="33" customHeight="1" x14ac:dyDescent="0.2">
      <c r="A53" s="135">
        <f>IF(L53="",,IF(L53=LOOKUP(L53,[7]Feuil1!$A$1:$A$6800),"v",))</f>
        <v>0</v>
      </c>
      <c r="B53" s="134" t="str">
        <f t="shared" si="0"/>
        <v/>
      </c>
      <c r="C53" s="133" t="str">
        <f t="shared" si="1"/>
        <v/>
      </c>
      <c r="D53" s="132" t="str">
        <f t="shared" si="2"/>
        <v/>
      </c>
      <c r="E53" s="131" t="str">
        <f t="shared" si="3"/>
        <v/>
      </c>
      <c r="F53" s="130" t="str">
        <f t="shared" si="4"/>
        <v/>
      </c>
      <c r="G53" s="129" t="str">
        <f t="shared" si="5"/>
        <v/>
      </c>
      <c r="H53" s="128" t="str">
        <f t="shared" si="6"/>
        <v/>
      </c>
      <c r="I53" s="128" t="str">
        <f t="shared" si="7"/>
        <v/>
      </c>
      <c r="J53" s="128" t="str">
        <f t="shared" si="8"/>
        <v/>
      </c>
      <c r="K53" s="127" t="str">
        <f t="shared" si="9"/>
        <v/>
      </c>
      <c r="L53" s="126" t="str">
        <f t="shared" si="10"/>
        <v/>
      </c>
      <c r="M53" s="125" t="str">
        <f t="shared" si="11"/>
        <v/>
      </c>
      <c r="N53" s="6"/>
      <c r="O53" s="124" t="str">
        <f t="shared" si="12"/>
        <v/>
      </c>
      <c r="P53" s="124" t="str">
        <f t="shared" si="13"/>
        <v/>
      </c>
      <c r="Q53" s="124"/>
      <c r="R53" s="123"/>
      <c r="AN53" s="52"/>
      <c r="AO53" s="52"/>
      <c r="AP53" s="52"/>
      <c r="AQ53" s="52"/>
      <c r="AR53" s="52"/>
      <c r="AS53" s="52"/>
      <c r="AT53" s="52"/>
      <c r="BC53" s="122"/>
      <c r="BH53" s="118" t="str">
        <f t="shared" si="14"/>
        <v/>
      </c>
      <c r="BI53" s="118" t="str">
        <f t="shared" si="15"/>
        <v/>
      </c>
      <c r="BK53" s="118" t="str">
        <f t="shared" si="16"/>
        <v/>
      </c>
      <c r="BL53" s="118">
        <f t="shared" si="17"/>
        <v>0</v>
      </c>
      <c r="BM53" s="118" t="str">
        <f t="shared" si="18"/>
        <v/>
      </c>
      <c r="BN53" s="118" t="str">
        <f t="shared" si="19"/>
        <v/>
      </c>
      <c r="BO53" s="118" t="str">
        <f t="shared" si="20"/>
        <v/>
      </c>
      <c r="BP53" s="118" t="str">
        <f t="shared" si="21"/>
        <v/>
      </c>
      <c r="BQ53" s="122">
        <f t="shared" si="22"/>
        <v>0</v>
      </c>
      <c r="BR53" s="122" t="str">
        <f>VLOOKUP(IF(BM53="",0,1)&amp;IF(BN53="",0,1)&amp;IF(BO53="",0,1)&amp;IF(BP53="",0,1),[6]Feuil1!$A$1:$B$24,2)</f>
        <v>:::</v>
      </c>
      <c r="BS53" s="118" t="str">
        <f t="shared" si="23"/>
        <v/>
      </c>
    </row>
    <row r="54" spans="1:71" ht="33" customHeight="1" x14ac:dyDescent="0.2">
      <c r="A54" s="135">
        <f>IF(L54="",,IF(L54=LOOKUP(L54,[7]Feuil1!$A$1:$A$6800),"v",))</f>
        <v>0</v>
      </c>
      <c r="B54" s="134" t="str">
        <f t="shared" si="0"/>
        <v/>
      </c>
      <c r="C54" s="133" t="str">
        <f t="shared" si="1"/>
        <v/>
      </c>
      <c r="D54" s="132" t="str">
        <f t="shared" si="2"/>
        <v/>
      </c>
      <c r="E54" s="131" t="str">
        <f t="shared" si="3"/>
        <v/>
      </c>
      <c r="F54" s="130" t="str">
        <f t="shared" si="4"/>
        <v/>
      </c>
      <c r="G54" s="129" t="str">
        <f t="shared" si="5"/>
        <v/>
      </c>
      <c r="H54" s="128" t="str">
        <f t="shared" si="6"/>
        <v/>
      </c>
      <c r="I54" s="128" t="str">
        <f t="shared" si="7"/>
        <v/>
      </c>
      <c r="J54" s="128" t="str">
        <f t="shared" si="8"/>
        <v/>
      </c>
      <c r="K54" s="127" t="str">
        <f t="shared" si="9"/>
        <v/>
      </c>
      <c r="L54" s="126" t="str">
        <f t="shared" si="10"/>
        <v/>
      </c>
      <c r="M54" s="125" t="str">
        <f t="shared" si="11"/>
        <v/>
      </c>
      <c r="N54" s="6"/>
      <c r="O54" s="124" t="str">
        <f t="shared" si="12"/>
        <v/>
      </c>
      <c r="P54" s="124" t="str">
        <f t="shared" si="13"/>
        <v/>
      </c>
      <c r="Q54" s="124"/>
      <c r="R54" s="123"/>
      <c r="AN54" s="52"/>
      <c r="AO54" s="52"/>
      <c r="AP54" s="52"/>
      <c r="AQ54" s="52"/>
      <c r="AR54" s="52"/>
      <c r="AS54" s="52"/>
      <c r="AT54" s="52"/>
      <c r="BC54" s="122"/>
      <c r="BH54" s="118" t="str">
        <f t="shared" si="14"/>
        <v/>
      </c>
      <c r="BI54" s="118" t="str">
        <f t="shared" si="15"/>
        <v/>
      </c>
      <c r="BK54" s="118" t="str">
        <f t="shared" si="16"/>
        <v/>
      </c>
      <c r="BL54" s="118">
        <f t="shared" si="17"/>
        <v>0</v>
      </c>
      <c r="BM54" s="118" t="str">
        <f t="shared" si="18"/>
        <v/>
      </c>
      <c r="BN54" s="118" t="str">
        <f t="shared" si="19"/>
        <v/>
      </c>
      <c r="BO54" s="118" t="str">
        <f t="shared" si="20"/>
        <v/>
      </c>
      <c r="BP54" s="118" t="str">
        <f t="shared" si="21"/>
        <v/>
      </c>
      <c r="BQ54" s="122">
        <f t="shared" si="22"/>
        <v>0</v>
      </c>
      <c r="BR54" s="122" t="str">
        <f>VLOOKUP(IF(BM54="",0,1)&amp;IF(BN54="",0,1)&amp;IF(BO54="",0,1)&amp;IF(BP54="",0,1),[6]Feuil1!$A$1:$B$24,2)</f>
        <v>:::</v>
      </c>
      <c r="BS54" s="118" t="str">
        <f t="shared" si="23"/>
        <v/>
      </c>
    </row>
    <row r="55" spans="1:71" ht="33" customHeight="1" x14ac:dyDescent="0.2">
      <c r="A55" s="135">
        <f>IF(L55="",,IF(L55=LOOKUP(L55,[7]Feuil1!$A$1:$A$6800),"v",))</f>
        <v>0</v>
      </c>
      <c r="B55" s="134" t="str">
        <f t="shared" si="0"/>
        <v/>
      </c>
      <c r="C55" s="133" t="str">
        <f t="shared" si="1"/>
        <v/>
      </c>
      <c r="D55" s="132" t="str">
        <f t="shared" si="2"/>
        <v/>
      </c>
      <c r="E55" s="131" t="str">
        <f t="shared" si="3"/>
        <v/>
      </c>
      <c r="F55" s="130" t="str">
        <f t="shared" si="4"/>
        <v/>
      </c>
      <c r="G55" s="129" t="str">
        <f t="shared" si="5"/>
        <v/>
      </c>
      <c r="H55" s="128" t="str">
        <f t="shared" si="6"/>
        <v/>
      </c>
      <c r="I55" s="128" t="str">
        <f t="shared" si="7"/>
        <v/>
      </c>
      <c r="J55" s="128" t="str">
        <f t="shared" si="8"/>
        <v/>
      </c>
      <c r="K55" s="127" t="str">
        <f t="shared" si="9"/>
        <v/>
      </c>
      <c r="L55" s="126" t="str">
        <f t="shared" si="10"/>
        <v/>
      </c>
      <c r="M55" s="125" t="str">
        <f t="shared" si="11"/>
        <v/>
      </c>
      <c r="N55" s="6"/>
      <c r="O55" s="124" t="str">
        <f t="shared" si="12"/>
        <v/>
      </c>
      <c r="P55" s="124" t="str">
        <f t="shared" si="13"/>
        <v/>
      </c>
      <c r="Q55" s="124"/>
      <c r="R55" s="123"/>
      <c r="AN55" s="52"/>
      <c r="AO55" s="52"/>
      <c r="AP55" s="52"/>
      <c r="AQ55" s="52"/>
      <c r="AR55" s="52"/>
      <c r="AS55" s="52"/>
      <c r="AT55" s="52"/>
      <c r="BC55" s="122"/>
      <c r="BH55" s="118" t="str">
        <f t="shared" si="14"/>
        <v/>
      </c>
      <c r="BI55" s="118" t="str">
        <f t="shared" si="15"/>
        <v/>
      </c>
      <c r="BK55" s="118" t="str">
        <f t="shared" si="16"/>
        <v/>
      </c>
      <c r="BL55" s="118">
        <f t="shared" si="17"/>
        <v>0</v>
      </c>
      <c r="BM55" s="118" t="str">
        <f t="shared" si="18"/>
        <v/>
      </c>
      <c r="BN55" s="118" t="str">
        <f t="shared" si="19"/>
        <v/>
      </c>
      <c r="BO55" s="118" t="str">
        <f t="shared" si="20"/>
        <v/>
      </c>
      <c r="BP55" s="118" t="str">
        <f t="shared" si="21"/>
        <v/>
      </c>
      <c r="BQ55" s="122">
        <f t="shared" si="22"/>
        <v>0</v>
      </c>
      <c r="BR55" s="122" t="str">
        <f>VLOOKUP(IF(BM55="",0,1)&amp;IF(BN55="",0,1)&amp;IF(BO55="",0,1)&amp;IF(BP55="",0,1),[6]Feuil1!$A$1:$B$24,2)</f>
        <v>:::</v>
      </c>
      <c r="BS55" s="118" t="str">
        <f t="shared" si="23"/>
        <v/>
      </c>
    </row>
    <row r="56" spans="1:71" ht="33" customHeight="1" x14ac:dyDescent="0.2">
      <c r="A56" s="135">
        <f>IF(L56="",,IF(L56=LOOKUP(L56,[7]Feuil1!$A$1:$A$6800),"v",))</f>
        <v>0</v>
      </c>
      <c r="B56" s="134" t="str">
        <f t="shared" si="0"/>
        <v/>
      </c>
      <c r="C56" s="133" t="str">
        <f t="shared" si="1"/>
        <v/>
      </c>
      <c r="D56" s="132" t="str">
        <f t="shared" si="2"/>
        <v/>
      </c>
      <c r="E56" s="131" t="str">
        <f t="shared" si="3"/>
        <v/>
      </c>
      <c r="F56" s="130" t="str">
        <f t="shared" si="4"/>
        <v/>
      </c>
      <c r="G56" s="129" t="str">
        <f t="shared" si="5"/>
        <v/>
      </c>
      <c r="H56" s="128" t="str">
        <f t="shared" si="6"/>
        <v/>
      </c>
      <c r="I56" s="128" t="str">
        <f t="shared" si="7"/>
        <v/>
      </c>
      <c r="J56" s="128" t="str">
        <f t="shared" si="8"/>
        <v/>
      </c>
      <c r="K56" s="127" t="str">
        <f t="shared" si="9"/>
        <v/>
      </c>
      <c r="L56" s="126" t="str">
        <f t="shared" si="10"/>
        <v/>
      </c>
      <c r="M56" s="125" t="str">
        <f t="shared" si="11"/>
        <v/>
      </c>
      <c r="N56" s="6"/>
      <c r="O56" s="124" t="str">
        <f t="shared" si="12"/>
        <v/>
      </c>
      <c r="P56" s="124" t="str">
        <f t="shared" si="13"/>
        <v/>
      </c>
      <c r="Q56" s="124"/>
      <c r="R56" s="123"/>
      <c r="AN56" s="52"/>
      <c r="AO56" s="52"/>
      <c r="AP56" s="52"/>
      <c r="AQ56" s="52"/>
      <c r="AR56" s="52"/>
      <c r="AS56" s="52"/>
      <c r="AT56" s="52"/>
      <c r="BC56" s="122"/>
      <c r="BH56" s="118" t="str">
        <f t="shared" si="14"/>
        <v/>
      </c>
      <c r="BI56" s="118" t="str">
        <f t="shared" si="15"/>
        <v/>
      </c>
      <c r="BK56" s="118" t="str">
        <f t="shared" si="16"/>
        <v/>
      </c>
      <c r="BL56" s="118">
        <f t="shared" si="17"/>
        <v>0</v>
      </c>
      <c r="BM56" s="118" t="str">
        <f t="shared" si="18"/>
        <v/>
      </c>
      <c r="BN56" s="118" t="str">
        <f t="shared" si="19"/>
        <v/>
      </c>
      <c r="BO56" s="118" t="str">
        <f t="shared" si="20"/>
        <v/>
      </c>
      <c r="BP56" s="118" t="str">
        <f t="shared" si="21"/>
        <v/>
      </c>
      <c r="BQ56" s="122">
        <f t="shared" si="22"/>
        <v>0</v>
      </c>
      <c r="BR56" s="122" t="str">
        <f>VLOOKUP(IF(BM56="",0,1)&amp;IF(BN56="",0,1)&amp;IF(BO56="",0,1)&amp;IF(BP56="",0,1),[6]Feuil1!$A$1:$B$24,2)</f>
        <v>:::</v>
      </c>
      <c r="BS56" s="118" t="str">
        <f t="shared" si="23"/>
        <v/>
      </c>
    </row>
    <row r="57" spans="1:71" ht="33" customHeight="1" x14ac:dyDescent="0.2">
      <c r="A57" s="135">
        <f>IF(L57="",,IF(L57=LOOKUP(L57,[7]Feuil1!$A$1:$A$6800),"v",))</f>
        <v>0</v>
      </c>
      <c r="B57" s="134" t="str">
        <f t="shared" si="0"/>
        <v/>
      </c>
      <c r="C57" s="133" t="str">
        <f t="shared" si="1"/>
        <v/>
      </c>
      <c r="D57" s="132" t="str">
        <f t="shared" si="2"/>
        <v/>
      </c>
      <c r="E57" s="131" t="str">
        <f t="shared" si="3"/>
        <v/>
      </c>
      <c r="F57" s="130" t="str">
        <f t="shared" si="4"/>
        <v/>
      </c>
      <c r="G57" s="129" t="str">
        <f t="shared" si="5"/>
        <v/>
      </c>
      <c r="H57" s="128" t="str">
        <f t="shared" si="6"/>
        <v/>
      </c>
      <c r="I57" s="128" t="str">
        <f t="shared" si="7"/>
        <v/>
      </c>
      <c r="J57" s="128" t="str">
        <f t="shared" si="8"/>
        <v/>
      </c>
      <c r="K57" s="127" t="str">
        <f t="shared" si="9"/>
        <v/>
      </c>
      <c r="L57" s="126" t="str">
        <f t="shared" si="10"/>
        <v/>
      </c>
      <c r="M57" s="125" t="str">
        <f t="shared" si="11"/>
        <v/>
      </c>
      <c r="N57" s="6"/>
      <c r="O57" s="124" t="str">
        <f t="shared" si="12"/>
        <v/>
      </c>
      <c r="P57" s="124" t="str">
        <f t="shared" si="13"/>
        <v/>
      </c>
      <c r="Q57" s="124"/>
      <c r="R57" s="123"/>
      <c r="AN57" s="52"/>
      <c r="AO57" s="52"/>
      <c r="AP57" s="52"/>
      <c r="AQ57" s="52"/>
      <c r="AR57" s="52"/>
      <c r="AS57" s="52"/>
      <c r="AT57" s="52"/>
      <c r="BC57" s="122"/>
      <c r="BH57" s="118" t="str">
        <f t="shared" si="14"/>
        <v/>
      </c>
      <c r="BI57" s="118" t="str">
        <f t="shared" si="15"/>
        <v/>
      </c>
      <c r="BK57" s="118" t="str">
        <f t="shared" si="16"/>
        <v/>
      </c>
      <c r="BL57" s="118">
        <f t="shared" si="17"/>
        <v>0</v>
      </c>
      <c r="BM57" s="118" t="str">
        <f t="shared" si="18"/>
        <v/>
      </c>
      <c r="BN57" s="118" t="str">
        <f t="shared" si="19"/>
        <v/>
      </c>
      <c r="BO57" s="118" t="str">
        <f t="shared" si="20"/>
        <v/>
      </c>
      <c r="BP57" s="118" t="str">
        <f t="shared" si="21"/>
        <v/>
      </c>
      <c r="BQ57" s="122">
        <f t="shared" si="22"/>
        <v>0</v>
      </c>
      <c r="BR57" s="122" t="str">
        <f>VLOOKUP(IF(BM57="",0,1)&amp;IF(BN57="",0,1)&amp;IF(BO57="",0,1)&amp;IF(BP57="",0,1),[6]Feuil1!$A$1:$B$24,2)</f>
        <v>:::</v>
      </c>
      <c r="BS57" s="118" t="str">
        <f t="shared" si="23"/>
        <v/>
      </c>
    </row>
    <row r="58" spans="1:71" ht="33.75" customHeight="1" x14ac:dyDescent="0.2">
      <c r="A58" s="135">
        <f>IF(L58="",,IF(L58=LOOKUP(L58,[7]Feuil1!$A$1:$A$6800),"v",))</f>
        <v>0</v>
      </c>
      <c r="B58" s="134" t="str">
        <f t="shared" si="0"/>
        <v/>
      </c>
      <c r="C58" s="133" t="str">
        <f t="shared" si="1"/>
        <v/>
      </c>
      <c r="D58" s="132" t="str">
        <f t="shared" si="2"/>
        <v/>
      </c>
      <c r="E58" s="131" t="str">
        <f t="shared" si="3"/>
        <v/>
      </c>
      <c r="F58" s="130" t="str">
        <f t="shared" si="4"/>
        <v/>
      </c>
      <c r="G58" s="129" t="str">
        <f t="shared" si="5"/>
        <v/>
      </c>
      <c r="H58" s="128" t="str">
        <f t="shared" si="6"/>
        <v/>
      </c>
      <c r="I58" s="128" t="str">
        <f t="shared" si="7"/>
        <v/>
      </c>
      <c r="J58" s="128" t="str">
        <f t="shared" si="8"/>
        <v/>
      </c>
      <c r="K58" s="127" t="str">
        <f t="shared" si="9"/>
        <v/>
      </c>
      <c r="L58" s="126" t="str">
        <f t="shared" si="10"/>
        <v/>
      </c>
      <c r="M58" s="125" t="str">
        <f t="shared" si="11"/>
        <v/>
      </c>
      <c r="N58" s="6"/>
      <c r="O58" s="124" t="str">
        <f t="shared" si="12"/>
        <v/>
      </c>
      <c r="P58" s="124" t="str">
        <f t="shared" si="13"/>
        <v/>
      </c>
      <c r="Q58" s="124"/>
      <c r="R58" s="123"/>
      <c r="AN58" s="52"/>
      <c r="AO58" s="52"/>
      <c r="AP58" s="52"/>
      <c r="AQ58" s="52"/>
      <c r="AR58" s="52"/>
      <c r="AS58" s="52"/>
      <c r="AT58" s="52"/>
      <c r="BC58" s="122"/>
      <c r="BH58" s="118" t="str">
        <f t="shared" si="14"/>
        <v/>
      </c>
      <c r="BI58" s="118" t="str">
        <f t="shared" si="15"/>
        <v/>
      </c>
      <c r="BK58" s="118" t="str">
        <f t="shared" si="16"/>
        <v/>
      </c>
      <c r="BL58" s="118">
        <f t="shared" si="17"/>
        <v>0</v>
      </c>
      <c r="BM58" s="118" t="str">
        <f t="shared" si="18"/>
        <v/>
      </c>
      <c r="BN58" s="118" t="str">
        <f t="shared" si="19"/>
        <v/>
      </c>
      <c r="BO58" s="118" t="str">
        <f t="shared" si="20"/>
        <v/>
      </c>
      <c r="BP58" s="118" t="str">
        <f t="shared" si="21"/>
        <v/>
      </c>
      <c r="BQ58" s="122">
        <f t="shared" si="22"/>
        <v>0</v>
      </c>
      <c r="BR58" s="122" t="str">
        <f>VLOOKUP(IF(BM58="",0,1)&amp;IF(BN58="",0,1)&amp;IF(BO58="",0,1)&amp;IF(BP58="",0,1),[6]Feuil1!$A$1:$B$24,2)</f>
        <v>:::</v>
      </c>
      <c r="BS58" s="118" t="str">
        <f t="shared" si="23"/>
        <v/>
      </c>
    </row>
    <row r="59" spans="1:71" ht="33.75" customHeight="1" x14ac:dyDescent="0.2">
      <c r="A59" s="135">
        <f>IF(L59="",,IF(L59=LOOKUP(L59,[7]Feuil1!$A$1:$A$6800),"v",))</f>
        <v>0</v>
      </c>
      <c r="B59" s="134" t="str">
        <f t="shared" si="0"/>
        <v/>
      </c>
      <c r="C59" s="133" t="str">
        <f t="shared" si="1"/>
        <v/>
      </c>
      <c r="D59" s="132" t="str">
        <f t="shared" si="2"/>
        <v/>
      </c>
      <c r="E59" s="131" t="str">
        <f t="shared" si="3"/>
        <v/>
      </c>
      <c r="F59" s="130" t="str">
        <f t="shared" si="4"/>
        <v/>
      </c>
      <c r="G59" s="129" t="str">
        <f t="shared" si="5"/>
        <v/>
      </c>
      <c r="H59" s="128" t="str">
        <f t="shared" si="6"/>
        <v/>
      </c>
      <c r="I59" s="128" t="str">
        <f t="shared" si="7"/>
        <v/>
      </c>
      <c r="J59" s="128" t="str">
        <f t="shared" si="8"/>
        <v/>
      </c>
      <c r="K59" s="127" t="str">
        <f t="shared" si="9"/>
        <v/>
      </c>
      <c r="L59" s="126" t="str">
        <f t="shared" si="10"/>
        <v/>
      </c>
      <c r="M59" s="125" t="str">
        <f t="shared" si="11"/>
        <v/>
      </c>
      <c r="N59" s="6"/>
      <c r="O59" s="124" t="str">
        <f t="shared" si="12"/>
        <v/>
      </c>
      <c r="P59" s="124" t="str">
        <f t="shared" si="13"/>
        <v/>
      </c>
      <c r="Q59" s="124"/>
      <c r="R59" s="123"/>
      <c r="AN59" s="52"/>
      <c r="AO59" s="52"/>
      <c r="AP59" s="52"/>
      <c r="AQ59" s="52"/>
      <c r="AR59" s="52"/>
      <c r="AS59" s="52"/>
      <c r="AT59" s="52"/>
      <c r="BC59" s="122"/>
      <c r="BH59" s="118" t="str">
        <f t="shared" si="14"/>
        <v/>
      </c>
      <c r="BI59" s="118" t="str">
        <f t="shared" si="15"/>
        <v/>
      </c>
      <c r="BK59" s="118" t="str">
        <f t="shared" si="16"/>
        <v/>
      </c>
      <c r="BL59" s="118">
        <f t="shared" si="17"/>
        <v>0</v>
      </c>
      <c r="BM59" s="118" t="str">
        <f t="shared" si="18"/>
        <v/>
      </c>
      <c r="BN59" s="118" t="str">
        <f t="shared" si="19"/>
        <v/>
      </c>
      <c r="BO59" s="118" t="str">
        <f t="shared" si="20"/>
        <v/>
      </c>
      <c r="BP59" s="118" t="str">
        <f t="shared" si="21"/>
        <v/>
      </c>
      <c r="BQ59" s="122">
        <f t="shared" si="22"/>
        <v>0</v>
      </c>
      <c r="BR59" s="122" t="str">
        <f>VLOOKUP(IF(BM59="",0,1)&amp;IF(BN59="",0,1)&amp;IF(BO59="",0,1)&amp;IF(BP59="",0,1),[6]Feuil1!$A$1:$B$24,2)</f>
        <v>:::</v>
      </c>
      <c r="BS59" s="118" t="str">
        <f t="shared" si="23"/>
        <v/>
      </c>
    </row>
    <row r="60" spans="1:71" ht="33.75" customHeight="1" x14ac:dyDescent="0.2">
      <c r="A60" s="135">
        <f>IF(L60="",,IF(L60=LOOKUP(L60,[7]Feuil1!$A$1:$A$6800),"v",))</f>
        <v>0</v>
      </c>
      <c r="B60" s="134" t="str">
        <f t="shared" si="0"/>
        <v/>
      </c>
      <c r="C60" s="133" t="str">
        <f t="shared" si="1"/>
        <v/>
      </c>
      <c r="D60" s="132" t="str">
        <f t="shared" si="2"/>
        <v/>
      </c>
      <c r="E60" s="131" t="str">
        <f t="shared" si="3"/>
        <v/>
      </c>
      <c r="F60" s="130" t="str">
        <f t="shared" si="4"/>
        <v/>
      </c>
      <c r="G60" s="129" t="str">
        <f t="shared" si="5"/>
        <v/>
      </c>
      <c r="H60" s="128" t="str">
        <f t="shared" si="6"/>
        <v/>
      </c>
      <c r="I60" s="128" t="str">
        <f t="shared" si="7"/>
        <v/>
      </c>
      <c r="J60" s="128" t="str">
        <f t="shared" si="8"/>
        <v/>
      </c>
      <c r="K60" s="127" t="str">
        <f t="shared" si="9"/>
        <v/>
      </c>
      <c r="L60" s="126" t="str">
        <f t="shared" si="10"/>
        <v/>
      </c>
      <c r="M60" s="125" t="str">
        <f t="shared" si="11"/>
        <v/>
      </c>
      <c r="N60" s="6"/>
      <c r="O60" s="124" t="str">
        <f t="shared" si="12"/>
        <v/>
      </c>
      <c r="P60" s="124" t="str">
        <f t="shared" si="13"/>
        <v/>
      </c>
      <c r="Q60" s="124"/>
      <c r="R60" s="123"/>
      <c r="AN60" s="52"/>
      <c r="AO60" s="52"/>
      <c r="AP60" s="52"/>
      <c r="AQ60" s="52"/>
      <c r="AR60" s="52"/>
      <c r="AS60" s="52"/>
      <c r="AT60" s="52"/>
      <c r="BC60" s="122"/>
      <c r="BH60" s="118" t="str">
        <f t="shared" si="14"/>
        <v/>
      </c>
      <c r="BI60" s="118" t="str">
        <f t="shared" si="15"/>
        <v/>
      </c>
      <c r="BK60" s="118" t="str">
        <f t="shared" si="16"/>
        <v/>
      </c>
      <c r="BL60" s="118">
        <f t="shared" si="17"/>
        <v>0</v>
      </c>
      <c r="BM60" s="118" t="str">
        <f t="shared" si="18"/>
        <v/>
      </c>
      <c r="BN60" s="118" t="str">
        <f t="shared" si="19"/>
        <v/>
      </c>
      <c r="BO60" s="118" t="str">
        <f t="shared" si="20"/>
        <v/>
      </c>
      <c r="BP60" s="118" t="str">
        <f t="shared" si="21"/>
        <v/>
      </c>
      <c r="BQ60" s="122">
        <f t="shared" si="22"/>
        <v>0</v>
      </c>
      <c r="BR60" s="122" t="str">
        <f>VLOOKUP(IF(BM60="",0,1)&amp;IF(BN60="",0,1)&amp;IF(BO60="",0,1)&amp;IF(BP60="",0,1),[6]Feuil1!$A$1:$B$24,2)</f>
        <v>:::</v>
      </c>
      <c r="BS60" s="118" t="str">
        <f t="shared" si="23"/>
        <v/>
      </c>
    </row>
    <row r="61" spans="1:71" ht="33.75" customHeight="1" x14ac:dyDescent="0.2">
      <c r="A61" s="135">
        <f>IF(L61="",,IF(L61=LOOKUP(L61,[7]Feuil1!$A$1:$A$6800),"v",))</f>
        <v>0</v>
      </c>
      <c r="B61" s="134" t="str">
        <f t="shared" si="0"/>
        <v/>
      </c>
      <c r="C61" s="133" t="str">
        <f t="shared" si="1"/>
        <v/>
      </c>
      <c r="D61" s="132" t="str">
        <f t="shared" si="2"/>
        <v/>
      </c>
      <c r="E61" s="131" t="str">
        <f t="shared" si="3"/>
        <v/>
      </c>
      <c r="F61" s="130" t="str">
        <f t="shared" si="4"/>
        <v/>
      </c>
      <c r="G61" s="129" t="str">
        <f t="shared" si="5"/>
        <v/>
      </c>
      <c r="H61" s="128" t="str">
        <f t="shared" si="6"/>
        <v/>
      </c>
      <c r="I61" s="128" t="str">
        <f t="shared" si="7"/>
        <v/>
      </c>
      <c r="J61" s="128" t="str">
        <f t="shared" si="8"/>
        <v/>
      </c>
      <c r="K61" s="127" t="str">
        <f t="shared" si="9"/>
        <v/>
      </c>
      <c r="L61" s="126" t="str">
        <f t="shared" si="10"/>
        <v/>
      </c>
      <c r="M61" s="125" t="str">
        <f t="shared" si="11"/>
        <v/>
      </c>
      <c r="N61" s="6"/>
      <c r="O61" s="124" t="str">
        <f t="shared" si="12"/>
        <v/>
      </c>
      <c r="P61" s="124" t="str">
        <f t="shared" si="13"/>
        <v/>
      </c>
      <c r="Q61" s="124"/>
      <c r="R61" s="123"/>
      <c r="AN61" s="52"/>
      <c r="AO61" s="52"/>
      <c r="AP61" s="52"/>
      <c r="AQ61" s="52"/>
      <c r="AR61" s="52"/>
      <c r="AS61" s="52"/>
      <c r="AT61" s="52"/>
      <c r="BC61" s="122"/>
      <c r="BH61" s="118" t="str">
        <f t="shared" si="14"/>
        <v/>
      </c>
      <c r="BI61" s="118" t="str">
        <f t="shared" si="15"/>
        <v/>
      </c>
      <c r="BK61" s="118" t="str">
        <f t="shared" si="16"/>
        <v/>
      </c>
      <c r="BL61" s="118">
        <f t="shared" si="17"/>
        <v>0</v>
      </c>
      <c r="BM61" s="118" t="str">
        <f t="shared" si="18"/>
        <v/>
      </c>
      <c r="BN61" s="118" t="str">
        <f t="shared" si="19"/>
        <v/>
      </c>
      <c r="BO61" s="118" t="str">
        <f t="shared" si="20"/>
        <v/>
      </c>
      <c r="BP61" s="118" t="str">
        <f t="shared" si="21"/>
        <v/>
      </c>
      <c r="BQ61" s="122">
        <f t="shared" si="22"/>
        <v>0</v>
      </c>
      <c r="BR61" s="122" t="str">
        <f>VLOOKUP(IF(BM61="",0,1)&amp;IF(BN61="",0,1)&amp;IF(BO61="",0,1)&amp;IF(BP61="",0,1),[6]Feuil1!$A$1:$B$24,2)</f>
        <v>:::</v>
      </c>
      <c r="BS61" s="118" t="str">
        <f t="shared" si="23"/>
        <v/>
      </c>
    </row>
    <row r="62" spans="1:71" ht="33.75" customHeight="1" x14ac:dyDescent="0.2">
      <c r="A62" s="135">
        <f>IF(L62="",,IF(L62=LOOKUP(L62,[7]Feuil1!$A$1:$A$6800),"v",))</f>
        <v>0</v>
      </c>
      <c r="B62" s="134" t="str">
        <f t="shared" si="0"/>
        <v/>
      </c>
      <c r="C62" s="133" t="str">
        <f t="shared" si="1"/>
        <v/>
      </c>
      <c r="D62" s="132" t="str">
        <f t="shared" si="2"/>
        <v/>
      </c>
      <c r="E62" s="131" t="str">
        <f t="shared" si="3"/>
        <v/>
      </c>
      <c r="F62" s="130" t="str">
        <f t="shared" si="4"/>
        <v/>
      </c>
      <c r="G62" s="129" t="str">
        <f t="shared" si="5"/>
        <v/>
      </c>
      <c r="H62" s="128" t="str">
        <f t="shared" si="6"/>
        <v/>
      </c>
      <c r="I62" s="128" t="str">
        <f t="shared" si="7"/>
        <v/>
      </c>
      <c r="J62" s="128" t="str">
        <f t="shared" si="8"/>
        <v/>
      </c>
      <c r="K62" s="127" t="str">
        <f t="shared" si="9"/>
        <v/>
      </c>
      <c r="L62" s="126" t="str">
        <f t="shared" si="10"/>
        <v/>
      </c>
      <c r="M62" s="125" t="str">
        <f t="shared" si="11"/>
        <v/>
      </c>
      <c r="N62" s="6"/>
      <c r="O62" s="124" t="str">
        <f t="shared" si="12"/>
        <v/>
      </c>
      <c r="P62" s="124" t="str">
        <f t="shared" si="13"/>
        <v/>
      </c>
      <c r="Q62" s="124"/>
      <c r="R62" s="123"/>
      <c r="AN62" s="52"/>
      <c r="AO62" s="52"/>
      <c r="AP62" s="52"/>
      <c r="AQ62" s="52"/>
      <c r="AR62" s="52"/>
      <c r="AS62" s="52"/>
      <c r="AT62" s="52"/>
      <c r="BC62" s="122"/>
      <c r="BH62" s="118" t="str">
        <f t="shared" si="14"/>
        <v/>
      </c>
      <c r="BI62" s="118" t="str">
        <f t="shared" si="15"/>
        <v/>
      </c>
      <c r="BK62" s="118" t="str">
        <f t="shared" si="16"/>
        <v/>
      </c>
      <c r="BL62" s="118">
        <f t="shared" si="17"/>
        <v>0</v>
      </c>
      <c r="BM62" s="118" t="str">
        <f t="shared" si="18"/>
        <v/>
      </c>
      <c r="BN62" s="118" t="str">
        <f t="shared" si="19"/>
        <v/>
      </c>
      <c r="BO62" s="118" t="str">
        <f t="shared" si="20"/>
        <v/>
      </c>
      <c r="BP62" s="118" t="str">
        <f t="shared" si="21"/>
        <v/>
      </c>
      <c r="BQ62" s="122">
        <f t="shared" si="22"/>
        <v>0</v>
      </c>
      <c r="BR62" s="122" t="str">
        <f>VLOOKUP(IF(BM62="",0,1)&amp;IF(BN62="",0,1)&amp;IF(BO62="",0,1)&amp;IF(BP62="",0,1),[6]Feuil1!$A$1:$B$24,2)</f>
        <v>:::</v>
      </c>
      <c r="BS62" s="118" t="str">
        <f t="shared" si="23"/>
        <v/>
      </c>
    </row>
    <row r="63" spans="1:71" ht="33.75" customHeight="1" x14ac:dyDescent="0.2">
      <c r="A63" s="135">
        <f>IF(L63="",,IF(L63=LOOKUP(L63,[7]Feuil1!$A$1:$A$6800),"v",))</f>
        <v>0</v>
      </c>
      <c r="B63" s="134" t="str">
        <f t="shared" si="0"/>
        <v/>
      </c>
      <c r="C63" s="133" t="str">
        <f t="shared" si="1"/>
        <v/>
      </c>
      <c r="D63" s="132" t="str">
        <f t="shared" si="2"/>
        <v/>
      </c>
      <c r="E63" s="131" t="str">
        <f t="shared" si="3"/>
        <v/>
      </c>
      <c r="F63" s="130" t="str">
        <f t="shared" si="4"/>
        <v/>
      </c>
      <c r="G63" s="129" t="str">
        <f t="shared" si="5"/>
        <v/>
      </c>
      <c r="H63" s="128" t="str">
        <f t="shared" si="6"/>
        <v/>
      </c>
      <c r="I63" s="128" t="str">
        <f t="shared" si="7"/>
        <v/>
      </c>
      <c r="J63" s="128" t="str">
        <f t="shared" si="8"/>
        <v/>
      </c>
      <c r="K63" s="127" t="str">
        <f t="shared" si="9"/>
        <v/>
      </c>
      <c r="L63" s="126" t="str">
        <f t="shared" si="10"/>
        <v/>
      </c>
      <c r="M63" s="125" t="str">
        <f t="shared" si="11"/>
        <v/>
      </c>
      <c r="N63" s="6"/>
      <c r="O63" s="124" t="str">
        <f t="shared" si="12"/>
        <v/>
      </c>
      <c r="P63" s="124" t="str">
        <f t="shared" si="13"/>
        <v/>
      </c>
      <c r="Q63" s="124"/>
      <c r="R63" s="123"/>
      <c r="AN63" s="52"/>
      <c r="AO63" s="52"/>
      <c r="AP63" s="52"/>
      <c r="AQ63" s="52"/>
      <c r="AR63" s="52"/>
      <c r="AS63" s="52"/>
      <c r="AT63" s="52"/>
      <c r="BC63" s="122"/>
      <c r="BH63" s="118" t="str">
        <f t="shared" si="14"/>
        <v/>
      </c>
      <c r="BI63" s="118" t="str">
        <f t="shared" si="15"/>
        <v/>
      </c>
      <c r="BK63" s="118" t="str">
        <f t="shared" si="16"/>
        <v/>
      </c>
      <c r="BL63" s="118">
        <f t="shared" si="17"/>
        <v>0</v>
      </c>
      <c r="BM63" s="118" t="str">
        <f t="shared" si="18"/>
        <v/>
      </c>
      <c r="BN63" s="118" t="str">
        <f t="shared" si="19"/>
        <v/>
      </c>
      <c r="BO63" s="118" t="str">
        <f t="shared" si="20"/>
        <v/>
      </c>
      <c r="BP63" s="118" t="str">
        <f t="shared" si="21"/>
        <v/>
      </c>
      <c r="BQ63" s="122">
        <f t="shared" si="22"/>
        <v>0</v>
      </c>
      <c r="BR63" s="122" t="str">
        <f>VLOOKUP(IF(BM63="",0,1)&amp;IF(BN63="",0,1)&amp;IF(BO63="",0,1)&amp;IF(BP63="",0,1),[6]Feuil1!$A$1:$B$24,2)</f>
        <v>:::</v>
      </c>
      <c r="BS63" s="118" t="str">
        <f t="shared" si="23"/>
        <v/>
      </c>
    </row>
    <row r="64" spans="1:71" ht="33.75" customHeight="1" x14ac:dyDescent="0.2">
      <c r="A64" s="135">
        <f>IF(L64="",,IF(L64=LOOKUP(L64,[7]Feuil1!$A$1:$A$6800),"v",))</f>
        <v>0</v>
      </c>
      <c r="B64" s="134" t="str">
        <f t="shared" si="0"/>
        <v/>
      </c>
      <c r="C64" s="133" t="str">
        <f t="shared" si="1"/>
        <v/>
      </c>
      <c r="D64" s="132" t="str">
        <f t="shared" si="2"/>
        <v/>
      </c>
      <c r="E64" s="131" t="str">
        <f t="shared" si="3"/>
        <v/>
      </c>
      <c r="F64" s="130" t="str">
        <f t="shared" si="4"/>
        <v/>
      </c>
      <c r="G64" s="129" t="str">
        <f t="shared" si="5"/>
        <v/>
      </c>
      <c r="H64" s="128" t="str">
        <f t="shared" si="6"/>
        <v/>
      </c>
      <c r="I64" s="128" t="str">
        <f t="shared" si="7"/>
        <v/>
      </c>
      <c r="J64" s="128" t="str">
        <f t="shared" si="8"/>
        <v/>
      </c>
      <c r="K64" s="127" t="str">
        <f t="shared" si="9"/>
        <v/>
      </c>
      <c r="L64" s="126" t="str">
        <f t="shared" si="10"/>
        <v/>
      </c>
      <c r="M64" s="125" t="str">
        <f t="shared" si="11"/>
        <v/>
      </c>
      <c r="N64" s="6"/>
      <c r="O64" s="124" t="str">
        <f t="shared" si="12"/>
        <v/>
      </c>
      <c r="P64" s="124" t="str">
        <f t="shared" si="13"/>
        <v/>
      </c>
      <c r="Q64" s="124"/>
      <c r="R64" s="123"/>
      <c r="AN64" s="52"/>
      <c r="AO64" s="52"/>
      <c r="AP64" s="52"/>
      <c r="AQ64" s="52"/>
      <c r="AR64" s="52"/>
      <c r="AS64" s="52"/>
      <c r="AT64" s="52"/>
      <c r="BC64" s="122"/>
      <c r="BH64" s="118" t="str">
        <f t="shared" si="14"/>
        <v/>
      </c>
      <c r="BI64" s="118" t="str">
        <f t="shared" si="15"/>
        <v/>
      </c>
      <c r="BK64" s="118" t="str">
        <f t="shared" si="16"/>
        <v/>
      </c>
      <c r="BL64" s="118">
        <f t="shared" si="17"/>
        <v>0</v>
      </c>
      <c r="BM64" s="118" t="str">
        <f t="shared" si="18"/>
        <v/>
      </c>
      <c r="BN64" s="118" t="str">
        <f t="shared" si="19"/>
        <v/>
      </c>
      <c r="BO64" s="118" t="str">
        <f t="shared" si="20"/>
        <v/>
      </c>
      <c r="BP64" s="118" t="str">
        <f t="shared" si="21"/>
        <v/>
      </c>
      <c r="BQ64" s="122">
        <f t="shared" si="22"/>
        <v>0</v>
      </c>
      <c r="BR64" s="122" t="str">
        <f>VLOOKUP(IF(BM64="",0,1)&amp;IF(BN64="",0,1)&amp;IF(BO64="",0,1)&amp;IF(BP64="",0,1),[6]Feuil1!$A$1:$B$24,2)</f>
        <v>:::</v>
      </c>
      <c r="BS64" s="118" t="str">
        <f t="shared" si="23"/>
        <v/>
      </c>
    </row>
    <row r="65" spans="1:71" ht="33.75" customHeight="1" x14ac:dyDescent="0.2">
      <c r="A65" s="135">
        <f>IF(L65="",,IF(L65=LOOKUP(L65,[7]Feuil1!$A$1:$A$6800),"v",))</f>
        <v>0</v>
      </c>
      <c r="B65" s="134" t="str">
        <f t="shared" si="0"/>
        <v/>
      </c>
      <c r="C65" s="133" t="str">
        <f t="shared" si="1"/>
        <v/>
      </c>
      <c r="D65" s="132" t="str">
        <f t="shared" si="2"/>
        <v/>
      </c>
      <c r="E65" s="131" t="str">
        <f t="shared" si="3"/>
        <v/>
      </c>
      <c r="F65" s="130" t="str">
        <f t="shared" si="4"/>
        <v/>
      </c>
      <c r="G65" s="129" t="str">
        <f t="shared" si="5"/>
        <v/>
      </c>
      <c r="H65" s="128" t="str">
        <f t="shared" si="6"/>
        <v/>
      </c>
      <c r="I65" s="128" t="str">
        <f t="shared" si="7"/>
        <v/>
      </c>
      <c r="J65" s="128" t="str">
        <f t="shared" si="8"/>
        <v/>
      </c>
      <c r="K65" s="127" t="str">
        <f t="shared" si="9"/>
        <v/>
      </c>
      <c r="L65" s="126" t="str">
        <f t="shared" si="10"/>
        <v/>
      </c>
      <c r="M65" s="125" t="str">
        <f t="shared" si="11"/>
        <v/>
      </c>
      <c r="N65" s="6"/>
      <c r="O65" s="124" t="str">
        <f t="shared" si="12"/>
        <v/>
      </c>
      <c r="P65" s="124" t="str">
        <f t="shared" si="13"/>
        <v/>
      </c>
      <c r="Q65" s="124"/>
      <c r="R65" s="123"/>
      <c r="AN65" s="52"/>
      <c r="AO65" s="52"/>
      <c r="AP65" s="52"/>
      <c r="AQ65" s="52"/>
      <c r="AR65" s="52"/>
      <c r="AS65" s="52"/>
      <c r="AT65" s="52"/>
      <c r="BC65" s="122"/>
      <c r="BH65" s="118" t="str">
        <f t="shared" si="14"/>
        <v/>
      </c>
      <c r="BI65" s="118" t="str">
        <f t="shared" si="15"/>
        <v/>
      </c>
      <c r="BK65" s="118" t="str">
        <f t="shared" si="16"/>
        <v/>
      </c>
      <c r="BL65" s="118">
        <f t="shared" si="17"/>
        <v>0</v>
      </c>
      <c r="BM65" s="118" t="str">
        <f t="shared" si="18"/>
        <v/>
      </c>
      <c r="BN65" s="118" t="str">
        <f t="shared" si="19"/>
        <v/>
      </c>
      <c r="BO65" s="118" t="str">
        <f t="shared" si="20"/>
        <v/>
      </c>
      <c r="BP65" s="118" t="str">
        <f t="shared" si="21"/>
        <v/>
      </c>
      <c r="BQ65" s="122">
        <f t="shared" si="22"/>
        <v>0</v>
      </c>
      <c r="BR65" s="122" t="str">
        <f>VLOOKUP(IF(BM65="",0,1)&amp;IF(BN65="",0,1)&amp;IF(BO65="",0,1)&amp;IF(BP65="",0,1),[6]Feuil1!$A$1:$B$24,2)</f>
        <v>:::</v>
      </c>
      <c r="BS65" s="118" t="str">
        <f t="shared" si="23"/>
        <v/>
      </c>
    </row>
    <row r="66" spans="1:71" ht="33.75" customHeight="1" x14ac:dyDescent="0.2">
      <c r="A66" s="135">
        <f>IF(L66="",,IF(L66=LOOKUP(L66,[7]Feuil1!$A$1:$A$6800),"v",))</f>
        <v>0</v>
      </c>
      <c r="B66" s="134" t="str">
        <f t="shared" si="0"/>
        <v/>
      </c>
      <c r="C66" s="133" t="str">
        <f t="shared" si="1"/>
        <v/>
      </c>
      <c r="D66" s="132" t="str">
        <f t="shared" si="2"/>
        <v/>
      </c>
      <c r="E66" s="131" t="str">
        <f t="shared" si="3"/>
        <v/>
      </c>
      <c r="F66" s="130" t="str">
        <f t="shared" si="4"/>
        <v/>
      </c>
      <c r="G66" s="129" t="str">
        <f t="shared" si="5"/>
        <v/>
      </c>
      <c r="H66" s="128" t="str">
        <f t="shared" si="6"/>
        <v/>
      </c>
      <c r="I66" s="128" t="str">
        <f t="shared" si="7"/>
        <v/>
      </c>
      <c r="J66" s="128" t="str">
        <f t="shared" si="8"/>
        <v/>
      </c>
      <c r="K66" s="127" t="str">
        <f t="shared" si="9"/>
        <v/>
      </c>
      <c r="L66" s="126" t="str">
        <f t="shared" si="10"/>
        <v/>
      </c>
      <c r="M66" s="125" t="str">
        <f t="shared" si="11"/>
        <v/>
      </c>
      <c r="N66" s="6"/>
      <c r="O66" s="124" t="str">
        <f t="shared" si="12"/>
        <v/>
      </c>
      <c r="P66" s="124" t="str">
        <f t="shared" si="13"/>
        <v/>
      </c>
      <c r="Q66" s="124"/>
      <c r="R66" s="123"/>
      <c r="AN66" s="52"/>
      <c r="AO66" s="52"/>
      <c r="AP66" s="52"/>
      <c r="AQ66" s="52"/>
      <c r="AR66" s="52"/>
      <c r="AS66" s="52"/>
      <c r="AT66" s="52"/>
      <c r="BC66" s="122"/>
      <c r="BH66" s="118" t="str">
        <f t="shared" si="14"/>
        <v/>
      </c>
      <c r="BI66" s="118" t="str">
        <f t="shared" si="15"/>
        <v/>
      </c>
      <c r="BK66" s="118" t="str">
        <f t="shared" si="16"/>
        <v/>
      </c>
      <c r="BL66" s="118">
        <f t="shared" si="17"/>
        <v>0</v>
      </c>
      <c r="BM66" s="118" t="str">
        <f t="shared" si="18"/>
        <v/>
      </c>
      <c r="BN66" s="118" t="str">
        <f t="shared" si="19"/>
        <v/>
      </c>
      <c r="BO66" s="118" t="str">
        <f t="shared" si="20"/>
        <v/>
      </c>
      <c r="BP66" s="118" t="str">
        <f t="shared" si="21"/>
        <v/>
      </c>
      <c r="BQ66" s="122">
        <f t="shared" si="22"/>
        <v>0</v>
      </c>
      <c r="BR66" s="122" t="str">
        <f>VLOOKUP(IF(BM66="",0,1)&amp;IF(BN66="",0,1)&amp;IF(BO66="",0,1)&amp;IF(BP66="",0,1),[6]Feuil1!$A$1:$B$24,2)</f>
        <v>:::</v>
      </c>
      <c r="BS66" s="118" t="str">
        <f t="shared" si="23"/>
        <v/>
      </c>
    </row>
    <row r="67" spans="1:71" ht="33.75" customHeight="1" x14ac:dyDescent="0.2">
      <c r="A67" s="135">
        <f>IF(L67="",,IF(L67=LOOKUP(L67,[7]Feuil1!$A$1:$A$6800),"v",))</f>
        <v>0</v>
      </c>
      <c r="B67" s="134" t="str">
        <f t="shared" si="0"/>
        <v/>
      </c>
      <c r="C67" s="133" t="str">
        <f t="shared" si="1"/>
        <v/>
      </c>
      <c r="D67" s="132" t="str">
        <f t="shared" si="2"/>
        <v/>
      </c>
      <c r="E67" s="131" t="str">
        <f t="shared" si="3"/>
        <v/>
      </c>
      <c r="F67" s="130" t="str">
        <f t="shared" si="4"/>
        <v/>
      </c>
      <c r="G67" s="129" t="str">
        <f t="shared" si="5"/>
        <v/>
      </c>
      <c r="H67" s="128" t="str">
        <f t="shared" si="6"/>
        <v/>
      </c>
      <c r="I67" s="128" t="str">
        <f t="shared" si="7"/>
        <v/>
      </c>
      <c r="J67" s="128" t="str">
        <f t="shared" si="8"/>
        <v/>
      </c>
      <c r="K67" s="127" t="str">
        <f t="shared" si="9"/>
        <v/>
      </c>
      <c r="L67" s="126" t="str">
        <f t="shared" si="10"/>
        <v/>
      </c>
      <c r="M67" s="125" t="str">
        <f t="shared" si="11"/>
        <v/>
      </c>
      <c r="N67" s="6"/>
      <c r="O67" s="124" t="str">
        <f t="shared" si="12"/>
        <v/>
      </c>
      <c r="P67" s="124" t="str">
        <f t="shared" si="13"/>
        <v/>
      </c>
      <c r="Q67" s="124"/>
      <c r="R67" s="123"/>
      <c r="AN67" s="52"/>
      <c r="AO67" s="52"/>
      <c r="AP67" s="52"/>
      <c r="AQ67" s="52"/>
      <c r="AR67" s="52"/>
      <c r="AS67" s="52"/>
      <c r="AT67" s="52"/>
      <c r="BC67" s="122"/>
      <c r="BH67" s="118" t="str">
        <f t="shared" si="14"/>
        <v/>
      </c>
      <c r="BI67" s="118" t="str">
        <f t="shared" si="15"/>
        <v/>
      </c>
      <c r="BK67" s="118" t="str">
        <f t="shared" si="16"/>
        <v/>
      </c>
      <c r="BL67" s="118">
        <f t="shared" si="17"/>
        <v>0</v>
      </c>
      <c r="BM67" s="118" t="str">
        <f t="shared" si="18"/>
        <v/>
      </c>
      <c r="BN67" s="118" t="str">
        <f t="shared" si="19"/>
        <v/>
      </c>
      <c r="BO67" s="118" t="str">
        <f t="shared" si="20"/>
        <v/>
      </c>
      <c r="BP67" s="118" t="str">
        <f t="shared" si="21"/>
        <v/>
      </c>
      <c r="BQ67" s="122">
        <f t="shared" si="22"/>
        <v>0</v>
      </c>
      <c r="BR67" s="122" t="str">
        <f>VLOOKUP(IF(BM67="",0,1)&amp;IF(BN67="",0,1)&amp;IF(BO67="",0,1)&amp;IF(BP67="",0,1),[6]Feuil1!$A$1:$B$24,2)</f>
        <v>:::</v>
      </c>
      <c r="BS67" s="118" t="str">
        <f t="shared" si="23"/>
        <v/>
      </c>
    </row>
    <row r="68" spans="1:71" ht="33.75" customHeight="1" x14ac:dyDescent="0.2">
      <c r="A68" s="135">
        <f>IF(L68="",,IF(L68=LOOKUP(L68,[7]Feuil1!$A$1:$A$6800),"v",))</f>
        <v>0</v>
      </c>
      <c r="B68" s="134" t="str">
        <f t="shared" si="0"/>
        <v/>
      </c>
      <c r="C68" s="133" t="str">
        <f t="shared" si="1"/>
        <v/>
      </c>
      <c r="D68" s="132" t="str">
        <f t="shared" si="2"/>
        <v/>
      </c>
      <c r="E68" s="131" t="str">
        <f t="shared" si="3"/>
        <v/>
      </c>
      <c r="F68" s="130" t="str">
        <f t="shared" si="4"/>
        <v/>
      </c>
      <c r="G68" s="129" t="str">
        <f t="shared" si="5"/>
        <v/>
      </c>
      <c r="H68" s="128" t="str">
        <f t="shared" si="6"/>
        <v/>
      </c>
      <c r="I68" s="128" t="str">
        <f t="shared" si="7"/>
        <v/>
      </c>
      <c r="J68" s="128" t="str">
        <f t="shared" si="8"/>
        <v/>
      </c>
      <c r="K68" s="127" t="str">
        <f t="shared" si="9"/>
        <v/>
      </c>
      <c r="L68" s="126" t="str">
        <f t="shared" si="10"/>
        <v/>
      </c>
      <c r="M68" s="125" t="str">
        <f t="shared" si="11"/>
        <v/>
      </c>
      <c r="N68" s="6"/>
      <c r="O68" s="124" t="str">
        <f t="shared" si="12"/>
        <v/>
      </c>
      <c r="P68" s="124" t="str">
        <f t="shared" si="13"/>
        <v/>
      </c>
      <c r="Q68" s="124"/>
      <c r="R68" s="123"/>
      <c r="AN68" s="52"/>
      <c r="AO68" s="52"/>
      <c r="AP68" s="52"/>
      <c r="AQ68" s="52"/>
      <c r="AR68" s="52"/>
      <c r="AS68" s="52"/>
      <c r="AT68" s="52"/>
      <c r="BC68" s="122"/>
      <c r="BH68" s="118" t="str">
        <f t="shared" si="14"/>
        <v/>
      </c>
      <c r="BI68" s="118" t="str">
        <f t="shared" si="15"/>
        <v/>
      </c>
      <c r="BK68" s="118" t="str">
        <f t="shared" si="16"/>
        <v/>
      </c>
      <c r="BL68" s="118">
        <f t="shared" si="17"/>
        <v>0</v>
      </c>
      <c r="BM68" s="118" t="str">
        <f t="shared" si="18"/>
        <v/>
      </c>
      <c r="BN68" s="118" t="str">
        <f t="shared" si="19"/>
        <v/>
      </c>
      <c r="BO68" s="118" t="str">
        <f t="shared" si="20"/>
        <v/>
      </c>
      <c r="BP68" s="118" t="str">
        <f t="shared" si="21"/>
        <v/>
      </c>
      <c r="BQ68" s="122">
        <f t="shared" si="22"/>
        <v>0</v>
      </c>
      <c r="BR68" s="122" t="str">
        <f>VLOOKUP(IF(BM68="",0,1)&amp;IF(BN68="",0,1)&amp;IF(BO68="",0,1)&amp;IF(BP68="",0,1),[6]Feuil1!$A$1:$B$24,2)</f>
        <v>:::</v>
      </c>
      <c r="BS68" s="118" t="str">
        <f t="shared" si="23"/>
        <v/>
      </c>
    </row>
    <row r="69" spans="1:71" ht="33.75" customHeight="1" x14ac:dyDescent="0.2">
      <c r="A69" s="135">
        <f>IF(L69="",,IF(L69=LOOKUP(L69,[7]Feuil1!$A$1:$A$6800),"v",))</f>
        <v>0</v>
      </c>
      <c r="B69" s="134" t="str">
        <f t="shared" si="0"/>
        <v/>
      </c>
      <c r="C69" s="133" t="str">
        <f t="shared" si="1"/>
        <v/>
      </c>
      <c r="D69" s="132" t="str">
        <f t="shared" si="2"/>
        <v/>
      </c>
      <c r="E69" s="131" t="str">
        <f t="shared" si="3"/>
        <v/>
      </c>
      <c r="F69" s="130" t="str">
        <f t="shared" si="4"/>
        <v/>
      </c>
      <c r="G69" s="129" t="str">
        <f t="shared" si="5"/>
        <v/>
      </c>
      <c r="H69" s="128" t="str">
        <f t="shared" si="6"/>
        <v/>
      </c>
      <c r="I69" s="128" t="str">
        <f t="shared" si="7"/>
        <v/>
      </c>
      <c r="J69" s="128" t="str">
        <f t="shared" si="8"/>
        <v/>
      </c>
      <c r="K69" s="127" t="str">
        <f t="shared" si="9"/>
        <v/>
      </c>
      <c r="L69" s="126" t="str">
        <f t="shared" si="10"/>
        <v/>
      </c>
      <c r="M69" s="125" t="str">
        <f t="shared" si="11"/>
        <v/>
      </c>
      <c r="N69" s="6"/>
      <c r="O69" s="124" t="str">
        <f t="shared" si="12"/>
        <v/>
      </c>
      <c r="P69" s="124" t="str">
        <f t="shared" si="13"/>
        <v/>
      </c>
      <c r="Q69" s="124"/>
      <c r="R69" s="123"/>
      <c r="AN69" s="52"/>
      <c r="AO69" s="52"/>
      <c r="AP69" s="52"/>
      <c r="AQ69" s="52"/>
      <c r="AR69" s="52"/>
      <c r="AS69" s="52"/>
      <c r="AT69" s="52"/>
      <c r="BC69" s="122"/>
      <c r="BH69" s="118" t="str">
        <f t="shared" si="14"/>
        <v/>
      </c>
      <c r="BI69" s="118" t="str">
        <f t="shared" si="15"/>
        <v/>
      </c>
      <c r="BK69" s="118" t="str">
        <f t="shared" si="16"/>
        <v/>
      </c>
      <c r="BL69" s="118">
        <f t="shared" si="17"/>
        <v>0</v>
      </c>
      <c r="BM69" s="118" t="str">
        <f t="shared" si="18"/>
        <v/>
      </c>
      <c r="BN69" s="118" t="str">
        <f t="shared" si="19"/>
        <v/>
      </c>
      <c r="BO69" s="118" t="str">
        <f t="shared" si="20"/>
        <v/>
      </c>
      <c r="BP69" s="118" t="str">
        <f t="shared" si="21"/>
        <v/>
      </c>
      <c r="BQ69" s="122">
        <f t="shared" si="22"/>
        <v>0</v>
      </c>
      <c r="BR69" s="122" t="str">
        <f>VLOOKUP(IF(BM69="",0,1)&amp;IF(BN69="",0,1)&amp;IF(BO69="",0,1)&amp;IF(BP69="",0,1),[6]Feuil1!$A$1:$B$24,2)</f>
        <v>:::</v>
      </c>
      <c r="BS69" s="118" t="str">
        <f t="shared" si="23"/>
        <v/>
      </c>
    </row>
    <row r="70" spans="1:71" ht="33.75" customHeight="1" x14ac:dyDescent="0.2">
      <c r="A70" s="135">
        <f>IF(L70="",,IF(L70=LOOKUP(L70,[7]Feuil1!$A$1:$A$6800),"v",))</f>
        <v>0</v>
      </c>
      <c r="B70" s="134" t="str">
        <f t="shared" si="0"/>
        <v/>
      </c>
      <c r="C70" s="133" t="str">
        <f t="shared" si="1"/>
        <v/>
      </c>
      <c r="D70" s="132" t="str">
        <f t="shared" si="2"/>
        <v/>
      </c>
      <c r="E70" s="131" t="str">
        <f t="shared" si="3"/>
        <v/>
      </c>
      <c r="F70" s="130" t="str">
        <f t="shared" si="4"/>
        <v/>
      </c>
      <c r="G70" s="129" t="str">
        <f t="shared" si="5"/>
        <v/>
      </c>
      <c r="H70" s="128" t="str">
        <f t="shared" si="6"/>
        <v/>
      </c>
      <c r="I70" s="128" t="str">
        <f t="shared" si="7"/>
        <v/>
      </c>
      <c r="J70" s="128" t="str">
        <f t="shared" si="8"/>
        <v/>
      </c>
      <c r="K70" s="127" t="str">
        <f t="shared" si="9"/>
        <v/>
      </c>
      <c r="L70" s="126" t="str">
        <f t="shared" si="10"/>
        <v/>
      </c>
      <c r="M70" s="125" t="str">
        <f t="shared" si="11"/>
        <v/>
      </c>
      <c r="N70" s="6"/>
      <c r="O70" s="124" t="str">
        <f t="shared" si="12"/>
        <v/>
      </c>
      <c r="P70" s="124" t="str">
        <f t="shared" si="13"/>
        <v/>
      </c>
      <c r="Q70" s="124"/>
      <c r="R70" s="123"/>
      <c r="AN70" s="52"/>
      <c r="AO70" s="52"/>
      <c r="AP70" s="52"/>
      <c r="AQ70" s="52"/>
      <c r="AR70" s="52"/>
      <c r="AS70" s="52"/>
      <c r="AT70" s="52"/>
      <c r="BC70" s="122"/>
      <c r="BH70" s="118" t="str">
        <f t="shared" si="14"/>
        <v/>
      </c>
      <c r="BI70" s="118" t="str">
        <f t="shared" si="15"/>
        <v/>
      </c>
      <c r="BK70" s="118" t="str">
        <f t="shared" si="16"/>
        <v/>
      </c>
      <c r="BL70" s="118">
        <f t="shared" si="17"/>
        <v>0</v>
      </c>
      <c r="BM70" s="118" t="str">
        <f t="shared" si="18"/>
        <v/>
      </c>
      <c r="BN70" s="118" t="str">
        <f t="shared" si="19"/>
        <v/>
      </c>
      <c r="BO70" s="118" t="str">
        <f t="shared" si="20"/>
        <v/>
      </c>
      <c r="BP70" s="118" t="str">
        <f t="shared" si="21"/>
        <v/>
      </c>
      <c r="BQ70" s="122">
        <f t="shared" si="22"/>
        <v>0</v>
      </c>
      <c r="BR70" s="122" t="str">
        <f>VLOOKUP(IF(BM70="",0,1)&amp;IF(BN70="",0,1)&amp;IF(BO70="",0,1)&amp;IF(BP70="",0,1),[6]Feuil1!$A$1:$B$24,2)</f>
        <v>:::</v>
      </c>
      <c r="BS70" s="118" t="str">
        <f t="shared" si="23"/>
        <v/>
      </c>
    </row>
    <row r="71" spans="1:71" ht="33.75" customHeight="1" x14ac:dyDescent="0.2">
      <c r="A71" s="135">
        <f>IF(L71="",,IF(L71=LOOKUP(L71,[7]Feuil1!$A$1:$A$6800),"v",))</f>
        <v>0</v>
      </c>
      <c r="B71" s="134" t="str">
        <f t="shared" si="0"/>
        <v/>
      </c>
      <c r="C71" s="133" t="str">
        <f t="shared" si="1"/>
        <v/>
      </c>
      <c r="D71" s="132" t="str">
        <f t="shared" si="2"/>
        <v/>
      </c>
      <c r="E71" s="131" t="str">
        <f t="shared" si="3"/>
        <v/>
      </c>
      <c r="F71" s="130" t="str">
        <f t="shared" si="4"/>
        <v/>
      </c>
      <c r="G71" s="129" t="str">
        <f t="shared" si="5"/>
        <v/>
      </c>
      <c r="H71" s="128" t="str">
        <f t="shared" si="6"/>
        <v/>
      </c>
      <c r="I71" s="128" t="str">
        <f t="shared" si="7"/>
        <v/>
      </c>
      <c r="J71" s="128" t="str">
        <f t="shared" si="8"/>
        <v/>
      </c>
      <c r="K71" s="127" t="str">
        <f t="shared" si="9"/>
        <v/>
      </c>
      <c r="L71" s="126" t="str">
        <f t="shared" si="10"/>
        <v/>
      </c>
      <c r="M71" s="125" t="str">
        <f t="shared" si="11"/>
        <v/>
      </c>
      <c r="N71" s="6"/>
      <c r="O71" s="124" t="str">
        <f t="shared" si="12"/>
        <v/>
      </c>
      <c r="P71" s="124" t="str">
        <f t="shared" si="13"/>
        <v/>
      </c>
      <c r="Q71" s="124"/>
      <c r="R71" s="123"/>
      <c r="AN71" s="52"/>
      <c r="AO71" s="52"/>
      <c r="AP71" s="52"/>
      <c r="AQ71" s="52"/>
      <c r="AR71" s="52"/>
      <c r="AS71" s="52"/>
      <c r="AT71" s="52"/>
      <c r="BC71" s="122"/>
      <c r="BH71" s="118" t="str">
        <f t="shared" si="14"/>
        <v/>
      </c>
      <c r="BI71" s="118" t="str">
        <f t="shared" si="15"/>
        <v/>
      </c>
      <c r="BK71" s="118" t="str">
        <f t="shared" si="16"/>
        <v/>
      </c>
      <c r="BL71" s="118">
        <f t="shared" si="17"/>
        <v>0</v>
      </c>
      <c r="BM71" s="118" t="str">
        <f t="shared" si="18"/>
        <v/>
      </c>
      <c r="BN71" s="118" t="str">
        <f t="shared" si="19"/>
        <v/>
      </c>
      <c r="BO71" s="118" t="str">
        <f t="shared" si="20"/>
        <v/>
      </c>
      <c r="BP71" s="118" t="str">
        <f t="shared" si="21"/>
        <v/>
      </c>
      <c r="BQ71" s="122">
        <f t="shared" si="22"/>
        <v>0</v>
      </c>
      <c r="BR71" s="122" t="str">
        <f>VLOOKUP(IF(BM71="",0,1)&amp;IF(BN71="",0,1)&amp;IF(BO71="",0,1)&amp;IF(BP71="",0,1),[6]Feuil1!$A$1:$B$24,2)</f>
        <v>:::</v>
      </c>
      <c r="BS71" s="118" t="str">
        <f t="shared" si="23"/>
        <v/>
      </c>
    </row>
    <row r="72" spans="1:71" ht="33.75" customHeight="1" x14ac:dyDescent="0.2">
      <c r="A72" s="135">
        <f>IF(L72="",,IF(L72=LOOKUP(L72,[7]Feuil1!$A$1:$A$6800),"v",))</f>
        <v>0</v>
      </c>
      <c r="B72" s="134" t="str">
        <f t="shared" si="0"/>
        <v/>
      </c>
      <c r="C72" s="133" t="str">
        <f t="shared" si="1"/>
        <v/>
      </c>
      <c r="D72" s="132" t="str">
        <f t="shared" si="2"/>
        <v/>
      </c>
      <c r="E72" s="131" t="str">
        <f t="shared" si="3"/>
        <v/>
      </c>
      <c r="F72" s="130" t="str">
        <f t="shared" si="4"/>
        <v/>
      </c>
      <c r="G72" s="129" t="str">
        <f t="shared" si="5"/>
        <v/>
      </c>
      <c r="H72" s="128" t="str">
        <f t="shared" si="6"/>
        <v/>
      </c>
      <c r="I72" s="128" t="str">
        <f t="shared" si="7"/>
        <v/>
      </c>
      <c r="J72" s="128" t="str">
        <f t="shared" si="8"/>
        <v/>
      </c>
      <c r="K72" s="127" t="str">
        <f t="shared" si="9"/>
        <v/>
      </c>
      <c r="L72" s="126" t="str">
        <f t="shared" si="10"/>
        <v/>
      </c>
      <c r="M72" s="125" t="str">
        <f t="shared" si="11"/>
        <v/>
      </c>
      <c r="N72" s="6"/>
      <c r="O72" s="124" t="str">
        <f t="shared" si="12"/>
        <v/>
      </c>
      <c r="P72" s="124" t="str">
        <f t="shared" si="13"/>
        <v/>
      </c>
      <c r="Q72" s="124"/>
      <c r="R72" s="123"/>
      <c r="AN72" s="52"/>
      <c r="AO72" s="52"/>
      <c r="AP72" s="52"/>
      <c r="AQ72" s="52"/>
      <c r="AR72" s="52"/>
      <c r="AS72" s="52"/>
      <c r="AT72" s="52"/>
      <c r="BC72" s="122"/>
      <c r="BH72" s="118" t="str">
        <f t="shared" si="14"/>
        <v/>
      </c>
      <c r="BI72" s="118" t="str">
        <f t="shared" si="15"/>
        <v/>
      </c>
      <c r="BK72" s="118" t="str">
        <f t="shared" si="16"/>
        <v/>
      </c>
      <c r="BL72" s="118">
        <f t="shared" si="17"/>
        <v>0</v>
      </c>
      <c r="BM72" s="118" t="str">
        <f t="shared" si="18"/>
        <v/>
      </c>
      <c r="BN72" s="118" t="str">
        <f t="shared" si="19"/>
        <v/>
      </c>
      <c r="BO72" s="118" t="str">
        <f t="shared" si="20"/>
        <v/>
      </c>
      <c r="BP72" s="118" t="str">
        <f t="shared" si="21"/>
        <v/>
      </c>
      <c r="BQ72" s="122">
        <f t="shared" si="22"/>
        <v>0</v>
      </c>
      <c r="BR72" s="122" t="str">
        <f>VLOOKUP(IF(BM72="",0,1)&amp;IF(BN72="",0,1)&amp;IF(BO72="",0,1)&amp;IF(BP72="",0,1),[6]Feuil1!$A$1:$B$24,2)</f>
        <v>:::</v>
      </c>
      <c r="BS72" s="118" t="str">
        <f t="shared" si="23"/>
        <v/>
      </c>
    </row>
    <row r="73" spans="1:71" ht="33.75" customHeight="1" x14ac:dyDescent="0.2">
      <c r="A73" s="135">
        <f>IF(L73="",,IF(L73=LOOKUP(L73,[7]Feuil1!$A$1:$A$6800),"v",))</f>
        <v>0</v>
      </c>
      <c r="B73" s="134" t="str">
        <f t="shared" si="0"/>
        <v/>
      </c>
      <c r="C73" s="133" t="str">
        <f t="shared" si="1"/>
        <v/>
      </c>
      <c r="D73" s="132" t="str">
        <f t="shared" si="2"/>
        <v/>
      </c>
      <c r="E73" s="131" t="str">
        <f t="shared" si="3"/>
        <v/>
      </c>
      <c r="F73" s="130" t="str">
        <f t="shared" si="4"/>
        <v/>
      </c>
      <c r="G73" s="129" t="str">
        <f t="shared" si="5"/>
        <v/>
      </c>
      <c r="H73" s="128" t="str">
        <f t="shared" si="6"/>
        <v/>
      </c>
      <c r="I73" s="128" t="str">
        <f t="shared" si="7"/>
        <v/>
      </c>
      <c r="J73" s="128" t="str">
        <f t="shared" si="8"/>
        <v/>
      </c>
      <c r="K73" s="127" t="str">
        <f t="shared" si="9"/>
        <v/>
      </c>
      <c r="L73" s="126" t="str">
        <f t="shared" si="10"/>
        <v/>
      </c>
      <c r="M73" s="125" t="str">
        <f t="shared" si="11"/>
        <v/>
      </c>
      <c r="N73" s="6"/>
      <c r="O73" s="124" t="str">
        <f t="shared" si="12"/>
        <v/>
      </c>
      <c r="P73" s="124" t="str">
        <f t="shared" si="13"/>
        <v/>
      </c>
      <c r="Q73" s="124"/>
      <c r="R73" s="123"/>
      <c r="AN73" s="52"/>
      <c r="AO73" s="52"/>
      <c r="AP73" s="52"/>
      <c r="AQ73" s="52"/>
      <c r="AR73" s="52"/>
      <c r="AS73" s="52"/>
      <c r="AT73" s="52"/>
      <c r="BC73" s="122"/>
      <c r="BH73" s="118" t="str">
        <f t="shared" si="14"/>
        <v/>
      </c>
      <c r="BI73" s="118" t="str">
        <f t="shared" si="15"/>
        <v/>
      </c>
      <c r="BK73" s="118" t="str">
        <f t="shared" si="16"/>
        <v/>
      </c>
      <c r="BL73" s="118">
        <f t="shared" si="17"/>
        <v>0</v>
      </c>
      <c r="BM73" s="118" t="str">
        <f t="shared" si="18"/>
        <v/>
      </c>
      <c r="BN73" s="118" t="str">
        <f t="shared" si="19"/>
        <v/>
      </c>
      <c r="BO73" s="118" t="str">
        <f t="shared" si="20"/>
        <v/>
      </c>
      <c r="BP73" s="118" t="str">
        <f t="shared" si="21"/>
        <v/>
      </c>
      <c r="BQ73" s="122">
        <f t="shared" si="22"/>
        <v>0</v>
      </c>
      <c r="BR73" s="122" t="str">
        <f>VLOOKUP(IF(BM73="",0,1)&amp;IF(BN73="",0,1)&amp;IF(BO73="",0,1)&amp;IF(BP73="",0,1),[6]Feuil1!$A$1:$B$24,2)</f>
        <v>:::</v>
      </c>
      <c r="BS73" s="118" t="str">
        <f t="shared" si="23"/>
        <v/>
      </c>
    </row>
    <row r="74" spans="1:71" ht="33.75" customHeight="1" x14ac:dyDescent="0.2">
      <c r="A74" s="135">
        <f>IF(L74="",,IF(L74=LOOKUP(L74,[7]Feuil1!$A$1:$A$6800),"v",))</f>
        <v>0</v>
      </c>
      <c r="B74" s="134" t="str">
        <f t="shared" ref="B74:B137" si="24">IF(T74="","",T74)</f>
        <v/>
      </c>
      <c r="C74" s="133" t="str">
        <f t="shared" ref="C74:C137" si="25">IF(S74="","",S74)</f>
        <v/>
      </c>
      <c r="D74" s="132" t="str">
        <f t="shared" ref="D74:D137" si="26">IF(V74="","",V74)</f>
        <v/>
      </c>
      <c r="E74" s="131" t="str">
        <f t="shared" ref="E74:E137" si="27">+IF(W74="","",W74)</f>
        <v/>
      </c>
      <c r="F74" s="130" t="str">
        <f t="shared" ref="F74:F137" si="28">+IF(V74="","",O74&amp;" "&amp;P74)</f>
        <v/>
      </c>
      <c r="G74" s="129" t="str">
        <f t="shared" ref="G74:G137" si="29">+IF(U74="","",U74)</f>
        <v/>
      </c>
      <c r="H74" s="128" t="str">
        <f t="shared" ref="H74:H137" si="30">+IF(AA74="","",AA74)</f>
        <v/>
      </c>
      <c r="I74" s="128" t="str">
        <f t="shared" ref="I74:I137" si="31">+IF(AB74="","",AB74)</f>
        <v/>
      </c>
      <c r="J74" s="128" t="str">
        <f t="shared" ref="J74:J137" si="32">+IF(AC74="","",AC74)</f>
        <v/>
      </c>
      <c r="K74" s="127" t="str">
        <f t="shared" ref="K74:K137" si="33">+IF(AT74="","",AT74)</f>
        <v/>
      </c>
      <c r="L74" s="126" t="str">
        <f t="shared" ref="L74:L137" si="34">+IF(AD74="","",AD74)</f>
        <v/>
      </c>
      <c r="M74" s="125" t="str">
        <f t="shared" ref="M74:M137" si="35">IF(AS74="p401","X",IF(AS74="p208/p401","X",""))</f>
        <v/>
      </c>
      <c r="N74" s="6"/>
      <c r="O74" s="124" t="str">
        <f t="shared" ref="O74:O137" si="36">IF(COUNTBLANK(AG74:AH74)=1,"1 Lo "&amp;IF(COUNTBLANK(AI74)=1,AJ74,AI74),IF(COUNTBLANK(AG74:AH74)=0,"2 Lo "&amp;AI74,""))</f>
        <v/>
      </c>
      <c r="P74" s="124" t="str">
        <f t="shared" ref="P74:P137" si="37">IF(COUNTBLANK(AK74:AL74)=1,"1 la "&amp;IF(COUNTBLANK(AM74)=1,AN74,AM74),IF(COUNTBLANK(AK74:AL74)=0,"2 la "&amp;AM74,""))</f>
        <v/>
      </c>
      <c r="Q74" s="124"/>
      <c r="R74" s="123"/>
      <c r="AN74" s="52"/>
      <c r="AO74" s="52"/>
      <c r="AP74" s="52"/>
      <c r="AQ74" s="52"/>
      <c r="AR74" s="52"/>
      <c r="AS74" s="52"/>
      <c r="AT74" s="52"/>
      <c r="BC74" s="122"/>
      <c r="BH74" s="118" t="str">
        <f t="shared" ref="BH74:BH137" si="38">TRIM(RIGHT($A$7,6))</f>
        <v/>
      </c>
      <c r="BI74" s="118" t="str">
        <f t="shared" ref="BI74:BI137" si="39">TRIM(RIGHT($D$5,2))</f>
        <v/>
      </c>
      <c r="BK74" s="118" t="str">
        <f t="shared" ref="BK74:BK137" si="40">E74</f>
        <v/>
      </c>
      <c r="BL74" s="118">
        <f t="shared" ref="BL74:BL137" si="41">$E$5</f>
        <v>0</v>
      </c>
      <c r="BM74" s="118" t="str">
        <f t="shared" ref="BM74:BM137" si="42">IF(AG74="","",IF(ISERROR(SEARCH(" ",AI74)),AI74,LEFT(AI74,SEARCH(" ",AI74)-1)))</f>
        <v/>
      </c>
      <c r="BN74" s="118" t="str">
        <f t="shared" ref="BN74:BN137" si="43">IF(AH74="","",IF(ISERROR(SEARCH(" ",AJ74)),AJ74,LEFT(AJ74,SEARCH(" ",AJ74)-1)))</f>
        <v/>
      </c>
      <c r="BO74" s="118" t="str">
        <f t="shared" ref="BO74:BO137" si="44">IF(AK74="","",IF(ISERROR(SEARCH(" ",AM74)),AM74,LEFT(AM74,SEARCH(" ",AM74)-1)))</f>
        <v/>
      </c>
      <c r="BP74" s="118" t="str">
        <f t="shared" ref="BP74:BP137" si="45">IF(AL74="","",IF(ISERROR(SEARCH(" ",AN74)),AN74,LEFT(AN74,SEARCH(" ",AN74)-1)))</f>
        <v/>
      </c>
      <c r="BQ74" s="122">
        <f t="shared" ref="BQ74:BQ137" si="46">+AR74</f>
        <v>0</v>
      </c>
      <c r="BR74" s="122" t="str">
        <f>VLOOKUP(IF(BM74="",0,1)&amp;IF(BN74="",0,1)&amp;IF(BO74="",0,1)&amp;IF(BP74="",0,1),[6]Feuil1!$A$1:$B$24,2)</f>
        <v>:::</v>
      </c>
      <c r="BS74" s="118" t="str">
        <f t="shared" ref="BS74:BS137" si="47">IF(IFERROR(SEARCH("AD",AG74),0)+IFERROR(SEARCH("AD",AH74),0)+IFERROR(SEARCH("AD",AK74),0)+IFERROR(SEARCH("AD",AL74),0)=0,"","AD")</f>
        <v/>
      </c>
    </row>
    <row r="75" spans="1:71" ht="33.75" customHeight="1" x14ac:dyDescent="0.2">
      <c r="A75" s="135">
        <f>IF(L75="",,IF(L75=LOOKUP(L75,[7]Feuil1!$A$1:$A$6800),"v",))</f>
        <v>0</v>
      </c>
      <c r="B75" s="134" t="str">
        <f t="shared" si="24"/>
        <v/>
      </c>
      <c r="C75" s="133" t="str">
        <f t="shared" si="25"/>
        <v/>
      </c>
      <c r="D75" s="132" t="str">
        <f t="shared" si="26"/>
        <v/>
      </c>
      <c r="E75" s="131" t="str">
        <f t="shared" si="27"/>
        <v/>
      </c>
      <c r="F75" s="130" t="str">
        <f t="shared" si="28"/>
        <v/>
      </c>
      <c r="G75" s="129" t="str">
        <f t="shared" si="29"/>
        <v/>
      </c>
      <c r="H75" s="128" t="str">
        <f t="shared" si="30"/>
        <v/>
      </c>
      <c r="I75" s="128" t="str">
        <f t="shared" si="31"/>
        <v/>
      </c>
      <c r="J75" s="128" t="str">
        <f t="shared" si="32"/>
        <v/>
      </c>
      <c r="K75" s="127" t="str">
        <f t="shared" si="33"/>
        <v/>
      </c>
      <c r="L75" s="126" t="str">
        <f t="shared" si="34"/>
        <v/>
      </c>
      <c r="M75" s="125" t="str">
        <f t="shared" si="35"/>
        <v/>
      </c>
      <c r="N75" s="6"/>
      <c r="O75" s="124" t="str">
        <f t="shared" si="36"/>
        <v/>
      </c>
      <c r="P75" s="124" t="str">
        <f t="shared" si="37"/>
        <v/>
      </c>
      <c r="Q75" s="124"/>
      <c r="R75" s="123"/>
      <c r="AN75" s="52"/>
      <c r="AO75" s="52"/>
      <c r="AP75" s="52"/>
      <c r="AQ75" s="52"/>
      <c r="AR75" s="52"/>
      <c r="AS75" s="52"/>
      <c r="AT75" s="52"/>
      <c r="BC75" s="122"/>
      <c r="BH75" s="118" t="str">
        <f t="shared" si="38"/>
        <v/>
      </c>
      <c r="BI75" s="118" t="str">
        <f t="shared" si="39"/>
        <v/>
      </c>
      <c r="BK75" s="118" t="str">
        <f t="shared" si="40"/>
        <v/>
      </c>
      <c r="BL75" s="118">
        <f t="shared" si="41"/>
        <v>0</v>
      </c>
      <c r="BM75" s="118" t="str">
        <f t="shared" si="42"/>
        <v/>
      </c>
      <c r="BN75" s="118" t="str">
        <f t="shared" si="43"/>
        <v/>
      </c>
      <c r="BO75" s="118" t="str">
        <f t="shared" si="44"/>
        <v/>
      </c>
      <c r="BP75" s="118" t="str">
        <f t="shared" si="45"/>
        <v/>
      </c>
      <c r="BQ75" s="122">
        <f t="shared" si="46"/>
        <v>0</v>
      </c>
      <c r="BR75" s="122" t="str">
        <f>VLOOKUP(IF(BM75="",0,1)&amp;IF(BN75="",0,1)&amp;IF(BO75="",0,1)&amp;IF(BP75="",0,1),[6]Feuil1!$A$1:$B$24,2)</f>
        <v>:::</v>
      </c>
      <c r="BS75" s="118" t="str">
        <f t="shared" si="47"/>
        <v/>
      </c>
    </row>
    <row r="76" spans="1:71" ht="33.75" customHeight="1" x14ac:dyDescent="0.2">
      <c r="A76" s="135">
        <f>IF(L76="",,IF(L76=LOOKUP(L76,[7]Feuil1!$A$1:$A$6800),"v",))</f>
        <v>0</v>
      </c>
      <c r="B76" s="134" t="str">
        <f t="shared" si="24"/>
        <v/>
      </c>
      <c r="C76" s="133" t="str">
        <f t="shared" si="25"/>
        <v/>
      </c>
      <c r="D76" s="132" t="str">
        <f t="shared" si="26"/>
        <v/>
      </c>
      <c r="E76" s="131" t="str">
        <f t="shared" si="27"/>
        <v/>
      </c>
      <c r="F76" s="130" t="str">
        <f t="shared" si="28"/>
        <v/>
      </c>
      <c r="G76" s="129" t="str">
        <f t="shared" si="29"/>
        <v/>
      </c>
      <c r="H76" s="128" t="str">
        <f t="shared" si="30"/>
        <v/>
      </c>
      <c r="I76" s="128" t="str">
        <f t="shared" si="31"/>
        <v/>
      </c>
      <c r="J76" s="128" t="str">
        <f t="shared" si="32"/>
        <v/>
      </c>
      <c r="K76" s="127" t="str">
        <f t="shared" si="33"/>
        <v/>
      </c>
      <c r="L76" s="126" t="str">
        <f t="shared" si="34"/>
        <v/>
      </c>
      <c r="M76" s="125" t="str">
        <f t="shared" si="35"/>
        <v/>
      </c>
      <c r="N76" s="6"/>
      <c r="O76" s="124" t="str">
        <f t="shared" si="36"/>
        <v/>
      </c>
      <c r="P76" s="124" t="str">
        <f t="shared" si="37"/>
        <v/>
      </c>
      <c r="Q76" s="124"/>
      <c r="R76" s="123"/>
      <c r="AN76" s="52"/>
      <c r="AO76" s="52"/>
      <c r="AP76" s="52"/>
      <c r="AQ76" s="52"/>
      <c r="AR76" s="52"/>
      <c r="AS76" s="52"/>
      <c r="AT76" s="52"/>
      <c r="BC76" s="122"/>
      <c r="BH76" s="118" t="str">
        <f t="shared" si="38"/>
        <v/>
      </c>
      <c r="BI76" s="118" t="str">
        <f t="shared" si="39"/>
        <v/>
      </c>
      <c r="BK76" s="118" t="str">
        <f t="shared" si="40"/>
        <v/>
      </c>
      <c r="BL76" s="118">
        <f t="shared" si="41"/>
        <v>0</v>
      </c>
      <c r="BM76" s="118" t="str">
        <f t="shared" si="42"/>
        <v/>
      </c>
      <c r="BN76" s="118" t="str">
        <f t="shared" si="43"/>
        <v/>
      </c>
      <c r="BO76" s="118" t="str">
        <f t="shared" si="44"/>
        <v/>
      </c>
      <c r="BP76" s="118" t="str">
        <f t="shared" si="45"/>
        <v/>
      </c>
      <c r="BQ76" s="122">
        <f t="shared" si="46"/>
        <v>0</v>
      </c>
      <c r="BR76" s="122" t="str">
        <f>VLOOKUP(IF(BM76="",0,1)&amp;IF(BN76="",0,1)&amp;IF(BO76="",0,1)&amp;IF(BP76="",0,1),[6]Feuil1!$A$1:$B$24,2)</f>
        <v>:::</v>
      </c>
      <c r="BS76" s="118" t="str">
        <f t="shared" si="47"/>
        <v/>
      </c>
    </row>
    <row r="77" spans="1:71" ht="33.75" customHeight="1" x14ac:dyDescent="0.2">
      <c r="A77" s="135">
        <f>IF(L77="",,IF(L77=LOOKUP(L77,[7]Feuil1!$A$1:$A$6800),"v",))</f>
        <v>0</v>
      </c>
      <c r="B77" s="134" t="str">
        <f t="shared" si="24"/>
        <v/>
      </c>
      <c r="C77" s="133" t="str">
        <f t="shared" si="25"/>
        <v/>
      </c>
      <c r="D77" s="132" t="str">
        <f t="shared" si="26"/>
        <v/>
      </c>
      <c r="E77" s="131" t="str">
        <f t="shared" si="27"/>
        <v/>
      </c>
      <c r="F77" s="130" t="str">
        <f t="shared" si="28"/>
        <v/>
      </c>
      <c r="G77" s="129" t="str">
        <f t="shared" si="29"/>
        <v/>
      </c>
      <c r="H77" s="128" t="str">
        <f t="shared" si="30"/>
        <v/>
      </c>
      <c r="I77" s="128" t="str">
        <f t="shared" si="31"/>
        <v/>
      </c>
      <c r="J77" s="128" t="str">
        <f t="shared" si="32"/>
        <v/>
      </c>
      <c r="K77" s="127" t="str">
        <f t="shared" si="33"/>
        <v/>
      </c>
      <c r="L77" s="126" t="str">
        <f t="shared" si="34"/>
        <v/>
      </c>
      <c r="M77" s="125" t="str">
        <f t="shared" si="35"/>
        <v/>
      </c>
      <c r="N77" s="6"/>
      <c r="O77" s="124" t="str">
        <f t="shared" si="36"/>
        <v/>
      </c>
      <c r="P77" s="124" t="str">
        <f t="shared" si="37"/>
        <v/>
      </c>
      <c r="Q77" s="124"/>
      <c r="R77" s="123"/>
      <c r="AN77" s="52"/>
      <c r="AO77" s="52"/>
      <c r="AP77" s="52"/>
      <c r="AQ77" s="52"/>
      <c r="AR77" s="52"/>
      <c r="AS77" s="52"/>
      <c r="AT77" s="52"/>
      <c r="BC77" s="122"/>
      <c r="BH77" s="118" t="str">
        <f t="shared" si="38"/>
        <v/>
      </c>
      <c r="BI77" s="118" t="str">
        <f t="shared" si="39"/>
        <v/>
      </c>
      <c r="BK77" s="118" t="str">
        <f t="shared" si="40"/>
        <v/>
      </c>
      <c r="BL77" s="118">
        <f t="shared" si="41"/>
        <v>0</v>
      </c>
      <c r="BM77" s="118" t="str">
        <f t="shared" si="42"/>
        <v/>
      </c>
      <c r="BN77" s="118" t="str">
        <f t="shared" si="43"/>
        <v/>
      </c>
      <c r="BO77" s="118" t="str">
        <f t="shared" si="44"/>
        <v/>
      </c>
      <c r="BP77" s="118" t="str">
        <f t="shared" si="45"/>
        <v/>
      </c>
      <c r="BQ77" s="122">
        <f t="shared" si="46"/>
        <v>0</v>
      </c>
      <c r="BR77" s="122" t="str">
        <f>VLOOKUP(IF(BM77="",0,1)&amp;IF(BN77="",0,1)&amp;IF(BO77="",0,1)&amp;IF(BP77="",0,1),[6]Feuil1!$A$1:$B$24,2)</f>
        <v>:::</v>
      </c>
      <c r="BS77" s="118" t="str">
        <f t="shared" si="47"/>
        <v/>
      </c>
    </row>
    <row r="78" spans="1:71" ht="33.75" customHeight="1" x14ac:dyDescent="0.2">
      <c r="A78" s="135">
        <f>IF(L78="",,IF(L78=LOOKUP(L78,[7]Feuil1!$A$1:$A$6800),"v",))</f>
        <v>0</v>
      </c>
      <c r="B78" s="134" t="str">
        <f t="shared" si="24"/>
        <v/>
      </c>
      <c r="C78" s="133" t="str">
        <f t="shared" si="25"/>
        <v/>
      </c>
      <c r="D78" s="132" t="str">
        <f t="shared" si="26"/>
        <v/>
      </c>
      <c r="E78" s="131" t="str">
        <f t="shared" si="27"/>
        <v/>
      </c>
      <c r="F78" s="130" t="str">
        <f t="shared" si="28"/>
        <v/>
      </c>
      <c r="G78" s="129" t="str">
        <f t="shared" si="29"/>
        <v/>
      </c>
      <c r="H78" s="128" t="str">
        <f t="shared" si="30"/>
        <v/>
      </c>
      <c r="I78" s="128" t="str">
        <f t="shared" si="31"/>
        <v/>
      </c>
      <c r="J78" s="128" t="str">
        <f t="shared" si="32"/>
        <v/>
      </c>
      <c r="K78" s="127" t="str">
        <f t="shared" si="33"/>
        <v/>
      </c>
      <c r="L78" s="126" t="str">
        <f t="shared" si="34"/>
        <v/>
      </c>
      <c r="M78" s="125" t="str">
        <f t="shared" si="35"/>
        <v/>
      </c>
      <c r="N78" s="6"/>
      <c r="O78" s="124" t="str">
        <f t="shared" si="36"/>
        <v/>
      </c>
      <c r="P78" s="124" t="str">
        <f t="shared" si="37"/>
        <v/>
      </c>
      <c r="Q78" s="124"/>
      <c r="R78" s="123"/>
      <c r="AN78" s="52"/>
      <c r="AO78" s="52"/>
      <c r="AP78" s="52"/>
      <c r="AQ78" s="52"/>
      <c r="AR78" s="52"/>
      <c r="AS78" s="52"/>
      <c r="AT78" s="52"/>
      <c r="BC78" s="122"/>
      <c r="BH78" s="118" t="str">
        <f t="shared" si="38"/>
        <v/>
      </c>
      <c r="BI78" s="118" t="str">
        <f t="shared" si="39"/>
        <v/>
      </c>
      <c r="BK78" s="118" t="str">
        <f t="shared" si="40"/>
        <v/>
      </c>
      <c r="BL78" s="118">
        <f t="shared" si="41"/>
        <v>0</v>
      </c>
      <c r="BM78" s="118" t="str">
        <f t="shared" si="42"/>
        <v/>
      </c>
      <c r="BN78" s="118" t="str">
        <f t="shared" si="43"/>
        <v/>
      </c>
      <c r="BO78" s="118" t="str">
        <f t="shared" si="44"/>
        <v/>
      </c>
      <c r="BP78" s="118" t="str">
        <f t="shared" si="45"/>
        <v/>
      </c>
      <c r="BQ78" s="122">
        <f t="shared" si="46"/>
        <v>0</v>
      </c>
      <c r="BR78" s="122" t="str">
        <f>VLOOKUP(IF(BM78="",0,1)&amp;IF(BN78="",0,1)&amp;IF(BO78="",0,1)&amp;IF(BP78="",0,1),[6]Feuil1!$A$1:$B$24,2)</f>
        <v>:::</v>
      </c>
      <c r="BS78" s="118" t="str">
        <f t="shared" si="47"/>
        <v/>
      </c>
    </row>
    <row r="79" spans="1:71" ht="33.75" customHeight="1" x14ac:dyDescent="0.2">
      <c r="A79" s="135">
        <f>IF(L79="",,IF(L79=LOOKUP(L79,[7]Feuil1!$A$1:$A$6800),"v",))</f>
        <v>0</v>
      </c>
      <c r="B79" s="134" t="str">
        <f t="shared" si="24"/>
        <v/>
      </c>
      <c r="C79" s="133" t="str">
        <f t="shared" si="25"/>
        <v/>
      </c>
      <c r="D79" s="132" t="str">
        <f t="shared" si="26"/>
        <v/>
      </c>
      <c r="E79" s="131" t="str">
        <f t="shared" si="27"/>
        <v/>
      </c>
      <c r="F79" s="130" t="str">
        <f t="shared" si="28"/>
        <v/>
      </c>
      <c r="G79" s="129" t="str">
        <f t="shared" si="29"/>
        <v/>
      </c>
      <c r="H79" s="128" t="str">
        <f t="shared" si="30"/>
        <v/>
      </c>
      <c r="I79" s="128" t="str">
        <f t="shared" si="31"/>
        <v/>
      </c>
      <c r="J79" s="128" t="str">
        <f t="shared" si="32"/>
        <v/>
      </c>
      <c r="K79" s="127" t="str">
        <f t="shared" si="33"/>
        <v/>
      </c>
      <c r="L79" s="126" t="str">
        <f t="shared" si="34"/>
        <v/>
      </c>
      <c r="M79" s="125" t="str">
        <f t="shared" si="35"/>
        <v/>
      </c>
      <c r="N79" s="6"/>
      <c r="O79" s="124" t="str">
        <f t="shared" si="36"/>
        <v/>
      </c>
      <c r="P79" s="124" t="str">
        <f t="shared" si="37"/>
        <v/>
      </c>
      <c r="Q79" s="124"/>
      <c r="R79" s="123"/>
      <c r="AN79" s="52"/>
      <c r="AO79" s="52"/>
      <c r="AP79" s="52"/>
      <c r="AQ79" s="52"/>
      <c r="AR79" s="52"/>
      <c r="AS79" s="52"/>
      <c r="AT79" s="52"/>
      <c r="BC79" s="122"/>
      <c r="BH79" s="118" t="str">
        <f t="shared" si="38"/>
        <v/>
      </c>
      <c r="BI79" s="118" t="str">
        <f t="shared" si="39"/>
        <v/>
      </c>
      <c r="BK79" s="118" t="str">
        <f t="shared" si="40"/>
        <v/>
      </c>
      <c r="BL79" s="118">
        <f t="shared" si="41"/>
        <v>0</v>
      </c>
      <c r="BM79" s="118" t="str">
        <f t="shared" si="42"/>
        <v/>
      </c>
      <c r="BN79" s="118" t="str">
        <f t="shared" si="43"/>
        <v/>
      </c>
      <c r="BO79" s="118" t="str">
        <f t="shared" si="44"/>
        <v/>
      </c>
      <c r="BP79" s="118" t="str">
        <f t="shared" si="45"/>
        <v/>
      </c>
      <c r="BQ79" s="122">
        <f t="shared" si="46"/>
        <v>0</v>
      </c>
      <c r="BR79" s="122" t="str">
        <f>VLOOKUP(IF(BM79="",0,1)&amp;IF(BN79="",0,1)&amp;IF(BO79="",0,1)&amp;IF(BP79="",0,1),[6]Feuil1!$A$1:$B$24,2)</f>
        <v>:::</v>
      </c>
      <c r="BS79" s="118" t="str">
        <f t="shared" si="47"/>
        <v/>
      </c>
    </row>
    <row r="80" spans="1:71" ht="33.75" customHeight="1" x14ac:dyDescent="0.2">
      <c r="A80" s="135">
        <f>IF(L80="",,IF(L80=LOOKUP(L80,[7]Feuil1!$A$1:$A$6800),"v",))</f>
        <v>0</v>
      </c>
      <c r="B80" s="134" t="str">
        <f t="shared" si="24"/>
        <v/>
      </c>
      <c r="C80" s="133" t="str">
        <f t="shared" si="25"/>
        <v/>
      </c>
      <c r="D80" s="132" t="str">
        <f t="shared" si="26"/>
        <v/>
      </c>
      <c r="E80" s="131" t="str">
        <f t="shared" si="27"/>
        <v/>
      </c>
      <c r="F80" s="130" t="str">
        <f t="shared" si="28"/>
        <v/>
      </c>
      <c r="G80" s="129" t="str">
        <f t="shared" si="29"/>
        <v/>
      </c>
      <c r="H80" s="128" t="str">
        <f t="shared" si="30"/>
        <v/>
      </c>
      <c r="I80" s="128" t="str">
        <f t="shared" si="31"/>
        <v/>
      </c>
      <c r="J80" s="128" t="str">
        <f t="shared" si="32"/>
        <v/>
      </c>
      <c r="K80" s="127" t="str">
        <f t="shared" si="33"/>
        <v/>
      </c>
      <c r="L80" s="126" t="str">
        <f t="shared" si="34"/>
        <v/>
      </c>
      <c r="M80" s="125" t="str">
        <f t="shared" si="35"/>
        <v/>
      </c>
      <c r="N80" s="6"/>
      <c r="O80" s="124" t="str">
        <f t="shared" si="36"/>
        <v/>
      </c>
      <c r="P80" s="124" t="str">
        <f t="shared" si="37"/>
        <v/>
      </c>
      <c r="Q80" s="124"/>
      <c r="R80" s="123"/>
      <c r="AN80" s="52"/>
      <c r="AO80" s="52"/>
      <c r="AP80" s="52"/>
      <c r="AQ80" s="52"/>
      <c r="AR80" s="52"/>
      <c r="AS80" s="52"/>
      <c r="AT80" s="52"/>
      <c r="BC80" s="122"/>
      <c r="BH80" s="118" t="str">
        <f t="shared" si="38"/>
        <v/>
      </c>
      <c r="BI80" s="118" t="str">
        <f t="shared" si="39"/>
        <v/>
      </c>
      <c r="BK80" s="118" t="str">
        <f t="shared" si="40"/>
        <v/>
      </c>
      <c r="BL80" s="118">
        <f t="shared" si="41"/>
        <v>0</v>
      </c>
      <c r="BM80" s="118" t="str">
        <f t="shared" si="42"/>
        <v/>
      </c>
      <c r="BN80" s="118" t="str">
        <f t="shared" si="43"/>
        <v/>
      </c>
      <c r="BO80" s="118" t="str">
        <f t="shared" si="44"/>
        <v/>
      </c>
      <c r="BP80" s="118" t="str">
        <f t="shared" si="45"/>
        <v/>
      </c>
      <c r="BQ80" s="122">
        <f t="shared" si="46"/>
        <v>0</v>
      </c>
      <c r="BR80" s="122" t="str">
        <f>VLOOKUP(IF(BM80="",0,1)&amp;IF(BN80="",0,1)&amp;IF(BO80="",0,1)&amp;IF(BP80="",0,1),[6]Feuil1!$A$1:$B$24,2)</f>
        <v>:::</v>
      </c>
      <c r="BS80" s="118" t="str">
        <f t="shared" si="47"/>
        <v/>
      </c>
    </row>
    <row r="81" spans="1:71" ht="33.75" customHeight="1" x14ac:dyDescent="0.2">
      <c r="A81" s="135">
        <f>IF(L81="",,IF(L81=LOOKUP(L81,[7]Feuil1!$A$1:$A$6800),"v",))</f>
        <v>0</v>
      </c>
      <c r="B81" s="134" t="str">
        <f t="shared" si="24"/>
        <v/>
      </c>
      <c r="C81" s="133" t="str">
        <f t="shared" si="25"/>
        <v/>
      </c>
      <c r="D81" s="132" t="str">
        <f t="shared" si="26"/>
        <v/>
      </c>
      <c r="E81" s="131" t="str">
        <f t="shared" si="27"/>
        <v/>
      </c>
      <c r="F81" s="130" t="str">
        <f t="shared" si="28"/>
        <v/>
      </c>
      <c r="G81" s="129" t="str">
        <f t="shared" si="29"/>
        <v/>
      </c>
      <c r="H81" s="128" t="str">
        <f t="shared" si="30"/>
        <v/>
      </c>
      <c r="I81" s="128" t="str">
        <f t="shared" si="31"/>
        <v/>
      </c>
      <c r="J81" s="128" t="str">
        <f t="shared" si="32"/>
        <v/>
      </c>
      <c r="K81" s="127" t="str">
        <f t="shared" si="33"/>
        <v/>
      </c>
      <c r="L81" s="126" t="str">
        <f t="shared" si="34"/>
        <v/>
      </c>
      <c r="M81" s="125" t="str">
        <f t="shared" si="35"/>
        <v/>
      </c>
      <c r="N81" s="6"/>
      <c r="O81" s="124" t="str">
        <f t="shared" si="36"/>
        <v/>
      </c>
      <c r="P81" s="124" t="str">
        <f t="shared" si="37"/>
        <v/>
      </c>
      <c r="Q81" s="124"/>
      <c r="R81" s="123"/>
      <c r="AN81" s="52"/>
      <c r="AO81" s="52"/>
      <c r="AP81" s="52"/>
      <c r="AQ81" s="52"/>
      <c r="AR81" s="52"/>
      <c r="AS81" s="52"/>
      <c r="AT81" s="52"/>
      <c r="BC81" s="122"/>
      <c r="BH81" s="118" t="str">
        <f t="shared" si="38"/>
        <v/>
      </c>
      <c r="BI81" s="118" t="str">
        <f t="shared" si="39"/>
        <v/>
      </c>
      <c r="BK81" s="118" t="str">
        <f t="shared" si="40"/>
        <v/>
      </c>
      <c r="BL81" s="118">
        <f t="shared" si="41"/>
        <v>0</v>
      </c>
      <c r="BM81" s="118" t="str">
        <f t="shared" si="42"/>
        <v/>
      </c>
      <c r="BN81" s="118" t="str">
        <f t="shared" si="43"/>
        <v/>
      </c>
      <c r="BO81" s="118" t="str">
        <f t="shared" si="44"/>
        <v/>
      </c>
      <c r="BP81" s="118" t="str">
        <f t="shared" si="45"/>
        <v/>
      </c>
      <c r="BQ81" s="122">
        <f t="shared" si="46"/>
        <v>0</v>
      </c>
      <c r="BR81" s="122" t="str">
        <f>VLOOKUP(IF(BM81="",0,1)&amp;IF(BN81="",0,1)&amp;IF(BO81="",0,1)&amp;IF(BP81="",0,1),[6]Feuil1!$A$1:$B$24,2)</f>
        <v>:::</v>
      </c>
      <c r="BS81" s="118" t="str">
        <f t="shared" si="47"/>
        <v/>
      </c>
    </row>
    <row r="82" spans="1:71" ht="33.75" customHeight="1" x14ac:dyDescent="0.2">
      <c r="A82" s="135">
        <f>IF(L82="",,IF(L82=LOOKUP(L82,[7]Feuil1!$A$1:$A$6800),"v",))</f>
        <v>0</v>
      </c>
      <c r="B82" s="134" t="str">
        <f t="shared" si="24"/>
        <v/>
      </c>
      <c r="C82" s="133" t="str">
        <f t="shared" si="25"/>
        <v/>
      </c>
      <c r="D82" s="132" t="str">
        <f t="shared" si="26"/>
        <v/>
      </c>
      <c r="E82" s="131" t="str">
        <f t="shared" si="27"/>
        <v/>
      </c>
      <c r="F82" s="130" t="str">
        <f t="shared" si="28"/>
        <v/>
      </c>
      <c r="G82" s="129" t="str">
        <f t="shared" si="29"/>
        <v/>
      </c>
      <c r="H82" s="128" t="str">
        <f t="shared" si="30"/>
        <v/>
      </c>
      <c r="I82" s="128" t="str">
        <f t="shared" si="31"/>
        <v/>
      </c>
      <c r="J82" s="128" t="str">
        <f t="shared" si="32"/>
        <v/>
      </c>
      <c r="K82" s="127" t="str">
        <f t="shared" si="33"/>
        <v/>
      </c>
      <c r="L82" s="126" t="str">
        <f t="shared" si="34"/>
        <v/>
      </c>
      <c r="M82" s="125" t="str">
        <f t="shared" si="35"/>
        <v/>
      </c>
      <c r="N82" s="6"/>
      <c r="O82" s="124" t="str">
        <f t="shared" si="36"/>
        <v/>
      </c>
      <c r="P82" s="124" t="str">
        <f t="shared" si="37"/>
        <v/>
      </c>
      <c r="Q82" s="124"/>
      <c r="R82" s="123"/>
      <c r="AN82" s="52"/>
      <c r="AO82" s="52"/>
      <c r="AP82" s="52"/>
      <c r="AQ82" s="52"/>
      <c r="AR82" s="52"/>
      <c r="AS82" s="52"/>
      <c r="AT82" s="52"/>
      <c r="BC82" s="122"/>
      <c r="BH82" s="118" t="str">
        <f t="shared" si="38"/>
        <v/>
      </c>
      <c r="BI82" s="118" t="str">
        <f t="shared" si="39"/>
        <v/>
      </c>
      <c r="BK82" s="118" t="str">
        <f t="shared" si="40"/>
        <v/>
      </c>
      <c r="BL82" s="118">
        <f t="shared" si="41"/>
        <v>0</v>
      </c>
      <c r="BM82" s="118" t="str">
        <f t="shared" si="42"/>
        <v/>
      </c>
      <c r="BN82" s="118" t="str">
        <f t="shared" si="43"/>
        <v/>
      </c>
      <c r="BO82" s="118" t="str">
        <f t="shared" si="44"/>
        <v/>
      </c>
      <c r="BP82" s="118" t="str">
        <f t="shared" si="45"/>
        <v/>
      </c>
      <c r="BQ82" s="122">
        <f t="shared" si="46"/>
        <v>0</v>
      </c>
      <c r="BR82" s="122" t="str">
        <f>VLOOKUP(IF(BM82="",0,1)&amp;IF(BN82="",0,1)&amp;IF(BO82="",0,1)&amp;IF(BP82="",0,1),[6]Feuil1!$A$1:$B$24,2)</f>
        <v>:::</v>
      </c>
      <c r="BS82" s="118" t="str">
        <f t="shared" si="47"/>
        <v/>
      </c>
    </row>
    <row r="83" spans="1:71" ht="33.75" customHeight="1" x14ac:dyDescent="0.2">
      <c r="A83" s="135">
        <f>IF(L83="",,IF(L83=LOOKUP(L83,[7]Feuil1!$A$1:$A$6800),"v",))</f>
        <v>0</v>
      </c>
      <c r="B83" s="134" t="str">
        <f t="shared" si="24"/>
        <v/>
      </c>
      <c r="C83" s="133" t="str">
        <f t="shared" si="25"/>
        <v/>
      </c>
      <c r="D83" s="132" t="str">
        <f t="shared" si="26"/>
        <v/>
      </c>
      <c r="E83" s="131" t="str">
        <f t="shared" si="27"/>
        <v/>
      </c>
      <c r="F83" s="130" t="str">
        <f t="shared" si="28"/>
        <v/>
      </c>
      <c r="G83" s="129" t="str">
        <f t="shared" si="29"/>
        <v/>
      </c>
      <c r="H83" s="128" t="str">
        <f t="shared" si="30"/>
        <v/>
      </c>
      <c r="I83" s="128" t="str">
        <f t="shared" si="31"/>
        <v/>
      </c>
      <c r="J83" s="128" t="str">
        <f t="shared" si="32"/>
        <v/>
      </c>
      <c r="K83" s="127" t="str">
        <f t="shared" si="33"/>
        <v/>
      </c>
      <c r="L83" s="126" t="str">
        <f t="shared" si="34"/>
        <v/>
      </c>
      <c r="M83" s="125" t="str">
        <f t="shared" si="35"/>
        <v/>
      </c>
      <c r="N83" s="6"/>
      <c r="O83" s="124" t="str">
        <f t="shared" si="36"/>
        <v/>
      </c>
      <c r="P83" s="124" t="str">
        <f t="shared" si="37"/>
        <v/>
      </c>
      <c r="Q83" s="124"/>
      <c r="R83" s="123"/>
      <c r="AN83" s="52"/>
      <c r="AO83" s="52"/>
      <c r="AP83" s="52"/>
      <c r="AQ83" s="52"/>
      <c r="AR83" s="52"/>
      <c r="AS83" s="52"/>
      <c r="AT83" s="52"/>
      <c r="BC83" s="122"/>
      <c r="BH83" s="118" t="str">
        <f t="shared" si="38"/>
        <v/>
      </c>
      <c r="BI83" s="118" t="str">
        <f t="shared" si="39"/>
        <v/>
      </c>
      <c r="BK83" s="118" t="str">
        <f t="shared" si="40"/>
        <v/>
      </c>
      <c r="BL83" s="118">
        <f t="shared" si="41"/>
        <v>0</v>
      </c>
      <c r="BM83" s="118" t="str">
        <f t="shared" si="42"/>
        <v/>
      </c>
      <c r="BN83" s="118" t="str">
        <f t="shared" si="43"/>
        <v/>
      </c>
      <c r="BO83" s="118" t="str">
        <f t="shared" si="44"/>
        <v/>
      </c>
      <c r="BP83" s="118" t="str">
        <f t="shared" si="45"/>
        <v/>
      </c>
      <c r="BQ83" s="122">
        <f t="shared" si="46"/>
        <v>0</v>
      </c>
      <c r="BR83" s="122" t="str">
        <f>VLOOKUP(IF(BM83="",0,1)&amp;IF(BN83="",0,1)&amp;IF(BO83="",0,1)&amp;IF(BP83="",0,1),[6]Feuil1!$A$1:$B$24,2)</f>
        <v>:::</v>
      </c>
      <c r="BS83" s="118" t="str">
        <f t="shared" si="47"/>
        <v/>
      </c>
    </row>
    <row r="84" spans="1:71" ht="33.75" customHeight="1" x14ac:dyDescent="0.2">
      <c r="A84" s="135">
        <f>IF(L84="",,IF(L84=LOOKUP(L84,[7]Feuil1!$A$1:$A$6800),"v",))</f>
        <v>0</v>
      </c>
      <c r="B84" s="134" t="str">
        <f t="shared" si="24"/>
        <v/>
      </c>
      <c r="C84" s="133" t="str">
        <f t="shared" si="25"/>
        <v/>
      </c>
      <c r="D84" s="132" t="str">
        <f t="shared" si="26"/>
        <v/>
      </c>
      <c r="E84" s="131" t="str">
        <f t="shared" si="27"/>
        <v/>
      </c>
      <c r="F84" s="130" t="str">
        <f t="shared" si="28"/>
        <v/>
      </c>
      <c r="G84" s="129" t="str">
        <f t="shared" si="29"/>
        <v/>
      </c>
      <c r="H84" s="128" t="str">
        <f t="shared" si="30"/>
        <v/>
      </c>
      <c r="I84" s="128" t="str">
        <f t="shared" si="31"/>
        <v/>
      </c>
      <c r="J84" s="128" t="str">
        <f t="shared" si="32"/>
        <v/>
      </c>
      <c r="K84" s="127" t="str">
        <f t="shared" si="33"/>
        <v/>
      </c>
      <c r="L84" s="126" t="str">
        <f t="shared" si="34"/>
        <v/>
      </c>
      <c r="M84" s="125" t="str">
        <f t="shared" si="35"/>
        <v/>
      </c>
      <c r="N84" s="6"/>
      <c r="O84" s="124" t="str">
        <f t="shared" si="36"/>
        <v/>
      </c>
      <c r="P84" s="124" t="str">
        <f t="shared" si="37"/>
        <v/>
      </c>
      <c r="Q84" s="124"/>
      <c r="R84" s="123"/>
      <c r="AN84" s="52"/>
      <c r="AO84" s="52"/>
      <c r="AP84" s="52"/>
      <c r="AQ84" s="52"/>
      <c r="AR84" s="52"/>
      <c r="AS84" s="52"/>
      <c r="AT84" s="52"/>
      <c r="BC84" s="122"/>
      <c r="BH84" s="118" t="str">
        <f t="shared" si="38"/>
        <v/>
      </c>
      <c r="BI84" s="118" t="str">
        <f t="shared" si="39"/>
        <v/>
      </c>
      <c r="BK84" s="118" t="str">
        <f t="shared" si="40"/>
        <v/>
      </c>
      <c r="BL84" s="118">
        <f t="shared" si="41"/>
        <v>0</v>
      </c>
      <c r="BM84" s="118" t="str">
        <f t="shared" si="42"/>
        <v/>
      </c>
      <c r="BN84" s="118" t="str">
        <f t="shared" si="43"/>
        <v/>
      </c>
      <c r="BO84" s="118" t="str">
        <f t="shared" si="44"/>
        <v/>
      </c>
      <c r="BP84" s="118" t="str">
        <f t="shared" si="45"/>
        <v/>
      </c>
      <c r="BQ84" s="122">
        <f t="shared" si="46"/>
        <v>0</v>
      </c>
      <c r="BR84" s="122" t="str">
        <f>VLOOKUP(IF(BM84="",0,1)&amp;IF(BN84="",0,1)&amp;IF(BO84="",0,1)&amp;IF(BP84="",0,1),[6]Feuil1!$A$1:$B$24,2)</f>
        <v>:::</v>
      </c>
      <c r="BS84" s="118" t="str">
        <f t="shared" si="47"/>
        <v/>
      </c>
    </row>
    <row r="85" spans="1:71" ht="33.75" customHeight="1" x14ac:dyDescent="0.2">
      <c r="A85" s="135">
        <f>IF(L85="",,IF(L85=LOOKUP(L85,[7]Feuil1!$A$1:$A$6800),"v",))</f>
        <v>0</v>
      </c>
      <c r="B85" s="134" t="str">
        <f t="shared" si="24"/>
        <v/>
      </c>
      <c r="C85" s="133" t="str">
        <f t="shared" si="25"/>
        <v/>
      </c>
      <c r="D85" s="132" t="str">
        <f t="shared" si="26"/>
        <v/>
      </c>
      <c r="E85" s="131" t="str">
        <f t="shared" si="27"/>
        <v/>
      </c>
      <c r="F85" s="130" t="str">
        <f t="shared" si="28"/>
        <v/>
      </c>
      <c r="G85" s="129" t="str">
        <f t="shared" si="29"/>
        <v/>
      </c>
      <c r="H85" s="128" t="str">
        <f t="shared" si="30"/>
        <v/>
      </c>
      <c r="I85" s="128" t="str">
        <f t="shared" si="31"/>
        <v/>
      </c>
      <c r="J85" s="128" t="str">
        <f t="shared" si="32"/>
        <v/>
      </c>
      <c r="K85" s="127" t="str">
        <f t="shared" si="33"/>
        <v/>
      </c>
      <c r="L85" s="126" t="str">
        <f t="shared" si="34"/>
        <v/>
      </c>
      <c r="M85" s="125" t="str">
        <f t="shared" si="35"/>
        <v/>
      </c>
      <c r="N85" s="6"/>
      <c r="O85" s="124" t="str">
        <f t="shared" si="36"/>
        <v/>
      </c>
      <c r="P85" s="124" t="str">
        <f t="shared" si="37"/>
        <v/>
      </c>
      <c r="Q85" s="124"/>
      <c r="R85" s="123"/>
      <c r="AN85" s="52"/>
      <c r="AO85" s="52"/>
      <c r="AP85" s="52"/>
      <c r="AQ85" s="52"/>
      <c r="AR85" s="52"/>
      <c r="AS85" s="52"/>
      <c r="AT85" s="52"/>
      <c r="BC85" s="122"/>
      <c r="BH85" s="118" t="str">
        <f t="shared" si="38"/>
        <v/>
      </c>
      <c r="BI85" s="118" t="str">
        <f t="shared" si="39"/>
        <v/>
      </c>
      <c r="BK85" s="118" t="str">
        <f t="shared" si="40"/>
        <v/>
      </c>
      <c r="BL85" s="118">
        <f t="shared" si="41"/>
        <v>0</v>
      </c>
      <c r="BM85" s="118" t="str">
        <f t="shared" si="42"/>
        <v/>
      </c>
      <c r="BN85" s="118" t="str">
        <f t="shared" si="43"/>
        <v/>
      </c>
      <c r="BO85" s="118" t="str">
        <f t="shared" si="44"/>
        <v/>
      </c>
      <c r="BP85" s="118" t="str">
        <f t="shared" si="45"/>
        <v/>
      </c>
      <c r="BQ85" s="122">
        <f t="shared" si="46"/>
        <v>0</v>
      </c>
      <c r="BR85" s="122" t="str">
        <f>VLOOKUP(IF(BM85="",0,1)&amp;IF(BN85="",0,1)&amp;IF(BO85="",0,1)&amp;IF(BP85="",0,1),[6]Feuil1!$A$1:$B$24,2)</f>
        <v>:::</v>
      </c>
      <c r="BS85" s="118" t="str">
        <f t="shared" si="47"/>
        <v/>
      </c>
    </row>
    <row r="86" spans="1:71" ht="33.75" customHeight="1" x14ac:dyDescent="0.2">
      <c r="A86" s="135">
        <f>IF(L86="",,IF(L86=LOOKUP(L86,[7]Feuil1!$A$1:$A$6800),"v",))</f>
        <v>0</v>
      </c>
      <c r="B86" s="134" t="str">
        <f t="shared" si="24"/>
        <v/>
      </c>
      <c r="C86" s="133" t="str">
        <f t="shared" si="25"/>
        <v/>
      </c>
      <c r="D86" s="132" t="str">
        <f t="shared" si="26"/>
        <v/>
      </c>
      <c r="E86" s="131" t="str">
        <f t="shared" si="27"/>
        <v/>
      </c>
      <c r="F86" s="130" t="str">
        <f t="shared" si="28"/>
        <v/>
      </c>
      <c r="G86" s="129" t="str">
        <f t="shared" si="29"/>
        <v/>
      </c>
      <c r="H86" s="128" t="str">
        <f t="shared" si="30"/>
        <v/>
      </c>
      <c r="I86" s="128" t="str">
        <f t="shared" si="31"/>
        <v/>
      </c>
      <c r="J86" s="128" t="str">
        <f t="shared" si="32"/>
        <v/>
      </c>
      <c r="K86" s="127" t="str">
        <f t="shared" si="33"/>
        <v/>
      </c>
      <c r="L86" s="126" t="str">
        <f t="shared" si="34"/>
        <v/>
      </c>
      <c r="M86" s="125" t="str">
        <f t="shared" si="35"/>
        <v/>
      </c>
      <c r="N86" s="6"/>
      <c r="O86" s="124" t="str">
        <f t="shared" si="36"/>
        <v/>
      </c>
      <c r="P86" s="124" t="str">
        <f t="shared" si="37"/>
        <v/>
      </c>
      <c r="Q86" s="124"/>
      <c r="R86" s="123"/>
      <c r="AN86" s="52"/>
      <c r="AO86" s="52"/>
      <c r="AP86" s="52"/>
      <c r="AQ86" s="52"/>
      <c r="AR86" s="52"/>
      <c r="AS86" s="52"/>
      <c r="AT86" s="52"/>
      <c r="BC86" s="122"/>
      <c r="BH86" s="118" t="str">
        <f t="shared" si="38"/>
        <v/>
      </c>
      <c r="BI86" s="118" t="str">
        <f t="shared" si="39"/>
        <v/>
      </c>
      <c r="BK86" s="118" t="str">
        <f t="shared" si="40"/>
        <v/>
      </c>
      <c r="BL86" s="118">
        <f t="shared" si="41"/>
        <v>0</v>
      </c>
      <c r="BM86" s="118" t="str">
        <f t="shared" si="42"/>
        <v/>
      </c>
      <c r="BN86" s="118" t="str">
        <f t="shared" si="43"/>
        <v/>
      </c>
      <c r="BO86" s="118" t="str">
        <f t="shared" si="44"/>
        <v/>
      </c>
      <c r="BP86" s="118" t="str">
        <f t="shared" si="45"/>
        <v/>
      </c>
      <c r="BQ86" s="122">
        <f t="shared" si="46"/>
        <v>0</v>
      </c>
      <c r="BR86" s="122" t="str">
        <f>VLOOKUP(IF(BM86="",0,1)&amp;IF(BN86="",0,1)&amp;IF(BO86="",0,1)&amp;IF(BP86="",0,1),[6]Feuil1!$A$1:$B$24,2)</f>
        <v>:::</v>
      </c>
      <c r="BS86" s="118" t="str">
        <f t="shared" si="47"/>
        <v/>
      </c>
    </row>
    <row r="87" spans="1:71" ht="33.75" customHeight="1" x14ac:dyDescent="0.2">
      <c r="A87" s="135">
        <f>IF(L87="",,IF(L87=LOOKUP(L87,[7]Feuil1!$A$1:$A$6800),"v",))</f>
        <v>0</v>
      </c>
      <c r="B87" s="134" t="str">
        <f t="shared" si="24"/>
        <v/>
      </c>
      <c r="C87" s="133" t="str">
        <f t="shared" si="25"/>
        <v/>
      </c>
      <c r="D87" s="132" t="str">
        <f t="shared" si="26"/>
        <v/>
      </c>
      <c r="E87" s="131" t="str">
        <f t="shared" si="27"/>
        <v/>
      </c>
      <c r="F87" s="130" t="str">
        <f t="shared" si="28"/>
        <v/>
      </c>
      <c r="G87" s="129" t="str">
        <f t="shared" si="29"/>
        <v/>
      </c>
      <c r="H87" s="128" t="str">
        <f t="shared" si="30"/>
        <v/>
      </c>
      <c r="I87" s="128" t="str">
        <f t="shared" si="31"/>
        <v/>
      </c>
      <c r="J87" s="128" t="str">
        <f t="shared" si="32"/>
        <v/>
      </c>
      <c r="K87" s="127" t="str">
        <f t="shared" si="33"/>
        <v/>
      </c>
      <c r="L87" s="126" t="str">
        <f t="shared" si="34"/>
        <v/>
      </c>
      <c r="M87" s="125" t="str">
        <f t="shared" si="35"/>
        <v/>
      </c>
      <c r="N87" s="6"/>
      <c r="O87" s="124" t="str">
        <f t="shared" si="36"/>
        <v/>
      </c>
      <c r="P87" s="124" t="str">
        <f t="shared" si="37"/>
        <v/>
      </c>
      <c r="Q87" s="124"/>
      <c r="R87" s="123"/>
      <c r="AN87" s="52"/>
      <c r="AO87" s="52"/>
      <c r="AP87" s="52"/>
      <c r="AQ87" s="52"/>
      <c r="AR87" s="52"/>
      <c r="AS87" s="52"/>
      <c r="AT87" s="52"/>
      <c r="BC87" s="122"/>
      <c r="BH87" s="118" t="str">
        <f t="shared" si="38"/>
        <v/>
      </c>
      <c r="BI87" s="118" t="str">
        <f t="shared" si="39"/>
        <v/>
      </c>
      <c r="BK87" s="118" t="str">
        <f t="shared" si="40"/>
        <v/>
      </c>
      <c r="BL87" s="118">
        <f t="shared" si="41"/>
        <v>0</v>
      </c>
      <c r="BM87" s="118" t="str">
        <f t="shared" si="42"/>
        <v/>
      </c>
      <c r="BN87" s="118" t="str">
        <f t="shared" si="43"/>
        <v/>
      </c>
      <c r="BO87" s="118" t="str">
        <f t="shared" si="44"/>
        <v/>
      </c>
      <c r="BP87" s="118" t="str">
        <f t="shared" si="45"/>
        <v/>
      </c>
      <c r="BQ87" s="122">
        <f t="shared" si="46"/>
        <v>0</v>
      </c>
      <c r="BR87" s="122" t="str">
        <f>VLOOKUP(IF(BM87="",0,1)&amp;IF(BN87="",0,1)&amp;IF(BO87="",0,1)&amp;IF(BP87="",0,1),[6]Feuil1!$A$1:$B$24,2)</f>
        <v>:::</v>
      </c>
      <c r="BS87" s="118" t="str">
        <f t="shared" si="47"/>
        <v/>
      </c>
    </row>
    <row r="88" spans="1:71" ht="33.75" customHeight="1" x14ac:dyDescent="0.2">
      <c r="A88" s="135">
        <f>IF(L88="",,IF(L88=LOOKUP(L88,[7]Feuil1!$A$1:$A$6800),"v",))</f>
        <v>0</v>
      </c>
      <c r="B88" s="134" t="str">
        <f t="shared" si="24"/>
        <v/>
      </c>
      <c r="C88" s="133" t="str">
        <f t="shared" si="25"/>
        <v/>
      </c>
      <c r="D88" s="132" t="str">
        <f t="shared" si="26"/>
        <v/>
      </c>
      <c r="E88" s="131" t="str">
        <f t="shared" si="27"/>
        <v/>
      </c>
      <c r="F88" s="130" t="str">
        <f t="shared" si="28"/>
        <v/>
      </c>
      <c r="G88" s="129" t="str">
        <f t="shared" si="29"/>
        <v/>
      </c>
      <c r="H88" s="128" t="str">
        <f t="shared" si="30"/>
        <v/>
      </c>
      <c r="I88" s="128" t="str">
        <f t="shared" si="31"/>
        <v/>
      </c>
      <c r="J88" s="128" t="str">
        <f t="shared" si="32"/>
        <v/>
      </c>
      <c r="K88" s="127" t="str">
        <f t="shared" si="33"/>
        <v/>
      </c>
      <c r="L88" s="126" t="str">
        <f t="shared" si="34"/>
        <v/>
      </c>
      <c r="M88" s="125" t="str">
        <f t="shared" si="35"/>
        <v/>
      </c>
      <c r="N88" s="6"/>
      <c r="O88" s="124" t="str">
        <f t="shared" si="36"/>
        <v/>
      </c>
      <c r="P88" s="124" t="str">
        <f t="shared" si="37"/>
        <v/>
      </c>
      <c r="Q88" s="124"/>
      <c r="R88" s="123"/>
      <c r="AN88" s="52"/>
      <c r="AO88" s="52"/>
      <c r="AP88" s="52"/>
      <c r="AQ88" s="52"/>
      <c r="AR88" s="52"/>
      <c r="AS88" s="52"/>
      <c r="AT88" s="52"/>
      <c r="BC88" s="122"/>
      <c r="BH88" s="118" t="str">
        <f t="shared" si="38"/>
        <v/>
      </c>
      <c r="BI88" s="118" t="str">
        <f t="shared" si="39"/>
        <v/>
      </c>
      <c r="BK88" s="118" t="str">
        <f t="shared" si="40"/>
        <v/>
      </c>
      <c r="BL88" s="118">
        <f t="shared" si="41"/>
        <v>0</v>
      </c>
      <c r="BM88" s="118" t="str">
        <f t="shared" si="42"/>
        <v/>
      </c>
      <c r="BN88" s="118" t="str">
        <f t="shared" si="43"/>
        <v/>
      </c>
      <c r="BO88" s="118" t="str">
        <f t="shared" si="44"/>
        <v/>
      </c>
      <c r="BP88" s="118" t="str">
        <f t="shared" si="45"/>
        <v/>
      </c>
      <c r="BQ88" s="122">
        <f t="shared" si="46"/>
        <v>0</v>
      </c>
      <c r="BR88" s="122" t="str">
        <f>VLOOKUP(IF(BM88="",0,1)&amp;IF(BN88="",0,1)&amp;IF(BO88="",0,1)&amp;IF(BP88="",0,1),[6]Feuil1!$A$1:$B$24,2)</f>
        <v>:::</v>
      </c>
      <c r="BS88" s="118" t="str">
        <f t="shared" si="47"/>
        <v/>
      </c>
    </row>
    <row r="89" spans="1:71" ht="33.75" customHeight="1" x14ac:dyDescent="0.2">
      <c r="A89" s="135">
        <f>IF(L89="",,IF(L89=LOOKUP(L89,[7]Feuil1!$A$1:$A$6800),"v",))</f>
        <v>0</v>
      </c>
      <c r="B89" s="134" t="str">
        <f t="shared" si="24"/>
        <v/>
      </c>
      <c r="C89" s="133" t="str">
        <f t="shared" si="25"/>
        <v/>
      </c>
      <c r="D89" s="132" t="str">
        <f t="shared" si="26"/>
        <v/>
      </c>
      <c r="E89" s="131" t="str">
        <f t="shared" si="27"/>
        <v/>
      </c>
      <c r="F89" s="130" t="str">
        <f t="shared" si="28"/>
        <v/>
      </c>
      <c r="G89" s="129" t="str">
        <f t="shared" si="29"/>
        <v/>
      </c>
      <c r="H89" s="128" t="str">
        <f t="shared" si="30"/>
        <v/>
      </c>
      <c r="I89" s="128" t="str">
        <f t="shared" si="31"/>
        <v/>
      </c>
      <c r="J89" s="128" t="str">
        <f t="shared" si="32"/>
        <v/>
      </c>
      <c r="K89" s="127" t="str">
        <f t="shared" si="33"/>
        <v/>
      </c>
      <c r="L89" s="126" t="str">
        <f t="shared" si="34"/>
        <v/>
      </c>
      <c r="M89" s="125" t="str">
        <f t="shared" si="35"/>
        <v/>
      </c>
      <c r="N89" s="6"/>
      <c r="O89" s="124" t="str">
        <f t="shared" si="36"/>
        <v/>
      </c>
      <c r="P89" s="124" t="str">
        <f t="shared" si="37"/>
        <v/>
      </c>
      <c r="Q89" s="124"/>
      <c r="R89" s="123"/>
      <c r="AN89" s="52"/>
      <c r="AO89" s="52"/>
      <c r="AP89" s="52"/>
      <c r="AQ89" s="52"/>
      <c r="AR89" s="52"/>
      <c r="AS89" s="52"/>
      <c r="AT89" s="52"/>
      <c r="BC89" s="122"/>
      <c r="BH89" s="118" t="str">
        <f t="shared" si="38"/>
        <v/>
      </c>
      <c r="BI89" s="118" t="str">
        <f t="shared" si="39"/>
        <v/>
      </c>
      <c r="BK89" s="118" t="str">
        <f t="shared" si="40"/>
        <v/>
      </c>
      <c r="BL89" s="118">
        <f t="shared" si="41"/>
        <v>0</v>
      </c>
      <c r="BM89" s="118" t="str">
        <f t="shared" si="42"/>
        <v/>
      </c>
      <c r="BN89" s="118" t="str">
        <f t="shared" si="43"/>
        <v/>
      </c>
      <c r="BO89" s="118" t="str">
        <f t="shared" si="44"/>
        <v/>
      </c>
      <c r="BP89" s="118" t="str">
        <f t="shared" si="45"/>
        <v/>
      </c>
      <c r="BQ89" s="122">
        <f t="shared" si="46"/>
        <v>0</v>
      </c>
      <c r="BR89" s="122" t="str">
        <f>VLOOKUP(IF(BM89="",0,1)&amp;IF(BN89="",0,1)&amp;IF(BO89="",0,1)&amp;IF(BP89="",0,1),[6]Feuil1!$A$1:$B$24,2)</f>
        <v>:::</v>
      </c>
      <c r="BS89" s="118" t="str">
        <f t="shared" si="47"/>
        <v/>
      </c>
    </row>
    <row r="90" spans="1:71" ht="33.75" customHeight="1" x14ac:dyDescent="0.2">
      <c r="A90" s="135">
        <f>IF(L90="",,IF(L90=LOOKUP(L90,[7]Feuil1!$A$1:$A$6800),"v",))</f>
        <v>0</v>
      </c>
      <c r="B90" s="134" t="str">
        <f t="shared" si="24"/>
        <v/>
      </c>
      <c r="C90" s="133" t="str">
        <f t="shared" si="25"/>
        <v/>
      </c>
      <c r="D90" s="132" t="str">
        <f t="shared" si="26"/>
        <v/>
      </c>
      <c r="E90" s="131" t="str">
        <f t="shared" si="27"/>
        <v/>
      </c>
      <c r="F90" s="130" t="str">
        <f t="shared" si="28"/>
        <v/>
      </c>
      <c r="G90" s="129" t="str">
        <f t="shared" si="29"/>
        <v/>
      </c>
      <c r="H90" s="128" t="str">
        <f t="shared" si="30"/>
        <v/>
      </c>
      <c r="I90" s="128" t="str">
        <f t="shared" si="31"/>
        <v/>
      </c>
      <c r="J90" s="128" t="str">
        <f t="shared" si="32"/>
        <v/>
      </c>
      <c r="K90" s="127" t="str">
        <f t="shared" si="33"/>
        <v/>
      </c>
      <c r="L90" s="126" t="str">
        <f t="shared" si="34"/>
        <v/>
      </c>
      <c r="M90" s="125" t="str">
        <f t="shared" si="35"/>
        <v/>
      </c>
      <c r="N90" s="6"/>
      <c r="O90" s="124" t="str">
        <f t="shared" si="36"/>
        <v/>
      </c>
      <c r="P90" s="124" t="str">
        <f t="shared" si="37"/>
        <v/>
      </c>
      <c r="Q90" s="124"/>
      <c r="R90" s="123"/>
      <c r="AN90" s="52"/>
      <c r="AO90" s="52"/>
      <c r="AP90" s="52"/>
      <c r="AQ90" s="52"/>
      <c r="AR90" s="52"/>
      <c r="AS90" s="52"/>
      <c r="AT90" s="52"/>
      <c r="BC90" s="122"/>
      <c r="BH90" s="118" t="str">
        <f t="shared" si="38"/>
        <v/>
      </c>
      <c r="BI90" s="118" t="str">
        <f t="shared" si="39"/>
        <v/>
      </c>
      <c r="BK90" s="118" t="str">
        <f t="shared" si="40"/>
        <v/>
      </c>
      <c r="BL90" s="118">
        <f t="shared" si="41"/>
        <v>0</v>
      </c>
      <c r="BM90" s="118" t="str">
        <f t="shared" si="42"/>
        <v/>
      </c>
      <c r="BN90" s="118" t="str">
        <f t="shared" si="43"/>
        <v/>
      </c>
      <c r="BO90" s="118" t="str">
        <f t="shared" si="44"/>
        <v/>
      </c>
      <c r="BP90" s="118" t="str">
        <f t="shared" si="45"/>
        <v/>
      </c>
      <c r="BQ90" s="122">
        <f t="shared" si="46"/>
        <v>0</v>
      </c>
      <c r="BR90" s="122" t="str">
        <f>VLOOKUP(IF(BM90="",0,1)&amp;IF(BN90="",0,1)&amp;IF(BO90="",0,1)&amp;IF(BP90="",0,1),[6]Feuil1!$A$1:$B$24,2)</f>
        <v>:::</v>
      </c>
      <c r="BS90" s="118" t="str">
        <f t="shared" si="47"/>
        <v/>
      </c>
    </row>
    <row r="91" spans="1:71" ht="33.75" customHeight="1" x14ac:dyDescent="0.2">
      <c r="A91" s="135">
        <f>IF(L91="",,IF(L91=LOOKUP(L91,[7]Feuil1!$A$1:$A$6800),"v",))</f>
        <v>0</v>
      </c>
      <c r="B91" s="134" t="str">
        <f t="shared" si="24"/>
        <v/>
      </c>
      <c r="C91" s="133" t="str">
        <f t="shared" si="25"/>
        <v/>
      </c>
      <c r="D91" s="132" t="str">
        <f t="shared" si="26"/>
        <v/>
      </c>
      <c r="E91" s="131" t="str">
        <f t="shared" si="27"/>
        <v/>
      </c>
      <c r="F91" s="130" t="str">
        <f t="shared" si="28"/>
        <v/>
      </c>
      <c r="G91" s="129" t="str">
        <f t="shared" si="29"/>
        <v/>
      </c>
      <c r="H91" s="128" t="str">
        <f t="shared" si="30"/>
        <v/>
      </c>
      <c r="I91" s="128" t="str">
        <f t="shared" si="31"/>
        <v/>
      </c>
      <c r="J91" s="128" t="str">
        <f t="shared" si="32"/>
        <v/>
      </c>
      <c r="K91" s="127" t="str">
        <f t="shared" si="33"/>
        <v/>
      </c>
      <c r="L91" s="126" t="str">
        <f t="shared" si="34"/>
        <v/>
      </c>
      <c r="M91" s="125" t="str">
        <f t="shared" si="35"/>
        <v/>
      </c>
      <c r="N91" s="6"/>
      <c r="O91" s="124" t="str">
        <f t="shared" si="36"/>
        <v/>
      </c>
      <c r="P91" s="124" t="str">
        <f t="shared" si="37"/>
        <v/>
      </c>
      <c r="Q91" s="124"/>
      <c r="R91" s="123"/>
      <c r="AN91" s="52"/>
      <c r="AO91" s="52"/>
      <c r="AP91" s="52"/>
      <c r="AQ91" s="52"/>
      <c r="AR91" s="52"/>
      <c r="AS91" s="52"/>
      <c r="AT91" s="52"/>
      <c r="BC91" s="122"/>
      <c r="BH91" s="118" t="str">
        <f t="shared" si="38"/>
        <v/>
      </c>
      <c r="BI91" s="118" t="str">
        <f t="shared" si="39"/>
        <v/>
      </c>
      <c r="BK91" s="118" t="str">
        <f t="shared" si="40"/>
        <v/>
      </c>
      <c r="BL91" s="118">
        <f t="shared" si="41"/>
        <v>0</v>
      </c>
      <c r="BM91" s="118" t="str">
        <f t="shared" si="42"/>
        <v/>
      </c>
      <c r="BN91" s="118" t="str">
        <f t="shared" si="43"/>
        <v/>
      </c>
      <c r="BO91" s="118" t="str">
        <f t="shared" si="44"/>
        <v/>
      </c>
      <c r="BP91" s="118" t="str">
        <f t="shared" si="45"/>
        <v/>
      </c>
      <c r="BQ91" s="122">
        <f t="shared" si="46"/>
        <v>0</v>
      </c>
      <c r="BR91" s="122" t="str">
        <f>VLOOKUP(IF(BM91="",0,1)&amp;IF(BN91="",0,1)&amp;IF(BO91="",0,1)&amp;IF(BP91="",0,1),[6]Feuil1!$A$1:$B$24,2)</f>
        <v>:::</v>
      </c>
      <c r="BS91" s="118" t="str">
        <f t="shared" si="47"/>
        <v/>
      </c>
    </row>
    <row r="92" spans="1:71" ht="33.75" customHeight="1" x14ac:dyDescent="0.2">
      <c r="A92" s="135">
        <f>IF(L92="",,IF(L92=LOOKUP(L92,[7]Feuil1!$A$1:$A$6800),"v",))</f>
        <v>0</v>
      </c>
      <c r="B92" s="134" t="str">
        <f t="shared" si="24"/>
        <v/>
      </c>
      <c r="C92" s="133" t="str">
        <f t="shared" si="25"/>
        <v/>
      </c>
      <c r="D92" s="132" t="str">
        <f t="shared" si="26"/>
        <v/>
      </c>
      <c r="E92" s="131" t="str">
        <f t="shared" si="27"/>
        <v/>
      </c>
      <c r="F92" s="130" t="str">
        <f t="shared" si="28"/>
        <v/>
      </c>
      <c r="G92" s="129" t="str">
        <f t="shared" si="29"/>
        <v/>
      </c>
      <c r="H92" s="128" t="str">
        <f t="shared" si="30"/>
        <v/>
      </c>
      <c r="I92" s="128" t="str">
        <f t="shared" si="31"/>
        <v/>
      </c>
      <c r="J92" s="128" t="str">
        <f t="shared" si="32"/>
        <v/>
      </c>
      <c r="K92" s="127" t="str">
        <f t="shared" si="33"/>
        <v/>
      </c>
      <c r="L92" s="126" t="str">
        <f t="shared" si="34"/>
        <v/>
      </c>
      <c r="M92" s="125" t="str">
        <f t="shared" si="35"/>
        <v/>
      </c>
      <c r="N92" s="6"/>
      <c r="O92" s="124" t="str">
        <f t="shared" si="36"/>
        <v/>
      </c>
      <c r="P92" s="124" t="str">
        <f t="shared" si="37"/>
        <v/>
      </c>
      <c r="Q92" s="124"/>
      <c r="R92" s="123"/>
      <c r="AN92" s="52"/>
      <c r="AO92" s="52"/>
      <c r="AP92" s="52"/>
      <c r="AQ92" s="52"/>
      <c r="AR92" s="52"/>
      <c r="AS92" s="52"/>
      <c r="AT92" s="52"/>
      <c r="BC92" s="122"/>
      <c r="BH92" s="118" t="str">
        <f t="shared" si="38"/>
        <v/>
      </c>
      <c r="BI92" s="118" t="str">
        <f t="shared" si="39"/>
        <v/>
      </c>
      <c r="BK92" s="118" t="str">
        <f t="shared" si="40"/>
        <v/>
      </c>
      <c r="BL92" s="118">
        <f t="shared" si="41"/>
        <v>0</v>
      </c>
      <c r="BM92" s="118" t="str">
        <f t="shared" si="42"/>
        <v/>
      </c>
      <c r="BN92" s="118" t="str">
        <f t="shared" si="43"/>
        <v/>
      </c>
      <c r="BO92" s="118" t="str">
        <f t="shared" si="44"/>
        <v/>
      </c>
      <c r="BP92" s="118" t="str">
        <f t="shared" si="45"/>
        <v/>
      </c>
      <c r="BQ92" s="122">
        <f t="shared" si="46"/>
        <v>0</v>
      </c>
      <c r="BR92" s="122" t="str">
        <f>VLOOKUP(IF(BM92="",0,1)&amp;IF(BN92="",0,1)&amp;IF(BO92="",0,1)&amp;IF(BP92="",0,1),[6]Feuil1!$A$1:$B$24,2)</f>
        <v>:::</v>
      </c>
      <c r="BS92" s="118" t="str">
        <f t="shared" si="47"/>
        <v/>
      </c>
    </row>
    <row r="93" spans="1:71" ht="33.75" customHeight="1" x14ac:dyDescent="0.2">
      <c r="A93" s="135">
        <f>IF(L93="",,IF(L93=LOOKUP(L93,[7]Feuil1!$A$1:$A$6800),"v",))</f>
        <v>0</v>
      </c>
      <c r="B93" s="134" t="str">
        <f t="shared" si="24"/>
        <v/>
      </c>
      <c r="C93" s="133" t="str">
        <f t="shared" si="25"/>
        <v/>
      </c>
      <c r="D93" s="132" t="str">
        <f t="shared" si="26"/>
        <v/>
      </c>
      <c r="E93" s="131" t="str">
        <f t="shared" si="27"/>
        <v/>
      </c>
      <c r="F93" s="130" t="str">
        <f t="shared" si="28"/>
        <v/>
      </c>
      <c r="G93" s="129" t="str">
        <f t="shared" si="29"/>
        <v/>
      </c>
      <c r="H93" s="128" t="str">
        <f t="shared" si="30"/>
        <v/>
      </c>
      <c r="I93" s="128" t="str">
        <f t="shared" si="31"/>
        <v/>
      </c>
      <c r="J93" s="128" t="str">
        <f t="shared" si="32"/>
        <v/>
      </c>
      <c r="K93" s="127" t="str">
        <f t="shared" si="33"/>
        <v/>
      </c>
      <c r="L93" s="126" t="str">
        <f t="shared" si="34"/>
        <v/>
      </c>
      <c r="M93" s="125" t="str">
        <f t="shared" si="35"/>
        <v/>
      </c>
      <c r="N93" s="6"/>
      <c r="O93" s="124" t="str">
        <f t="shared" si="36"/>
        <v/>
      </c>
      <c r="P93" s="124" t="str">
        <f t="shared" si="37"/>
        <v/>
      </c>
      <c r="Q93" s="124"/>
      <c r="R93" s="123"/>
      <c r="AN93" s="52"/>
      <c r="AO93" s="52"/>
      <c r="AP93" s="52"/>
      <c r="AQ93" s="52"/>
      <c r="AR93" s="52"/>
      <c r="AS93" s="52"/>
      <c r="AT93" s="52"/>
      <c r="BC93" s="122"/>
      <c r="BH93" s="118" t="str">
        <f t="shared" si="38"/>
        <v/>
      </c>
      <c r="BI93" s="118" t="str">
        <f t="shared" si="39"/>
        <v/>
      </c>
      <c r="BK93" s="118" t="str">
        <f t="shared" si="40"/>
        <v/>
      </c>
      <c r="BL93" s="118">
        <f t="shared" si="41"/>
        <v>0</v>
      </c>
      <c r="BM93" s="118" t="str">
        <f t="shared" si="42"/>
        <v/>
      </c>
      <c r="BN93" s="118" t="str">
        <f t="shared" si="43"/>
        <v/>
      </c>
      <c r="BO93" s="118" t="str">
        <f t="shared" si="44"/>
        <v/>
      </c>
      <c r="BP93" s="118" t="str">
        <f t="shared" si="45"/>
        <v/>
      </c>
      <c r="BQ93" s="122">
        <f t="shared" si="46"/>
        <v>0</v>
      </c>
      <c r="BR93" s="122" t="str">
        <f>VLOOKUP(IF(BM93="",0,1)&amp;IF(BN93="",0,1)&amp;IF(BO93="",0,1)&amp;IF(BP93="",0,1),[6]Feuil1!$A$1:$B$24,2)</f>
        <v>:::</v>
      </c>
      <c r="BS93" s="118" t="str">
        <f t="shared" si="47"/>
        <v/>
      </c>
    </row>
    <row r="94" spans="1:71" ht="33.75" customHeight="1" x14ac:dyDescent="0.2">
      <c r="A94" s="135">
        <f>IF(L94="",,IF(L94=LOOKUP(L94,[7]Feuil1!$A$1:$A$6800),"v",))</f>
        <v>0</v>
      </c>
      <c r="B94" s="134" t="str">
        <f t="shared" si="24"/>
        <v/>
      </c>
      <c r="C94" s="133" t="str">
        <f t="shared" si="25"/>
        <v/>
      </c>
      <c r="D94" s="132" t="str">
        <f t="shared" si="26"/>
        <v/>
      </c>
      <c r="E94" s="131" t="str">
        <f t="shared" si="27"/>
        <v/>
      </c>
      <c r="F94" s="130" t="str">
        <f t="shared" si="28"/>
        <v/>
      </c>
      <c r="G94" s="129" t="str">
        <f t="shared" si="29"/>
        <v/>
      </c>
      <c r="H94" s="128" t="str">
        <f t="shared" si="30"/>
        <v/>
      </c>
      <c r="I94" s="128" t="str">
        <f t="shared" si="31"/>
        <v/>
      </c>
      <c r="J94" s="128" t="str">
        <f t="shared" si="32"/>
        <v/>
      </c>
      <c r="K94" s="127" t="str">
        <f t="shared" si="33"/>
        <v/>
      </c>
      <c r="L94" s="126" t="str">
        <f t="shared" si="34"/>
        <v/>
      </c>
      <c r="M94" s="125" t="str">
        <f t="shared" si="35"/>
        <v/>
      </c>
      <c r="N94" s="6"/>
      <c r="O94" s="124" t="str">
        <f t="shared" si="36"/>
        <v/>
      </c>
      <c r="P94" s="124" t="str">
        <f t="shared" si="37"/>
        <v/>
      </c>
      <c r="Q94" s="124"/>
      <c r="R94" s="123"/>
      <c r="AN94" s="52"/>
      <c r="AO94" s="52"/>
      <c r="AP94" s="52"/>
      <c r="AQ94" s="52"/>
      <c r="AR94" s="52"/>
      <c r="AS94" s="52"/>
      <c r="AT94" s="52"/>
      <c r="BC94" s="122"/>
      <c r="BH94" s="118" t="str">
        <f t="shared" si="38"/>
        <v/>
      </c>
      <c r="BI94" s="118" t="str">
        <f t="shared" si="39"/>
        <v/>
      </c>
      <c r="BK94" s="118" t="str">
        <f t="shared" si="40"/>
        <v/>
      </c>
      <c r="BL94" s="118">
        <f t="shared" si="41"/>
        <v>0</v>
      </c>
      <c r="BM94" s="118" t="str">
        <f t="shared" si="42"/>
        <v/>
      </c>
      <c r="BN94" s="118" t="str">
        <f t="shared" si="43"/>
        <v/>
      </c>
      <c r="BO94" s="118" t="str">
        <f t="shared" si="44"/>
        <v/>
      </c>
      <c r="BP94" s="118" t="str">
        <f t="shared" si="45"/>
        <v/>
      </c>
      <c r="BQ94" s="122">
        <f t="shared" si="46"/>
        <v>0</v>
      </c>
      <c r="BR94" s="122" t="str">
        <f>VLOOKUP(IF(BM94="",0,1)&amp;IF(BN94="",0,1)&amp;IF(BO94="",0,1)&amp;IF(BP94="",0,1),[6]Feuil1!$A$1:$B$24,2)</f>
        <v>:::</v>
      </c>
      <c r="BS94" s="118" t="str">
        <f t="shared" si="47"/>
        <v/>
      </c>
    </row>
    <row r="95" spans="1:71" ht="33.75" customHeight="1" x14ac:dyDescent="0.2">
      <c r="A95" s="135">
        <f>IF(L95="",,IF(L95=LOOKUP(L95,[7]Feuil1!$A$1:$A$6800),"v",))</f>
        <v>0</v>
      </c>
      <c r="B95" s="134" t="str">
        <f t="shared" si="24"/>
        <v/>
      </c>
      <c r="C95" s="133" t="str">
        <f t="shared" si="25"/>
        <v/>
      </c>
      <c r="D95" s="132" t="str">
        <f t="shared" si="26"/>
        <v/>
      </c>
      <c r="E95" s="131" t="str">
        <f t="shared" si="27"/>
        <v/>
      </c>
      <c r="F95" s="130" t="str">
        <f t="shared" si="28"/>
        <v/>
      </c>
      <c r="G95" s="129" t="str">
        <f t="shared" si="29"/>
        <v/>
      </c>
      <c r="H95" s="128" t="str">
        <f t="shared" si="30"/>
        <v/>
      </c>
      <c r="I95" s="128" t="str">
        <f t="shared" si="31"/>
        <v/>
      </c>
      <c r="J95" s="128" t="str">
        <f t="shared" si="32"/>
        <v/>
      </c>
      <c r="K95" s="127" t="str">
        <f t="shared" si="33"/>
        <v/>
      </c>
      <c r="L95" s="126" t="str">
        <f t="shared" si="34"/>
        <v/>
      </c>
      <c r="M95" s="125" t="str">
        <f t="shared" si="35"/>
        <v/>
      </c>
      <c r="N95" s="6"/>
      <c r="O95" s="124" t="str">
        <f t="shared" si="36"/>
        <v/>
      </c>
      <c r="P95" s="124" t="str">
        <f t="shared" si="37"/>
        <v/>
      </c>
      <c r="Q95" s="124"/>
      <c r="R95" s="123"/>
      <c r="AN95" s="52"/>
      <c r="AO95" s="52"/>
      <c r="AP95" s="52"/>
      <c r="AQ95" s="52"/>
      <c r="AR95" s="52"/>
      <c r="AS95" s="52"/>
      <c r="AT95" s="52"/>
      <c r="BC95" s="122"/>
      <c r="BH95" s="118" t="str">
        <f t="shared" si="38"/>
        <v/>
      </c>
      <c r="BI95" s="118" t="str">
        <f t="shared" si="39"/>
        <v/>
      </c>
      <c r="BK95" s="118" t="str">
        <f t="shared" si="40"/>
        <v/>
      </c>
      <c r="BL95" s="118">
        <f t="shared" si="41"/>
        <v>0</v>
      </c>
      <c r="BM95" s="118" t="str">
        <f t="shared" si="42"/>
        <v/>
      </c>
      <c r="BN95" s="118" t="str">
        <f t="shared" si="43"/>
        <v/>
      </c>
      <c r="BO95" s="118" t="str">
        <f t="shared" si="44"/>
        <v/>
      </c>
      <c r="BP95" s="118" t="str">
        <f t="shared" si="45"/>
        <v/>
      </c>
      <c r="BQ95" s="122">
        <f t="shared" si="46"/>
        <v>0</v>
      </c>
      <c r="BR95" s="122" t="str">
        <f>VLOOKUP(IF(BM95="",0,1)&amp;IF(BN95="",0,1)&amp;IF(BO95="",0,1)&amp;IF(BP95="",0,1),[6]Feuil1!$A$1:$B$24,2)</f>
        <v>:::</v>
      </c>
      <c r="BS95" s="118" t="str">
        <f t="shared" si="47"/>
        <v/>
      </c>
    </row>
    <row r="96" spans="1:71" ht="33.75" customHeight="1" x14ac:dyDescent="0.2">
      <c r="A96" s="135">
        <f>IF(L96="",,IF(L96=LOOKUP(L96,[7]Feuil1!$A$1:$A$6800),"v",))</f>
        <v>0</v>
      </c>
      <c r="B96" s="134" t="str">
        <f t="shared" si="24"/>
        <v/>
      </c>
      <c r="C96" s="133" t="str">
        <f t="shared" si="25"/>
        <v/>
      </c>
      <c r="D96" s="132" t="str">
        <f t="shared" si="26"/>
        <v/>
      </c>
      <c r="E96" s="131" t="str">
        <f t="shared" si="27"/>
        <v/>
      </c>
      <c r="F96" s="130" t="str">
        <f t="shared" si="28"/>
        <v/>
      </c>
      <c r="G96" s="129" t="str">
        <f t="shared" si="29"/>
        <v/>
      </c>
      <c r="H96" s="128" t="str">
        <f t="shared" si="30"/>
        <v/>
      </c>
      <c r="I96" s="128" t="str">
        <f t="shared" si="31"/>
        <v/>
      </c>
      <c r="J96" s="128" t="str">
        <f t="shared" si="32"/>
        <v/>
      </c>
      <c r="K96" s="127" t="str">
        <f t="shared" si="33"/>
        <v/>
      </c>
      <c r="L96" s="126" t="str">
        <f t="shared" si="34"/>
        <v/>
      </c>
      <c r="M96" s="125" t="str">
        <f t="shared" si="35"/>
        <v/>
      </c>
      <c r="N96" s="6"/>
      <c r="O96" s="124" t="str">
        <f t="shared" si="36"/>
        <v/>
      </c>
      <c r="P96" s="124" t="str">
        <f t="shared" si="37"/>
        <v/>
      </c>
      <c r="Q96" s="124"/>
      <c r="R96" s="123"/>
      <c r="AN96" s="52"/>
      <c r="AO96" s="52"/>
      <c r="AP96" s="52"/>
      <c r="AQ96" s="52"/>
      <c r="AR96" s="52"/>
      <c r="AS96" s="52"/>
      <c r="AT96" s="52"/>
      <c r="BC96" s="122"/>
      <c r="BH96" s="118" t="str">
        <f t="shared" si="38"/>
        <v/>
      </c>
      <c r="BI96" s="118" t="str">
        <f t="shared" si="39"/>
        <v/>
      </c>
      <c r="BK96" s="118" t="str">
        <f t="shared" si="40"/>
        <v/>
      </c>
      <c r="BL96" s="118">
        <f t="shared" si="41"/>
        <v>0</v>
      </c>
      <c r="BM96" s="118" t="str">
        <f t="shared" si="42"/>
        <v/>
      </c>
      <c r="BN96" s="118" t="str">
        <f t="shared" si="43"/>
        <v/>
      </c>
      <c r="BO96" s="118" t="str">
        <f t="shared" si="44"/>
        <v/>
      </c>
      <c r="BP96" s="118" t="str">
        <f t="shared" si="45"/>
        <v/>
      </c>
      <c r="BQ96" s="122">
        <f t="shared" si="46"/>
        <v>0</v>
      </c>
      <c r="BR96" s="122" t="str">
        <f>VLOOKUP(IF(BM96="",0,1)&amp;IF(BN96="",0,1)&amp;IF(BO96="",0,1)&amp;IF(BP96="",0,1),[6]Feuil1!$A$1:$B$24,2)</f>
        <v>:::</v>
      </c>
      <c r="BS96" s="118" t="str">
        <f t="shared" si="47"/>
        <v/>
      </c>
    </row>
    <row r="97" spans="1:71" ht="33.75" customHeight="1" x14ac:dyDescent="0.2">
      <c r="A97" s="135">
        <f>IF(L97="",,IF(L97=LOOKUP(L97,[7]Feuil1!$A$1:$A$6800),"v",))</f>
        <v>0</v>
      </c>
      <c r="B97" s="134" t="str">
        <f t="shared" si="24"/>
        <v/>
      </c>
      <c r="C97" s="133" t="str">
        <f t="shared" si="25"/>
        <v/>
      </c>
      <c r="D97" s="132" t="str">
        <f t="shared" si="26"/>
        <v/>
      </c>
      <c r="E97" s="131" t="str">
        <f t="shared" si="27"/>
        <v/>
      </c>
      <c r="F97" s="130" t="str">
        <f t="shared" si="28"/>
        <v/>
      </c>
      <c r="G97" s="129" t="str">
        <f t="shared" si="29"/>
        <v/>
      </c>
      <c r="H97" s="128" t="str">
        <f t="shared" si="30"/>
        <v/>
      </c>
      <c r="I97" s="128" t="str">
        <f t="shared" si="31"/>
        <v/>
      </c>
      <c r="J97" s="128" t="str">
        <f t="shared" si="32"/>
        <v/>
      </c>
      <c r="K97" s="127" t="str">
        <f t="shared" si="33"/>
        <v/>
      </c>
      <c r="L97" s="126" t="str">
        <f t="shared" si="34"/>
        <v/>
      </c>
      <c r="M97" s="125" t="str">
        <f t="shared" si="35"/>
        <v/>
      </c>
      <c r="N97" s="6"/>
      <c r="O97" s="124" t="str">
        <f t="shared" si="36"/>
        <v/>
      </c>
      <c r="P97" s="124" t="str">
        <f t="shared" si="37"/>
        <v/>
      </c>
      <c r="Q97" s="124"/>
      <c r="R97" s="123"/>
      <c r="AN97" s="52"/>
      <c r="AO97" s="52"/>
      <c r="AP97" s="52"/>
      <c r="AQ97" s="52"/>
      <c r="AR97" s="52"/>
      <c r="AS97" s="52"/>
      <c r="AT97" s="52"/>
      <c r="BC97" s="122"/>
      <c r="BH97" s="118" t="str">
        <f t="shared" si="38"/>
        <v/>
      </c>
      <c r="BI97" s="118" t="str">
        <f t="shared" si="39"/>
        <v/>
      </c>
      <c r="BK97" s="118" t="str">
        <f t="shared" si="40"/>
        <v/>
      </c>
      <c r="BL97" s="118">
        <f t="shared" si="41"/>
        <v>0</v>
      </c>
      <c r="BM97" s="118" t="str">
        <f t="shared" si="42"/>
        <v/>
      </c>
      <c r="BN97" s="118" t="str">
        <f t="shared" si="43"/>
        <v/>
      </c>
      <c r="BO97" s="118" t="str">
        <f t="shared" si="44"/>
        <v/>
      </c>
      <c r="BP97" s="118" t="str">
        <f t="shared" si="45"/>
        <v/>
      </c>
      <c r="BQ97" s="122">
        <f t="shared" si="46"/>
        <v>0</v>
      </c>
      <c r="BR97" s="122" t="str">
        <f>VLOOKUP(IF(BM97="",0,1)&amp;IF(BN97="",0,1)&amp;IF(BO97="",0,1)&amp;IF(BP97="",0,1),[6]Feuil1!$A$1:$B$24,2)</f>
        <v>:::</v>
      </c>
      <c r="BS97" s="118" t="str">
        <f t="shared" si="47"/>
        <v/>
      </c>
    </row>
    <row r="98" spans="1:71" ht="33.75" customHeight="1" x14ac:dyDescent="0.2">
      <c r="A98" s="135">
        <f>IF(L98="",,IF(L98=LOOKUP(L98,[7]Feuil1!$A$1:$A$6800),"v",))</f>
        <v>0</v>
      </c>
      <c r="B98" s="134" t="str">
        <f t="shared" si="24"/>
        <v/>
      </c>
      <c r="C98" s="133" t="str">
        <f t="shared" si="25"/>
        <v/>
      </c>
      <c r="D98" s="132" t="str">
        <f t="shared" si="26"/>
        <v/>
      </c>
      <c r="E98" s="131" t="str">
        <f t="shared" si="27"/>
        <v/>
      </c>
      <c r="F98" s="130" t="str">
        <f t="shared" si="28"/>
        <v/>
      </c>
      <c r="G98" s="129" t="str">
        <f t="shared" si="29"/>
        <v/>
      </c>
      <c r="H98" s="128" t="str">
        <f t="shared" si="30"/>
        <v/>
      </c>
      <c r="I98" s="128" t="str">
        <f t="shared" si="31"/>
        <v/>
      </c>
      <c r="J98" s="128" t="str">
        <f t="shared" si="32"/>
        <v/>
      </c>
      <c r="K98" s="127" t="str">
        <f t="shared" si="33"/>
        <v/>
      </c>
      <c r="L98" s="126" t="str">
        <f t="shared" si="34"/>
        <v/>
      </c>
      <c r="M98" s="125" t="str">
        <f t="shared" si="35"/>
        <v/>
      </c>
      <c r="N98" s="6"/>
      <c r="O98" s="124" t="str">
        <f t="shared" si="36"/>
        <v/>
      </c>
      <c r="P98" s="124" t="str">
        <f t="shared" si="37"/>
        <v/>
      </c>
      <c r="Q98" s="124"/>
      <c r="R98" s="123"/>
      <c r="AN98" s="52"/>
      <c r="AO98" s="52"/>
      <c r="AP98" s="52"/>
      <c r="AQ98" s="52"/>
      <c r="AR98" s="52"/>
      <c r="AS98" s="52"/>
      <c r="AT98" s="52"/>
      <c r="BC98" s="122"/>
      <c r="BH98" s="118" t="str">
        <f t="shared" si="38"/>
        <v/>
      </c>
      <c r="BI98" s="118" t="str">
        <f t="shared" si="39"/>
        <v/>
      </c>
      <c r="BK98" s="118" t="str">
        <f t="shared" si="40"/>
        <v/>
      </c>
      <c r="BL98" s="118">
        <f t="shared" si="41"/>
        <v>0</v>
      </c>
      <c r="BM98" s="118" t="str">
        <f t="shared" si="42"/>
        <v/>
      </c>
      <c r="BN98" s="118" t="str">
        <f t="shared" si="43"/>
        <v/>
      </c>
      <c r="BO98" s="118" t="str">
        <f t="shared" si="44"/>
        <v/>
      </c>
      <c r="BP98" s="118" t="str">
        <f t="shared" si="45"/>
        <v/>
      </c>
      <c r="BQ98" s="122">
        <f t="shared" si="46"/>
        <v>0</v>
      </c>
      <c r="BR98" s="122" t="str">
        <f>VLOOKUP(IF(BM98="",0,1)&amp;IF(BN98="",0,1)&amp;IF(BO98="",0,1)&amp;IF(BP98="",0,1),[6]Feuil1!$A$1:$B$24,2)</f>
        <v>:::</v>
      </c>
      <c r="BS98" s="118" t="str">
        <f t="shared" si="47"/>
        <v/>
      </c>
    </row>
    <row r="99" spans="1:71" ht="33.75" customHeight="1" x14ac:dyDescent="0.2">
      <c r="A99" s="135">
        <f>IF(L99="",,IF(L99=LOOKUP(L99,[7]Feuil1!$A$1:$A$6800),"v",))</f>
        <v>0</v>
      </c>
      <c r="B99" s="134" t="str">
        <f t="shared" si="24"/>
        <v/>
      </c>
      <c r="C99" s="133" t="str">
        <f t="shared" si="25"/>
        <v/>
      </c>
      <c r="D99" s="132" t="str">
        <f t="shared" si="26"/>
        <v/>
      </c>
      <c r="E99" s="131" t="str">
        <f t="shared" si="27"/>
        <v/>
      </c>
      <c r="F99" s="130" t="str">
        <f t="shared" si="28"/>
        <v/>
      </c>
      <c r="G99" s="129" t="str">
        <f t="shared" si="29"/>
        <v/>
      </c>
      <c r="H99" s="128" t="str">
        <f t="shared" si="30"/>
        <v/>
      </c>
      <c r="I99" s="128" t="str">
        <f t="shared" si="31"/>
        <v/>
      </c>
      <c r="J99" s="128" t="str">
        <f t="shared" si="32"/>
        <v/>
      </c>
      <c r="K99" s="127" t="str">
        <f t="shared" si="33"/>
        <v/>
      </c>
      <c r="L99" s="126" t="str">
        <f t="shared" si="34"/>
        <v/>
      </c>
      <c r="M99" s="125" t="str">
        <f t="shared" si="35"/>
        <v/>
      </c>
      <c r="N99" s="6"/>
      <c r="O99" s="124" t="str">
        <f t="shared" si="36"/>
        <v/>
      </c>
      <c r="P99" s="124" t="str">
        <f t="shared" si="37"/>
        <v/>
      </c>
      <c r="Q99" s="124"/>
      <c r="R99" s="123"/>
      <c r="AN99" s="52"/>
      <c r="AO99" s="52"/>
      <c r="AP99" s="52"/>
      <c r="AQ99" s="52"/>
      <c r="AR99" s="52"/>
      <c r="AS99" s="52"/>
      <c r="AT99" s="52"/>
      <c r="BC99" s="122"/>
      <c r="BH99" s="118" t="str">
        <f t="shared" si="38"/>
        <v/>
      </c>
      <c r="BI99" s="118" t="str">
        <f t="shared" si="39"/>
        <v/>
      </c>
      <c r="BK99" s="118" t="str">
        <f t="shared" si="40"/>
        <v/>
      </c>
      <c r="BL99" s="118">
        <f t="shared" si="41"/>
        <v>0</v>
      </c>
      <c r="BM99" s="118" t="str">
        <f t="shared" si="42"/>
        <v/>
      </c>
      <c r="BN99" s="118" t="str">
        <f t="shared" si="43"/>
        <v/>
      </c>
      <c r="BO99" s="118" t="str">
        <f t="shared" si="44"/>
        <v/>
      </c>
      <c r="BP99" s="118" t="str">
        <f t="shared" si="45"/>
        <v/>
      </c>
      <c r="BQ99" s="122">
        <f t="shared" si="46"/>
        <v>0</v>
      </c>
      <c r="BR99" s="122" t="str">
        <f>VLOOKUP(IF(BM99="",0,1)&amp;IF(BN99="",0,1)&amp;IF(BO99="",0,1)&amp;IF(BP99="",0,1),[6]Feuil1!$A$1:$B$24,2)</f>
        <v>:::</v>
      </c>
      <c r="BS99" s="118" t="str">
        <f t="shared" si="47"/>
        <v/>
      </c>
    </row>
    <row r="100" spans="1:71" ht="33.75" customHeight="1" x14ac:dyDescent="0.2">
      <c r="A100" s="135">
        <f>IF(L100="",,IF(L100=LOOKUP(L100,[7]Feuil1!$A$1:$A$6800),"v",))</f>
        <v>0</v>
      </c>
      <c r="B100" s="134" t="str">
        <f t="shared" si="24"/>
        <v/>
      </c>
      <c r="C100" s="133" t="str">
        <f t="shared" si="25"/>
        <v/>
      </c>
      <c r="D100" s="132" t="str">
        <f t="shared" si="26"/>
        <v/>
      </c>
      <c r="E100" s="131" t="str">
        <f t="shared" si="27"/>
        <v/>
      </c>
      <c r="F100" s="130" t="str">
        <f t="shared" si="28"/>
        <v/>
      </c>
      <c r="G100" s="129" t="str">
        <f t="shared" si="29"/>
        <v/>
      </c>
      <c r="H100" s="128" t="str">
        <f t="shared" si="30"/>
        <v/>
      </c>
      <c r="I100" s="128" t="str">
        <f t="shared" si="31"/>
        <v/>
      </c>
      <c r="J100" s="128" t="str">
        <f t="shared" si="32"/>
        <v/>
      </c>
      <c r="K100" s="127" t="str">
        <f t="shared" si="33"/>
        <v/>
      </c>
      <c r="L100" s="126" t="str">
        <f t="shared" si="34"/>
        <v/>
      </c>
      <c r="M100" s="125" t="str">
        <f t="shared" si="35"/>
        <v/>
      </c>
      <c r="N100" s="6"/>
      <c r="O100" s="124" t="str">
        <f t="shared" si="36"/>
        <v/>
      </c>
      <c r="P100" s="124" t="str">
        <f t="shared" si="37"/>
        <v/>
      </c>
      <c r="Q100" s="124"/>
      <c r="R100" s="123"/>
      <c r="AN100" s="52"/>
      <c r="AO100" s="52"/>
      <c r="AP100" s="52"/>
      <c r="AQ100" s="52"/>
      <c r="AR100" s="52"/>
      <c r="AS100" s="52"/>
      <c r="AT100" s="52"/>
      <c r="BC100" s="122"/>
      <c r="BH100" s="118" t="str">
        <f t="shared" si="38"/>
        <v/>
      </c>
      <c r="BI100" s="118" t="str">
        <f t="shared" si="39"/>
        <v/>
      </c>
      <c r="BK100" s="118" t="str">
        <f t="shared" si="40"/>
        <v/>
      </c>
      <c r="BL100" s="118">
        <f t="shared" si="41"/>
        <v>0</v>
      </c>
      <c r="BM100" s="118" t="str">
        <f t="shared" si="42"/>
        <v/>
      </c>
      <c r="BN100" s="118" t="str">
        <f t="shared" si="43"/>
        <v/>
      </c>
      <c r="BO100" s="118" t="str">
        <f t="shared" si="44"/>
        <v/>
      </c>
      <c r="BP100" s="118" t="str">
        <f t="shared" si="45"/>
        <v/>
      </c>
      <c r="BQ100" s="122">
        <f t="shared" si="46"/>
        <v>0</v>
      </c>
      <c r="BR100" s="122" t="str">
        <f>VLOOKUP(IF(BM100="",0,1)&amp;IF(BN100="",0,1)&amp;IF(BO100="",0,1)&amp;IF(BP100="",0,1),[6]Feuil1!$A$1:$B$24,2)</f>
        <v>:::</v>
      </c>
      <c r="BS100" s="118" t="str">
        <f t="shared" si="47"/>
        <v/>
      </c>
    </row>
    <row r="101" spans="1:71" ht="33.75" customHeight="1" x14ac:dyDescent="0.2">
      <c r="A101" s="135">
        <f>IF(L101="",,IF(L101=LOOKUP(L101,[7]Feuil1!$A$1:$A$6800),"v",))</f>
        <v>0</v>
      </c>
      <c r="B101" s="134" t="str">
        <f t="shared" si="24"/>
        <v/>
      </c>
      <c r="C101" s="133" t="str">
        <f t="shared" si="25"/>
        <v/>
      </c>
      <c r="D101" s="132" t="str">
        <f t="shared" si="26"/>
        <v/>
      </c>
      <c r="E101" s="131" t="str">
        <f t="shared" si="27"/>
        <v/>
      </c>
      <c r="F101" s="130" t="str">
        <f t="shared" si="28"/>
        <v/>
      </c>
      <c r="G101" s="129" t="str">
        <f t="shared" si="29"/>
        <v/>
      </c>
      <c r="H101" s="128" t="str">
        <f t="shared" si="30"/>
        <v/>
      </c>
      <c r="I101" s="128" t="str">
        <f t="shared" si="31"/>
        <v/>
      </c>
      <c r="J101" s="128" t="str">
        <f t="shared" si="32"/>
        <v/>
      </c>
      <c r="K101" s="127" t="str">
        <f t="shared" si="33"/>
        <v/>
      </c>
      <c r="L101" s="126" t="str">
        <f t="shared" si="34"/>
        <v/>
      </c>
      <c r="M101" s="125" t="str">
        <f t="shared" si="35"/>
        <v/>
      </c>
      <c r="N101" s="6"/>
      <c r="O101" s="124" t="str">
        <f t="shared" si="36"/>
        <v/>
      </c>
      <c r="P101" s="124" t="str">
        <f t="shared" si="37"/>
        <v/>
      </c>
      <c r="Q101" s="124"/>
      <c r="R101" s="123"/>
      <c r="AN101" s="52"/>
      <c r="AO101" s="52"/>
      <c r="AP101" s="52"/>
      <c r="AQ101" s="52"/>
      <c r="AR101" s="52"/>
      <c r="AS101" s="52"/>
      <c r="AT101" s="52"/>
      <c r="BC101" s="122"/>
      <c r="BH101" s="118" t="str">
        <f t="shared" si="38"/>
        <v/>
      </c>
      <c r="BI101" s="118" t="str">
        <f t="shared" si="39"/>
        <v/>
      </c>
      <c r="BK101" s="118" t="str">
        <f t="shared" si="40"/>
        <v/>
      </c>
      <c r="BL101" s="118">
        <f t="shared" si="41"/>
        <v>0</v>
      </c>
      <c r="BM101" s="118" t="str">
        <f t="shared" si="42"/>
        <v/>
      </c>
      <c r="BN101" s="118" t="str">
        <f t="shared" si="43"/>
        <v/>
      </c>
      <c r="BO101" s="118" t="str">
        <f t="shared" si="44"/>
        <v/>
      </c>
      <c r="BP101" s="118" t="str">
        <f t="shared" si="45"/>
        <v/>
      </c>
      <c r="BQ101" s="122">
        <f t="shared" si="46"/>
        <v>0</v>
      </c>
      <c r="BR101" s="122" t="str">
        <f>VLOOKUP(IF(BM101="",0,1)&amp;IF(BN101="",0,1)&amp;IF(BO101="",0,1)&amp;IF(BP101="",0,1),[6]Feuil1!$A$1:$B$24,2)</f>
        <v>:::</v>
      </c>
      <c r="BS101" s="118" t="str">
        <f t="shared" si="47"/>
        <v/>
      </c>
    </row>
    <row r="102" spans="1:71" ht="33.75" customHeight="1" x14ac:dyDescent="0.2">
      <c r="A102" s="135">
        <f>IF(L102="",,IF(L102=LOOKUP(L102,[7]Feuil1!$A$1:$A$6800),"v",))</f>
        <v>0</v>
      </c>
      <c r="B102" s="134" t="str">
        <f t="shared" si="24"/>
        <v/>
      </c>
      <c r="C102" s="133" t="str">
        <f t="shared" si="25"/>
        <v/>
      </c>
      <c r="D102" s="132" t="str">
        <f t="shared" si="26"/>
        <v/>
      </c>
      <c r="E102" s="131" t="str">
        <f t="shared" si="27"/>
        <v/>
      </c>
      <c r="F102" s="130" t="str">
        <f t="shared" si="28"/>
        <v/>
      </c>
      <c r="G102" s="129" t="str">
        <f t="shared" si="29"/>
        <v/>
      </c>
      <c r="H102" s="128" t="str">
        <f t="shared" si="30"/>
        <v/>
      </c>
      <c r="I102" s="128" t="str">
        <f t="shared" si="31"/>
        <v/>
      </c>
      <c r="J102" s="128" t="str">
        <f t="shared" si="32"/>
        <v/>
      </c>
      <c r="K102" s="127" t="str">
        <f t="shared" si="33"/>
        <v/>
      </c>
      <c r="L102" s="126" t="str">
        <f t="shared" si="34"/>
        <v/>
      </c>
      <c r="M102" s="125" t="str">
        <f t="shared" si="35"/>
        <v/>
      </c>
      <c r="N102" s="6"/>
      <c r="O102" s="124" t="str">
        <f t="shared" si="36"/>
        <v/>
      </c>
      <c r="P102" s="124" t="str">
        <f t="shared" si="37"/>
        <v/>
      </c>
      <c r="Q102" s="124"/>
      <c r="R102" s="123"/>
      <c r="AN102" s="52"/>
      <c r="AO102" s="52"/>
      <c r="AP102" s="52"/>
      <c r="AQ102" s="52"/>
      <c r="AR102" s="52"/>
      <c r="AS102" s="52"/>
      <c r="AT102" s="52"/>
      <c r="BC102" s="122"/>
      <c r="BH102" s="118" t="str">
        <f t="shared" si="38"/>
        <v/>
      </c>
      <c r="BI102" s="118" t="str">
        <f t="shared" si="39"/>
        <v/>
      </c>
      <c r="BK102" s="118" t="str">
        <f t="shared" si="40"/>
        <v/>
      </c>
      <c r="BL102" s="118">
        <f t="shared" si="41"/>
        <v>0</v>
      </c>
      <c r="BM102" s="118" t="str">
        <f t="shared" si="42"/>
        <v/>
      </c>
      <c r="BN102" s="118" t="str">
        <f t="shared" si="43"/>
        <v/>
      </c>
      <c r="BO102" s="118" t="str">
        <f t="shared" si="44"/>
        <v/>
      </c>
      <c r="BP102" s="118" t="str">
        <f t="shared" si="45"/>
        <v/>
      </c>
      <c r="BQ102" s="122">
        <f t="shared" si="46"/>
        <v>0</v>
      </c>
      <c r="BR102" s="122" t="str">
        <f>VLOOKUP(IF(BM102="",0,1)&amp;IF(BN102="",0,1)&amp;IF(BO102="",0,1)&amp;IF(BP102="",0,1),[6]Feuil1!$A$1:$B$24,2)</f>
        <v>:::</v>
      </c>
      <c r="BS102" s="118" t="str">
        <f t="shared" si="47"/>
        <v/>
      </c>
    </row>
    <row r="103" spans="1:71" ht="33.75" customHeight="1" x14ac:dyDescent="0.2">
      <c r="A103" s="135">
        <f>IF(L103="",,IF(L103=LOOKUP(L103,[7]Feuil1!$A$1:$A$6800),"v",))</f>
        <v>0</v>
      </c>
      <c r="B103" s="134" t="str">
        <f t="shared" si="24"/>
        <v/>
      </c>
      <c r="C103" s="133" t="str">
        <f t="shared" si="25"/>
        <v/>
      </c>
      <c r="D103" s="132" t="str">
        <f t="shared" si="26"/>
        <v/>
      </c>
      <c r="E103" s="131" t="str">
        <f t="shared" si="27"/>
        <v/>
      </c>
      <c r="F103" s="130" t="str">
        <f t="shared" si="28"/>
        <v/>
      </c>
      <c r="G103" s="129" t="str">
        <f t="shared" si="29"/>
        <v/>
      </c>
      <c r="H103" s="128" t="str">
        <f t="shared" si="30"/>
        <v/>
      </c>
      <c r="I103" s="128" t="str">
        <f t="shared" si="31"/>
        <v/>
      </c>
      <c r="J103" s="128" t="str">
        <f t="shared" si="32"/>
        <v/>
      </c>
      <c r="K103" s="127" t="str">
        <f t="shared" si="33"/>
        <v/>
      </c>
      <c r="L103" s="126" t="str">
        <f t="shared" si="34"/>
        <v/>
      </c>
      <c r="M103" s="125" t="str">
        <f t="shared" si="35"/>
        <v/>
      </c>
      <c r="N103" s="6"/>
      <c r="O103" s="124" t="str">
        <f t="shared" si="36"/>
        <v/>
      </c>
      <c r="P103" s="124" t="str">
        <f t="shared" si="37"/>
        <v/>
      </c>
      <c r="Q103" s="124"/>
      <c r="R103" s="123"/>
      <c r="AN103" s="52"/>
      <c r="AO103" s="52"/>
      <c r="AP103" s="52"/>
      <c r="AQ103" s="52"/>
      <c r="AR103" s="52"/>
      <c r="AS103" s="52"/>
      <c r="AT103" s="52"/>
      <c r="BC103" s="122"/>
      <c r="BH103" s="118" t="str">
        <f t="shared" si="38"/>
        <v/>
      </c>
      <c r="BI103" s="118" t="str">
        <f t="shared" si="39"/>
        <v/>
      </c>
      <c r="BK103" s="118" t="str">
        <f t="shared" si="40"/>
        <v/>
      </c>
      <c r="BL103" s="118">
        <f t="shared" si="41"/>
        <v>0</v>
      </c>
      <c r="BM103" s="118" t="str">
        <f t="shared" si="42"/>
        <v/>
      </c>
      <c r="BN103" s="118" t="str">
        <f t="shared" si="43"/>
        <v/>
      </c>
      <c r="BO103" s="118" t="str">
        <f t="shared" si="44"/>
        <v/>
      </c>
      <c r="BP103" s="118" t="str">
        <f t="shared" si="45"/>
        <v/>
      </c>
      <c r="BQ103" s="122">
        <f t="shared" si="46"/>
        <v>0</v>
      </c>
      <c r="BR103" s="122" t="str">
        <f>VLOOKUP(IF(BM103="",0,1)&amp;IF(BN103="",0,1)&amp;IF(BO103="",0,1)&amp;IF(BP103="",0,1),[6]Feuil1!$A$1:$B$24,2)</f>
        <v>:::</v>
      </c>
      <c r="BS103" s="118" t="str">
        <f t="shared" si="47"/>
        <v/>
      </c>
    </row>
    <row r="104" spans="1:71" ht="33.75" customHeight="1" x14ac:dyDescent="0.2">
      <c r="A104" s="135">
        <f>IF(L104="",,IF(L104=LOOKUP(L104,[7]Feuil1!$A$1:$A$6800),"v",))</f>
        <v>0</v>
      </c>
      <c r="B104" s="134" t="str">
        <f t="shared" si="24"/>
        <v/>
      </c>
      <c r="C104" s="133" t="str">
        <f t="shared" si="25"/>
        <v/>
      </c>
      <c r="D104" s="132" t="str">
        <f t="shared" si="26"/>
        <v/>
      </c>
      <c r="E104" s="131" t="str">
        <f t="shared" si="27"/>
        <v/>
      </c>
      <c r="F104" s="130" t="str">
        <f t="shared" si="28"/>
        <v/>
      </c>
      <c r="G104" s="129" t="str">
        <f t="shared" si="29"/>
        <v/>
      </c>
      <c r="H104" s="128" t="str">
        <f t="shared" si="30"/>
        <v/>
      </c>
      <c r="I104" s="128" t="str">
        <f t="shared" si="31"/>
        <v/>
      </c>
      <c r="J104" s="128" t="str">
        <f t="shared" si="32"/>
        <v/>
      </c>
      <c r="K104" s="127" t="str">
        <f t="shared" si="33"/>
        <v/>
      </c>
      <c r="L104" s="126" t="str">
        <f t="shared" si="34"/>
        <v/>
      </c>
      <c r="M104" s="125" t="str">
        <f t="shared" si="35"/>
        <v/>
      </c>
      <c r="N104" s="6"/>
      <c r="O104" s="124" t="str">
        <f t="shared" si="36"/>
        <v/>
      </c>
      <c r="P104" s="124" t="str">
        <f t="shared" si="37"/>
        <v/>
      </c>
      <c r="Q104" s="124"/>
      <c r="R104" s="123"/>
      <c r="AN104" s="52"/>
      <c r="AO104" s="52"/>
      <c r="AP104" s="52"/>
      <c r="AQ104" s="52"/>
      <c r="AR104" s="52"/>
      <c r="AS104" s="52"/>
      <c r="AT104" s="52"/>
      <c r="BC104" s="122"/>
      <c r="BH104" s="118" t="str">
        <f t="shared" si="38"/>
        <v/>
      </c>
      <c r="BI104" s="118" t="str">
        <f t="shared" si="39"/>
        <v/>
      </c>
      <c r="BK104" s="118" t="str">
        <f t="shared" si="40"/>
        <v/>
      </c>
      <c r="BL104" s="118">
        <f t="shared" si="41"/>
        <v>0</v>
      </c>
      <c r="BM104" s="118" t="str">
        <f t="shared" si="42"/>
        <v/>
      </c>
      <c r="BN104" s="118" t="str">
        <f t="shared" si="43"/>
        <v/>
      </c>
      <c r="BO104" s="118" t="str">
        <f t="shared" si="44"/>
        <v/>
      </c>
      <c r="BP104" s="118" t="str">
        <f t="shared" si="45"/>
        <v/>
      </c>
      <c r="BQ104" s="122">
        <f t="shared" si="46"/>
        <v>0</v>
      </c>
      <c r="BR104" s="122" t="str">
        <f>VLOOKUP(IF(BM104="",0,1)&amp;IF(BN104="",0,1)&amp;IF(BO104="",0,1)&amp;IF(BP104="",0,1),[6]Feuil1!$A$1:$B$24,2)</f>
        <v>:::</v>
      </c>
      <c r="BS104" s="118" t="str">
        <f t="shared" si="47"/>
        <v/>
      </c>
    </row>
    <row r="105" spans="1:71" ht="33.75" customHeight="1" x14ac:dyDescent="0.2">
      <c r="A105" s="135">
        <f>IF(L105="",,IF(L105=LOOKUP(L105,[7]Feuil1!$A$1:$A$6800),"v",))</f>
        <v>0</v>
      </c>
      <c r="B105" s="134" t="str">
        <f t="shared" si="24"/>
        <v/>
      </c>
      <c r="C105" s="133" t="str">
        <f t="shared" si="25"/>
        <v/>
      </c>
      <c r="D105" s="132" t="str">
        <f t="shared" si="26"/>
        <v/>
      </c>
      <c r="E105" s="131" t="str">
        <f t="shared" si="27"/>
        <v/>
      </c>
      <c r="F105" s="130" t="str">
        <f t="shared" si="28"/>
        <v/>
      </c>
      <c r="G105" s="129" t="str">
        <f t="shared" si="29"/>
        <v/>
      </c>
      <c r="H105" s="128" t="str">
        <f t="shared" si="30"/>
        <v/>
      </c>
      <c r="I105" s="128" t="str">
        <f t="shared" si="31"/>
        <v/>
      </c>
      <c r="J105" s="128" t="str">
        <f t="shared" si="32"/>
        <v/>
      </c>
      <c r="K105" s="127" t="str">
        <f t="shared" si="33"/>
        <v/>
      </c>
      <c r="L105" s="126" t="str">
        <f t="shared" si="34"/>
        <v/>
      </c>
      <c r="M105" s="125" t="str">
        <f t="shared" si="35"/>
        <v/>
      </c>
      <c r="N105" s="6"/>
      <c r="O105" s="124" t="str">
        <f t="shared" si="36"/>
        <v/>
      </c>
      <c r="P105" s="124" t="str">
        <f t="shared" si="37"/>
        <v/>
      </c>
      <c r="Q105" s="124"/>
      <c r="R105" s="123"/>
      <c r="AN105" s="52"/>
      <c r="AO105" s="52"/>
      <c r="AP105" s="52"/>
      <c r="AQ105" s="52"/>
      <c r="AR105" s="52"/>
      <c r="AS105" s="52"/>
      <c r="AT105" s="52"/>
      <c r="BC105" s="122"/>
      <c r="BH105" s="118" t="str">
        <f t="shared" si="38"/>
        <v/>
      </c>
      <c r="BI105" s="118" t="str">
        <f t="shared" si="39"/>
        <v/>
      </c>
      <c r="BK105" s="118" t="str">
        <f t="shared" si="40"/>
        <v/>
      </c>
      <c r="BL105" s="118">
        <f t="shared" si="41"/>
        <v>0</v>
      </c>
      <c r="BM105" s="118" t="str">
        <f t="shared" si="42"/>
        <v/>
      </c>
      <c r="BN105" s="118" t="str">
        <f t="shared" si="43"/>
        <v/>
      </c>
      <c r="BO105" s="118" t="str">
        <f t="shared" si="44"/>
        <v/>
      </c>
      <c r="BP105" s="118" t="str">
        <f t="shared" si="45"/>
        <v/>
      </c>
      <c r="BQ105" s="122">
        <f t="shared" si="46"/>
        <v>0</v>
      </c>
      <c r="BR105" s="122" t="str">
        <f>VLOOKUP(IF(BM105="",0,1)&amp;IF(BN105="",0,1)&amp;IF(BO105="",0,1)&amp;IF(BP105="",0,1),[6]Feuil1!$A$1:$B$24,2)</f>
        <v>:::</v>
      </c>
      <c r="BS105" s="118" t="str">
        <f t="shared" si="47"/>
        <v/>
      </c>
    </row>
    <row r="106" spans="1:71" ht="33.75" customHeight="1" x14ac:dyDescent="0.2">
      <c r="A106" s="135">
        <f>IF(L106="",,IF(L106=LOOKUP(L106,[7]Feuil1!$A$1:$A$6800),"v",))</f>
        <v>0</v>
      </c>
      <c r="B106" s="134" t="str">
        <f t="shared" si="24"/>
        <v/>
      </c>
      <c r="C106" s="133" t="str">
        <f t="shared" si="25"/>
        <v/>
      </c>
      <c r="D106" s="132" t="str">
        <f t="shared" si="26"/>
        <v/>
      </c>
      <c r="E106" s="131" t="str">
        <f t="shared" si="27"/>
        <v/>
      </c>
      <c r="F106" s="130" t="str">
        <f t="shared" si="28"/>
        <v/>
      </c>
      <c r="G106" s="129" t="str">
        <f t="shared" si="29"/>
        <v/>
      </c>
      <c r="H106" s="128" t="str">
        <f t="shared" si="30"/>
        <v/>
      </c>
      <c r="I106" s="128" t="str">
        <f t="shared" si="31"/>
        <v/>
      </c>
      <c r="J106" s="128" t="str">
        <f t="shared" si="32"/>
        <v/>
      </c>
      <c r="K106" s="127" t="str">
        <f t="shared" si="33"/>
        <v/>
      </c>
      <c r="L106" s="126" t="str">
        <f t="shared" si="34"/>
        <v/>
      </c>
      <c r="M106" s="125" t="str">
        <f t="shared" si="35"/>
        <v/>
      </c>
      <c r="N106" s="6"/>
      <c r="O106" s="124" t="str">
        <f t="shared" si="36"/>
        <v/>
      </c>
      <c r="P106" s="124" t="str">
        <f t="shared" si="37"/>
        <v/>
      </c>
      <c r="Q106" s="124"/>
      <c r="R106" s="123"/>
      <c r="AN106" s="52"/>
      <c r="AO106" s="52"/>
      <c r="AP106" s="52"/>
      <c r="AQ106" s="52"/>
      <c r="AR106" s="52"/>
      <c r="AS106" s="52"/>
      <c r="AT106" s="52"/>
      <c r="BC106" s="122"/>
      <c r="BH106" s="118" t="str">
        <f t="shared" si="38"/>
        <v/>
      </c>
      <c r="BI106" s="118" t="str">
        <f t="shared" si="39"/>
        <v/>
      </c>
      <c r="BK106" s="118" t="str">
        <f t="shared" si="40"/>
        <v/>
      </c>
      <c r="BL106" s="118">
        <f t="shared" si="41"/>
        <v>0</v>
      </c>
      <c r="BM106" s="118" t="str">
        <f t="shared" si="42"/>
        <v/>
      </c>
      <c r="BN106" s="118" t="str">
        <f t="shared" si="43"/>
        <v/>
      </c>
      <c r="BO106" s="118" t="str">
        <f t="shared" si="44"/>
        <v/>
      </c>
      <c r="BP106" s="118" t="str">
        <f t="shared" si="45"/>
        <v/>
      </c>
      <c r="BQ106" s="122">
        <f t="shared" si="46"/>
        <v>0</v>
      </c>
      <c r="BR106" s="122" t="str">
        <f>VLOOKUP(IF(BM106="",0,1)&amp;IF(BN106="",0,1)&amp;IF(BO106="",0,1)&amp;IF(BP106="",0,1),[6]Feuil1!$A$1:$B$24,2)</f>
        <v>:::</v>
      </c>
      <c r="BS106" s="118" t="str">
        <f t="shared" si="47"/>
        <v/>
      </c>
    </row>
    <row r="107" spans="1:71" ht="33.75" customHeight="1" x14ac:dyDescent="0.2">
      <c r="A107" s="135">
        <f>IF(L107="",,IF(L107=LOOKUP(L107,[7]Feuil1!$A$1:$A$6800),"v",))</f>
        <v>0</v>
      </c>
      <c r="B107" s="134" t="str">
        <f t="shared" si="24"/>
        <v/>
      </c>
      <c r="C107" s="133" t="str">
        <f t="shared" si="25"/>
        <v/>
      </c>
      <c r="D107" s="132" t="str">
        <f t="shared" si="26"/>
        <v/>
      </c>
      <c r="E107" s="131" t="str">
        <f t="shared" si="27"/>
        <v/>
      </c>
      <c r="F107" s="130" t="str">
        <f t="shared" si="28"/>
        <v/>
      </c>
      <c r="G107" s="129" t="str">
        <f t="shared" si="29"/>
        <v/>
      </c>
      <c r="H107" s="128" t="str">
        <f t="shared" si="30"/>
        <v/>
      </c>
      <c r="I107" s="128" t="str">
        <f t="shared" si="31"/>
        <v/>
      </c>
      <c r="J107" s="128" t="str">
        <f t="shared" si="32"/>
        <v/>
      </c>
      <c r="K107" s="127" t="str">
        <f t="shared" si="33"/>
        <v/>
      </c>
      <c r="L107" s="126" t="str">
        <f t="shared" si="34"/>
        <v/>
      </c>
      <c r="M107" s="125" t="str">
        <f t="shared" si="35"/>
        <v/>
      </c>
      <c r="N107" s="6"/>
      <c r="O107" s="124" t="str">
        <f t="shared" si="36"/>
        <v/>
      </c>
      <c r="P107" s="124" t="str">
        <f t="shared" si="37"/>
        <v/>
      </c>
      <c r="Q107" s="124"/>
      <c r="R107" s="123"/>
      <c r="AN107" s="52"/>
      <c r="AO107" s="52"/>
      <c r="AP107" s="52"/>
      <c r="AQ107" s="52"/>
      <c r="AR107" s="52"/>
      <c r="AS107" s="52"/>
      <c r="AT107" s="52"/>
      <c r="BC107" s="122"/>
      <c r="BH107" s="118" t="str">
        <f t="shared" si="38"/>
        <v/>
      </c>
      <c r="BI107" s="118" t="str">
        <f t="shared" si="39"/>
        <v/>
      </c>
      <c r="BK107" s="118" t="str">
        <f t="shared" si="40"/>
        <v/>
      </c>
      <c r="BL107" s="118">
        <f t="shared" si="41"/>
        <v>0</v>
      </c>
      <c r="BM107" s="118" t="str">
        <f t="shared" si="42"/>
        <v/>
      </c>
      <c r="BN107" s="118" t="str">
        <f t="shared" si="43"/>
        <v/>
      </c>
      <c r="BO107" s="118" t="str">
        <f t="shared" si="44"/>
        <v/>
      </c>
      <c r="BP107" s="118" t="str">
        <f t="shared" si="45"/>
        <v/>
      </c>
      <c r="BQ107" s="122">
        <f t="shared" si="46"/>
        <v>0</v>
      </c>
      <c r="BR107" s="122" t="str">
        <f>VLOOKUP(IF(BM107="",0,1)&amp;IF(BN107="",0,1)&amp;IF(BO107="",0,1)&amp;IF(BP107="",0,1),[6]Feuil1!$A$1:$B$24,2)</f>
        <v>:::</v>
      </c>
      <c r="BS107" s="118" t="str">
        <f t="shared" si="47"/>
        <v/>
      </c>
    </row>
    <row r="108" spans="1:71" ht="33.75" customHeight="1" x14ac:dyDescent="0.2">
      <c r="A108" s="135">
        <f>IF(L108="",,IF(L108=LOOKUP(L108,[7]Feuil1!$A$1:$A$6800),"v",))</f>
        <v>0</v>
      </c>
      <c r="B108" s="134" t="str">
        <f t="shared" si="24"/>
        <v/>
      </c>
      <c r="C108" s="133" t="str">
        <f t="shared" si="25"/>
        <v/>
      </c>
      <c r="D108" s="132" t="str">
        <f t="shared" si="26"/>
        <v/>
      </c>
      <c r="E108" s="131" t="str">
        <f t="shared" si="27"/>
        <v/>
      </c>
      <c r="F108" s="130" t="str">
        <f t="shared" si="28"/>
        <v/>
      </c>
      <c r="G108" s="129" t="str">
        <f t="shared" si="29"/>
        <v/>
      </c>
      <c r="H108" s="128" t="str">
        <f t="shared" si="30"/>
        <v/>
      </c>
      <c r="I108" s="128" t="str">
        <f t="shared" si="31"/>
        <v/>
      </c>
      <c r="J108" s="128" t="str">
        <f t="shared" si="32"/>
        <v/>
      </c>
      <c r="K108" s="127" t="str">
        <f t="shared" si="33"/>
        <v/>
      </c>
      <c r="L108" s="126" t="str">
        <f t="shared" si="34"/>
        <v/>
      </c>
      <c r="M108" s="125" t="str">
        <f t="shared" si="35"/>
        <v/>
      </c>
      <c r="N108" s="6"/>
      <c r="O108" s="124" t="str">
        <f t="shared" si="36"/>
        <v/>
      </c>
      <c r="P108" s="124" t="str">
        <f t="shared" si="37"/>
        <v/>
      </c>
      <c r="Q108" s="124"/>
      <c r="R108" s="123"/>
      <c r="AN108" s="52"/>
      <c r="AO108" s="52"/>
      <c r="AP108" s="52"/>
      <c r="AQ108" s="52"/>
      <c r="AR108" s="52"/>
      <c r="AS108" s="52"/>
      <c r="AT108" s="52"/>
      <c r="BC108" s="122"/>
      <c r="BH108" s="118" t="str">
        <f t="shared" si="38"/>
        <v/>
      </c>
      <c r="BI108" s="118" t="str">
        <f t="shared" si="39"/>
        <v/>
      </c>
      <c r="BK108" s="118" t="str">
        <f t="shared" si="40"/>
        <v/>
      </c>
      <c r="BL108" s="118">
        <f t="shared" si="41"/>
        <v>0</v>
      </c>
      <c r="BM108" s="118" t="str">
        <f t="shared" si="42"/>
        <v/>
      </c>
      <c r="BN108" s="118" t="str">
        <f t="shared" si="43"/>
        <v/>
      </c>
      <c r="BO108" s="118" t="str">
        <f t="shared" si="44"/>
        <v/>
      </c>
      <c r="BP108" s="118" t="str">
        <f t="shared" si="45"/>
        <v/>
      </c>
      <c r="BQ108" s="122">
        <f t="shared" si="46"/>
        <v>0</v>
      </c>
      <c r="BR108" s="122" t="str">
        <f>VLOOKUP(IF(BM108="",0,1)&amp;IF(BN108="",0,1)&amp;IF(BO108="",0,1)&amp;IF(BP108="",0,1),[6]Feuil1!$A$1:$B$24,2)</f>
        <v>:::</v>
      </c>
      <c r="BS108" s="118" t="str">
        <f t="shared" si="47"/>
        <v/>
      </c>
    </row>
    <row r="109" spans="1:71" ht="33.75" customHeight="1" x14ac:dyDescent="0.2">
      <c r="A109" s="135">
        <f>IF(L109="",,IF(L109=LOOKUP(L109,[7]Feuil1!$A$1:$A$6800),"v",))</f>
        <v>0</v>
      </c>
      <c r="B109" s="134" t="str">
        <f t="shared" si="24"/>
        <v/>
      </c>
      <c r="C109" s="133" t="str">
        <f t="shared" si="25"/>
        <v/>
      </c>
      <c r="D109" s="132" t="str">
        <f t="shared" si="26"/>
        <v/>
      </c>
      <c r="E109" s="131" t="str">
        <f t="shared" si="27"/>
        <v/>
      </c>
      <c r="F109" s="130" t="str">
        <f t="shared" si="28"/>
        <v/>
      </c>
      <c r="G109" s="129" t="str">
        <f t="shared" si="29"/>
        <v/>
      </c>
      <c r="H109" s="128" t="str">
        <f t="shared" si="30"/>
        <v/>
      </c>
      <c r="I109" s="128" t="str">
        <f t="shared" si="31"/>
        <v/>
      </c>
      <c r="J109" s="128" t="str">
        <f t="shared" si="32"/>
        <v/>
      </c>
      <c r="K109" s="127" t="str">
        <f t="shared" si="33"/>
        <v/>
      </c>
      <c r="L109" s="126" t="str">
        <f t="shared" si="34"/>
        <v/>
      </c>
      <c r="M109" s="125" t="str">
        <f t="shared" si="35"/>
        <v/>
      </c>
      <c r="N109" s="6"/>
      <c r="O109" s="124" t="str">
        <f t="shared" si="36"/>
        <v/>
      </c>
      <c r="P109" s="124" t="str">
        <f t="shared" si="37"/>
        <v/>
      </c>
      <c r="Q109" s="124"/>
      <c r="R109" s="123"/>
      <c r="AN109" s="52"/>
      <c r="AO109" s="52"/>
      <c r="AP109" s="52"/>
      <c r="AQ109" s="52"/>
      <c r="AR109" s="52"/>
      <c r="AS109" s="52"/>
      <c r="AT109" s="52"/>
      <c r="BC109" s="122"/>
      <c r="BH109" s="118" t="str">
        <f t="shared" si="38"/>
        <v/>
      </c>
      <c r="BI109" s="118" t="str">
        <f t="shared" si="39"/>
        <v/>
      </c>
      <c r="BK109" s="118" t="str">
        <f t="shared" si="40"/>
        <v/>
      </c>
      <c r="BL109" s="118">
        <f t="shared" si="41"/>
        <v>0</v>
      </c>
      <c r="BM109" s="118" t="str">
        <f t="shared" si="42"/>
        <v/>
      </c>
      <c r="BN109" s="118" t="str">
        <f t="shared" si="43"/>
        <v/>
      </c>
      <c r="BO109" s="118" t="str">
        <f t="shared" si="44"/>
        <v/>
      </c>
      <c r="BP109" s="118" t="str">
        <f t="shared" si="45"/>
        <v/>
      </c>
      <c r="BQ109" s="122">
        <f t="shared" si="46"/>
        <v>0</v>
      </c>
      <c r="BR109" s="122" t="str">
        <f>VLOOKUP(IF(BM109="",0,1)&amp;IF(BN109="",0,1)&amp;IF(BO109="",0,1)&amp;IF(BP109="",0,1),[6]Feuil1!$A$1:$B$24,2)</f>
        <v>:::</v>
      </c>
      <c r="BS109" s="118" t="str">
        <f t="shared" si="47"/>
        <v/>
      </c>
    </row>
    <row r="110" spans="1:71" ht="33.75" customHeight="1" x14ac:dyDescent="0.2">
      <c r="A110" s="135">
        <f>IF(L110="",,IF(L110=LOOKUP(L110,[7]Feuil1!$A$1:$A$6800),"v",))</f>
        <v>0</v>
      </c>
      <c r="B110" s="134" t="str">
        <f t="shared" si="24"/>
        <v/>
      </c>
      <c r="C110" s="133" t="str">
        <f t="shared" si="25"/>
        <v/>
      </c>
      <c r="D110" s="132" t="str">
        <f t="shared" si="26"/>
        <v/>
      </c>
      <c r="E110" s="131" t="str">
        <f t="shared" si="27"/>
        <v/>
      </c>
      <c r="F110" s="130" t="str">
        <f t="shared" si="28"/>
        <v/>
      </c>
      <c r="G110" s="129" t="str">
        <f t="shared" si="29"/>
        <v/>
      </c>
      <c r="H110" s="128" t="str">
        <f t="shared" si="30"/>
        <v/>
      </c>
      <c r="I110" s="128" t="str">
        <f t="shared" si="31"/>
        <v/>
      </c>
      <c r="J110" s="128" t="str">
        <f t="shared" si="32"/>
        <v/>
      </c>
      <c r="K110" s="127" t="str">
        <f t="shared" si="33"/>
        <v/>
      </c>
      <c r="L110" s="126" t="str">
        <f t="shared" si="34"/>
        <v/>
      </c>
      <c r="M110" s="125" t="str">
        <f t="shared" si="35"/>
        <v/>
      </c>
      <c r="N110" s="6"/>
      <c r="O110" s="124" t="str">
        <f t="shared" si="36"/>
        <v/>
      </c>
      <c r="P110" s="124" t="str">
        <f t="shared" si="37"/>
        <v/>
      </c>
      <c r="Q110" s="124"/>
      <c r="R110" s="123"/>
      <c r="AN110" s="52"/>
      <c r="AO110" s="52"/>
      <c r="AP110" s="52"/>
      <c r="AQ110" s="52"/>
      <c r="AR110" s="52"/>
      <c r="AS110" s="52"/>
      <c r="AT110" s="52"/>
      <c r="BC110" s="122"/>
      <c r="BH110" s="118" t="str">
        <f t="shared" si="38"/>
        <v/>
      </c>
      <c r="BI110" s="118" t="str">
        <f t="shared" si="39"/>
        <v/>
      </c>
      <c r="BK110" s="118" t="str">
        <f t="shared" si="40"/>
        <v/>
      </c>
      <c r="BL110" s="118">
        <f t="shared" si="41"/>
        <v>0</v>
      </c>
      <c r="BM110" s="118" t="str">
        <f t="shared" si="42"/>
        <v/>
      </c>
      <c r="BN110" s="118" t="str">
        <f t="shared" si="43"/>
        <v/>
      </c>
      <c r="BO110" s="118" t="str">
        <f t="shared" si="44"/>
        <v/>
      </c>
      <c r="BP110" s="118" t="str">
        <f t="shared" si="45"/>
        <v/>
      </c>
      <c r="BQ110" s="122">
        <f t="shared" si="46"/>
        <v>0</v>
      </c>
      <c r="BR110" s="122" t="str">
        <f>VLOOKUP(IF(BM110="",0,1)&amp;IF(BN110="",0,1)&amp;IF(BO110="",0,1)&amp;IF(BP110="",0,1),[6]Feuil1!$A$1:$B$24,2)</f>
        <v>:::</v>
      </c>
      <c r="BS110" s="118" t="str">
        <f t="shared" si="47"/>
        <v/>
      </c>
    </row>
    <row r="111" spans="1:71" ht="33.75" customHeight="1" x14ac:dyDescent="0.2">
      <c r="A111" s="135">
        <f>IF(L111="",,IF(L111=LOOKUP(L111,[7]Feuil1!$A$1:$A$6800),"v",))</f>
        <v>0</v>
      </c>
      <c r="B111" s="134" t="str">
        <f t="shared" si="24"/>
        <v/>
      </c>
      <c r="C111" s="133" t="str">
        <f t="shared" si="25"/>
        <v/>
      </c>
      <c r="D111" s="132" t="str">
        <f t="shared" si="26"/>
        <v/>
      </c>
      <c r="E111" s="131" t="str">
        <f t="shared" si="27"/>
        <v/>
      </c>
      <c r="F111" s="130" t="str">
        <f t="shared" si="28"/>
        <v/>
      </c>
      <c r="G111" s="129" t="str">
        <f t="shared" si="29"/>
        <v/>
      </c>
      <c r="H111" s="128" t="str">
        <f t="shared" si="30"/>
        <v/>
      </c>
      <c r="I111" s="128" t="str">
        <f t="shared" si="31"/>
        <v/>
      </c>
      <c r="J111" s="128" t="str">
        <f t="shared" si="32"/>
        <v/>
      </c>
      <c r="K111" s="127" t="str">
        <f t="shared" si="33"/>
        <v/>
      </c>
      <c r="L111" s="126" t="str">
        <f t="shared" si="34"/>
        <v/>
      </c>
      <c r="M111" s="125" t="str">
        <f t="shared" si="35"/>
        <v/>
      </c>
      <c r="N111" s="6"/>
      <c r="O111" s="124" t="str">
        <f t="shared" si="36"/>
        <v/>
      </c>
      <c r="P111" s="124" t="str">
        <f t="shared" si="37"/>
        <v/>
      </c>
      <c r="Q111" s="124"/>
      <c r="R111" s="123"/>
      <c r="AN111" s="52"/>
      <c r="AO111" s="52"/>
      <c r="AP111" s="52"/>
      <c r="AQ111" s="52"/>
      <c r="AR111" s="52"/>
      <c r="AS111" s="52"/>
      <c r="AT111" s="52"/>
      <c r="BC111" s="122"/>
      <c r="BH111" s="118" t="str">
        <f t="shared" si="38"/>
        <v/>
      </c>
      <c r="BI111" s="118" t="str">
        <f t="shared" si="39"/>
        <v/>
      </c>
      <c r="BK111" s="118" t="str">
        <f t="shared" si="40"/>
        <v/>
      </c>
      <c r="BL111" s="118">
        <f t="shared" si="41"/>
        <v>0</v>
      </c>
      <c r="BM111" s="118" t="str">
        <f t="shared" si="42"/>
        <v/>
      </c>
      <c r="BN111" s="118" t="str">
        <f t="shared" si="43"/>
        <v/>
      </c>
      <c r="BO111" s="118" t="str">
        <f t="shared" si="44"/>
        <v/>
      </c>
      <c r="BP111" s="118" t="str">
        <f t="shared" si="45"/>
        <v/>
      </c>
      <c r="BQ111" s="122">
        <f t="shared" si="46"/>
        <v>0</v>
      </c>
      <c r="BR111" s="122" t="str">
        <f>VLOOKUP(IF(BM111="",0,1)&amp;IF(BN111="",0,1)&amp;IF(BO111="",0,1)&amp;IF(BP111="",0,1),[6]Feuil1!$A$1:$B$24,2)</f>
        <v>:::</v>
      </c>
      <c r="BS111" s="118" t="str">
        <f t="shared" si="47"/>
        <v/>
      </c>
    </row>
    <row r="112" spans="1:71" ht="33.75" customHeight="1" x14ac:dyDescent="0.2">
      <c r="A112" s="135">
        <f>IF(L112="",,IF(L112=LOOKUP(L112,[7]Feuil1!$A$1:$A$6800),"v",))</f>
        <v>0</v>
      </c>
      <c r="B112" s="134" t="str">
        <f t="shared" si="24"/>
        <v/>
      </c>
      <c r="C112" s="133" t="str">
        <f t="shared" si="25"/>
        <v/>
      </c>
      <c r="D112" s="132" t="str">
        <f t="shared" si="26"/>
        <v/>
      </c>
      <c r="E112" s="131" t="str">
        <f t="shared" si="27"/>
        <v/>
      </c>
      <c r="F112" s="130" t="str">
        <f t="shared" si="28"/>
        <v/>
      </c>
      <c r="G112" s="129" t="str">
        <f t="shared" si="29"/>
        <v/>
      </c>
      <c r="H112" s="128" t="str">
        <f t="shared" si="30"/>
        <v/>
      </c>
      <c r="I112" s="128" t="str">
        <f t="shared" si="31"/>
        <v/>
      </c>
      <c r="J112" s="128" t="str">
        <f t="shared" si="32"/>
        <v/>
      </c>
      <c r="K112" s="127" t="str">
        <f t="shared" si="33"/>
        <v/>
      </c>
      <c r="L112" s="126" t="str">
        <f t="shared" si="34"/>
        <v/>
      </c>
      <c r="M112" s="125" t="str">
        <f t="shared" si="35"/>
        <v/>
      </c>
      <c r="N112" s="6"/>
      <c r="O112" s="124" t="str">
        <f t="shared" si="36"/>
        <v/>
      </c>
      <c r="P112" s="124" t="str">
        <f t="shared" si="37"/>
        <v/>
      </c>
      <c r="Q112" s="124"/>
      <c r="R112" s="123"/>
      <c r="AN112" s="52"/>
      <c r="AO112" s="52"/>
      <c r="AP112" s="52"/>
      <c r="AQ112" s="52"/>
      <c r="AR112" s="52"/>
      <c r="AS112" s="52"/>
      <c r="AT112" s="52"/>
      <c r="BC112" s="122"/>
      <c r="BH112" s="118" t="str">
        <f t="shared" si="38"/>
        <v/>
      </c>
      <c r="BI112" s="118" t="str">
        <f t="shared" si="39"/>
        <v/>
      </c>
      <c r="BK112" s="118" t="str">
        <f t="shared" si="40"/>
        <v/>
      </c>
      <c r="BL112" s="118">
        <f t="shared" si="41"/>
        <v>0</v>
      </c>
      <c r="BM112" s="118" t="str">
        <f t="shared" si="42"/>
        <v/>
      </c>
      <c r="BN112" s="118" t="str">
        <f t="shared" si="43"/>
        <v/>
      </c>
      <c r="BO112" s="118" t="str">
        <f t="shared" si="44"/>
        <v/>
      </c>
      <c r="BP112" s="118" t="str">
        <f t="shared" si="45"/>
        <v/>
      </c>
      <c r="BQ112" s="122">
        <f t="shared" si="46"/>
        <v>0</v>
      </c>
      <c r="BR112" s="122" t="str">
        <f>VLOOKUP(IF(BM112="",0,1)&amp;IF(BN112="",0,1)&amp;IF(BO112="",0,1)&amp;IF(BP112="",0,1),[6]Feuil1!$A$1:$B$24,2)</f>
        <v>:::</v>
      </c>
      <c r="BS112" s="118" t="str">
        <f t="shared" si="47"/>
        <v/>
      </c>
    </row>
    <row r="113" spans="1:71" ht="33.75" customHeight="1" x14ac:dyDescent="0.2">
      <c r="A113" s="135">
        <f>IF(L113="",,IF(L113=LOOKUP(L113,[7]Feuil1!$A$1:$A$6800),"v",))</f>
        <v>0</v>
      </c>
      <c r="B113" s="134" t="str">
        <f t="shared" si="24"/>
        <v/>
      </c>
      <c r="C113" s="133" t="str">
        <f t="shared" si="25"/>
        <v/>
      </c>
      <c r="D113" s="132" t="str">
        <f t="shared" si="26"/>
        <v/>
      </c>
      <c r="E113" s="131" t="str">
        <f t="shared" si="27"/>
        <v/>
      </c>
      <c r="F113" s="130" t="str">
        <f t="shared" si="28"/>
        <v/>
      </c>
      <c r="G113" s="129" t="str">
        <f t="shared" si="29"/>
        <v/>
      </c>
      <c r="H113" s="128" t="str">
        <f t="shared" si="30"/>
        <v/>
      </c>
      <c r="I113" s="128" t="str">
        <f t="shared" si="31"/>
        <v/>
      </c>
      <c r="J113" s="128" t="str">
        <f t="shared" si="32"/>
        <v/>
      </c>
      <c r="K113" s="127" t="str">
        <f t="shared" si="33"/>
        <v/>
      </c>
      <c r="L113" s="126" t="str">
        <f t="shared" si="34"/>
        <v/>
      </c>
      <c r="M113" s="125" t="str">
        <f t="shared" si="35"/>
        <v/>
      </c>
      <c r="N113" s="6"/>
      <c r="O113" s="124" t="str">
        <f t="shared" si="36"/>
        <v/>
      </c>
      <c r="P113" s="124" t="str">
        <f t="shared" si="37"/>
        <v/>
      </c>
      <c r="Q113" s="124"/>
      <c r="R113" s="123"/>
      <c r="AN113" s="52"/>
      <c r="AO113" s="52"/>
      <c r="AP113" s="52"/>
      <c r="AQ113" s="52"/>
      <c r="AR113" s="52"/>
      <c r="AS113" s="52"/>
      <c r="AT113" s="52"/>
      <c r="BC113" s="122"/>
      <c r="BH113" s="118" t="str">
        <f t="shared" si="38"/>
        <v/>
      </c>
      <c r="BI113" s="118" t="str">
        <f t="shared" si="39"/>
        <v/>
      </c>
      <c r="BK113" s="118" t="str">
        <f t="shared" si="40"/>
        <v/>
      </c>
      <c r="BL113" s="118">
        <f t="shared" si="41"/>
        <v>0</v>
      </c>
      <c r="BM113" s="118" t="str">
        <f t="shared" si="42"/>
        <v/>
      </c>
      <c r="BN113" s="118" t="str">
        <f t="shared" si="43"/>
        <v/>
      </c>
      <c r="BO113" s="118" t="str">
        <f t="shared" si="44"/>
        <v/>
      </c>
      <c r="BP113" s="118" t="str">
        <f t="shared" si="45"/>
        <v/>
      </c>
      <c r="BQ113" s="122">
        <f t="shared" si="46"/>
        <v>0</v>
      </c>
      <c r="BR113" s="122" t="str">
        <f>VLOOKUP(IF(BM113="",0,1)&amp;IF(BN113="",0,1)&amp;IF(BO113="",0,1)&amp;IF(BP113="",0,1),[6]Feuil1!$A$1:$B$24,2)</f>
        <v>:::</v>
      </c>
      <c r="BS113" s="118" t="str">
        <f t="shared" si="47"/>
        <v/>
      </c>
    </row>
    <row r="114" spans="1:71" ht="33.75" customHeight="1" x14ac:dyDescent="0.2">
      <c r="A114" s="135">
        <f>IF(L114="",,IF(L114=LOOKUP(L114,[7]Feuil1!$A$1:$A$6800),"v",))</f>
        <v>0</v>
      </c>
      <c r="B114" s="134" t="str">
        <f t="shared" si="24"/>
        <v/>
      </c>
      <c r="C114" s="133" t="str">
        <f t="shared" si="25"/>
        <v/>
      </c>
      <c r="D114" s="132" t="str">
        <f t="shared" si="26"/>
        <v/>
      </c>
      <c r="E114" s="131" t="str">
        <f t="shared" si="27"/>
        <v/>
      </c>
      <c r="F114" s="130" t="str">
        <f t="shared" si="28"/>
        <v/>
      </c>
      <c r="G114" s="129" t="str">
        <f t="shared" si="29"/>
        <v/>
      </c>
      <c r="H114" s="128" t="str">
        <f t="shared" si="30"/>
        <v/>
      </c>
      <c r="I114" s="128" t="str">
        <f t="shared" si="31"/>
        <v/>
      </c>
      <c r="J114" s="128" t="str">
        <f t="shared" si="32"/>
        <v/>
      </c>
      <c r="K114" s="127" t="str">
        <f t="shared" si="33"/>
        <v/>
      </c>
      <c r="L114" s="126" t="str">
        <f t="shared" si="34"/>
        <v/>
      </c>
      <c r="M114" s="125" t="str">
        <f t="shared" si="35"/>
        <v/>
      </c>
      <c r="N114" s="6"/>
      <c r="O114" s="124" t="str">
        <f t="shared" si="36"/>
        <v/>
      </c>
      <c r="P114" s="124" t="str">
        <f t="shared" si="37"/>
        <v/>
      </c>
      <c r="Q114" s="124"/>
      <c r="R114" s="123"/>
      <c r="AN114" s="52"/>
      <c r="AO114" s="52"/>
      <c r="AP114" s="52"/>
      <c r="AQ114" s="52"/>
      <c r="AR114" s="52"/>
      <c r="AS114" s="52"/>
      <c r="AT114" s="52"/>
      <c r="BC114" s="122"/>
      <c r="BH114" s="118" t="str">
        <f t="shared" si="38"/>
        <v/>
      </c>
      <c r="BI114" s="118" t="str">
        <f t="shared" si="39"/>
        <v/>
      </c>
      <c r="BK114" s="118" t="str">
        <f t="shared" si="40"/>
        <v/>
      </c>
      <c r="BL114" s="118">
        <f t="shared" si="41"/>
        <v>0</v>
      </c>
      <c r="BM114" s="118" t="str">
        <f t="shared" si="42"/>
        <v/>
      </c>
      <c r="BN114" s="118" t="str">
        <f t="shared" si="43"/>
        <v/>
      </c>
      <c r="BO114" s="118" t="str">
        <f t="shared" si="44"/>
        <v/>
      </c>
      <c r="BP114" s="118" t="str">
        <f t="shared" si="45"/>
        <v/>
      </c>
      <c r="BQ114" s="122">
        <f t="shared" si="46"/>
        <v>0</v>
      </c>
      <c r="BR114" s="122" t="str">
        <f>VLOOKUP(IF(BM114="",0,1)&amp;IF(BN114="",0,1)&amp;IF(BO114="",0,1)&amp;IF(BP114="",0,1),[6]Feuil1!$A$1:$B$24,2)</f>
        <v>:::</v>
      </c>
      <c r="BS114" s="118" t="str">
        <f t="shared" si="47"/>
        <v/>
      </c>
    </row>
    <row r="115" spans="1:71" ht="33.75" customHeight="1" x14ac:dyDescent="0.2">
      <c r="A115" s="135">
        <f>IF(L115="",,IF(L115=LOOKUP(L115,[7]Feuil1!$A$1:$A$6800),"v",))</f>
        <v>0</v>
      </c>
      <c r="B115" s="134" t="str">
        <f t="shared" si="24"/>
        <v/>
      </c>
      <c r="C115" s="133" t="str">
        <f t="shared" si="25"/>
        <v/>
      </c>
      <c r="D115" s="132" t="str">
        <f t="shared" si="26"/>
        <v/>
      </c>
      <c r="E115" s="131" t="str">
        <f t="shared" si="27"/>
        <v/>
      </c>
      <c r="F115" s="130" t="str">
        <f t="shared" si="28"/>
        <v/>
      </c>
      <c r="G115" s="129" t="str">
        <f t="shared" si="29"/>
        <v/>
      </c>
      <c r="H115" s="128" t="str">
        <f t="shared" si="30"/>
        <v/>
      </c>
      <c r="I115" s="128" t="str">
        <f t="shared" si="31"/>
        <v/>
      </c>
      <c r="J115" s="128" t="str">
        <f t="shared" si="32"/>
        <v/>
      </c>
      <c r="K115" s="127" t="str">
        <f t="shared" si="33"/>
        <v/>
      </c>
      <c r="L115" s="126" t="str">
        <f t="shared" si="34"/>
        <v/>
      </c>
      <c r="M115" s="125" t="str">
        <f t="shared" si="35"/>
        <v/>
      </c>
      <c r="N115" s="6"/>
      <c r="O115" s="124" t="str">
        <f t="shared" si="36"/>
        <v/>
      </c>
      <c r="P115" s="124" t="str">
        <f t="shared" si="37"/>
        <v/>
      </c>
      <c r="Q115" s="124"/>
      <c r="R115" s="123"/>
      <c r="AN115" s="52"/>
      <c r="AO115" s="52"/>
      <c r="AP115" s="52"/>
      <c r="AQ115" s="52"/>
      <c r="AR115" s="52"/>
      <c r="AS115" s="52"/>
      <c r="AT115" s="52"/>
      <c r="BC115" s="122"/>
      <c r="BH115" s="118" t="str">
        <f t="shared" si="38"/>
        <v/>
      </c>
      <c r="BI115" s="118" t="str">
        <f t="shared" si="39"/>
        <v/>
      </c>
      <c r="BK115" s="118" t="str">
        <f t="shared" si="40"/>
        <v/>
      </c>
      <c r="BL115" s="118">
        <f t="shared" si="41"/>
        <v>0</v>
      </c>
      <c r="BM115" s="118" t="str">
        <f t="shared" si="42"/>
        <v/>
      </c>
      <c r="BN115" s="118" t="str">
        <f t="shared" si="43"/>
        <v/>
      </c>
      <c r="BO115" s="118" t="str">
        <f t="shared" si="44"/>
        <v/>
      </c>
      <c r="BP115" s="118" t="str">
        <f t="shared" si="45"/>
        <v/>
      </c>
      <c r="BQ115" s="122">
        <f t="shared" si="46"/>
        <v>0</v>
      </c>
      <c r="BR115" s="122" t="str">
        <f>VLOOKUP(IF(BM115="",0,1)&amp;IF(BN115="",0,1)&amp;IF(BO115="",0,1)&amp;IF(BP115="",0,1),[6]Feuil1!$A$1:$B$24,2)</f>
        <v>:::</v>
      </c>
      <c r="BS115" s="118" t="str">
        <f t="shared" si="47"/>
        <v/>
      </c>
    </row>
    <row r="116" spans="1:71" ht="33.75" customHeight="1" x14ac:dyDescent="0.2">
      <c r="A116" s="135">
        <f>IF(L116="",,IF(L116=LOOKUP(L116,[7]Feuil1!$A$1:$A$6800),"v",))</f>
        <v>0</v>
      </c>
      <c r="B116" s="134" t="str">
        <f t="shared" si="24"/>
        <v/>
      </c>
      <c r="C116" s="133" t="str">
        <f t="shared" si="25"/>
        <v/>
      </c>
      <c r="D116" s="132" t="str">
        <f t="shared" si="26"/>
        <v/>
      </c>
      <c r="E116" s="131" t="str">
        <f t="shared" si="27"/>
        <v/>
      </c>
      <c r="F116" s="130" t="str">
        <f t="shared" si="28"/>
        <v/>
      </c>
      <c r="G116" s="129" t="str">
        <f t="shared" si="29"/>
        <v/>
      </c>
      <c r="H116" s="128" t="str">
        <f t="shared" si="30"/>
        <v/>
      </c>
      <c r="I116" s="128" t="str">
        <f t="shared" si="31"/>
        <v/>
      </c>
      <c r="J116" s="128" t="str">
        <f t="shared" si="32"/>
        <v/>
      </c>
      <c r="K116" s="127" t="str">
        <f t="shared" si="33"/>
        <v/>
      </c>
      <c r="L116" s="126" t="str">
        <f t="shared" si="34"/>
        <v/>
      </c>
      <c r="M116" s="125" t="str">
        <f t="shared" si="35"/>
        <v/>
      </c>
      <c r="N116" s="6"/>
      <c r="O116" s="124" t="str">
        <f t="shared" si="36"/>
        <v/>
      </c>
      <c r="P116" s="124" t="str">
        <f t="shared" si="37"/>
        <v/>
      </c>
      <c r="Q116" s="124"/>
      <c r="R116" s="123"/>
      <c r="AN116" s="52"/>
      <c r="AO116" s="52"/>
      <c r="AP116" s="52"/>
      <c r="AQ116" s="52"/>
      <c r="AR116" s="52"/>
      <c r="AS116" s="52"/>
      <c r="AT116" s="52"/>
      <c r="BC116" s="122"/>
      <c r="BH116" s="118" t="str">
        <f t="shared" si="38"/>
        <v/>
      </c>
      <c r="BI116" s="118" t="str">
        <f t="shared" si="39"/>
        <v/>
      </c>
      <c r="BK116" s="118" t="str">
        <f t="shared" si="40"/>
        <v/>
      </c>
      <c r="BL116" s="118">
        <f t="shared" si="41"/>
        <v>0</v>
      </c>
      <c r="BM116" s="118" t="str">
        <f t="shared" si="42"/>
        <v/>
      </c>
      <c r="BN116" s="118" t="str">
        <f t="shared" si="43"/>
        <v/>
      </c>
      <c r="BO116" s="118" t="str">
        <f t="shared" si="44"/>
        <v/>
      </c>
      <c r="BP116" s="118" t="str">
        <f t="shared" si="45"/>
        <v/>
      </c>
      <c r="BQ116" s="122">
        <f t="shared" si="46"/>
        <v>0</v>
      </c>
      <c r="BR116" s="122" t="str">
        <f>VLOOKUP(IF(BM116="",0,1)&amp;IF(BN116="",0,1)&amp;IF(BO116="",0,1)&amp;IF(BP116="",0,1),[6]Feuil1!$A$1:$B$24,2)</f>
        <v>:::</v>
      </c>
      <c r="BS116" s="118" t="str">
        <f t="shared" si="47"/>
        <v/>
      </c>
    </row>
    <row r="117" spans="1:71" ht="33.75" customHeight="1" x14ac:dyDescent="0.2">
      <c r="A117" s="135">
        <f>IF(L117="",,IF(L117=LOOKUP(L117,[7]Feuil1!$A$1:$A$6800),"v",))</f>
        <v>0</v>
      </c>
      <c r="B117" s="134" t="str">
        <f t="shared" si="24"/>
        <v/>
      </c>
      <c r="C117" s="133" t="str">
        <f t="shared" si="25"/>
        <v/>
      </c>
      <c r="D117" s="132" t="str">
        <f t="shared" si="26"/>
        <v/>
      </c>
      <c r="E117" s="131" t="str">
        <f t="shared" si="27"/>
        <v/>
      </c>
      <c r="F117" s="130" t="str">
        <f t="shared" si="28"/>
        <v/>
      </c>
      <c r="G117" s="129" t="str">
        <f t="shared" si="29"/>
        <v/>
      </c>
      <c r="H117" s="128" t="str">
        <f t="shared" si="30"/>
        <v/>
      </c>
      <c r="I117" s="128" t="str">
        <f t="shared" si="31"/>
        <v/>
      </c>
      <c r="J117" s="128" t="str">
        <f t="shared" si="32"/>
        <v/>
      </c>
      <c r="K117" s="127" t="str">
        <f t="shared" si="33"/>
        <v/>
      </c>
      <c r="L117" s="126" t="str">
        <f t="shared" si="34"/>
        <v/>
      </c>
      <c r="M117" s="125" t="str">
        <f t="shared" si="35"/>
        <v/>
      </c>
      <c r="N117" s="6"/>
      <c r="O117" s="124" t="str">
        <f t="shared" si="36"/>
        <v/>
      </c>
      <c r="P117" s="124" t="str">
        <f t="shared" si="37"/>
        <v/>
      </c>
      <c r="Q117" s="124"/>
      <c r="R117" s="123"/>
      <c r="AN117" s="52"/>
      <c r="AO117" s="52"/>
      <c r="AP117" s="52"/>
      <c r="AQ117" s="52"/>
      <c r="AR117" s="52"/>
      <c r="AS117" s="52"/>
      <c r="AT117" s="52"/>
      <c r="BC117" s="122"/>
      <c r="BH117" s="118" t="str">
        <f t="shared" si="38"/>
        <v/>
      </c>
      <c r="BI117" s="118" t="str">
        <f t="shared" si="39"/>
        <v/>
      </c>
      <c r="BK117" s="118" t="str">
        <f t="shared" si="40"/>
        <v/>
      </c>
      <c r="BL117" s="118">
        <f t="shared" si="41"/>
        <v>0</v>
      </c>
      <c r="BM117" s="118" t="str">
        <f t="shared" si="42"/>
        <v/>
      </c>
      <c r="BN117" s="118" t="str">
        <f t="shared" si="43"/>
        <v/>
      </c>
      <c r="BO117" s="118" t="str">
        <f t="shared" si="44"/>
        <v/>
      </c>
      <c r="BP117" s="118" t="str">
        <f t="shared" si="45"/>
        <v/>
      </c>
      <c r="BQ117" s="122">
        <f t="shared" si="46"/>
        <v>0</v>
      </c>
      <c r="BR117" s="122" t="str">
        <f>VLOOKUP(IF(BM117="",0,1)&amp;IF(BN117="",0,1)&amp;IF(BO117="",0,1)&amp;IF(BP117="",0,1),[6]Feuil1!$A$1:$B$24,2)</f>
        <v>:::</v>
      </c>
      <c r="BS117" s="118" t="str">
        <f t="shared" si="47"/>
        <v/>
      </c>
    </row>
    <row r="118" spans="1:71" ht="33.75" customHeight="1" x14ac:dyDescent="0.2">
      <c r="A118" s="135">
        <f>IF(L118="",,IF(L118=LOOKUP(L118,[7]Feuil1!$A$1:$A$6800),"v",))</f>
        <v>0</v>
      </c>
      <c r="B118" s="134" t="str">
        <f t="shared" si="24"/>
        <v/>
      </c>
      <c r="C118" s="133" t="str">
        <f t="shared" si="25"/>
        <v/>
      </c>
      <c r="D118" s="132" t="str">
        <f t="shared" si="26"/>
        <v/>
      </c>
      <c r="E118" s="131" t="str">
        <f t="shared" si="27"/>
        <v/>
      </c>
      <c r="F118" s="130" t="str">
        <f t="shared" si="28"/>
        <v/>
      </c>
      <c r="G118" s="129" t="str">
        <f t="shared" si="29"/>
        <v/>
      </c>
      <c r="H118" s="128" t="str">
        <f t="shared" si="30"/>
        <v/>
      </c>
      <c r="I118" s="128" t="str">
        <f t="shared" si="31"/>
        <v/>
      </c>
      <c r="J118" s="128" t="str">
        <f t="shared" si="32"/>
        <v/>
      </c>
      <c r="K118" s="127" t="str">
        <f t="shared" si="33"/>
        <v/>
      </c>
      <c r="L118" s="126" t="str">
        <f t="shared" si="34"/>
        <v/>
      </c>
      <c r="M118" s="125" t="str">
        <f t="shared" si="35"/>
        <v/>
      </c>
      <c r="N118" s="6"/>
      <c r="O118" s="124" t="str">
        <f t="shared" si="36"/>
        <v/>
      </c>
      <c r="P118" s="124" t="str">
        <f t="shared" si="37"/>
        <v/>
      </c>
      <c r="Q118" s="124"/>
      <c r="R118" s="123"/>
      <c r="AN118" s="52"/>
      <c r="AO118" s="52"/>
      <c r="AP118" s="52"/>
      <c r="AQ118" s="52"/>
      <c r="AR118" s="52"/>
      <c r="AS118" s="52"/>
      <c r="AT118" s="52"/>
      <c r="BC118" s="122"/>
      <c r="BH118" s="118" t="str">
        <f t="shared" si="38"/>
        <v/>
      </c>
      <c r="BI118" s="118" t="str">
        <f t="shared" si="39"/>
        <v/>
      </c>
      <c r="BK118" s="118" t="str">
        <f t="shared" si="40"/>
        <v/>
      </c>
      <c r="BL118" s="118">
        <f t="shared" si="41"/>
        <v>0</v>
      </c>
      <c r="BM118" s="118" t="str">
        <f t="shared" si="42"/>
        <v/>
      </c>
      <c r="BN118" s="118" t="str">
        <f t="shared" si="43"/>
        <v/>
      </c>
      <c r="BO118" s="118" t="str">
        <f t="shared" si="44"/>
        <v/>
      </c>
      <c r="BP118" s="118" t="str">
        <f t="shared" si="45"/>
        <v/>
      </c>
      <c r="BQ118" s="122">
        <f t="shared" si="46"/>
        <v>0</v>
      </c>
      <c r="BR118" s="122" t="str">
        <f>VLOOKUP(IF(BM118="",0,1)&amp;IF(BN118="",0,1)&amp;IF(BO118="",0,1)&amp;IF(BP118="",0,1),[6]Feuil1!$A$1:$B$24,2)</f>
        <v>:::</v>
      </c>
      <c r="BS118" s="118" t="str">
        <f t="shared" si="47"/>
        <v/>
      </c>
    </row>
    <row r="119" spans="1:71" ht="33.75" customHeight="1" x14ac:dyDescent="0.2">
      <c r="A119" s="135">
        <f>IF(L119="",,IF(L119=LOOKUP(L119,[7]Feuil1!$A$1:$A$6800),"v",))</f>
        <v>0</v>
      </c>
      <c r="B119" s="134" t="str">
        <f t="shared" si="24"/>
        <v/>
      </c>
      <c r="C119" s="133" t="str">
        <f t="shared" si="25"/>
        <v/>
      </c>
      <c r="D119" s="132" t="str">
        <f t="shared" si="26"/>
        <v/>
      </c>
      <c r="E119" s="131" t="str">
        <f t="shared" si="27"/>
        <v/>
      </c>
      <c r="F119" s="130" t="str">
        <f t="shared" si="28"/>
        <v/>
      </c>
      <c r="G119" s="129" t="str">
        <f t="shared" si="29"/>
        <v/>
      </c>
      <c r="H119" s="128" t="str">
        <f t="shared" si="30"/>
        <v/>
      </c>
      <c r="I119" s="128" t="str">
        <f t="shared" si="31"/>
        <v/>
      </c>
      <c r="J119" s="128" t="str">
        <f t="shared" si="32"/>
        <v/>
      </c>
      <c r="K119" s="127" t="str">
        <f t="shared" si="33"/>
        <v/>
      </c>
      <c r="L119" s="126" t="str">
        <f t="shared" si="34"/>
        <v/>
      </c>
      <c r="M119" s="125" t="str">
        <f t="shared" si="35"/>
        <v/>
      </c>
      <c r="N119" s="6"/>
      <c r="O119" s="124" t="str">
        <f t="shared" si="36"/>
        <v/>
      </c>
      <c r="P119" s="124" t="str">
        <f t="shared" si="37"/>
        <v/>
      </c>
      <c r="Q119" s="124"/>
      <c r="R119" s="123"/>
      <c r="AN119" s="52"/>
      <c r="AO119" s="52"/>
      <c r="AP119" s="52"/>
      <c r="AQ119" s="52"/>
      <c r="AR119" s="52"/>
      <c r="AS119" s="52"/>
      <c r="AT119" s="52"/>
      <c r="BC119" s="122"/>
      <c r="BH119" s="118" t="str">
        <f t="shared" si="38"/>
        <v/>
      </c>
      <c r="BI119" s="118" t="str">
        <f t="shared" si="39"/>
        <v/>
      </c>
      <c r="BK119" s="118" t="str">
        <f t="shared" si="40"/>
        <v/>
      </c>
      <c r="BL119" s="118">
        <f t="shared" si="41"/>
        <v>0</v>
      </c>
      <c r="BM119" s="118" t="str">
        <f t="shared" si="42"/>
        <v/>
      </c>
      <c r="BN119" s="118" t="str">
        <f t="shared" si="43"/>
        <v/>
      </c>
      <c r="BO119" s="118" t="str">
        <f t="shared" si="44"/>
        <v/>
      </c>
      <c r="BP119" s="118" t="str">
        <f t="shared" si="45"/>
        <v/>
      </c>
      <c r="BQ119" s="122">
        <f t="shared" si="46"/>
        <v>0</v>
      </c>
      <c r="BR119" s="122" t="str">
        <f>VLOOKUP(IF(BM119="",0,1)&amp;IF(BN119="",0,1)&amp;IF(BO119="",0,1)&amp;IF(BP119="",0,1),[6]Feuil1!$A$1:$B$24,2)</f>
        <v>:::</v>
      </c>
      <c r="BS119" s="118" t="str">
        <f t="shared" si="47"/>
        <v/>
      </c>
    </row>
    <row r="120" spans="1:71" ht="33.75" customHeight="1" x14ac:dyDescent="0.2">
      <c r="A120" s="135">
        <f>IF(L120="",,IF(L120=LOOKUP(L120,[7]Feuil1!$A$1:$A$6800),"v",))</f>
        <v>0</v>
      </c>
      <c r="B120" s="134" t="str">
        <f t="shared" si="24"/>
        <v/>
      </c>
      <c r="C120" s="133" t="str">
        <f t="shared" si="25"/>
        <v/>
      </c>
      <c r="D120" s="132" t="str">
        <f t="shared" si="26"/>
        <v/>
      </c>
      <c r="E120" s="131" t="str">
        <f t="shared" si="27"/>
        <v/>
      </c>
      <c r="F120" s="130" t="str">
        <f t="shared" si="28"/>
        <v/>
      </c>
      <c r="G120" s="129" t="str">
        <f t="shared" si="29"/>
        <v/>
      </c>
      <c r="H120" s="128" t="str">
        <f t="shared" si="30"/>
        <v/>
      </c>
      <c r="I120" s="128" t="str">
        <f t="shared" si="31"/>
        <v/>
      </c>
      <c r="J120" s="128" t="str">
        <f t="shared" si="32"/>
        <v/>
      </c>
      <c r="K120" s="127" t="str">
        <f t="shared" si="33"/>
        <v/>
      </c>
      <c r="L120" s="126" t="str">
        <f t="shared" si="34"/>
        <v/>
      </c>
      <c r="M120" s="125" t="str">
        <f t="shared" si="35"/>
        <v/>
      </c>
      <c r="N120" s="6"/>
      <c r="O120" s="124" t="str">
        <f t="shared" si="36"/>
        <v/>
      </c>
      <c r="P120" s="124" t="str">
        <f t="shared" si="37"/>
        <v/>
      </c>
      <c r="Q120" s="124"/>
      <c r="R120" s="123"/>
      <c r="AN120" s="52"/>
      <c r="AO120" s="52"/>
      <c r="AP120" s="52"/>
      <c r="AQ120" s="52"/>
      <c r="AR120" s="52"/>
      <c r="AS120" s="52"/>
      <c r="AT120" s="52"/>
      <c r="BC120" s="122"/>
      <c r="BH120" s="118" t="str">
        <f t="shared" si="38"/>
        <v/>
      </c>
      <c r="BI120" s="118" t="str">
        <f t="shared" si="39"/>
        <v/>
      </c>
      <c r="BK120" s="118" t="str">
        <f t="shared" si="40"/>
        <v/>
      </c>
      <c r="BL120" s="118">
        <f t="shared" si="41"/>
        <v>0</v>
      </c>
      <c r="BM120" s="118" t="str">
        <f t="shared" si="42"/>
        <v/>
      </c>
      <c r="BN120" s="118" t="str">
        <f t="shared" si="43"/>
        <v/>
      </c>
      <c r="BO120" s="118" t="str">
        <f t="shared" si="44"/>
        <v/>
      </c>
      <c r="BP120" s="118" t="str">
        <f t="shared" si="45"/>
        <v/>
      </c>
      <c r="BQ120" s="122">
        <f t="shared" si="46"/>
        <v>0</v>
      </c>
      <c r="BR120" s="122" t="str">
        <f>VLOOKUP(IF(BM120="",0,1)&amp;IF(BN120="",0,1)&amp;IF(BO120="",0,1)&amp;IF(BP120="",0,1),[6]Feuil1!$A$1:$B$24,2)</f>
        <v>:::</v>
      </c>
      <c r="BS120" s="118" t="str">
        <f t="shared" si="47"/>
        <v/>
      </c>
    </row>
    <row r="121" spans="1:71" ht="33.75" customHeight="1" x14ac:dyDescent="0.2">
      <c r="A121" s="135">
        <f>IF(L121="",,IF(L121=LOOKUP(L121,[7]Feuil1!$A$1:$A$6800),"v",))</f>
        <v>0</v>
      </c>
      <c r="B121" s="134" t="str">
        <f t="shared" si="24"/>
        <v/>
      </c>
      <c r="C121" s="133" t="str">
        <f t="shared" si="25"/>
        <v/>
      </c>
      <c r="D121" s="132" t="str">
        <f t="shared" si="26"/>
        <v/>
      </c>
      <c r="E121" s="131" t="str">
        <f t="shared" si="27"/>
        <v/>
      </c>
      <c r="F121" s="130" t="str">
        <f t="shared" si="28"/>
        <v/>
      </c>
      <c r="G121" s="129" t="str">
        <f t="shared" si="29"/>
        <v/>
      </c>
      <c r="H121" s="128" t="str">
        <f t="shared" si="30"/>
        <v/>
      </c>
      <c r="I121" s="128" t="str">
        <f t="shared" si="31"/>
        <v/>
      </c>
      <c r="J121" s="128" t="str">
        <f t="shared" si="32"/>
        <v/>
      </c>
      <c r="K121" s="127" t="str">
        <f t="shared" si="33"/>
        <v/>
      </c>
      <c r="L121" s="126" t="str">
        <f t="shared" si="34"/>
        <v/>
      </c>
      <c r="M121" s="125" t="str">
        <f t="shared" si="35"/>
        <v/>
      </c>
      <c r="N121" s="6"/>
      <c r="O121" s="124" t="str">
        <f t="shared" si="36"/>
        <v/>
      </c>
      <c r="P121" s="124" t="str">
        <f t="shared" si="37"/>
        <v/>
      </c>
      <c r="Q121" s="124"/>
      <c r="R121" s="123"/>
      <c r="AN121" s="52"/>
      <c r="AO121" s="52"/>
      <c r="AP121" s="52"/>
      <c r="AQ121" s="52"/>
      <c r="AR121" s="52"/>
      <c r="AS121" s="52"/>
      <c r="AT121" s="52"/>
      <c r="BC121" s="122"/>
      <c r="BH121" s="118" t="str">
        <f t="shared" si="38"/>
        <v/>
      </c>
      <c r="BI121" s="118" t="str">
        <f t="shared" si="39"/>
        <v/>
      </c>
      <c r="BK121" s="118" t="str">
        <f t="shared" si="40"/>
        <v/>
      </c>
      <c r="BL121" s="118">
        <f t="shared" si="41"/>
        <v>0</v>
      </c>
      <c r="BM121" s="118" t="str">
        <f t="shared" si="42"/>
        <v/>
      </c>
      <c r="BN121" s="118" t="str">
        <f t="shared" si="43"/>
        <v/>
      </c>
      <c r="BO121" s="118" t="str">
        <f t="shared" si="44"/>
        <v/>
      </c>
      <c r="BP121" s="118" t="str">
        <f t="shared" si="45"/>
        <v/>
      </c>
      <c r="BQ121" s="122">
        <f t="shared" si="46"/>
        <v>0</v>
      </c>
      <c r="BR121" s="122" t="str">
        <f>VLOOKUP(IF(BM121="",0,1)&amp;IF(BN121="",0,1)&amp;IF(BO121="",0,1)&amp;IF(BP121="",0,1),[6]Feuil1!$A$1:$B$24,2)</f>
        <v>:::</v>
      </c>
      <c r="BS121" s="118" t="str">
        <f t="shared" si="47"/>
        <v/>
      </c>
    </row>
    <row r="122" spans="1:71" ht="33.75" customHeight="1" x14ac:dyDescent="0.2">
      <c r="A122" s="135">
        <f>IF(L122="",,IF(L122=LOOKUP(L122,[7]Feuil1!$A$1:$A$6800),"v",))</f>
        <v>0</v>
      </c>
      <c r="B122" s="134" t="str">
        <f t="shared" si="24"/>
        <v/>
      </c>
      <c r="C122" s="133" t="str">
        <f t="shared" si="25"/>
        <v/>
      </c>
      <c r="D122" s="132" t="str">
        <f t="shared" si="26"/>
        <v/>
      </c>
      <c r="E122" s="131" t="str">
        <f t="shared" si="27"/>
        <v/>
      </c>
      <c r="F122" s="130" t="str">
        <f t="shared" si="28"/>
        <v/>
      </c>
      <c r="G122" s="129" t="str">
        <f t="shared" si="29"/>
        <v/>
      </c>
      <c r="H122" s="128" t="str">
        <f t="shared" si="30"/>
        <v/>
      </c>
      <c r="I122" s="128" t="str">
        <f t="shared" si="31"/>
        <v/>
      </c>
      <c r="J122" s="128" t="str">
        <f t="shared" si="32"/>
        <v/>
      </c>
      <c r="K122" s="127" t="str">
        <f t="shared" si="33"/>
        <v/>
      </c>
      <c r="L122" s="126" t="str">
        <f t="shared" si="34"/>
        <v/>
      </c>
      <c r="M122" s="125" t="str">
        <f t="shared" si="35"/>
        <v/>
      </c>
      <c r="N122" s="6"/>
      <c r="O122" s="124" t="str">
        <f t="shared" si="36"/>
        <v/>
      </c>
      <c r="P122" s="124" t="str">
        <f t="shared" si="37"/>
        <v/>
      </c>
      <c r="Q122" s="124"/>
      <c r="R122" s="123"/>
      <c r="AN122" s="52"/>
      <c r="AO122" s="52"/>
      <c r="AP122" s="52"/>
      <c r="AQ122" s="52"/>
      <c r="AR122" s="52"/>
      <c r="AS122" s="52"/>
      <c r="AT122" s="52"/>
      <c r="BC122" s="122"/>
      <c r="BH122" s="118" t="str">
        <f t="shared" si="38"/>
        <v/>
      </c>
      <c r="BI122" s="118" t="str">
        <f t="shared" si="39"/>
        <v/>
      </c>
      <c r="BK122" s="118" t="str">
        <f t="shared" si="40"/>
        <v/>
      </c>
      <c r="BL122" s="118">
        <f t="shared" si="41"/>
        <v>0</v>
      </c>
      <c r="BM122" s="118" t="str">
        <f t="shared" si="42"/>
        <v/>
      </c>
      <c r="BN122" s="118" t="str">
        <f t="shared" si="43"/>
        <v/>
      </c>
      <c r="BO122" s="118" t="str">
        <f t="shared" si="44"/>
        <v/>
      </c>
      <c r="BP122" s="118" t="str">
        <f t="shared" si="45"/>
        <v/>
      </c>
      <c r="BQ122" s="122">
        <f t="shared" si="46"/>
        <v>0</v>
      </c>
      <c r="BR122" s="122" t="str">
        <f>VLOOKUP(IF(BM122="",0,1)&amp;IF(BN122="",0,1)&amp;IF(BO122="",0,1)&amp;IF(BP122="",0,1),[6]Feuil1!$A$1:$B$24,2)</f>
        <v>:::</v>
      </c>
      <c r="BS122" s="118" t="str">
        <f t="shared" si="47"/>
        <v/>
      </c>
    </row>
    <row r="123" spans="1:71" ht="33.75" customHeight="1" x14ac:dyDescent="0.2">
      <c r="A123" s="135">
        <f>IF(L123="",,IF(L123=LOOKUP(L123,[7]Feuil1!$A$1:$A$6800),"v",))</f>
        <v>0</v>
      </c>
      <c r="B123" s="134" t="str">
        <f t="shared" si="24"/>
        <v/>
      </c>
      <c r="C123" s="133" t="str">
        <f t="shared" si="25"/>
        <v/>
      </c>
      <c r="D123" s="132" t="str">
        <f t="shared" si="26"/>
        <v/>
      </c>
      <c r="E123" s="131" t="str">
        <f t="shared" si="27"/>
        <v/>
      </c>
      <c r="F123" s="130" t="str">
        <f t="shared" si="28"/>
        <v/>
      </c>
      <c r="G123" s="129" t="str">
        <f t="shared" si="29"/>
        <v/>
      </c>
      <c r="H123" s="128" t="str">
        <f t="shared" si="30"/>
        <v/>
      </c>
      <c r="I123" s="128" t="str">
        <f t="shared" si="31"/>
        <v/>
      </c>
      <c r="J123" s="128" t="str">
        <f t="shared" si="32"/>
        <v/>
      </c>
      <c r="K123" s="127" t="str">
        <f t="shared" si="33"/>
        <v/>
      </c>
      <c r="L123" s="126" t="str">
        <f t="shared" si="34"/>
        <v/>
      </c>
      <c r="M123" s="125" t="str">
        <f t="shared" si="35"/>
        <v/>
      </c>
      <c r="N123" s="6"/>
      <c r="O123" s="124" t="str">
        <f t="shared" si="36"/>
        <v/>
      </c>
      <c r="P123" s="124" t="str">
        <f t="shared" si="37"/>
        <v/>
      </c>
      <c r="Q123" s="124"/>
      <c r="R123" s="123"/>
      <c r="AN123" s="52"/>
      <c r="AO123" s="52"/>
      <c r="AP123" s="52"/>
      <c r="AQ123" s="52"/>
      <c r="AR123" s="52"/>
      <c r="AS123" s="52"/>
      <c r="AT123" s="52"/>
      <c r="BC123" s="122"/>
      <c r="BH123" s="118" t="str">
        <f t="shared" si="38"/>
        <v/>
      </c>
      <c r="BI123" s="118" t="str">
        <f t="shared" si="39"/>
        <v/>
      </c>
      <c r="BK123" s="118" t="str">
        <f t="shared" si="40"/>
        <v/>
      </c>
      <c r="BL123" s="118">
        <f t="shared" si="41"/>
        <v>0</v>
      </c>
      <c r="BM123" s="118" t="str">
        <f t="shared" si="42"/>
        <v/>
      </c>
      <c r="BN123" s="118" t="str">
        <f t="shared" si="43"/>
        <v/>
      </c>
      <c r="BO123" s="118" t="str">
        <f t="shared" si="44"/>
        <v/>
      </c>
      <c r="BP123" s="118" t="str">
        <f t="shared" si="45"/>
        <v/>
      </c>
      <c r="BQ123" s="122">
        <f t="shared" si="46"/>
        <v>0</v>
      </c>
      <c r="BR123" s="122" t="str">
        <f>VLOOKUP(IF(BM123="",0,1)&amp;IF(BN123="",0,1)&amp;IF(BO123="",0,1)&amp;IF(BP123="",0,1),[6]Feuil1!$A$1:$B$24,2)</f>
        <v>:::</v>
      </c>
      <c r="BS123" s="118" t="str">
        <f t="shared" si="47"/>
        <v/>
      </c>
    </row>
    <row r="124" spans="1:71" ht="33.75" customHeight="1" x14ac:dyDescent="0.2">
      <c r="A124" s="135">
        <f>IF(L124="",,IF(L124=LOOKUP(L124,[7]Feuil1!$A$1:$A$6800),"v",))</f>
        <v>0</v>
      </c>
      <c r="B124" s="134" t="str">
        <f t="shared" si="24"/>
        <v/>
      </c>
      <c r="C124" s="133" t="str">
        <f t="shared" si="25"/>
        <v/>
      </c>
      <c r="D124" s="132" t="str">
        <f t="shared" si="26"/>
        <v/>
      </c>
      <c r="E124" s="131" t="str">
        <f t="shared" si="27"/>
        <v/>
      </c>
      <c r="F124" s="130" t="str">
        <f t="shared" si="28"/>
        <v/>
      </c>
      <c r="G124" s="129" t="str">
        <f t="shared" si="29"/>
        <v/>
      </c>
      <c r="H124" s="128" t="str">
        <f t="shared" si="30"/>
        <v/>
      </c>
      <c r="I124" s="128" t="str">
        <f t="shared" si="31"/>
        <v/>
      </c>
      <c r="J124" s="128" t="str">
        <f t="shared" si="32"/>
        <v/>
      </c>
      <c r="K124" s="127" t="str">
        <f t="shared" si="33"/>
        <v/>
      </c>
      <c r="L124" s="126" t="str">
        <f t="shared" si="34"/>
        <v/>
      </c>
      <c r="M124" s="125" t="str">
        <f t="shared" si="35"/>
        <v/>
      </c>
      <c r="N124" s="6"/>
      <c r="O124" s="124" t="str">
        <f t="shared" si="36"/>
        <v/>
      </c>
      <c r="P124" s="124" t="str">
        <f t="shared" si="37"/>
        <v/>
      </c>
      <c r="Q124" s="124"/>
      <c r="R124" s="123"/>
      <c r="AN124" s="52"/>
      <c r="AO124" s="52"/>
      <c r="AP124" s="52"/>
      <c r="AQ124" s="52"/>
      <c r="AR124" s="52"/>
      <c r="AS124" s="52"/>
      <c r="AT124" s="52"/>
      <c r="BC124" s="122"/>
      <c r="BH124" s="118" t="str">
        <f t="shared" si="38"/>
        <v/>
      </c>
      <c r="BI124" s="118" t="str">
        <f t="shared" si="39"/>
        <v/>
      </c>
      <c r="BK124" s="118" t="str">
        <f t="shared" si="40"/>
        <v/>
      </c>
      <c r="BL124" s="118">
        <f t="shared" si="41"/>
        <v>0</v>
      </c>
      <c r="BM124" s="118" t="str">
        <f t="shared" si="42"/>
        <v/>
      </c>
      <c r="BN124" s="118" t="str">
        <f t="shared" si="43"/>
        <v/>
      </c>
      <c r="BO124" s="118" t="str">
        <f t="shared" si="44"/>
        <v/>
      </c>
      <c r="BP124" s="118" t="str">
        <f t="shared" si="45"/>
        <v/>
      </c>
      <c r="BQ124" s="122">
        <f t="shared" si="46"/>
        <v>0</v>
      </c>
      <c r="BR124" s="122" t="str">
        <f>VLOOKUP(IF(BM124="",0,1)&amp;IF(BN124="",0,1)&amp;IF(BO124="",0,1)&amp;IF(BP124="",0,1),[6]Feuil1!$A$1:$B$24,2)</f>
        <v>:::</v>
      </c>
      <c r="BS124" s="118" t="str">
        <f t="shared" si="47"/>
        <v/>
      </c>
    </row>
    <row r="125" spans="1:71" ht="33.75" customHeight="1" x14ac:dyDescent="0.2">
      <c r="A125" s="135">
        <f>IF(L125="",,IF(L125=LOOKUP(L125,[7]Feuil1!$A$1:$A$6800),"v",))</f>
        <v>0</v>
      </c>
      <c r="B125" s="134" t="str">
        <f t="shared" si="24"/>
        <v/>
      </c>
      <c r="C125" s="133" t="str">
        <f t="shared" si="25"/>
        <v/>
      </c>
      <c r="D125" s="132" t="str">
        <f t="shared" si="26"/>
        <v/>
      </c>
      <c r="E125" s="131" t="str">
        <f t="shared" si="27"/>
        <v/>
      </c>
      <c r="F125" s="130" t="str">
        <f t="shared" si="28"/>
        <v/>
      </c>
      <c r="G125" s="129" t="str">
        <f t="shared" si="29"/>
        <v/>
      </c>
      <c r="H125" s="128" t="str">
        <f t="shared" si="30"/>
        <v/>
      </c>
      <c r="I125" s="128" t="str">
        <f t="shared" si="31"/>
        <v/>
      </c>
      <c r="J125" s="128" t="str">
        <f t="shared" si="32"/>
        <v/>
      </c>
      <c r="K125" s="127" t="str">
        <f t="shared" si="33"/>
        <v/>
      </c>
      <c r="L125" s="126" t="str">
        <f t="shared" si="34"/>
        <v/>
      </c>
      <c r="M125" s="125" t="str">
        <f t="shared" si="35"/>
        <v/>
      </c>
      <c r="N125" s="6"/>
      <c r="O125" s="124" t="str">
        <f t="shared" si="36"/>
        <v/>
      </c>
      <c r="P125" s="124" t="str">
        <f t="shared" si="37"/>
        <v/>
      </c>
      <c r="Q125" s="124"/>
      <c r="R125" s="123"/>
      <c r="AN125" s="52"/>
      <c r="AO125" s="52"/>
      <c r="AP125" s="52"/>
      <c r="AQ125" s="52"/>
      <c r="AR125" s="52"/>
      <c r="AS125" s="52"/>
      <c r="AT125" s="52"/>
      <c r="BC125" s="122"/>
      <c r="BH125" s="118" t="str">
        <f t="shared" si="38"/>
        <v/>
      </c>
      <c r="BI125" s="118" t="str">
        <f t="shared" si="39"/>
        <v/>
      </c>
      <c r="BK125" s="118" t="str">
        <f t="shared" si="40"/>
        <v/>
      </c>
      <c r="BL125" s="118">
        <f t="shared" si="41"/>
        <v>0</v>
      </c>
      <c r="BM125" s="118" t="str">
        <f t="shared" si="42"/>
        <v/>
      </c>
      <c r="BN125" s="118" t="str">
        <f t="shared" si="43"/>
        <v/>
      </c>
      <c r="BO125" s="118" t="str">
        <f t="shared" si="44"/>
        <v/>
      </c>
      <c r="BP125" s="118" t="str">
        <f t="shared" si="45"/>
        <v/>
      </c>
      <c r="BQ125" s="122">
        <f t="shared" si="46"/>
        <v>0</v>
      </c>
      <c r="BR125" s="122" t="str">
        <f>VLOOKUP(IF(BM125="",0,1)&amp;IF(BN125="",0,1)&amp;IF(BO125="",0,1)&amp;IF(BP125="",0,1),[6]Feuil1!$A$1:$B$24,2)</f>
        <v>:::</v>
      </c>
      <c r="BS125" s="118" t="str">
        <f t="shared" si="47"/>
        <v/>
      </c>
    </row>
    <row r="126" spans="1:71" ht="33.75" customHeight="1" x14ac:dyDescent="0.2">
      <c r="A126" s="135">
        <f>IF(L126="",,IF(L126=LOOKUP(L126,[7]Feuil1!$A$1:$A$6800),"v",))</f>
        <v>0</v>
      </c>
      <c r="B126" s="134" t="str">
        <f t="shared" si="24"/>
        <v/>
      </c>
      <c r="C126" s="133" t="str">
        <f t="shared" si="25"/>
        <v/>
      </c>
      <c r="D126" s="132" t="str">
        <f t="shared" si="26"/>
        <v/>
      </c>
      <c r="E126" s="131" t="str">
        <f t="shared" si="27"/>
        <v/>
      </c>
      <c r="F126" s="130" t="str">
        <f t="shared" si="28"/>
        <v/>
      </c>
      <c r="G126" s="129" t="str">
        <f t="shared" si="29"/>
        <v/>
      </c>
      <c r="H126" s="128" t="str">
        <f t="shared" si="30"/>
        <v/>
      </c>
      <c r="I126" s="128" t="str">
        <f t="shared" si="31"/>
        <v/>
      </c>
      <c r="J126" s="128" t="str">
        <f t="shared" si="32"/>
        <v/>
      </c>
      <c r="K126" s="127" t="str">
        <f t="shared" si="33"/>
        <v/>
      </c>
      <c r="L126" s="126" t="str">
        <f t="shared" si="34"/>
        <v/>
      </c>
      <c r="M126" s="125" t="str">
        <f t="shared" si="35"/>
        <v/>
      </c>
      <c r="N126" s="6"/>
      <c r="O126" s="124" t="str">
        <f t="shared" si="36"/>
        <v/>
      </c>
      <c r="P126" s="124" t="str">
        <f t="shared" si="37"/>
        <v/>
      </c>
      <c r="Q126" s="124"/>
      <c r="R126" s="123"/>
      <c r="AN126" s="52"/>
      <c r="AO126" s="52"/>
      <c r="AP126" s="52"/>
      <c r="AQ126" s="52"/>
      <c r="AR126" s="52"/>
      <c r="AS126" s="52"/>
      <c r="AT126" s="52"/>
      <c r="BC126" s="122"/>
      <c r="BH126" s="118" t="str">
        <f t="shared" si="38"/>
        <v/>
      </c>
      <c r="BI126" s="118" t="str">
        <f t="shared" si="39"/>
        <v/>
      </c>
      <c r="BK126" s="118" t="str">
        <f t="shared" si="40"/>
        <v/>
      </c>
      <c r="BL126" s="118">
        <f t="shared" si="41"/>
        <v>0</v>
      </c>
      <c r="BM126" s="118" t="str">
        <f t="shared" si="42"/>
        <v/>
      </c>
      <c r="BN126" s="118" t="str">
        <f t="shared" si="43"/>
        <v/>
      </c>
      <c r="BO126" s="118" t="str">
        <f t="shared" si="44"/>
        <v/>
      </c>
      <c r="BP126" s="118" t="str">
        <f t="shared" si="45"/>
        <v/>
      </c>
      <c r="BQ126" s="122">
        <f t="shared" si="46"/>
        <v>0</v>
      </c>
      <c r="BR126" s="122" t="str">
        <f>VLOOKUP(IF(BM126="",0,1)&amp;IF(BN126="",0,1)&amp;IF(BO126="",0,1)&amp;IF(BP126="",0,1),[6]Feuil1!$A$1:$B$24,2)</f>
        <v>:::</v>
      </c>
      <c r="BS126" s="118" t="str">
        <f t="shared" si="47"/>
        <v/>
      </c>
    </row>
    <row r="127" spans="1:71" ht="33.75" customHeight="1" x14ac:dyDescent="0.2">
      <c r="A127" s="135">
        <f>IF(L127="",,IF(L127=LOOKUP(L127,[7]Feuil1!$A$1:$A$6800),"v",))</f>
        <v>0</v>
      </c>
      <c r="B127" s="134" t="str">
        <f t="shared" si="24"/>
        <v/>
      </c>
      <c r="C127" s="133" t="str">
        <f t="shared" si="25"/>
        <v/>
      </c>
      <c r="D127" s="132" t="str">
        <f t="shared" si="26"/>
        <v/>
      </c>
      <c r="E127" s="131" t="str">
        <f t="shared" si="27"/>
        <v/>
      </c>
      <c r="F127" s="130" t="str">
        <f t="shared" si="28"/>
        <v/>
      </c>
      <c r="G127" s="129" t="str">
        <f t="shared" si="29"/>
        <v/>
      </c>
      <c r="H127" s="128" t="str">
        <f t="shared" si="30"/>
        <v/>
      </c>
      <c r="I127" s="128" t="str">
        <f t="shared" si="31"/>
        <v/>
      </c>
      <c r="J127" s="128" t="str">
        <f t="shared" si="32"/>
        <v/>
      </c>
      <c r="K127" s="127" t="str">
        <f t="shared" si="33"/>
        <v/>
      </c>
      <c r="L127" s="126" t="str">
        <f t="shared" si="34"/>
        <v/>
      </c>
      <c r="M127" s="125" t="str">
        <f t="shared" si="35"/>
        <v/>
      </c>
      <c r="N127" s="6"/>
      <c r="O127" s="124" t="str">
        <f t="shared" si="36"/>
        <v/>
      </c>
      <c r="P127" s="124" t="str">
        <f t="shared" si="37"/>
        <v/>
      </c>
      <c r="Q127" s="124"/>
      <c r="R127" s="123"/>
      <c r="AN127" s="52"/>
      <c r="AO127" s="52"/>
      <c r="AP127" s="52"/>
      <c r="AQ127" s="52"/>
      <c r="AR127" s="52"/>
      <c r="AS127" s="52"/>
      <c r="AT127" s="52"/>
      <c r="BC127" s="122"/>
      <c r="BH127" s="118" t="str">
        <f t="shared" si="38"/>
        <v/>
      </c>
      <c r="BI127" s="118" t="str">
        <f t="shared" si="39"/>
        <v/>
      </c>
      <c r="BK127" s="118" t="str">
        <f t="shared" si="40"/>
        <v/>
      </c>
      <c r="BL127" s="118">
        <f t="shared" si="41"/>
        <v>0</v>
      </c>
      <c r="BM127" s="118" t="str">
        <f t="shared" si="42"/>
        <v/>
      </c>
      <c r="BN127" s="118" t="str">
        <f t="shared" si="43"/>
        <v/>
      </c>
      <c r="BO127" s="118" t="str">
        <f t="shared" si="44"/>
        <v/>
      </c>
      <c r="BP127" s="118" t="str">
        <f t="shared" si="45"/>
        <v/>
      </c>
      <c r="BQ127" s="122">
        <f t="shared" si="46"/>
        <v>0</v>
      </c>
      <c r="BR127" s="122" t="str">
        <f>VLOOKUP(IF(BM127="",0,1)&amp;IF(BN127="",0,1)&amp;IF(BO127="",0,1)&amp;IF(BP127="",0,1),[6]Feuil1!$A$1:$B$24,2)</f>
        <v>:::</v>
      </c>
      <c r="BS127" s="118" t="str">
        <f t="shared" si="47"/>
        <v/>
      </c>
    </row>
    <row r="128" spans="1:71" ht="33.75" customHeight="1" x14ac:dyDescent="0.2">
      <c r="A128" s="135">
        <f>IF(L128="",,IF(L128=LOOKUP(L128,[7]Feuil1!$A$1:$A$6800),"v",))</f>
        <v>0</v>
      </c>
      <c r="B128" s="134" t="str">
        <f t="shared" si="24"/>
        <v/>
      </c>
      <c r="C128" s="133" t="str">
        <f t="shared" si="25"/>
        <v/>
      </c>
      <c r="D128" s="132" t="str">
        <f t="shared" si="26"/>
        <v/>
      </c>
      <c r="E128" s="131" t="str">
        <f t="shared" si="27"/>
        <v/>
      </c>
      <c r="F128" s="130" t="str">
        <f t="shared" si="28"/>
        <v/>
      </c>
      <c r="G128" s="129" t="str">
        <f t="shared" si="29"/>
        <v/>
      </c>
      <c r="H128" s="128" t="str">
        <f t="shared" si="30"/>
        <v/>
      </c>
      <c r="I128" s="128" t="str">
        <f t="shared" si="31"/>
        <v/>
      </c>
      <c r="J128" s="128" t="str">
        <f t="shared" si="32"/>
        <v/>
      </c>
      <c r="K128" s="127" t="str">
        <f t="shared" si="33"/>
        <v/>
      </c>
      <c r="L128" s="126" t="str">
        <f t="shared" si="34"/>
        <v/>
      </c>
      <c r="M128" s="125" t="str">
        <f t="shared" si="35"/>
        <v/>
      </c>
      <c r="N128" s="6"/>
      <c r="O128" s="124" t="str">
        <f t="shared" si="36"/>
        <v/>
      </c>
      <c r="P128" s="124" t="str">
        <f t="shared" si="37"/>
        <v/>
      </c>
      <c r="Q128" s="124"/>
      <c r="R128" s="123"/>
      <c r="AN128" s="52"/>
      <c r="AO128" s="52"/>
      <c r="AP128" s="52"/>
      <c r="AQ128" s="52"/>
      <c r="AR128" s="52"/>
      <c r="AS128" s="52"/>
      <c r="AT128" s="52"/>
      <c r="BC128" s="122"/>
      <c r="BH128" s="118" t="str">
        <f t="shared" si="38"/>
        <v/>
      </c>
      <c r="BI128" s="118" t="str">
        <f t="shared" si="39"/>
        <v/>
      </c>
      <c r="BK128" s="118" t="str">
        <f t="shared" si="40"/>
        <v/>
      </c>
      <c r="BL128" s="118">
        <f t="shared" si="41"/>
        <v>0</v>
      </c>
      <c r="BM128" s="118" t="str">
        <f t="shared" si="42"/>
        <v/>
      </c>
      <c r="BN128" s="118" t="str">
        <f t="shared" si="43"/>
        <v/>
      </c>
      <c r="BO128" s="118" t="str">
        <f t="shared" si="44"/>
        <v/>
      </c>
      <c r="BP128" s="118" t="str">
        <f t="shared" si="45"/>
        <v/>
      </c>
      <c r="BQ128" s="122">
        <f t="shared" si="46"/>
        <v>0</v>
      </c>
      <c r="BR128" s="122" t="str">
        <f>VLOOKUP(IF(BM128="",0,1)&amp;IF(BN128="",0,1)&amp;IF(BO128="",0,1)&amp;IF(BP128="",0,1),[6]Feuil1!$A$1:$B$24,2)</f>
        <v>:::</v>
      </c>
      <c r="BS128" s="118" t="str">
        <f t="shared" si="47"/>
        <v/>
      </c>
    </row>
    <row r="129" spans="1:71" ht="33.75" customHeight="1" x14ac:dyDescent="0.2">
      <c r="A129" s="135">
        <f>IF(L129="",,IF(L129=LOOKUP(L129,[7]Feuil1!$A$1:$A$6800),"v",))</f>
        <v>0</v>
      </c>
      <c r="B129" s="134" t="str">
        <f t="shared" si="24"/>
        <v/>
      </c>
      <c r="C129" s="133" t="str">
        <f t="shared" si="25"/>
        <v/>
      </c>
      <c r="D129" s="132" t="str">
        <f t="shared" si="26"/>
        <v/>
      </c>
      <c r="E129" s="131" t="str">
        <f t="shared" si="27"/>
        <v/>
      </c>
      <c r="F129" s="130" t="str">
        <f t="shared" si="28"/>
        <v/>
      </c>
      <c r="G129" s="129" t="str">
        <f t="shared" si="29"/>
        <v/>
      </c>
      <c r="H129" s="128" t="str">
        <f t="shared" si="30"/>
        <v/>
      </c>
      <c r="I129" s="128" t="str">
        <f t="shared" si="31"/>
        <v/>
      </c>
      <c r="J129" s="128" t="str">
        <f t="shared" si="32"/>
        <v/>
      </c>
      <c r="K129" s="127" t="str">
        <f t="shared" si="33"/>
        <v/>
      </c>
      <c r="L129" s="126" t="str">
        <f t="shared" si="34"/>
        <v/>
      </c>
      <c r="M129" s="125" t="str">
        <f t="shared" si="35"/>
        <v/>
      </c>
      <c r="N129" s="6"/>
      <c r="O129" s="124" t="str">
        <f t="shared" si="36"/>
        <v/>
      </c>
      <c r="P129" s="124" t="str">
        <f t="shared" si="37"/>
        <v/>
      </c>
      <c r="Q129" s="124"/>
      <c r="R129" s="123"/>
      <c r="AN129" s="52"/>
      <c r="AO129" s="52"/>
      <c r="AP129" s="52"/>
      <c r="AQ129" s="52"/>
      <c r="AR129" s="52"/>
      <c r="AS129" s="52"/>
      <c r="AT129" s="52"/>
      <c r="BC129" s="122"/>
      <c r="BH129" s="118" t="str">
        <f t="shared" si="38"/>
        <v/>
      </c>
      <c r="BI129" s="118" t="str">
        <f t="shared" si="39"/>
        <v/>
      </c>
      <c r="BK129" s="118" t="str">
        <f t="shared" si="40"/>
        <v/>
      </c>
      <c r="BL129" s="118">
        <f t="shared" si="41"/>
        <v>0</v>
      </c>
      <c r="BM129" s="118" t="str">
        <f t="shared" si="42"/>
        <v/>
      </c>
      <c r="BN129" s="118" t="str">
        <f t="shared" si="43"/>
        <v/>
      </c>
      <c r="BO129" s="118" t="str">
        <f t="shared" si="44"/>
        <v/>
      </c>
      <c r="BP129" s="118" t="str">
        <f t="shared" si="45"/>
        <v/>
      </c>
      <c r="BQ129" s="122">
        <f t="shared" si="46"/>
        <v>0</v>
      </c>
      <c r="BR129" s="122" t="str">
        <f>VLOOKUP(IF(BM129="",0,1)&amp;IF(BN129="",0,1)&amp;IF(BO129="",0,1)&amp;IF(BP129="",0,1),[6]Feuil1!$A$1:$B$24,2)</f>
        <v>:::</v>
      </c>
      <c r="BS129" s="118" t="str">
        <f t="shared" si="47"/>
        <v/>
      </c>
    </row>
    <row r="130" spans="1:71" ht="33.75" customHeight="1" x14ac:dyDescent="0.2">
      <c r="A130" s="135">
        <f>IF(L130="",,IF(L130=LOOKUP(L130,[7]Feuil1!$A$1:$A$6800),"v",))</f>
        <v>0</v>
      </c>
      <c r="B130" s="134" t="str">
        <f t="shared" si="24"/>
        <v/>
      </c>
      <c r="C130" s="133" t="str">
        <f t="shared" si="25"/>
        <v/>
      </c>
      <c r="D130" s="132" t="str">
        <f t="shared" si="26"/>
        <v/>
      </c>
      <c r="E130" s="131" t="str">
        <f t="shared" si="27"/>
        <v/>
      </c>
      <c r="F130" s="130" t="str">
        <f t="shared" si="28"/>
        <v/>
      </c>
      <c r="G130" s="129" t="str">
        <f t="shared" si="29"/>
        <v/>
      </c>
      <c r="H130" s="128" t="str">
        <f t="shared" si="30"/>
        <v/>
      </c>
      <c r="I130" s="128" t="str">
        <f t="shared" si="31"/>
        <v/>
      </c>
      <c r="J130" s="128" t="str">
        <f t="shared" si="32"/>
        <v/>
      </c>
      <c r="K130" s="127" t="str">
        <f t="shared" si="33"/>
        <v/>
      </c>
      <c r="L130" s="126" t="str">
        <f t="shared" si="34"/>
        <v/>
      </c>
      <c r="M130" s="125" t="str">
        <f t="shared" si="35"/>
        <v/>
      </c>
      <c r="N130" s="6"/>
      <c r="O130" s="124" t="str">
        <f t="shared" si="36"/>
        <v/>
      </c>
      <c r="P130" s="124" t="str">
        <f t="shared" si="37"/>
        <v/>
      </c>
      <c r="Q130" s="124"/>
      <c r="R130" s="123"/>
      <c r="AN130" s="52"/>
      <c r="AO130" s="52"/>
      <c r="AP130" s="52"/>
      <c r="AQ130" s="52"/>
      <c r="AR130" s="52"/>
      <c r="AS130" s="52"/>
      <c r="AT130" s="52"/>
      <c r="BC130" s="122"/>
      <c r="BH130" s="118" t="str">
        <f t="shared" si="38"/>
        <v/>
      </c>
      <c r="BI130" s="118" t="str">
        <f t="shared" si="39"/>
        <v/>
      </c>
      <c r="BK130" s="118" t="str">
        <f t="shared" si="40"/>
        <v/>
      </c>
      <c r="BL130" s="118">
        <f t="shared" si="41"/>
        <v>0</v>
      </c>
      <c r="BM130" s="118" t="str">
        <f t="shared" si="42"/>
        <v/>
      </c>
      <c r="BN130" s="118" t="str">
        <f t="shared" si="43"/>
        <v/>
      </c>
      <c r="BO130" s="118" t="str">
        <f t="shared" si="44"/>
        <v/>
      </c>
      <c r="BP130" s="118" t="str">
        <f t="shared" si="45"/>
        <v/>
      </c>
      <c r="BQ130" s="122">
        <f t="shared" si="46"/>
        <v>0</v>
      </c>
      <c r="BR130" s="122" t="str">
        <f>VLOOKUP(IF(BM130="",0,1)&amp;IF(BN130="",0,1)&amp;IF(BO130="",0,1)&amp;IF(BP130="",0,1),[6]Feuil1!$A$1:$B$24,2)</f>
        <v>:::</v>
      </c>
      <c r="BS130" s="118" t="str">
        <f t="shared" si="47"/>
        <v/>
      </c>
    </row>
    <row r="131" spans="1:71" ht="33.75" customHeight="1" x14ac:dyDescent="0.2">
      <c r="A131" s="135">
        <f>IF(L131="",,IF(L131=LOOKUP(L131,[7]Feuil1!$A$1:$A$6800),"v",))</f>
        <v>0</v>
      </c>
      <c r="B131" s="134" t="str">
        <f t="shared" si="24"/>
        <v/>
      </c>
      <c r="C131" s="133" t="str">
        <f t="shared" si="25"/>
        <v/>
      </c>
      <c r="D131" s="132" t="str">
        <f t="shared" si="26"/>
        <v/>
      </c>
      <c r="E131" s="131" t="str">
        <f t="shared" si="27"/>
        <v/>
      </c>
      <c r="F131" s="130" t="str">
        <f t="shared" si="28"/>
        <v/>
      </c>
      <c r="G131" s="129" t="str">
        <f t="shared" si="29"/>
        <v/>
      </c>
      <c r="H131" s="128" t="str">
        <f t="shared" si="30"/>
        <v/>
      </c>
      <c r="I131" s="128" t="str">
        <f t="shared" si="31"/>
        <v/>
      </c>
      <c r="J131" s="128" t="str">
        <f t="shared" si="32"/>
        <v/>
      </c>
      <c r="K131" s="127" t="str">
        <f t="shared" si="33"/>
        <v/>
      </c>
      <c r="L131" s="126" t="str">
        <f t="shared" si="34"/>
        <v/>
      </c>
      <c r="M131" s="125" t="str">
        <f t="shared" si="35"/>
        <v/>
      </c>
      <c r="N131" s="6"/>
      <c r="O131" s="124" t="str">
        <f t="shared" si="36"/>
        <v/>
      </c>
      <c r="P131" s="124" t="str">
        <f t="shared" si="37"/>
        <v/>
      </c>
      <c r="Q131" s="124"/>
      <c r="R131" s="123"/>
      <c r="AN131" s="52"/>
      <c r="AO131" s="52"/>
      <c r="AP131" s="52"/>
      <c r="AQ131" s="52"/>
      <c r="AR131" s="52"/>
      <c r="AS131" s="52"/>
      <c r="AT131" s="52"/>
      <c r="BC131" s="122"/>
      <c r="BH131" s="118" t="str">
        <f t="shared" si="38"/>
        <v/>
      </c>
      <c r="BI131" s="118" t="str">
        <f t="shared" si="39"/>
        <v/>
      </c>
      <c r="BK131" s="118" t="str">
        <f t="shared" si="40"/>
        <v/>
      </c>
      <c r="BL131" s="118">
        <f t="shared" si="41"/>
        <v>0</v>
      </c>
      <c r="BM131" s="118" t="str">
        <f t="shared" si="42"/>
        <v/>
      </c>
      <c r="BN131" s="118" t="str">
        <f t="shared" si="43"/>
        <v/>
      </c>
      <c r="BO131" s="118" t="str">
        <f t="shared" si="44"/>
        <v/>
      </c>
      <c r="BP131" s="118" t="str">
        <f t="shared" si="45"/>
        <v/>
      </c>
      <c r="BQ131" s="122">
        <f t="shared" si="46"/>
        <v>0</v>
      </c>
      <c r="BR131" s="122" t="str">
        <f>VLOOKUP(IF(BM131="",0,1)&amp;IF(BN131="",0,1)&amp;IF(BO131="",0,1)&amp;IF(BP131="",0,1),[6]Feuil1!$A$1:$B$24,2)</f>
        <v>:::</v>
      </c>
      <c r="BS131" s="118" t="str">
        <f t="shared" si="47"/>
        <v/>
      </c>
    </row>
    <row r="132" spans="1:71" ht="33.75" customHeight="1" x14ac:dyDescent="0.2">
      <c r="A132" s="135">
        <f>IF(L132="",,IF(L132=LOOKUP(L132,[7]Feuil1!$A$1:$A$6800),"v",))</f>
        <v>0</v>
      </c>
      <c r="B132" s="134" t="str">
        <f t="shared" si="24"/>
        <v/>
      </c>
      <c r="C132" s="133" t="str">
        <f t="shared" si="25"/>
        <v/>
      </c>
      <c r="D132" s="132" t="str">
        <f t="shared" si="26"/>
        <v/>
      </c>
      <c r="E132" s="131" t="str">
        <f t="shared" si="27"/>
        <v/>
      </c>
      <c r="F132" s="130" t="str">
        <f t="shared" si="28"/>
        <v/>
      </c>
      <c r="G132" s="129" t="str">
        <f t="shared" si="29"/>
        <v/>
      </c>
      <c r="H132" s="128" t="str">
        <f t="shared" si="30"/>
        <v/>
      </c>
      <c r="I132" s="128" t="str">
        <f t="shared" si="31"/>
        <v/>
      </c>
      <c r="J132" s="128" t="str">
        <f t="shared" si="32"/>
        <v/>
      </c>
      <c r="K132" s="127" t="str">
        <f t="shared" si="33"/>
        <v/>
      </c>
      <c r="L132" s="126" t="str">
        <f t="shared" si="34"/>
        <v/>
      </c>
      <c r="M132" s="125" t="str">
        <f t="shared" si="35"/>
        <v/>
      </c>
      <c r="N132" s="6"/>
      <c r="O132" s="124" t="str">
        <f t="shared" si="36"/>
        <v/>
      </c>
      <c r="P132" s="124" t="str">
        <f t="shared" si="37"/>
        <v/>
      </c>
      <c r="Q132" s="124"/>
      <c r="R132" s="123"/>
      <c r="AN132" s="52"/>
      <c r="AO132" s="52"/>
      <c r="AP132" s="52"/>
      <c r="AQ132" s="52"/>
      <c r="AR132" s="52"/>
      <c r="AS132" s="52"/>
      <c r="AT132" s="52"/>
      <c r="BC132" s="122"/>
      <c r="BH132" s="118" t="str">
        <f t="shared" si="38"/>
        <v/>
      </c>
      <c r="BI132" s="118" t="str">
        <f t="shared" si="39"/>
        <v/>
      </c>
      <c r="BK132" s="118" t="str">
        <f t="shared" si="40"/>
        <v/>
      </c>
      <c r="BL132" s="118">
        <f t="shared" si="41"/>
        <v>0</v>
      </c>
      <c r="BM132" s="118" t="str">
        <f t="shared" si="42"/>
        <v/>
      </c>
      <c r="BN132" s="118" t="str">
        <f t="shared" si="43"/>
        <v/>
      </c>
      <c r="BO132" s="118" t="str">
        <f t="shared" si="44"/>
        <v/>
      </c>
      <c r="BP132" s="118" t="str">
        <f t="shared" si="45"/>
        <v/>
      </c>
      <c r="BQ132" s="122">
        <f t="shared" si="46"/>
        <v>0</v>
      </c>
      <c r="BR132" s="122" t="str">
        <f>VLOOKUP(IF(BM132="",0,1)&amp;IF(BN132="",0,1)&amp;IF(BO132="",0,1)&amp;IF(BP132="",0,1),[6]Feuil1!$A$1:$B$24,2)</f>
        <v>:::</v>
      </c>
      <c r="BS132" s="118" t="str">
        <f t="shared" si="47"/>
        <v/>
      </c>
    </row>
    <row r="133" spans="1:71" ht="33.75" customHeight="1" x14ac:dyDescent="0.2">
      <c r="A133" s="135">
        <f>IF(L133="",,IF(L133=LOOKUP(L133,[7]Feuil1!$A$1:$A$6800),"v",))</f>
        <v>0</v>
      </c>
      <c r="B133" s="134" t="str">
        <f t="shared" si="24"/>
        <v/>
      </c>
      <c r="C133" s="133" t="str">
        <f t="shared" si="25"/>
        <v/>
      </c>
      <c r="D133" s="132" t="str">
        <f t="shared" si="26"/>
        <v/>
      </c>
      <c r="E133" s="131" t="str">
        <f t="shared" si="27"/>
        <v/>
      </c>
      <c r="F133" s="130" t="str">
        <f t="shared" si="28"/>
        <v/>
      </c>
      <c r="G133" s="129" t="str">
        <f t="shared" si="29"/>
        <v/>
      </c>
      <c r="H133" s="128" t="str">
        <f t="shared" si="30"/>
        <v/>
      </c>
      <c r="I133" s="128" t="str">
        <f t="shared" si="31"/>
        <v/>
      </c>
      <c r="J133" s="128" t="str">
        <f t="shared" si="32"/>
        <v/>
      </c>
      <c r="K133" s="127" t="str">
        <f t="shared" si="33"/>
        <v/>
      </c>
      <c r="L133" s="126" t="str">
        <f t="shared" si="34"/>
        <v/>
      </c>
      <c r="M133" s="125" t="str">
        <f t="shared" si="35"/>
        <v/>
      </c>
      <c r="N133" s="6"/>
      <c r="O133" s="124" t="str">
        <f t="shared" si="36"/>
        <v/>
      </c>
      <c r="P133" s="124" t="str">
        <f t="shared" si="37"/>
        <v/>
      </c>
      <c r="Q133" s="124"/>
      <c r="R133" s="123"/>
      <c r="AN133" s="52"/>
      <c r="AO133" s="52"/>
      <c r="AP133" s="52"/>
      <c r="AQ133" s="52"/>
      <c r="AR133" s="52"/>
      <c r="AS133" s="52"/>
      <c r="AT133" s="52"/>
      <c r="BC133" s="122"/>
      <c r="BH133" s="118" t="str">
        <f t="shared" si="38"/>
        <v/>
      </c>
      <c r="BI133" s="118" t="str">
        <f t="shared" si="39"/>
        <v/>
      </c>
      <c r="BK133" s="118" t="str">
        <f t="shared" si="40"/>
        <v/>
      </c>
      <c r="BL133" s="118">
        <f t="shared" si="41"/>
        <v>0</v>
      </c>
      <c r="BM133" s="118" t="str">
        <f t="shared" si="42"/>
        <v/>
      </c>
      <c r="BN133" s="118" t="str">
        <f t="shared" si="43"/>
        <v/>
      </c>
      <c r="BO133" s="118" t="str">
        <f t="shared" si="44"/>
        <v/>
      </c>
      <c r="BP133" s="118" t="str">
        <f t="shared" si="45"/>
        <v/>
      </c>
      <c r="BQ133" s="122">
        <f t="shared" si="46"/>
        <v>0</v>
      </c>
      <c r="BR133" s="122" t="str">
        <f>VLOOKUP(IF(BM133="",0,1)&amp;IF(BN133="",0,1)&amp;IF(BO133="",0,1)&amp;IF(BP133="",0,1),[6]Feuil1!$A$1:$B$24,2)</f>
        <v>:::</v>
      </c>
      <c r="BS133" s="118" t="str">
        <f t="shared" si="47"/>
        <v/>
      </c>
    </row>
    <row r="134" spans="1:71" ht="33.75" customHeight="1" x14ac:dyDescent="0.2">
      <c r="A134" s="135">
        <f>IF(L134="",,IF(L134=LOOKUP(L134,[7]Feuil1!$A$1:$A$6800),"v",))</f>
        <v>0</v>
      </c>
      <c r="B134" s="134" t="str">
        <f t="shared" si="24"/>
        <v/>
      </c>
      <c r="C134" s="133" t="str">
        <f t="shared" si="25"/>
        <v/>
      </c>
      <c r="D134" s="132" t="str">
        <f t="shared" si="26"/>
        <v/>
      </c>
      <c r="E134" s="131" t="str">
        <f t="shared" si="27"/>
        <v/>
      </c>
      <c r="F134" s="130" t="str">
        <f t="shared" si="28"/>
        <v/>
      </c>
      <c r="G134" s="129" t="str">
        <f t="shared" si="29"/>
        <v/>
      </c>
      <c r="H134" s="128" t="str">
        <f t="shared" si="30"/>
        <v/>
      </c>
      <c r="I134" s="128" t="str">
        <f t="shared" si="31"/>
        <v/>
      </c>
      <c r="J134" s="128" t="str">
        <f t="shared" si="32"/>
        <v/>
      </c>
      <c r="K134" s="127" t="str">
        <f t="shared" si="33"/>
        <v/>
      </c>
      <c r="L134" s="126" t="str">
        <f t="shared" si="34"/>
        <v/>
      </c>
      <c r="M134" s="125" t="str">
        <f t="shared" si="35"/>
        <v/>
      </c>
      <c r="N134" s="6"/>
      <c r="O134" s="124" t="str">
        <f t="shared" si="36"/>
        <v/>
      </c>
      <c r="P134" s="124" t="str">
        <f t="shared" si="37"/>
        <v/>
      </c>
      <c r="Q134" s="124"/>
      <c r="R134" s="123"/>
      <c r="AN134" s="52"/>
      <c r="AO134" s="52"/>
      <c r="AP134" s="52"/>
      <c r="AQ134" s="52"/>
      <c r="AR134" s="52"/>
      <c r="AS134" s="52"/>
      <c r="AT134" s="52"/>
      <c r="BC134" s="122"/>
      <c r="BH134" s="118" t="str">
        <f t="shared" si="38"/>
        <v/>
      </c>
      <c r="BI134" s="118" t="str">
        <f t="shared" si="39"/>
        <v/>
      </c>
      <c r="BK134" s="118" t="str">
        <f t="shared" si="40"/>
        <v/>
      </c>
      <c r="BL134" s="118">
        <f t="shared" si="41"/>
        <v>0</v>
      </c>
      <c r="BM134" s="118" t="str">
        <f t="shared" si="42"/>
        <v/>
      </c>
      <c r="BN134" s="118" t="str">
        <f t="shared" si="43"/>
        <v/>
      </c>
      <c r="BO134" s="118" t="str">
        <f t="shared" si="44"/>
        <v/>
      </c>
      <c r="BP134" s="118" t="str">
        <f t="shared" si="45"/>
        <v/>
      </c>
      <c r="BQ134" s="122">
        <f t="shared" si="46"/>
        <v>0</v>
      </c>
      <c r="BR134" s="122" t="str">
        <f>VLOOKUP(IF(BM134="",0,1)&amp;IF(BN134="",0,1)&amp;IF(BO134="",0,1)&amp;IF(BP134="",0,1),[6]Feuil1!$A$1:$B$24,2)</f>
        <v>:::</v>
      </c>
      <c r="BS134" s="118" t="str">
        <f t="shared" si="47"/>
        <v/>
      </c>
    </row>
    <row r="135" spans="1:71" ht="33.75" customHeight="1" x14ac:dyDescent="0.2">
      <c r="A135" s="135">
        <f>IF(L135="",,IF(L135=LOOKUP(L135,[7]Feuil1!$A$1:$A$6800),"v",))</f>
        <v>0</v>
      </c>
      <c r="B135" s="134" t="str">
        <f t="shared" si="24"/>
        <v/>
      </c>
      <c r="C135" s="133" t="str">
        <f t="shared" si="25"/>
        <v/>
      </c>
      <c r="D135" s="132" t="str">
        <f t="shared" si="26"/>
        <v/>
      </c>
      <c r="E135" s="131" t="str">
        <f t="shared" si="27"/>
        <v/>
      </c>
      <c r="F135" s="130" t="str">
        <f t="shared" si="28"/>
        <v/>
      </c>
      <c r="G135" s="129" t="str">
        <f t="shared" si="29"/>
        <v/>
      </c>
      <c r="H135" s="128" t="str">
        <f t="shared" si="30"/>
        <v/>
      </c>
      <c r="I135" s="128" t="str">
        <f t="shared" si="31"/>
        <v/>
      </c>
      <c r="J135" s="128" t="str">
        <f t="shared" si="32"/>
        <v/>
      </c>
      <c r="K135" s="127" t="str">
        <f t="shared" si="33"/>
        <v/>
      </c>
      <c r="L135" s="126" t="str">
        <f t="shared" si="34"/>
        <v/>
      </c>
      <c r="M135" s="125" t="str">
        <f t="shared" si="35"/>
        <v/>
      </c>
      <c r="N135" s="6"/>
      <c r="O135" s="124" t="str">
        <f t="shared" si="36"/>
        <v/>
      </c>
      <c r="P135" s="124" t="str">
        <f t="shared" si="37"/>
        <v/>
      </c>
      <c r="Q135" s="124"/>
      <c r="R135" s="123"/>
      <c r="AN135" s="52"/>
      <c r="AO135" s="52"/>
      <c r="AP135" s="52"/>
      <c r="AQ135" s="52"/>
      <c r="AR135" s="52"/>
      <c r="AS135" s="52"/>
      <c r="AT135" s="52"/>
      <c r="BC135" s="122"/>
      <c r="BH135" s="118" t="str">
        <f t="shared" si="38"/>
        <v/>
      </c>
      <c r="BI135" s="118" t="str">
        <f t="shared" si="39"/>
        <v/>
      </c>
      <c r="BK135" s="118" t="str">
        <f t="shared" si="40"/>
        <v/>
      </c>
      <c r="BL135" s="118">
        <f t="shared" si="41"/>
        <v>0</v>
      </c>
      <c r="BM135" s="118" t="str">
        <f t="shared" si="42"/>
        <v/>
      </c>
      <c r="BN135" s="118" t="str">
        <f t="shared" si="43"/>
        <v/>
      </c>
      <c r="BO135" s="118" t="str">
        <f t="shared" si="44"/>
        <v/>
      </c>
      <c r="BP135" s="118" t="str">
        <f t="shared" si="45"/>
        <v/>
      </c>
      <c r="BQ135" s="122">
        <f t="shared" si="46"/>
        <v>0</v>
      </c>
      <c r="BR135" s="122" t="str">
        <f>VLOOKUP(IF(BM135="",0,1)&amp;IF(BN135="",0,1)&amp;IF(BO135="",0,1)&amp;IF(BP135="",0,1),[6]Feuil1!$A$1:$B$24,2)</f>
        <v>:::</v>
      </c>
      <c r="BS135" s="118" t="str">
        <f t="shared" si="47"/>
        <v/>
      </c>
    </row>
    <row r="136" spans="1:71" ht="33.75" customHeight="1" x14ac:dyDescent="0.2">
      <c r="A136" s="135">
        <f>IF(L136="",,IF(L136=LOOKUP(L136,[7]Feuil1!$A$1:$A$6800),"v",))</f>
        <v>0</v>
      </c>
      <c r="B136" s="134" t="str">
        <f t="shared" si="24"/>
        <v/>
      </c>
      <c r="C136" s="133" t="str">
        <f t="shared" si="25"/>
        <v/>
      </c>
      <c r="D136" s="132" t="str">
        <f t="shared" si="26"/>
        <v/>
      </c>
      <c r="E136" s="131" t="str">
        <f t="shared" si="27"/>
        <v/>
      </c>
      <c r="F136" s="130" t="str">
        <f t="shared" si="28"/>
        <v/>
      </c>
      <c r="G136" s="129" t="str">
        <f t="shared" si="29"/>
        <v/>
      </c>
      <c r="H136" s="128" t="str">
        <f t="shared" si="30"/>
        <v/>
      </c>
      <c r="I136" s="128" t="str">
        <f t="shared" si="31"/>
        <v/>
      </c>
      <c r="J136" s="128" t="str">
        <f t="shared" si="32"/>
        <v/>
      </c>
      <c r="K136" s="127" t="str">
        <f t="shared" si="33"/>
        <v/>
      </c>
      <c r="L136" s="126" t="str">
        <f t="shared" si="34"/>
        <v/>
      </c>
      <c r="M136" s="125" t="str">
        <f t="shared" si="35"/>
        <v/>
      </c>
      <c r="N136" s="6"/>
      <c r="O136" s="124" t="str">
        <f t="shared" si="36"/>
        <v/>
      </c>
      <c r="P136" s="124" t="str">
        <f t="shared" si="37"/>
        <v/>
      </c>
      <c r="Q136" s="124"/>
      <c r="R136" s="123"/>
      <c r="AN136" s="52"/>
      <c r="AO136" s="52"/>
      <c r="AP136" s="52"/>
      <c r="AQ136" s="52"/>
      <c r="AR136" s="52"/>
      <c r="AS136" s="52"/>
      <c r="AT136" s="52"/>
      <c r="BC136" s="122"/>
      <c r="BH136" s="118" t="str">
        <f t="shared" si="38"/>
        <v/>
      </c>
      <c r="BI136" s="118" t="str">
        <f t="shared" si="39"/>
        <v/>
      </c>
      <c r="BK136" s="118" t="str">
        <f t="shared" si="40"/>
        <v/>
      </c>
      <c r="BL136" s="118">
        <f t="shared" si="41"/>
        <v>0</v>
      </c>
      <c r="BM136" s="118" t="str">
        <f t="shared" si="42"/>
        <v/>
      </c>
      <c r="BN136" s="118" t="str">
        <f t="shared" si="43"/>
        <v/>
      </c>
      <c r="BO136" s="118" t="str">
        <f t="shared" si="44"/>
        <v/>
      </c>
      <c r="BP136" s="118" t="str">
        <f t="shared" si="45"/>
        <v/>
      </c>
      <c r="BQ136" s="122">
        <f t="shared" si="46"/>
        <v>0</v>
      </c>
      <c r="BR136" s="122" t="str">
        <f>VLOOKUP(IF(BM136="",0,1)&amp;IF(BN136="",0,1)&amp;IF(BO136="",0,1)&amp;IF(BP136="",0,1),[6]Feuil1!$A$1:$B$24,2)</f>
        <v>:::</v>
      </c>
      <c r="BS136" s="118" t="str">
        <f t="shared" si="47"/>
        <v/>
      </c>
    </row>
    <row r="137" spans="1:71" ht="33.75" customHeight="1" x14ac:dyDescent="0.2">
      <c r="A137" s="135">
        <f>IF(L137="",,IF(L137=LOOKUP(L137,[7]Feuil1!$A$1:$A$6800),"v",))</f>
        <v>0</v>
      </c>
      <c r="B137" s="134" t="str">
        <f t="shared" si="24"/>
        <v/>
      </c>
      <c r="C137" s="133" t="str">
        <f t="shared" si="25"/>
        <v/>
      </c>
      <c r="D137" s="132" t="str">
        <f t="shared" si="26"/>
        <v/>
      </c>
      <c r="E137" s="131" t="str">
        <f t="shared" si="27"/>
        <v/>
      </c>
      <c r="F137" s="130" t="str">
        <f t="shared" si="28"/>
        <v/>
      </c>
      <c r="G137" s="129" t="str">
        <f t="shared" si="29"/>
        <v/>
      </c>
      <c r="H137" s="128" t="str">
        <f t="shared" si="30"/>
        <v/>
      </c>
      <c r="I137" s="128" t="str">
        <f t="shared" si="31"/>
        <v/>
      </c>
      <c r="J137" s="128" t="str">
        <f t="shared" si="32"/>
        <v/>
      </c>
      <c r="K137" s="127" t="str">
        <f t="shared" si="33"/>
        <v/>
      </c>
      <c r="L137" s="126" t="str">
        <f t="shared" si="34"/>
        <v/>
      </c>
      <c r="M137" s="125" t="str">
        <f t="shared" si="35"/>
        <v/>
      </c>
      <c r="N137" s="6"/>
      <c r="O137" s="124" t="str">
        <f t="shared" si="36"/>
        <v/>
      </c>
      <c r="P137" s="124" t="str">
        <f t="shared" si="37"/>
        <v/>
      </c>
      <c r="Q137" s="124"/>
      <c r="R137" s="123"/>
      <c r="AN137" s="52"/>
      <c r="AO137" s="52"/>
      <c r="AP137" s="52"/>
      <c r="AQ137" s="52"/>
      <c r="AR137" s="52"/>
      <c r="AS137" s="52"/>
      <c r="AT137" s="52"/>
      <c r="BC137" s="122"/>
      <c r="BH137" s="118" t="str">
        <f t="shared" si="38"/>
        <v/>
      </c>
      <c r="BI137" s="118" t="str">
        <f t="shared" si="39"/>
        <v/>
      </c>
      <c r="BK137" s="118" t="str">
        <f t="shared" si="40"/>
        <v/>
      </c>
      <c r="BL137" s="118">
        <f t="shared" si="41"/>
        <v>0</v>
      </c>
      <c r="BM137" s="118" t="str">
        <f t="shared" si="42"/>
        <v/>
      </c>
      <c r="BN137" s="118" t="str">
        <f t="shared" si="43"/>
        <v/>
      </c>
      <c r="BO137" s="118" t="str">
        <f t="shared" si="44"/>
        <v/>
      </c>
      <c r="BP137" s="118" t="str">
        <f t="shared" si="45"/>
        <v/>
      </c>
      <c r="BQ137" s="122">
        <f t="shared" si="46"/>
        <v>0</v>
      </c>
      <c r="BR137" s="122" t="str">
        <f>VLOOKUP(IF(BM137="",0,1)&amp;IF(BN137="",0,1)&amp;IF(BO137="",0,1)&amp;IF(BP137="",0,1),[6]Feuil1!$A$1:$B$24,2)</f>
        <v>:::</v>
      </c>
      <c r="BS137" s="118" t="str">
        <f t="shared" si="47"/>
        <v/>
      </c>
    </row>
    <row r="138" spans="1:71" ht="33.75" customHeight="1" x14ac:dyDescent="0.2">
      <c r="A138" s="135">
        <f>IF(L138="",,IF(L138=LOOKUP(L138,[7]Feuil1!$A$1:$A$6800),"v",))</f>
        <v>0</v>
      </c>
      <c r="B138" s="134" t="str">
        <f t="shared" ref="B138:B201" si="48">IF(T138="","",T138)</f>
        <v/>
      </c>
      <c r="C138" s="133" t="str">
        <f t="shared" ref="C138:C201" si="49">IF(S138="","",S138)</f>
        <v/>
      </c>
      <c r="D138" s="132" t="str">
        <f t="shared" ref="D138:D201" si="50">IF(V138="","",V138)</f>
        <v/>
      </c>
      <c r="E138" s="131" t="str">
        <f t="shared" ref="E138:E201" si="51">+IF(W138="","",W138)</f>
        <v/>
      </c>
      <c r="F138" s="130" t="str">
        <f t="shared" ref="F138:F201" si="52">+IF(V138="","",O138&amp;" "&amp;P138)</f>
        <v/>
      </c>
      <c r="G138" s="129" t="str">
        <f t="shared" ref="G138:G201" si="53">+IF(U138="","",U138)</f>
        <v/>
      </c>
      <c r="H138" s="128" t="str">
        <f t="shared" ref="H138:H201" si="54">+IF(AA138="","",AA138)</f>
        <v/>
      </c>
      <c r="I138" s="128" t="str">
        <f t="shared" ref="I138:I201" si="55">+IF(AB138="","",AB138)</f>
        <v/>
      </c>
      <c r="J138" s="128" t="str">
        <f t="shared" ref="J138:J201" si="56">+IF(AC138="","",AC138)</f>
        <v/>
      </c>
      <c r="K138" s="127" t="str">
        <f t="shared" ref="K138:K201" si="57">+IF(AT138="","",AT138)</f>
        <v/>
      </c>
      <c r="L138" s="126" t="str">
        <f t="shared" ref="L138:L201" si="58">+IF(AD138="","",AD138)</f>
        <v/>
      </c>
      <c r="M138" s="125" t="str">
        <f t="shared" ref="M138:M201" si="59">IF(AS138="p401","X",IF(AS138="p208/p401","X",""))</f>
        <v/>
      </c>
      <c r="N138" s="6"/>
      <c r="O138" s="124" t="str">
        <f t="shared" ref="O138:O201" si="60">IF(COUNTBLANK(AG138:AH138)=1,"1 Lo "&amp;IF(COUNTBLANK(AI138)=1,AJ138,AI138),IF(COUNTBLANK(AG138:AH138)=0,"2 Lo "&amp;AI138,""))</f>
        <v/>
      </c>
      <c r="P138" s="124" t="str">
        <f t="shared" ref="P138:P201" si="61">IF(COUNTBLANK(AK138:AL138)=1,"1 la "&amp;IF(COUNTBLANK(AM138)=1,AN138,AM138),IF(COUNTBLANK(AK138:AL138)=0,"2 la "&amp;AM138,""))</f>
        <v/>
      </c>
      <c r="Q138" s="124"/>
      <c r="R138" s="123"/>
      <c r="AN138" s="52"/>
      <c r="AO138" s="52"/>
      <c r="AP138" s="52"/>
      <c r="AQ138" s="52"/>
      <c r="AR138" s="52"/>
      <c r="AS138" s="52"/>
      <c r="AT138" s="52"/>
      <c r="BC138" s="122"/>
      <c r="BH138" s="118" t="str">
        <f t="shared" ref="BH138:BH201" si="62">TRIM(RIGHT($A$7,6))</f>
        <v/>
      </c>
      <c r="BI138" s="118" t="str">
        <f t="shared" ref="BI138:BI201" si="63">TRIM(RIGHT($D$5,2))</f>
        <v/>
      </c>
      <c r="BK138" s="118" t="str">
        <f t="shared" ref="BK138:BK201" si="64">E138</f>
        <v/>
      </c>
      <c r="BL138" s="118">
        <f t="shared" ref="BL138:BL201" si="65">$E$5</f>
        <v>0</v>
      </c>
      <c r="BM138" s="118" t="str">
        <f t="shared" ref="BM138:BM201" si="66">IF(AG138="","",IF(ISERROR(SEARCH(" ",AI138)),AI138,LEFT(AI138,SEARCH(" ",AI138)-1)))</f>
        <v/>
      </c>
      <c r="BN138" s="118" t="str">
        <f t="shared" ref="BN138:BN201" si="67">IF(AH138="","",IF(ISERROR(SEARCH(" ",AJ138)),AJ138,LEFT(AJ138,SEARCH(" ",AJ138)-1)))</f>
        <v/>
      </c>
      <c r="BO138" s="118" t="str">
        <f t="shared" ref="BO138:BO201" si="68">IF(AK138="","",IF(ISERROR(SEARCH(" ",AM138)),AM138,LEFT(AM138,SEARCH(" ",AM138)-1)))</f>
        <v/>
      </c>
      <c r="BP138" s="118" t="str">
        <f t="shared" ref="BP138:BP201" si="69">IF(AL138="","",IF(ISERROR(SEARCH(" ",AN138)),AN138,LEFT(AN138,SEARCH(" ",AN138)-1)))</f>
        <v/>
      </c>
      <c r="BQ138" s="122">
        <f t="shared" ref="BQ138:BQ201" si="70">+AR138</f>
        <v>0</v>
      </c>
      <c r="BR138" s="122" t="str">
        <f>VLOOKUP(IF(BM138="",0,1)&amp;IF(BN138="",0,1)&amp;IF(BO138="",0,1)&amp;IF(BP138="",0,1),[6]Feuil1!$A$1:$B$24,2)</f>
        <v>:::</v>
      </c>
      <c r="BS138" s="118" t="str">
        <f t="shared" ref="BS138:BS201" si="71">IF(IFERROR(SEARCH("AD",AG138),0)+IFERROR(SEARCH("AD",AH138),0)+IFERROR(SEARCH("AD",AK138),0)+IFERROR(SEARCH("AD",AL138),0)=0,"","AD")</f>
        <v/>
      </c>
    </row>
    <row r="139" spans="1:71" ht="33.75" customHeight="1" x14ac:dyDescent="0.2">
      <c r="A139" s="135">
        <f>IF(L139="",,IF(L139=LOOKUP(L139,[7]Feuil1!$A$1:$A$6800),"v",))</f>
        <v>0</v>
      </c>
      <c r="B139" s="134" t="str">
        <f t="shared" si="48"/>
        <v/>
      </c>
      <c r="C139" s="133" t="str">
        <f t="shared" si="49"/>
        <v/>
      </c>
      <c r="D139" s="132" t="str">
        <f t="shared" si="50"/>
        <v/>
      </c>
      <c r="E139" s="131" t="str">
        <f t="shared" si="51"/>
        <v/>
      </c>
      <c r="F139" s="130" t="str">
        <f t="shared" si="52"/>
        <v/>
      </c>
      <c r="G139" s="129" t="str">
        <f t="shared" si="53"/>
        <v/>
      </c>
      <c r="H139" s="128" t="str">
        <f t="shared" si="54"/>
        <v/>
      </c>
      <c r="I139" s="128" t="str">
        <f t="shared" si="55"/>
        <v/>
      </c>
      <c r="J139" s="128" t="str">
        <f t="shared" si="56"/>
        <v/>
      </c>
      <c r="K139" s="127" t="str">
        <f t="shared" si="57"/>
        <v/>
      </c>
      <c r="L139" s="126" t="str">
        <f t="shared" si="58"/>
        <v/>
      </c>
      <c r="M139" s="125" t="str">
        <f t="shared" si="59"/>
        <v/>
      </c>
      <c r="N139" s="6"/>
      <c r="O139" s="124" t="str">
        <f t="shared" si="60"/>
        <v/>
      </c>
      <c r="P139" s="124" t="str">
        <f t="shared" si="61"/>
        <v/>
      </c>
      <c r="Q139" s="124"/>
      <c r="R139" s="123"/>
      <c r="AN139" s="52"/>
      <c r="AO139" s="52"/>
      <c r="AP139" s="52"/>
      <c r="AQ139" s="52"/>
      <c r="AR139" s="52"/>
      <c r="AS139" s="52"/>
      <c r="AT139" s="52"/>
      <c r="BC139" s="122"/>
      <c r="BH139" s="118" t="str">
        <f t="shared" si="62"/>
        <v/>
      </c>
      <c r="BI139" s="118" t="str">
        <f t="shared" si="63"/>
        <v/>
      </c>
      <c r="BK139" s="118" t="str">
        <f t="shared" si="64"/>
        <v/>
      </c>
      <c r="BL139" s="118">
        <f t="shared" si="65"/>
        <v>0</v>
      </c>
      <c r="BM139" s="118" t="str">
        <f t="shared" si="66"/>
        <v/>
      </c>
      <c r="BN139" s="118" t="str">
        <f t="shared" si="67"/>
        <v/>
      </c>
      <c r="BO139" s="118" t="str">
        <f t="shared" si="68"/>
        <v/>
      </c>
      <c r="BP139" s="118" t="str">
        <f t="shared" si="69"/>
        <v/>
      </c>
      <c r="BQ139" s="122">
        <f t="shared" si="70"/>
        <v>0</v>
      </c>
      <c r="BR139" s="122" t="str">
        <f>VLOOKUP(IF(BM139="",0,1)&amp;IF(BN139="",0,1)&amp;IF(BO139="",0,1)&amp;IF(BP139="",0,1),[6]Feuil1!$A$1:$B$24,2)</f>
        <v>:::</v>
      </c>
      <c r="BS139" s="118" t="str">
        <f t="shared" si="71"/>
        <v/>
      </c>
    </row>
    <row r="140" spans="1:71" ht="33.75" customHeight="1" x14ac:dyDescent="0.2">
      <c r="A140" s="135">
        <f>IF(L140="",,IF(L140=LOOKUP(L140,[7]Feuil1!$A$1:$A$6800),"v",))</f>
        <v>0</v>
      </c>
      <c r="B140" s="134" t="str">
        <f t="shared" si="48"/>
        <v/>
      </c>
      <c r="C140" s="133" t="str">
        <f t="shared" si="49"/>
        <v/>
      </c>
      <c r="D140" s="132" t="str">
        <f t="shared" si="50"/>
        <v/>
      </c>
      <c r="E140" s="131" t="str">
        <f t="shared" si="51"/>
        <v/>
      </c>
      <c r="F140" s="130" t="str">
        <f t="shared" si="52"/>
        <v/>
      </c>
      <c r="G140" s="129" t="str">
        <f t="shared" si="53"/>
        <v/>
      </c>
      <c r="H140" s="128" t="str">
        <f t="shared" si="54"/>
        <v/>
      </c>
      <c r="I140" s="128" t="str">
        <f t="shared" si="55"/>
        <v/>
      </c>
      <c r="J140" s="128" t="str">
        <f t="shared" si="56"/>
        <v/>
      </c>
      <c r="K140" s="127" t="str">
        <f t="shared" si="57"/>
        <v/>
      </c>
      <c r="L140" s="126" t="str">
        <f t="shared" si="58"/>
        <v/>
      </c>
      <c r="M140" s="125" t="str">
        <f t="shared" si="59"/>
        <v/>
      </c>
      <c r="N140" s="6"/>
      <c r="O140" s="124" t="str">
        <f t="shared" si="60"/>
        <v/>
      </c>
      <c r="P140" s="124" t="str">
        <f t="shared" si="61"/>
        <v/>
      </c>
      <c r="Q140" s="124"/>
      <c r="R140" s="123"/>
      <c r="AN140" s="52"/>
      <c r="AO140" s="52"/>
      <c r="AP140" s="52"/>
      <c r="AQ140" s="52"/>
      <c r="AR140" s="52"/>
      <c r="AS140" s="52"/>
      <c r="AT140" s="52"/>
      <c r="BC140" s="122"/>
      <c r="BH140" s="118" t="str">
        <f t="shared" si="62"/>
        <v/>
      </c>
      <c r="BI140" s="118" t="str">
        <f t="shared" si="63"/>
        <v/>
      </c>
      <c r="BK140" s="118" t="str">
        <f t="shared" si="64"/>
        <v/>
      </c>
      <c r="BL140" s="118">
        <f t="shared" si="65"/>
        <v>0</v>
      </c>
      <c r="BM140" s="118" t="str">
        <f t="shared" si="66"/>
        <v/>
      </c>
      <c r="BN140" s="118" t="str">
        <f t="shared" si="67"/>
        <v/>
      </c>
      <c r="BO140" s="118" t="str">
        <f t="shared" si="68"/>
        <v/>
      </c>
      <c r="BP140" s="118" t="str">
        <f t="shared" si="69"/>
        <v/>
      </c>
      <c r="BQ140" s="122">
        <f t="shared" si="70"/>
        <v>0</v>
      </c>
      <c r="BR140" s="122" t="str">
        <f>VLOOKUP(IF(BM140="",0,1)&amp;IF(BN140="",0,1)&amp;IF(BO140="",0,1)&amp;IF(BP140="",0,1),[6]Feuil1!$A$1:$B$24,2)</f>
        <v>:::</v>
      </c>
      <c r="BS140" s="118" t="str">
        <f t="shared" si="71"/>
        <v/>
      </c>
    </row>
    <row r="141" spans="1:71" ht="33.75" customHeight="1" x14ac:dyDescent="0.2">
      <c r="A141" s="135">
        <f>IF(L141="",,IF(L141=LOOKUP(L141,[7]Feuil1!$A$1:$A$6800),"v",))</f>
        <v>0</v>
      </c>
      <c r="B141" s="134" t="str">
        <f t="shared" si="48"/>
        <v/>
      </c>
      <c r="C141" s="133" t="str">
        <f t="shared" si="49"/>
        <v/>
      </c>
      <c r="D141" s="132" t="str">
        <f t="shared" si="50"/>
        <v/>
      </c>
      <c r="E141" s="131" t="str">
        <f t="shared" si="51"/>
        <v/>
      </c>
      <c r="F141" s="130" t="str">
        <f t="shared" si="52"/>
        <v/>
      </c>
      <c r="G141" s="129" t="str">
        <f t="shared" si="53"/>
        <v/>
      </c>
      <c r="H141" s="128" t="str">
        <f t="shared" si="54"/>
        <v/>
      </c>
      <c r="I141" s="128" t="str">
        <f t="shared" si="55"/>
        <v/>
      </c>
      <c r="J141" s="128" t="str">
        <f t="shared" si="56"/>
        <v/>
      </c>
      <c r="K141" s="127" t="str">
        <f t="shared" si="57"/>
        <v/>
      </c>
      <c r="L141" s="126" t="str">
        <f t="shared" si="58"/>
        <v/>
      </c>
      <c r="M141" s="125" t="str">
        <f t="shared" si="59"/>
        <v/>
      </c>
      <c r="N141" s="6"/>
      <c r="O141" s="124" t="str">
        <f t="shared" si="60"/>
        <v/>
      </c>
      <c r="P141" s="124" t="str">
        <f t="shared" si="61"/>
        <v/>
      </c>
      <c r="Q141" s="124"/>
      <c r="R141" s="123"/>
      <c r="AN141" s="52"/>
      <c r="AO141" s="52"/>
      <c r="AP141" s="52"/>
      <c r="AQ141" s="52"/>
      <c r="AR141" s="52"/>
      <c r="AS141" s="52"/>
      <c r="AT141" s="52"/>
      <c r="BC141" s="122"/>
      <c r="BH141" s="118" t="str">
        <f t="shared" si="62"/>
        <v/>
      </c>
      <c r="BI141" s="118" t="str">
        <f t="shared" si="63"/>
        <v/>
      </c>
      <c r="BK141" s="118" t="str">
        <f t="shared" si="64"/>
        <v/>
      </c>
      <c r="BL141" s="118">
        <f t="shared" si="65"/>
        <v>0</v>
      </c>
      <c r="BM141" s="118" t="str">
        <f t="shared" si="66"/>
        <v/>
      </c>
      <c r="BN141" s="118" t="str">
        <f t="shared" si="67"/>
        <v/>
      </c>
      <c r="BO141" s="118" t="str">
        <f t="shared" si="68"/>
        <v/>
      </c>
      <c r="BP141" s="118" t="str">
        <f t="shared" si="69"/>
        <v/>
      </c>
      <c r="BQ141" s="122">
        <f t="shared" si="70"/>
        <v>0</v>
      </c>
      <c r="BR141" s="122" t="str">
        <f>VLOOKUP(IF(BM141="",0,1)&amp;IF(BN141="",0,1)&amp;IF(BO141="",0,1)&amp;IF(BP141="",0,1),[6]Feuil1!$A$1:$B$24,2)</f>
        <v>:::</v>
      </c>
      <c r="BS141" s="118" t="str">
        <f t="shared" si="71"/>
        <v/>
      </c>
    </row>
    <row r="142" spans="1:71" ht="33.75" customHeight="1" x14ac:dyDescent="0.2">
      <c r="A142" s="135">
        <f>IF(L142="",,IF(L142=LOOKUP(L142,[7]Feuil1!$A$1:$A$6800),"v",))</f>
        <v>0</v>
      </c>
      <c r="B142" s="134" t="str">
        <f t="shared" si="48"/>
        <v/>
      </c>
      <c r="C142" s="133" t="str">
        <f t="shared" si="49"/>
        <v/>
      </c>
      <c r="D142" s="132" t="str">
        <f t="shared" si="50"/>
        <v/>
      </c>
      <c r="E142" s="131" t="str">
        <f t="shared" si="51"/>
        <v/>
      </c>
      <c r="F142" s="130" t="str">
        <f t="shared" si="52"/>
        <v/>
      </c>
      <c r="G142" s="129" t="str">
        <f t="shared" si="53"/>
        <v/>
      </c>
      <c r="H142" s="128" t="str">
        <f t="shared" si="54"/>
        <v/>
      </c>
      <c r="I142" s="128" t="str">
        <f t="shared" si="55"/>
        <v/>
      </c>
      <c r="J142" s="128" t="str">
        <f t="shared" si="56"/>
        <v/>
      </c>
      <c r="K142" s="127" t="str">
        <f t="shared" si="57"/>
        <v/>
      </c>
      <c r="L142" s="126" t="str">
        <f t="shared" si="58"/>
        <v/>
      </c>
      <c r="M142" s="125" t="str">
        <f t="shared" si="59"/>
        <v/>
      </c>
      <c r="N142" s="6"/>
      <c r="O142" s="124" t="str">
        <f t="shared" si="60"/>
        <v/>
      </c>
      <c r="P142" s="124" t="str">
        <f t="shared" si="61"/>
        <v/>
      </c>
      <c r="Q142" s="124"/>
      <c r="R142" s="123"/>
      <c r="AN142" s="52"/>
      <c r="AO142" s="52"/>
      <c r="AP142" s="52"/>
      <c r="AQ142" s="52"/>
      <c r="AR142" s="52"/>
      <c r="AS142" s="52"/>
      <c r="AT142" s="52"/>
      <c r="BC142" s="122"/>
      <c r="BH142" s="118" t="str">
        <f t="shared" si="62"/>
        <v/>
      </c>
      <c r="BI142" s="118" t="str">
        <f t="shared" si="63"/>
        <v/>
      </c>
      <c r="BK142" s="118" t="str">
        <f t="shared" si="64"/>
        <v/>
      </c>
      <c r="BL142" s="118">
        <f t="shared" si="65"/>
        <v>0</v>
      </c>
      <c r="BM142" s="118" t="str">
        <f t="shared" si="66"/>
        <v/>
      </c>
      <c r="BN142" s="118" t="str">
        <f t="shared" si="67"/>
        <v/>
      </c>
      <c r="BO142" s="118" t="str">
        <f t="shared" si="68"/>
        <v/>
      </c>
      <c r="BP142" s="118" t="str">
        <f t="shared" si="69"/>
        <v/>
      </c>
      <c r="BQ142" s="122">
        <f t="shared" si="70"/>
        <v>0</v>
      </c>
      <c r="BR142" s="122" t="str">
        <f>VLOOKUP(IF(BM142="",0,1)&amp;IF(BN142="",0,1)&amp;IF(BO142="",0,1)&amp;IF(BP142="",0,1),[6]Feuil1!$A$1:$B$24,2)</f>
        <v>:::</v>
      </c>
      <c r="BS142" s="118" t="str">
        <f t="shared" si="71"/>
        <v/>
      </c>
    </row>
    <row r="143" spans="1:71" ht="33.75" customHeight="1" x14ac:dyDescent="0.2">
      <c r="A143" s="135">
        <f>IF(L143="",,IF(L143=LOOKUP(L143,[7]Feuil1!$A$1:$A$6800),"v",))</f>
        <v>0</v>
      </c>
      <c r="B143" s="134" t="str">
        <f t="shared" si="48"/>
        <v/>
      </c>
      <c r="C143" s="133" t="str">
        <f t="shared" si="49"/>
        <v/>
      </c>
      <c r="D143" s="132" t="str">
        <f t="shared" si="50"/>
        <v/>
      </c>
      <c r="E143" s="131" t="str">
        <f t="shared" si="51"/>
        <v/>
      </c>
      <c r="F143" s="130" t="str">
        <f t="shared" si="52"/>
        <v/>
      </c>
      <c r="G143" s="129" t="str">
        <f t="shared" si="53"/>
        <v/>
      </c>
      <c r="H143" s="128" t="str">
        <f t="shared" si="54"/>
        <v/>
      </c>
      <c r="I143" s="128" t="str">
        <f t="shared" si="55"/>
        <v/>
      </c>
      <c r="J143" s="128" t="str">
        <f t="shared" si="56"/>
        <v/>
      </c>
      <c r="K143" s="127" t="str">
        <f t="shared" si="57"/>
        <v/>
      </c>
      <c r="L143" s="126" t="str">
        <f t="shared" si="58"/>
        <v/>
      </c>
      <c r="M143" s="125" t="str">
        <f t="shared" si="59"/>
        <v/>
      </c>
      <c r="N143" s="6"/>
      <c r="O143" s="124" t="str">
        <f t="shared" si="60"/>
        <v/>
      </c>
      <c r="P143" s="124" t="str">
        <f t="shared" si="61"/>
        <v/>
      </c>
      <c r="Q143" s="124"/>
      <c r="R143" s="123"/>
      <c r="AN143" s="52"/>
      <c r="AO143" s="52"/>
      <c r="AP143" s="52"/>
      <c r="AQ143" s="52"/>
      <c r="AR143" s="52"/>
      <c r="AS143" s="52"/>
      <c r="AT143" s="52"/>
      <c r="BC143" s="122"/>
      <c r="BH143" s="118" t="str">
        <f t="shared" si="62"/>
        <v/>
      </c>
      <c r="BI143" s="118" t="str">
        <f t="shared" si="63"/>
        <v/>
      </c>
      <c r="BK143" s="118" t="str">
        <f t="shared" si="64"/>
        <v/>
      </c>
      <c r="BL143" s="118">
        <f t="shared" si="65"/>
        <v>0</v>
      </c>
      <c r="BM143" s="118" t="str">
        <f t="shared" si="66"/>
        <v/>
      </c>
      <c r="BN143" s="118" t="str">
        <f t="shared" si="67"/>
        <v/>
      </c>
      <c r="BO143" s="118" t="str">
        <f t="shared" si="68"/>
        <v/>
      </c>
      <c r="BP143" s="118" t="str">
        <f t="shared" si="69"/>
        <v/>
      </c>
      <c r="BQ143" s="122">
        <f t="shared" si="70"/>
        <v>0</v>
      </c>
      <c r="BR143" s="122" t="str">
        <f>VLOOKUP(IF(BM143="",0,1)&amp;IF(BN143="",0,1)&amp;IF(BO143="",0,1)&amp;IF(BP143="",0,1),[6]Feuil1!$A$1:$B$24,2)</f>
        <v>:::</v>
      </c>
      <c r="BS143" s="118" t="str">
        <f t="shared" si="71"/>
        <v/>
      </c>
    </row>
    <row r="144" spans="1:71" ht="33.75" customHeight="1" x14ac:dyDescent="0.2">
      <c r="A144" s="135">
        <f>IF(L144="",,IF(L144=LOOKUP(L144,[7]Feuil1!$A$1:$A$6800),"v",))</f>
        <v>0</v>
      </c>
      <c r="B144" s="134" t="str">
        <f t="shared" si="48"/>
        <v/>
      </c>
      <c r="C144" s="133" t="str">
        <f t="shared" si="49"/>
        <v/>
      </c>
      <c r="D144" s="132" t="str">
        <f t="shared" si="50"/>
        <v/>
      </c>
      <c r="E144" s="131" t="str">
        <f t="shared" si="51"/>
        <v/>
      </c>
      <c r="F144" s="130" t="str">
        <f t="shared" si="52"/>
        <v/>
      </c>
      <c r="G144" s="129" t="str">
        <f t="shared" si="53"/>
        <v/>
      </c>
      <c r="H144" s="128" t="str">
        <f t="shared" si="54"/>
        <v/>
      </c>
      <c r="I144" s="128" t="str">
        <f t="shared" si="55"/>
        <v/>
      </c>
      <c r="J144" s="128" t="str">
        <f t="shared" si="56"/>
        <v/>
      </c>
      <c r="K144" s="127" t="str">
        <f t="shared" si="57"/>
        <v/>
      </c>
      <c r="L144" s="126" t="str">
        <f t="shared" si="58"/>
        <v/>
      </c>
      <c r="M144" s="125" t="str">
        <f t="shared" si="59"/>
        <v/>
      </c>
      <c r="N144" s="6"/>
      <c r="O144" s="124" t="str">
        <f t="shared" si="60"/>
        <v/>
      </c>
      <c r="P144" s="124" t="str">
        <f t="shared" si="61"/>
        <v/>
      </c>
      <c r="Q144" s="124"/>
      <c r="R144" s="123"/>
      <c r="AN144" s="52"/>
      <c r="AO144" s="52"/>
      <c r="AP144" s="52"/>
      <c r="AQ144" s="52"/>
      <c r="AR144" s="52"/>
      <c r="AS144" s="52"/>
      <c r="AT144" s="52"/>
      <c r="BC144" s="122"/>
      <c r="BH144" s="118" t="str">
        <f t="shared" si="62"/>
        <v/>
      </c>
      <c r="BI144" s="118" t="str">
        <f t="shared" si="63"/>
        <v/>
      </c>
      <c r="BK144" s="118" t="str">
        <f t="shared" si="64"/>
        <v/>
      </c>
      <c r="BL144" s="118">
        <f t="shared" si="65"/>
        <v>0</v>
      </c>
      <c r="BM144" s="118" t="str">
        <f t="shared" si="66"/>
        <v/>
      </c>
      <c r="BN144" s="118" t="str">
        <f t="shared" si="67"/>
        <v/>
      </c>
      <c r="BO144" s="118" t="str">
        <f t="shared" si="68"/>
        <v/>
      </c>
      <c r="BP144" s="118" t="str">
        <f t="shared" si="69"/>
        <v/>
      </c>
      <c r="BQ144" s="122">
        <f t="shared" si="70"/>
        <v>0</v>
      </c>
      <c r="BR144" s="122" t="str">
        <f>VLOOKUP(IF(BM144="",0,1)&amp;IF(BN144="",0,1)&amp;IF(BO144="",0,1)&amp;IF(BP144="",0,1),[6]Feuil1!$A$1:$B$24,2)</f>
        <v>:::</v>
      </c>
      <c r="BS144" s="118" t="str">
        <f t="shared" si="71"/>
        <v/>
      </c>
    </row>
    <row r="145" spans="1:71" ht="33.75" customHeight="1" x14ac:dyDescent="0.2">
      <c r="A145" s="135">
        <f>IF(L145="",,IF(L145=LOOKUP(L145,[7]Feuil1!$A$1:$A$6800),"v",))</f>
        <v>0</v>
      </c>
      <c r="B145" s="134" t="str">
        <f t="shared" si="48"/>
        <v/>
      </c>
      <c r="C145" s="133" t="str">
        <f t="shared" si="49"/>
        <v/>
      </c>
      <c r="D145" s="132" t="str">
        <f t="shared" si="50"/>
        <v/>
      </c>
      <c r="E145" s="131" t="str">
        <f t="shared" si="51"/>
        <v/>
      </c>
      <c r="F145" s="130" t="str">
        <f t="shared" si="52"/>
        <v/>
      </c>
      <c r="G145" s="129" t="str">
        <f t="shared" si="53"/>
        <v/>
      </c>
      <c r="H145" s="128" t="str">
        <f t="shared" si="54"/>
        <v/>
      </c>
      <c r="I145" s="128" t="str">
        <f t="shared" si="55"/>
        <v/>
      </c>
      <c r="J145" s="128" t="str">
        <f t="shared" si="56"/>
        <v/>
      </c>
      <c r="K145" s="127" t="str">
        <f t="shared" si="57"/>
        <v/>
      </c>
      <c r="L145" s="126" t="str">
        <f t="shared" si="58"/>
        <v/>
      </c>
      <c r="M145" s="125" t="str">
        <f t="shared" si="59"/>
        <v/>
      </c>
      <c r="N145" s="6"/>
      <c r="O145" s="124" t="str">
        <f t="shared" si="60"/>
        <v/>
      </c>
      <c r="P145" s="124" t="str">
        <f t="shared" si="61"/>
        <v/>
      </c>
      <c r="Q145" s="124"/>
      <c r="R145" s="123"/>
      <c r="AN145" s="52"/>
      <c r="AO145" s="52"/>
      <c r="AP145" s="52"/>
      <c r="AQ145" s="52"/>
      <c r="AR145" s="52"/>
      <c r="AS145" s="52"/>
      <c r="AT145" s="52"/>
      <c r="BC145" s="122"/>
      <c r="BH145" s="118" t="str">
        <f t="shared" si="62"/>
        <v/>
      </c>
      <c r="BI145" s="118" t="str">
        <f t="shared" si="63"/>
        <v/>
      </c>
      <c r="BK145" s="118" t="str">
        <f t="shared" si="64"/>
        <v/>
      </c>
      <c r="BL145" s="118">
        <f t="shared" si="65"/>
        <v>0</v>
      </c>
      <c r="BM145" s="118" t="str">
        <f t="shared" si="66"/>
        <v/>
      </c>
      <c r="BN145" s="118" t="str">
        <f t="shared" si="67"/>
        <v/>
      </c>
      <c r="BO145" s="118" t="str">
        <f t="shared" si="68"/>
        <v/>
      </c>
      <c r="BP145" s="118" t="str">
        <f t="shared" si="69"/>
        <v/>
      </c>
      <c r="BQ145" s="122">
        <f t="shared" si="70"/>
        <v>0</v>
      </c>
      <c r="BR145" s="122" t="str">
        <f>VLOOKUP(IF(BM145="",0,1)&amp;IF(BN145="",0,1)&amp;IF(BO145="",0,1)&amp;IF(BP145="",0,1),[6]Feuil1!$A$1:$B$24,2)</f>
        <v>:::</v>
      </c>
      <c r="BS145" s="118" t="str">
        <f t="shared" si="71"/>
        <v/>
      </c>
    </row>
    <row r="146" spans="1:71" ht="33.75" customHeight="1" x14ac:dyDescent="0.2">
      <c r="A146" s="135">
        <f>IF(L146="",,IF(L146=LOOKUP(L146,[7]Feuil1!$A$1:$A$6800),"v",))</f>
        <v>0</v>
      </c>
      <c r="B146" s="134" t="str">
        <f t="shared" si="48"/>
        <v/>
      </c>
      <c r="C146" s="133" t="str">
        <f t="shared" si="49"/>
        <v/>
      </c>
      <c r="D146" s="132" t="str">
        <f t="shared" si="50"/>
        <v/>
      </c>
      <c r="E146" s="131" t="str">
        <f t="shared" si="51"/>
        <v/>
      </c>
      <c r="F146" s="130" t="str">
        <f t="shared" si="52"/>
        <v/>
      </c>
      <c r="G146" s="129" t="str">
        <f t="shared" si="53"/>
        <v/>
      </c>
      <c r="H146" s="128" t="str">
        <f t="shared" si="54"/>
        <v/>
      </c>
      <c r="I146" s="128" t="str">
        <f t="shared" si="55"/>
        <v/>
      </c>
      <c r="J146" s="128" t="str">
        <f t="shared" si="56"/>
        <v/>
      </c>
      <c r="K146" s="127" t="str">
        <f t="shared" si="57"/>
        <v/>
      </c>
      <c r="L146" s="126" t="str">
        <f t="shared" si="58"/>
        <v/>
      </c>
      <c r="M146" s="125" t="str">
        <f t="shared" si="59"/>
        <v/>
      </c>
      <c r="N146" s="6"/>
      <c r="O146" s="124" t="str">
        <f t="shared" si="60"/>
        <v/>
      </c>
      <c r="P146" s="124" t="str">
        <f t="shared" si="61"/>
        <v/>
      </c>
      <c r="Q146" s="124"/>
      <c r="R146" s="123"/>
      <c r="AN146" s="52"/>
      <c r="AO146" s="52"/>
      <c r="AP146" s="52"/>
      <c r="AQ146" s="52"/>
      <c r="AR146" s="52"/>
      <c r="AS146" s="52"/>
      <c r="AT146" s="52"/>
      <c r="BC146" s="122"/>
      <c r="BH146" s="118" t="str">
        <f t="shared" si="62"/>
        <v/>
      </c>
      <c r="BI146" s="118" t="str">
        <f t="shared" si="63"/>
        <v/>
      </c>
      <c r="BK146" s="118" t="str">
        <f t="shared" si="64"/>
        <v/>
      </c>
      <c r="BL146" s="118">
        <f t="shared" si="65"/>
        <v>0</v>
      </c>
      <c r="BM146" s="118" t="str">
        <f t="shared" si="66"/>
        <v/>
      </c>
      <c r="BN146" s="118" t="str">
        <f t="shared" si="67"/>
        <v/>
      </c>
      <c r="BO146" s="118" t="str">
        <f t="shared" si="68"/>
        <v/>
      </c>
      <c r="BP146" s="118" t="str">
        <f t="shared" si="69"/>
        <v/>
      </c>
      <c r="BQ146" s="122">
        <f t="shared" si="70"/>
        <v>0</v>
      </c>
      <c r="BR146" s="122" t="str">
        <f>VLOOKUP(IF(BM146="",0,1)&amp;IF(BN146="",0,1)&amp;IF(BO146="",0,1)&amp;IF(BP146="",0,1),[6]Feuil1!$A$1:$B$24,2)</f>
        <v>:::</v>
      </c>
      <c r="BS146" s="118" t="str">
        <f t="shared" si="71"/>
        <v/>
      </c>
    </row>
    <row r="147" spans="1:71" ht="33.75" customHeight="1" x14ac:dyDescent="0.2">
      <c r="A147" s="135">
        <f>IF(L147="",,IF(L147=LOOKUP(L147,[7]Feuil1!$A$1:$A$6800),"v",))</f>
        <v>0</v>
      </c>
      <c r="B147" s="134" t="str">
        <f t="shared" si="48"/>
        <v/>
      </c>
      <c r="C147" s="133" t="str">
        <f t="shared" si="49"/>
        <v/>
      </c>
      <c r="D147" s="132" t="str">
        <f t="shared" si="50"/>
        <v/>
      </c>
      <c r="E147" s="131" t="str">
        <f t="shared" si="51"/>
        <v/>
      </c>
      <c r="F147" s="130" t="str">
        <f t="shared" si="52"/>
        <v/>
      </c>
      <c r="G147" s="129" t="str">
        <f t="shared" si="53"/>
        <v/>
      </c>
      <c r="H147" s="128" t="str">
        <f t="shared" si="54"/>
        <v/>
      </c>
      <c r="I147" s="128" t="str">
        <f t="shared" si="55"/>
        <v/>
      </c>
      <c r="J147" s="128" t="str">
        <f t="shared" si="56"/>
        <v/>
      </c>
      <c r="K147" s="127" t="str">
        <f t="shared" si="57"/>
        <v/>
      </c>
      <c r="L147" s="126" t="str">
        <f t="shared" si="58"/>
        <v/>
      </c>
      <c r="M147" s="125" t="str">
        <f t="shared" si="59"/>
        <v/>
      </c>
      <c r="N147" s="6"/>
      <c r="O147" s="124" t="str">
        <f t="shared" si="60"/>
        <v/>
      </c>
      <c r="P147" s="124" t="str">
        <f t="shared" si="61"/>
        <v/>
      </c>
      <c r="Q147" s="124"/>
      <c r="R147" s="123"/>
      <c r="AN147" s="52"/>
      <c r="AO147" s="52"/>
      <c r="AP147" s="52"/>
      <c r="AQ147" s="52"/>
      <c r="AR147" s="52"/>
      <c r="AS147" s="52"/>
      <c r="AT147" s="52"/>
      <c r="BC147" s="122"/>
      <c r="BH147" s="118" t="str">
        <f t="shared" si="62"/>
        <v/>
      </c>
      <c r="BI147" s="118" t="str">
        <f t="shared" si="63"/>
        <v/>
      </c>
      <c r="BK147" s="118" t="str">
        <f t="shared" si="64"/>
        <v/>
      </c>
      <c r="BL147" s="118">
        <f t="shared" si="65"/>
        <v>0</v>
      </c>
      <c r="BM147" s="118" t="str">
        <f t="shared" si="66"/>
        <v/>
      </c>
      <c r="BN147" s="118" t="str">
        <f t="shared" si="67"/>
        <v/>
      </c>
      <c r="BO147" s="118" t="str">
        <f t="shared" si="68"/>
        <v/>
      </c>
      <c r="BP147" s="118" t="str">
        <f t="shared" si="69"/>
        <v/>
      </c>
      <c r="BQ147" s="122">
        <f t="shared" si="70"/>
        <v>0</v>
      </c>
      <c r="BR147" s="122" t="str">
        <f>VLOOKUP(IF(BM147="",0,1)&amp;IF(BN147="",0,1)&amp;IF(BO147="",0,1)&amp;IF(BP147="",0,1),[6]Feuil1!$A$1:$B$24,2)</f>
        <v>:::</v>
      </c>
      <c r="BS147" s="118" t="str">
        <f t="shared" si="71"/>
        <v/>
      </c>
    </row>
    <row r="148" spans="1:71" ht="33.75" customHeight="1" x14ac:dyDescent="0.2">
      <c r="A148" s="135">
        <f>IF(L148="",,IF(L148=LOOKUP(L148,[7]Feuil1!$A$1:$A$6800),"v",))</f>
        <v>0</v>
      </c>
      <c r="B148" s="134" t="str">
        <f t="shared" si="48"/>
        <v/>
      </c>
      <c r="C148" s="133" t="str">
        <f t="shared" si="49"/>
        <v/>
      </c>
      <c r="D148" s="132" t="str">
        <f t="shared" si="50"/>
        <v/>
      </c>
      <c r="E148" s="131" t="str">
        <f t="shared" si="51"/>
        <v/>
      </c>
      <c r="F148" s="130" t="str">
        <f t="shared" si="52"/>
        <v/>
      </c>
      <c r="G148" s="129" t="str">
        <f t="shared" si="53"/>
        <v/>
      </c>
      <c r="H148" s="128" t="str">
        <f t="shared" si="54"/>
        <v/>
      </c>
      <c r="I148" s="128" t="str">
        <f t="shared" si="55"/>
        <v/>
      </c>
      <c r="J148" s="128" t="str">
        <f t="shared" si="56"/>
        <v/>
      </c>
      <c r="K148" s="127" t="str">
        <f t="shared" si="57"/>
        <v/>
      </c>
      <c r="L148" s="126" t="str">
        <f t="shared" si="58"/>
        <v/>
      </c>
      <c r="M148" s="125" t="str">
        <f t="shared" si="59"/>
        <v/>
      </c>
      <c r="N148" s="6"/>
      <c r="O148" s="124" t="str">
        <f t="shared" si="60"/>
        <v/>
      </c>
      <c r="P148" s="124" t="str">
        <f t="shared" si="61"/>
        <v/>
      </c>
      <c r="Q148" s="124"/>
      <c r="R148" s="123"/>
      <c r="AN148" s="52"/>
      <c r="AO148" s="52"/>
      <c r="AP148" s="52"/>
      <c r="AQ148" s="52"/>
      <c r="AR148" s="52"/>
      <c r="AS148" s="52"/>
      <c r="AT148" s="52"/>
      <c r="BC148" s="122"/>
      <c r="BH148" s="118" t="str">
        <f t="shared" si="62"/>
        <v/>
      </c>
      <c r="BI148" s="118" t="str">
        <f t="shared" si="63"/>
        <v/>
      </c>
      <c r="BK148" s="118" t="str">
        <f t="shared" si="64"/>
        <v/>
      </c>
      <c r="BL148" s="118">
        <f t="shared" si="65"/>
        <v>0</v>
      </c>
      <c r="BM148" s="118" t="str">
        <f t="shared" si="66"/>
        <v/>
      </c>
      <c r="BN148" s="118" t="str">
        <f t="shared" si="67"/>
        <v/>
      </c>
      <c r="BO148" s="118" t="str">
        <f t="shared" si="68"/>
        <v/>
      </c>
      <c r="BP148" s="118" t="str">
        <f t="shared" si="69"/>
        <v/>
      </c>
      <c r="BQ148" s="122">
        <f t="shared" si="70"/>
        <v>0</v>
      </c>
      <c r="BR148" s="122" t="str">
        <f>VLOOKUP(IF(BM148="",0,1)&amp;IF(BN148="",0,1)&amp;IF(BO148="",0,1)&amp;IF(BP148="",0,1),[6]Feuil1!$A$1:$B$24,2)</f>
        <v>:::</v>
      </c>
      <c r="BS148" s="118" t="str">
        <f t="shared" si="71"/>
        <v/>
      </c>
    </row>
    <row r="149" spans="1:71" ht="33.75" customHeight="1" x14ac:dyDescent="0.2">
      <c r="A149" s="135">
        <f>IF(L149="",,IF(L149=LOOKUP(L149,[7]Feuil1!$A$1:$A$6800),"v",))</f>
        <v>0</v>
      </c>
      <c r="B149" s="134" t="str">
        <f t="shared" si="48"/>
        <v/>
      </c>
      <c r="C149" s="133" t="str">
        <f t="shared" si="49"/>
        <v/>
      </c>
      <c r="D149" s="132" t="str">
        <f t="shared" si="50"/>
        <v/>
      </c>
      <c r="E149" s="131" t="str">
        <f t="shared" si="51"/>
        <v/>
      </c>
      <c r="F149" s="130" t="str">
        <f t="shared" si="52"/>
        <v/>
      </c>
      <c r="G149" s="129" t="str">
        <f t="shared" si="53"/>
        <v/>
      </c>
      <c r="H149" s="128" t="str">
        <f t="shared" si="54"/>
        <v/>
      </c>
      <c r="I149" s="128" t="str">
        <f t="shared" si="55"/>
        <v/>
      </c>
      <c r="J149" s="128" t="str">
        <f t="shared" si="56"/>
        <v/>
      </c>
      <c r="K149" s="127" t="str">
        <f t="shared" si="57"/>
        <v/>
      </c>
      <c r="L149" s="126" t="str">
        <f t="shared" si="58"/>
        <v/>
      </c>
      <c r="M149" s="125" t="str">
        <f t="shared" si="59"/>
        <v/>
      </c>
      <c r="N149" s="6"/>
      <c r="O149" s="124" t="str">
        <f t="shared" si="60"/>
        <v/>
      </c>
      <c r="P149" s="124" t="str">
        <f t="shared" si="61"/>
        <v/>
      </c>
      <c r="Q149" s="124"/>
      <c r="R149" s="123"/>
      <c r="AN149" s="52"/>
      <c r="AO149" s="52"/>
      <c r="AP149" s="52"/>
      <c r="AQ149" s="52"/>
      <c r="AR149" s="52"/>
      <c r="AS149" s="52"/>
      <c r="AT149" s="52"/>
      <c r="BC149" s="122"/>
      <c r="BH149" s="118" t="str">
        <f t="shared" si="62"/>
        <v/>
      </c>
      <c r="BI149" s="118" t="str">
        <f t="shared" si="63"/>
        <v/>
      </c>
      <c r="BK149" s="118" t="str">
        <f t="shared" si="64"/>
        <v/>
      </c>
      <c r="BL149" s="118">
        <f t="shared" si="65"/>
        <v>0</v>
      </c>
      <c r="BM149" s="118" t="str">
        <f t="shared" si="66"/>
        <v/>
      </c>
      <c r="BN149" s="118" t="str">
        <f t="shared" si="67"/>
        <v/>
      </c>
      <c r="BO149" s="118" t="str">
        <f t="shared" si="68"/>
        <v/>
      </c>
      <c r="BP149" s="118" t="str">
        <f t="shared" si="69"/>
        <v/>
      </c>
      <c r="BQ149" s="122">
        <f t="shared" si="70"/>
        <v>0</v>
      </c>
      <c r="BR149" s="122" t="str">
        <f>VLOOKUP(IF(BM149="",0,1)&amp;IF(BN149="",0,1)&amp;IF(BO149="",0,1)&amp;IF(BP149="",0,1),[6]Feuil1!$A$1:$B$24,2)</f>
        <v>:::</v>
      </c>
      <c r="BS149" s="118" t="str">
        <f t="shared" si="71"/>
        <v/>
      </c>
    </row>
    <row r="150" spans="1:71" ht="33.75" customHeight="1" x14ac:dyDescent="0.2">
      <c r="A150" s="135">
        <f>IF(L150="",,IF(L150=LOOKUP(L150,[7]Feuil1!$A$1:$A$6800),"v",))</f>
        <v>0</v>
      </c>
      <c r="B150" s="134" t="str">
        <f t="shared" si="48"/>
        <v/>
      </c>
      <c r="C150" s="133" t="str">
        <f t="shared" si="49"/>
        <v/>
      </c>
      <c r="D150" s="132" t="str">
        <f t="shared" si="50"/>
        <v/>
      </c>
      <c r="E150" s="131" t="str">
        <f t="shared" si="51"/>
        <v/>
      </c>
      <c r="F150" s="130" t="str">
        <f t="shared" si="52"/>
        <v/>
      </c>
      <c r="G150" s="129" t="str">
        <f t="shared" si="53"/>
        <v/>
      </c>
      <c r="H150" s="128" t="str">
        <f t="shared" si="54"/>
        <v/>
      </c>
      <c r="I150" s="128" t="str">
        <f t="shared" si="55"/>
        <v/>
      </c>
      <c r="J150" s="128" t="str">
        <f t="shared" si="56"/>
        <v/>
      </c>
      <c r="K150" s="127" t="str">
        <f t="shared" si="57"/>
        <v/>
      </c>
      <c r="L150" s="126" t="str">
        <f t="shared" si="58"/>
        <v/>
      </c>
      <c r="M150" s="125" t="str">
        <f t="shared" si="59"/>
        <v/>
      </c>
      <c r="N150" s="6"/>
      <c r="O150" s="124" t="str">
        <f t="shared" si="60"/>
        <v/>
      </c>
      <c r="P150" s="124" t="str">
        <f t="shared" si="61"/>
        <v/>
      </c>
      <c r="Q150" s="124"/>
      <c r="R150" s="123"/>
      <c r="AN150" s="52"/>
      <c r="AO150" s="52"/>
      <c r="AP150" s="52"/>
      <c r="AQ150" s="52"/>
      <c r="AR150" s="52"/>
      <c r="AS150" s="52"/>
      <c r="AT150" s="52"/>
      <c r="BC150" s="122"/>
      <c r="BH150" s="118" t="str">
        <f t="shared" si="62"/>
        <v/>
      </c>
      <c r="BI150" s="118" t="str">
        <f t="shared" si="63"/>
        <v/>
      </c>
      <c r="BK150" s="118" t="str">
        <f t="shared" si="64"/>
        <v/>
      </c>
      <c r="BL150" s="118">
        <f t="shared" si="65"/>
        <v>0</v>
      </c>
      <c r="BM150" s="118" t="str">
        <f t="shared" si="66"/>
        <v/>
      </c>
      <c r="BN150" s="118" t="str">
        <f t="shared" si="67"/>
        <v/>
      </c>
      <c r="BO150" s="118" t="str">
        <f t="shared" si="68"/>
        <v/>
      </c>
      <c r="BP150" s="118" t="str">
        <f t="shared" si="69"/>
        <v/>
      </c>
      <c r="BQ150" s="122">
        <f t="shared" si="70"/>
        <v>0</v>
      </c>
      <c r="BR150" s="122" t="str">
        <f>VLOOKUP(IF(BM150="",0,1)&amp;IF(BN150="",0,1)&amp;IF(BO150="",0,1)&amp;IF(BP150="",0,1),[6]Feuil1!$A$1:$B$24,2)</f>
        <v>:::</v>
      </c>
      <c r="BS150" s="118" t="str">
        <f t="shared" si="71"/>
        <v/>
      </c>
    </row>
    <row r="151" spans="1:71" ht="33.75" customHeight="1" x14ac:dyDescent="0.2">
      <c r="A151" s="135">
        <f>IF(L151="",,IF(L151=LOOKUP(L151,[7]Feuil1!$A$1:$A$6800),"v",))</f>
        <v>0</v>
      </c>
      <c r="B151" s="134" t="str">
        <f t="shared" si="48"/>
        <v/>
      </c>
      <c r="C151" s="133" t="str">
        <f t="shared" si="49"/>
        <v/>
      </c>
      <c r="D151" s="132" t="str">
        <f t="shared" si="50"/>
        <v/>
      </c>
      <c r="E151" s="131" t="str">
        <f t="shared" si="51"/>
        <v/>
      </c>
      <c r="F151" s="130" t="str">
        <f t="shared" si="52"/>
        <v/>
      </c>
      <c r="G151" s="129" t="str">
        <f t="shared" si="53"/>
        <v/>
      </c>
      <c r="H151" s="128" t="str">
        <f t="shared" si="54"/>
        <v/>
      </c>
      <c r="I151" s="128" t="str">
        <f t="shared" si="55"/>
        <v/>
      </c>
      <c r="J151" s="128" t="str">
        <f t="shared" si="56"/>
        <v/>
      </c>
      <c r="K151" s="127" t="str">
        <f t="shared" si="57"/>
        <v/>
      </c>
      <c r="L151" s="126" t="str">
        <f t="shared" si="58"/>
        <v/>
      </c>
      <c r="M151" s="125" t="str">
        <f t="shared" si="59"/>
        <v/>
      </c>
      <c r="N151" s="6"/>
      <c r="O151" s="124" t="str">
        <f t="shared" si="60"/>
        <v/>
      </c>
      <c r="P151" s="124" t="str">
        <f t="shared" si="61"/>
        <v/>
      </c>
      <c r="Q151" s="124"/>
      <c r="R151" s="123"/>
      <c r="AN151" s="52"/>
      <c r="AO151" s="52"/>
      <c r="AP151" s="52"/>
      <c r="AQ151" s="52"/>
      <c r="AR151" s="52"/>
      <c r="AS151" s="52"/>
      <c r="AT151" s="52"/>
      <c r="BC151" s="122"/>
      <c r="BH151" s="118" t="str">
        <f t="shared" si="62"/>
        <v/>
      </c>
      <c r="BI151" s="118" t="str">
        <f t="shared" si="63"/>
        <v/>
      </c>
      <c r="BK151" s="118" t="str">
        <f t="shared" si="64"/>
        <v/>
      </c>
      <c r="BL151" s="118">
        <f t="shared" si="65"/>
        <v>0</v>
      </c>
      <c r="BM151" s="118" t="str">
        <f t="shared" si="66"/>
        <v/>
      </c>
      <c r="BN151" s="118" t="str">
        <f t="shared" si="67"/>
        <v/>
      </c>
      <c r="BO151" s="118" t="str">
        <f t="shared" si="68"/>
        <v/>
      </c>
      <c r="BP151" s="118" t="str">
        <f t="shared" si="69"/>
        <v/>
      </c>
      <c r="BQ151" s="122">
        <f t="shared" si="70"/>
        <v>0</v>
      </c>
      <c r="BR151" s="122" t="str">
        <f>VLOOKUP(IF(BM151="",0,1)&amp;IF(BN151="",0,1)&amp;IF(BO151="",0,1)&amp;IF(BP151="",0,1),[6]Feuil1!$A$1:$B$24,2)</f>
        <v>:::</v>
      </c>
      <c r="BS151" s="118" t="str">
        <f t="shared" si="71"/>
        <v/>
      </c>
    </row>
    <row r="152" spans="1:71" ht="33.75" customHeight="1" x14ac:dyDescent="0.2">
      <c r="A152" s="135">
        <f>IF(L152="",,IF(L152=LOOKUP(L152,[7]Feuil1!$A$1:$A$6800),"v",))</f>
        <v>0</v>
      </c>
      <c r="B152" s="134" t="str">
        <f t="shared" si="48"/>
        <v/>
      </c>
      <c r="C152" s="133" t="str">
        <f t="shared" si="49"/>
        <v/>
      </c>
      <c r="D152" s="132" t="str">
        <f t="shared" si="50"/>
        <v/>
      </c>
      <c r="E152" s="131" t="str">
        <f t="shared" si="51"/>
        <v/>
      </c>
      <c r="F152" s="130" t="str">
        <f t="shared" si="52"/>
        <v/>
      </c>
      <c r="G152" s="129" t="str">
        <f t="shared" si="53"/>
        <v/>
      </c>
      <c r="H152" s="128" t="str">
        <f t="shared" si="54"/>
        <v/>
      </c>
      <c r="I152" s="128" t="str">
        <f t="shared" si="55"/>
        <v/>
      </c>
      <c r="J152" s="128" t="str">
        <f t="shared" si="56"/>
        <v/>
      </c>
      <c r="K152" s="127" t="str">
        <f t="shared" si="57"/>
        <v/>
      </c>
      <c r="L152" s="126" t="str">
        <f t="shared" si="58"/>
        <v/>
      </c>
      <c r="M152" s="125" t="str">
        <f t="shared" si="59"/>
        <v/>
      </c>
      <c r="N152" s="6"/>
      <c r="O152" s="124" t="str">
        <f t="shared" si="60"/>
        <v/>
      </c>
      <c r="P152" s="124" t="str">
        <f t="shared" si="61"/>
        <v/>
      </c>
      <c r="Q152" s="124"/>
      <c r="R152" s="123"/>
      <c r="AN152" s="52"/>
      <c r="AO152" s="52"/>
      <c r="AP152" s="52"/>
      <c r="AQ152" s="52"/>
      <c r="AR152" s="52"/>
      <c r="AS152" s="52"/>
      <c r="AT152" s="52"/>
      <c r="BC152" s="122"/>
      <c r="BH152" s="118" t="str">
        <f t="shared" si="62"/>
        <v/>
      </c>
      <c r="BI152" s="118" t="str">
        <f t="shared" si="63"/>
        <v/>
      </c>
      <c r="BK152" s="118" t="str">
        <f t="shared" si="64"/>
        <v/>
      </c>
      <c r="BL152" s="118">
        <f t="shared" si="65"/>
        <v>0</v>
      </c>
      <c r="BM152" s="118" t="str">
        <f t="shared" si="66"/>
        <v/>
      </c>
      <c r="BN152" s="118" t="str">
        <f t="shared" si="67"/>
        <v/>
      </c>
      <c r="BO152" s="118" t="str">
        <f t="shared" si="68"/>
        <v/>
      </c>
      <c r="BP152" s="118" t="str">
        <f t="shared" si="69"/>
        <v/>
      </c>
      <c r="BQ152" s="122">
        <f t="shared" si="70"/>
        <v>0</v>
      </c>
      <c r="BR152" s="122" t="str">
        <f>VLOOKUP(IF(BM152="",0,1)&amp;IF(BN152="",0,1)&amp;IF(BO152="",0,1)&amp;IF(BP152="",0,1),[6]Feuil1!$A$1:$B$24,2)</f>
        <v>:::</v>
      </c>
      <c r="BS152" s="118" t="str">
        <f t="shared" si="71"/>
        <v/>
      </c>
    </row>
    <row r="153" spans="1:71" ht="33.75" customHeight="1" x14ac:dyDescent="0.2">
      <c r="A153" s="135">
        <f>IF(L153="",,IF(L153=LOOKUP(L153,[7]Feuil1!$A$1:$A$6800),"v",))</f>
        <v>0</v>
      </c>
      <c r="B153" s="134" t="str">
        <f t="shared" si="48"/>
        <v/>
      </c>
      <c r="C153" s="133" t="str">
        <f t="shared" si="49"/>
        <v/>
      </c>
      <c r="D153" s="132" t="str">
        <f t="shared" si="50"/>
        <v/>
      </c>
      <c r="E153" s="131" t="str">
        <f t="shared" si="51"/>
        <v/>
      </c>
      <c r="F153" s="130" t="str">
        <f t="shared" si="52"/>
        <v/>
      </c>
      <c r="G153" s="129" t="str">
        <f t="shared" si="53"/>
        <v/>
      </c>
      <c r="H153" s="128" t="str">
        <f t="shared" si="54"/>
        <v/>
      </c>
      <c r="I153" s="128" t="str">
        <f t="shared" si="55"/>
        <v/>
      </c>
      <c r="J153" s="128" t="str">
        <f t="shared" si="56"/>
        <v/>
      </c>
      <c r="K153" s="127" t="str">
        <f t="shared" si="57"/>
        <v/>
      </c>
      <c r="L153" s="126" t="str">
        <f t="shared" si="58"/>
        <v/>
      </c>
      <c r="M153" s="125" t="str">
        <f t="shared" si="59"/>
        <v/>
      </c>
      <c r="N153" s="6"/>
      <c r="O153" s="124" t="str">
        <f t="shared" si="60"/>
        <v/>
      </c>
      <c r="P153" s="124" t="str">
        <f t="shared" si="61"/>
        <v/>
      </c>
      <c r="Q153" s="124"/>
      <c r="R153" s="123"/>
      <c r="AN153" s="52"/>
      <c r="AO153" s="52"/>
      <c r="AP153" s="52"/>
      <c r="AQ153" s="52"/>
      <c r="AR153" s="52"/>
      <c r="AS153" s="52"/>
      <c r="AT153" s="52"/>
      <c r="BC153" s="122"/>
      <c r="BH153" s="118" t="str">
        <f t="shared" si="62"/>
        <v/>
      </c>
      <c r="BI153" s="118" t="str">
        <f t="shared" si="63"/>
        <v/>
      </c>
      <c r="BK153" s="118" t="str">
        <f t="shared" si="64"/>
        <v/>
      </c>
      <c r="BL153" s="118">
        <f t="shared" si="65"/>
        <v>0</v>
      </c>
      <c r="BM153" s="118" t="str">
        <f t="shared" si="66"/>
        <v/>
      </c>
      <c r="BN153" s="118" t="str">
        <f t="shared" si="67"/>
        <v/>
      </c>
      <c r="BO153" s="118" t="str">
        <f t="shared" si="68"/>
        <v/>
      </c>
      <c r="BP153" s="118" t="str">
        <f t="shared" si="69"/>
        <v/>
      </c>
      <c r="BQ153" s="122">
        <f t="shared" si="70"/>
        <v>0</v>
      </c>
      <c r="BR153" s="122" t="str">
        <f>VLOOKUP(IF(BM153="",0,1)&amp;IF(BN153="",0,1)&amp;IF(BO153="",0,1)&amp;IF(BP153="",0,1),[6]Feuil1!$A$1:$B$24,2)</f>
        <v>:::</v>
      </c>
      <c r="BS153" s="118" t="str">
        <f t="shared" si="71"/>
        <v/>
      </c>
    </row>
    <row r="154" spans="1:71" ht="33.75" customHeight="1" x14ac:dyDescent="0.2">
      <c r="A154" s="135">
        <f>IF(L154="",,IF(L154=LOOKUP(L154,[7]Feuil1!$A$1:$A$6800),"v",))</f>
        <v>0</v>
      </c>
      <c r="B154" s="134" t="str">
        <f t="shared" si="48"/>
        <v/>
      </c>
      <c r="C154" s="133" t="str">
        <f t="shared" si="49"/>
        <v/>
      </c>
      <c r="D154" s="132" t="str">
        <f t="shared" si="50"/>
        <v/>
      </c>
      <c r="E154" s="131" t="str">
        <f t="shared" si="51"/>
        <v/>
      </c>
      <c r="F154" s="130" t="str">
        <f t="shared" si="52"/>
        <v/>
      </c>
      <c r="G154" s="129" t="str">
        <f t="shared" si="53"/>
        <v/>
      </c>
      <c r="H154" s="128" t="str">
        <f t="shared" si="54"/>
        <v/>
      </c>
      <c r="I154" s="128" t="str">
        <f t="shared" si="55"/>
        <v/>
      </c>
      <c r="J154" s="128" t="str">
        <f t="shared" si="56"/>
        <v/>
      </c>
      <c r="K154" s="127" t="str">
        <f t="shared" si="57"/>
        <v/>
      </c>
      <c r="L154" s="126" t="str">
        <f t="shared" si="58"/>
        <v/>
      </c>
      <c r="M154" s="125" t="str">
        <f t="shared" si="59"/>
        <v/>
      </c>
      <c r="N154" s="6"/>
      <c r="O154" s="124" t="str">
        <f t="shared" si="60"/>
        <v/>
      </c>
      <c r="P154" s="124" t="str">
        <f t="shared" si="61"/>
        <v/>
      </c>
      <c r="Q154" s="124"/>
      <c r="R154" s="123"/>
      <c r="AN154" s="52"/>
      <c r="AO154" s="52"/>
      <c r="AP154" s="52"/>
      <c r="AQ154" s="52"/>
      <c r="AR154" s="52"/>
      <c r="AS154" s="52"/>
      <c r="AT154" s="52"/>
      <c r="BC154" s="122"/>
      <c r="BH154" s="118" t="str">
        <f t="shared" si="62"/>
        <v/>
      </c>
      <c r="BI154" s="118" t="str">
        <f t="shared" si="63"/>
        <v/>
      </c>
      <c r="BK154" s="118" t="str">
        <f t="shared" si="64"/>
        <v/>
      </c>
      <c r="BL154" s="118">
        <f t="shared" si="65"/>
        <v>0</v>
      </c>
      <c r="BM154" s="118" t="str">
        <f t="shared" si="66"/>
        <v/>
      </c>
      <c r="BN154" s="118" t="str">
        <f t="shared" si="67"/>
        <v/>
      </c>
      <c r="BO154" s="118" t="str">
        <f t="shared" si="68"/>
        <v/>
      </c>
      <c r="BP154" s="118" t="str">
        <f t="shared" si="69"/>
        <v/>
      </c>
      <c r="BQ154" s="122">
        <f t="shared" si="70"/>
        <v>0</v>
      </c>
      <c r="BR154" s="122" t="str">
        <f>VLOOKUP(IF(BM154="",0,1)&amp;IF(BN154="",0,1)&amp;IF(BO154="",0,1)&amp;IF(BP154="",0,1),[6]Feuil1!$A$1:$B$24,2)</f>
        <v>:::</v>
      </c>
      <c r="BS154" s="118" t="str">
        <f t="shared" si="71"/>
        <v/>
      </c>
    </row>
    <row r="155" spans="1:71" ht="33.75" customHeight="1" x14ac:dyDescent="0.2">
      <c r="A155" s="135">
        <f>IF(L155="",,IF(L155=LOOKUP(L155,[7]Feuil1!$A$1:$A$6800),"v",))</f>
        <v>0</v>
      </c>
      <c r="B155" s="134" t="str">
        <f t="shared" si="48"/>
        <v/>
      </c>
      <c r="C155" s="133" t="str">
        <f t="shared" si="49"/>
        <v/>
      </c>
      <c r="D155" s="132" t="str">
        <f t="shared" si="50"/>
        <v/>
      </c>
      <c r="E155" s="131" t="str">
        <f t="shared" si="51"/>
        <v/>
      </c>
      <c r="F155" s="130" t="str">
        <f t="shared" si="52"/>
        <v/>
      </c>
      <c r="G155" s="129" t="str">
        <f t="shared" si="53"/>
        <v/>
      </c>
      <c r="H155" s="128" t="str">
        <f t="shared" si="54"/>
        <v/>
      </c>
      <c r="I155" s="128" t="str">
        <f t="shared" si="55"/>
        <v/>
      </c>
      <c r="J155" s="128" t="str">
        <f t="shared" si="56"/>
        <v/>
      </c>
      <c r="K155" s="127" t="str">
        <f t="shared" si="57"/>
        <v/>
      </c>
      <c r="L155" s="126" t="str">
        <f t="shared" si="58"/>
        <v/>
      </c>
      <c r="M155" s="125" t="str">
        <f t="shared" si="59"/>
        <v/>
      </c>
      <c r="N155" s="6"/>
      <c r="O155" s="124" t="str">
        <f t="shared" si="60"/>
        <v/>
      </c>
      <c r="P155" s="124" t="str">
        <f t="shared" si="61"/>
        <v/>
      </c>
      <c r="Q155" s="124"/>
      <c r="R155" s="123"/>
      <c r="AN155" s="52"/>
      <c r="AO155" s="52"/>
      <c r="AP155" s="52"/>
      <c r="AQ155" s="52"/>
      <c r="AR155" s="52"/>
      <c r="AS155" s="52"/>
      <c r="AT155" s="52"/>
      <c r="BC155" s="122"/>
      <c r="BH155" s="118" t="str">
        <f t="shared" si="62"/>
        <v/>
      </c>
      <c r="BI155" s="118" t="str">
        <f t="shared" si="63"/>
        <v/>
      </c>
      <c r="BK155" s="118" t="str">
        <f t="shared" si="64"/>
        <v/>
      </c>
      <c r="BL155" s="118">
        <f t="shared" si="65"/>
        <v>0</v>
      </c>
      <c r="BM155" s="118" t="str">
        <f t="shared" si="66"/>
        <v/>
      </c>
      <c r="BN155" s="118" t="str">
        <f t="shared" si="67"/>
        <v/>
      </c>
      <c r="BO155" s="118" t="str">
        <f t="shared" si="68"/>
        <v/>
      </c>
      <c r="BP155" s="118" t="str">
        <f t="shared" si="69"/>
        <v/>
      </c>
      <c r="BQ155" s="122">
        <f t="shared" si="70"/>
        <v>0</v>
      </c>
      <c r="BR155" s="122" t="str">
        <f>VLOOKUP(IF(BM155="",0,1)&amp;IF(BN155="",0,1)&amp;IF(BO155="",0,1)&amp;IF(BP155="",0,1),[6]Feuil1!$A$1:$B$24,2)</f>
        <v>:::</v>
      </c>
      <c r="BS155" s="118" t="str">
        <f t="shared" si="71"/>
        <v/>
      </c>
    </row>
    <row r="156" spans="1:71" ht="33.75" customHeight="1" x14ac:dyDescent="0.2">
      <c r="A156" s="135">
        <f>IF(L156="",,IF(L156=LOOKUP(L156,[7]Feuil1!$A$1:$A$6800),"v",))</f>
        <v>0</v>
      </c>
      <c r="B156" s="134" t="str">
        <f t="shared" si="48"/>
        <v/>
      </c>
      <c r="C156" s="133" t="str">
        <f t="shared" si="49"/>
        <v/>
      </c>
      <c r="D156" s="132" t="str">
        <f t="shared" si="50"/>
        <v/>
      </c>
      <c r="E156" s="131" t="str">
        <f t="shared" si="51"/>
        <v/>
      </c>
      <c r="F156" s="130" t="str">
        <f t="shared" si="52"/>
        <v/>
      </c>
      <c r="G156" s="129" t="str">
        <f t="shared" si="53"/>
        <v/>
      </c>
      <c r="H156" s="128" t="str">
        <f t="shared" si="54"/>
        <v/>
      </c>
      <c r="I156" s="128" t="str">
        <f t="shared" si="55"/>
        <v/>
      </c>
      <c r="J156" s="128" t="str">
        <f t="shared" si="56"/>
        <v/>
      </c>
      <c r="K156" s="127" t="str">
        <f t="shared" si="57"/>
        <v/>
      </c>
      <c r="L156" s="126" t="str">
        <f t="shared" si="58"/>
        <v/>
      </c>
      <c r="M156" s="125" t="str">
        <f t="shared" si="59"/>
        <v/>
      </c>
      <c r="N156" s="6"/>
      <c r="O156" s="124" t="str">
        <f t="shared" si="60"/>
        <v/>
      </c>
      <c r="P156" s="124" t="str">
        <f t="shared" si="61"/>
        <v/>
      </c>
      <c r="Q156" s="124"/>
      <c r="R156" s="123"/>
      <c r="AN156" s="52"/>
      <c r="AO156" s="52"/>
      <c r="AP156" s="52"/>
      <c r="AQ156" s="52"/>
      <c r="AR156" s="52"/>
      <c r="AS156" s="52"/>
      <c r="AT156" s="52"/>
      <c r="BC156" s="122"/>
      <c r="BH156" s="118" t="str">
        <f t="shared" si="62"/>
        <v/>
      </c>
      <c r="BI156" s="118" t="str">
        <f t="shared" si="63"/>
        <v/>
      </c>
      <c r="BK156" s="118" t="str">
        <f t="shared" si="64"/>
        <v/>
      </c>
      <c r="BL156" s="118">
        <f t="shared" si="65"/>
        <v>0</v>
      </c>
      <c r="BM156" s="118" t="str">
        <f t="shared" si="66"/>
        <v/>
      </c>
      <c r="BN156" s="118" t="str">
        <f t="shared" si="67"/>
        <v/>
      </c>
      <c r="BO156" s="118" t="str">
        <f t="shared" si="68"/>
        <v/>
      </c>
      <c r="BP156" s="118" t="str">
        <f t="shared" si="69"/>
        <v/>
      </c>
      <c r="BQ156" s="122">
        <f t="shared" si="70"/>
        <v>0</v>
      </c>
      <c r="BR156" s="122" t="str">
        <f>VLOOKUP(IF(BM156="",0,1)&amp;IF(BN156="",0,1)&amp;IF(BO156="",0,1)&amp;IF(BP156="",0,1),[6]Feuil1!$A$1:$B$24,2)</f>
        <v>:::</v>
      </c>
      <c r="BS156" s="118" t="str">
        <f t="shared" si="71"/>
        <v/>
      </c>
    </row>
    <row r="157" spans="1:71" ht="33.75" customHeight="1" x14ac:dyDescent="0.2">
      <c r="A157" s="135">
        <f>IF(L157="",,IF(L157=LOOKUP(L157,[7]Feuil1!$A$1:$A$6800),"v",))</f>
        <v>0</v>
      </c>
      <c r="B157" s="134" t="str">
        <f t="shared" si="48"/>
        <v/>
      </c>
      <c r="C157" s="133" t="str">
        <f t="shared" si="49"/>
        <v/>
      </c>
      <c r="D157" s="132" t="str">
        <f t="shared" si="50"/>
        <v/>
      </c>
      <c r="E157" s="131" t="str">
        <f t="shared" si="51"/>
        <v/>
      </c>
      <c r="F157" s="130" t="str">
        <f t="shared" si="52"/>
        <v/>
      </c>
      <c r="G157" s="129" t="str">
        <f t="shared" si="53"/>
        <v/>
      </c>
      <c r="H157" s="128" t="str">
        <f t="shared" si="54"/>
        <v/>
      </c>
      <c r="I157" s="128" t="str">
        <f t="shared" si="55"/>
        <v/>
      </c>
      <c r="J157" s="128" t="str">
        <f t="shared" si="56"/>
        <v/>
      </c>
      <c r="K157" s="127" t="str">
        <f t="shared" si="57"/>
        <v/>
      </c>
      <c r="L157" s="126" t="str">
        <f t="shared" si="58"/>
        <v/>
      </c>
      <c r="M157" s="125" t="str">
        <f t="shared" si="59"/>
        <v/>
      </c>
      <c r="N157" s="6"/>
      <c r="O157" s="124" t="str">
        <f t="shared" si="60"/>
        <v/>
      </c>
      <c r="P157" s="124" t="str">
        <f t="shared" si="61"/>
        <v/>
      </c>
      <c r="Q157" s="124"/>
      <c r="R157" s="123"/>
      <c r="AN157" s="52"/>
      <c r="AO157" s="52"/>
      <c r="AP157" s="52"/>
      <c r="AQ157" s="52"/>
      <c r="AR157" s="52"/>
      <c r="AS157" s="52"/>
      <c r="AT157" s="52"/>
      <c r="BC157" s="122"/>
      <c r="BH157" s="118" t="str">
        <f t="shared" si="62"/>
        <v/>
      </c>
      <c r="BI157" s="118" t="str">
        <f t="shared" si="63"/>
        <v/>
      </c>
      <c r="BK157" s="118" t="str">
        <f t="shared" si="64"/>
        <v/>
      </c>
      <c r="BL157" s="118">
        <f t="shared" si="65"/>
        <v>0</v>
      </c>
      <c r="BM157" s="118" t="str">
        <f t="shared" si="66"/>
        <v/>
      </c>
      <c r="BN157" s="118" t="str">
        <f t="shared" si="67"/>
        <v/>
      </c>
      <c r="BO157" s="118" t="str">
        <f t="shared" si="68"/>
        <v/>
      </c>
      <c r="BP157" s="118" t="str">
        <f t="shared" si="69"/>
        <v/>
      </c>
      <c r="BQ157" s="122">
        <f t="shared" si="70"/>
        <v>0</v>
      </c>
      <c r="BR157" s="122" t="str">
        <f>VLOOKUP(IF(BM157="",0,1)&amp;IF(BN157="",0,1)&amp;IF(BO157="",0,1)&amp;IF(BP157="",0,1),[6]Feuil1!$A$1:$B$24,2)</f>
        <v>:::</v>
      </c>
      <c r="BS157" s="118" t="str">
        <f t="shared" si="71"/>
        <v/>
      </c>
    </row>
    <row r="158" spans="1:71" ht="33.75" customHeight="1" x14ac:dyDescent="0.2">
      <c r="A158" s="135">
        <f>IF(L158="",,IF(L158=LOOKUP(L158,[7]Feuil1!$A$1:$A$6800),"v",))</f>
        <v>0</v>
      </c>
      <c r="B158" s="134" t="str">
        <f t="shared" si="48"/>
        <v/>
      </c>
      <c r="C158" s="133" t="str">
        <f t="shared" si="49"/>
        <v/>
      </c>
      <c r="D158" s="132" t="str">
        <f t="shared" si="50"/>
        <v/>
      </c>
      <c r="E158" s="131" t="str">
        <f t="shared" si="51"/>
        <v/>
      </c>
      <c r="F158" s="130" t="str">
        <f t="shared" si="52"/>
        <v/>
      </c>
      <c r="G158" s="129" t="str">
        <f t="shared" si="53"/>
        <v/>
      </c>
      <c r="H158" s="128" t="str">
        <f t="shared" si="54"/>
        <v/>
      </c>
      <c r="I158" s="128" t="str">
        <f t="shared" si="55"/>
        <v/>
      </c>
      <c r="J158" s="128" t="str">
        <f t="shared" si="56"/>
        <v/>
      </c>
      <c r="K158" s="127" t="str">
        <f t="shared" si="57"/>
        <v/>
      </c>
      <c r="L158" s="126" t="str">
        <f t="shared" si="58"/>
        <v/>
      </c>
      <c r="M158" s="125" t="str">
        <f t="shared" si="59"/>
        <v/>
      </c>
      <c r="N158" s="6"/>
      <c r="O158" s="124" t="str">
        <f t="shared" si="60"/>
        <v/>
      </c>
      <c r="P158" s="124" t="str">
        <f t="shared" si="61"/>
        <v/>
      </c>
      <c r="Q158" s="124"/>
      <c r="R158" s="123"/>
      <c r="AN158" s="52"/>
      <c r="AO158" s="52"/>
      <c r="AP158" s="52"/>
      <c r="AQ158" s="52"/>
      <c r="AR158" s="52"/>
      <c r="AS158" s="52"/>
      <c r="AT158" s="52"/>
      <c r="BC158" s="122"/>
      <c r="BH158" s="118" t="str">
        <f t="shared" si="62"/>
        <v/>
      </c>
      <c r="BI158" s="118" t="str">
        <f t="shared" si="63"/>
        <v/>
      </c>
      <c r="BK158" s="118" t="str">
        <f t="shared" si="64"/>
        <v/>
      </c>
      <c r="BL158" s="118">
        <f t="shared" si="65"/>
        <v>0</v>
      </c>
      <c r="BM158" s="118" t="str">
        <f t="shared" si="66"/>
        <v/>
      </c>
      <c r="BN158" s="118" t="str">
        <f t="shared" si="67"/>
        <v/>
      </c>
      <c r="BO158" s="118" t="str">
        <f t="shared" si="68"/>
        <v/>
      </c>
      <c r="BP158" s="118" t="str">
        <f t="shared" si="69"/>
        <v/>
      </c>
      <c r="BQ158" s="122">
        <f t="shared" si="70"/>
        <v>0</v>
      </c>
      <c r="BR158" s="122" t="str">
        <f>VLOOKUP(IF(BM158="",0,1)&amp;IF(BN158="",0,1)&amp;IF(BO158="",0,1)&amp;IF(BP158="",0,1),[6]Feuil1!$A$1:$B$24,2)</f>
        <v>:::</v>
      </c>
      <c r="BS158" s="118" t="str">
        <f t="shared" si="71"/>
        <v/>
      </c>
    </row>
    <row r="159" spans="1:71" ht="33.75" customHeight="1" x14ac:dyDescent="0.2">
      <c r="A159" s="135">
        <f>IF(L159="",,IF(L159=LOOKUP(L159,[7]Feuil1!$A$1:$A$6800),"v",))</f>
        <v>0</v>
      </c>
      <c r="B159" s="134" t="str">
        <f t="shared" si="48"/>
        <v/>
      </c>
      <c r="C159" s="133" t="str">
        <f t="shared" si="49"/>
        <v/>
      </c>
      <c r="D159" s="132" t="str">
        <f t="shared" si="50"/>
        <v/>
      </c>
      <c r="E159" s="131" t="str">
        <f t="shared" si="51"/>
        <v/>
      </c>
      <c r="F159" s="130" t="str">
        <f t="shared" si="52"/>
        <v/>
      </c>
      <c r="G159" s="129" t="str">
        <f t="shared" si="53"/>
        <v/>
      </c>
      <c r="H159" s="128" t="str">
        <f t="shared" si="54"/>
        <v/>
      </c>
      <c r="I159" s="128" t="str">
        <f t="shared" si="55"/>
        <v/>
      </c>
      <c r="J159" s="128" t="str">
        <f t="shared" si="56"/>
        <v/>
      </c>
      <c r="K159" s="127" t="str">
        <f t="shared" si="57"/>
        <v/>
      </c>
      <c r="L159" s="126" t="str">
        <f t="shared" si="58"/>
        <v/>
      </c>
      <c r="M159" s="125" t="str">
        <f t="shared" si="59"/>
        <v/>
      </c>
      <c r="N159" s="6"/>
      <c r="O159" s="124" t="str">
        <f t="shared" si="60"/>
        <v/>
      </c>
      <c r="P159" s="124" t="str">
        <f t="shared" si="61"/>
        <v/>
      </c>
      <c r="Q159" s="124"/>
      <c r="R159" s="123"/>
      <c r="AN159" s="52"/>
      <c r="AO159" s="52"/>
      <c r="AP159" s="52"/>
      <c r="AQ159" s="52"/>
      <c r="AR159" s="52"/>
      <c r="AS159" s="52"/>
      <c r="AT159" s="52"/>
      <c r="BC159" s="122"/>
      <c r="BH159" s="118" t="str">
        <f t="shared" si="62"/>
        <v/>
      </c>
      <c r="BI159" s="118" t="str">
        <f t="shared" si="63"/>
        <v/>
      </c>
      <c r="BK159" s="118" t="str">
        <f t="shared" si="64"/>
        <v/>
      </c>
      <c r="BL159" s="118">
        <f t="shared" si="65"/>
        <v>0</v>
      </c>
      <c r="BM159" s="118" t="str">
        <f t="shared" si="66"/>
        <v/>
      </c>
      <c r="BN159" s="118" t="str">
        <f t="shared" si="67"/>
        <v/>
      </c>
      <c r="BO159" s="118" t="str">
        <f t="shared" si="68"/>
        <v/>
      </c>
      <c r="BP159" s="118" t="str">
        <f t="shared" si="69"/>
        <v/>
      </c>
      <c r="BQ159" s="122">
        <f t="shared" si="70"/>
        <v>0</v>
      </c>
      <c r="BR159" s="122" t="str">
        <f>VLOOKUP(IF(BM159="",0,1)&amp;IF(BN159="",0,1)&amp;IF(BO159="",0,1)&amp;IF(BP159="",0,1),[6]Feuil1!$A$1:$B$24,2)</f>
        <v>:::</v>
      </c>
      <c r="BS159" s="118" t="str">
        <f t="shared" si="71"/>
        <v/>
      </c>
    </row>
    <row r="160" spans="1:71" ht="33.75" customHeight="1" x14ac:dyDescent="0.2">
      <c r="A160" s="135">
        <f>IF(L160="",,IF(L160=LOOKUP(L160,[7]Feuil1!$A$1:$A$6800),"v",))</f>
        <v>0</v>
      </c>
      <c r="B160" s="134" t="str">
        <f t="shared" si="48"/>
        <v/>
      </c>
      <c r="C160" s="133" t="str">
        <f t="shared" si="49"/>
        <v/>
      </c>
      <c r="D160" s="132" t="str">
        <f t="shared" si="50"/>
        <v/>
      </c>
      <c r="E160" s="131" t="str">
        <f t="shared" si="51"/>
        <v/>
      </c>
      <c r="F160" s="130" t="str">
        <f t="shared" si="52"/>
        <v/>
      </c>
      <c r="G160" s="129" t="str">
        <f t="shared" si="53"/>
        <v/>
      </c>
      <c r="H160" s="128" t="str">
        <f t="shared" si="54"/>
        <v/>
      </c>
      <c r="I160" s="128" t="str">
        <f t="shared" si="55"/>
        <v/>
      </c>
      <c r="J160" s="128" t="str">
        <f t="shared" si="56"/>
        <v/>
      </c>
      <c r="K160" s="127" t="str">
        <f t="shared" si="57"/>
        <v/>
      </c>
      <c r="L160" s="126" t="str">
        <f t="shared" si="58"/>
        <v/>
      </c>
      <c r="M160" s="125" t="str">
        <f t="shared" si="59"/>
        <v/>
      </c>
      <c r="N160" s="6"/>
      <c r="O160" s="124" t="str">
        <f t="shared" si="60"/>
        <v/>
      </c>
      <c r="P160" s="124" t="str">
        <f t="shared" si="61"/>
        <v/>
      </c>
      <c r="Q160" s="124"/>
      <c r="R160" s="123"/>
      <c r="AN160" s="52"/>
      <c r="AO160" s="52"/>
      <c r="AP160" s="52"/>
      <c r="AQ160" s="52"/>
      <c r="AR160" s="52"/>
      <c r="AS160" s="52"/>
      <c r="AT160" s="52"/>
      <c r="BC160" s="122"/>
      <c r="BH160" s="118" t="str">
        <f t="shared" si="62"/>
        <v/>
      </c>
      <c r="BI160" s="118" t="str">
        <f t="shared" si="63"/>
        <v/>
      </c>
      <c r="BK160" s="118" t="str">
        <f t="shared" si="64"/>
        <v/>
      </c>
      <c r="BL160" s="118">
        <f t="shared" si="65"/>
        <v>0</v>
      </c>
      <c r="BM160" s="118" t="str">
        <f t="shared" si="66"/>
        <v/>
      </c>
      <c r="BN160" s="118" t="str">
        <f t="shared" si="67"/>
        <v/>
      </c>
      <c r="BO160" s="118" t="str">
        <f t="shared" si="68"/>
        <v/>
      </c>
      <c r="BP160" s="118" t="str">
        <f t="shared" si="69"/>
        <v/>
      </c>
      <c r="BQ160" s="122">
        <f t="shared" si="70"/>
        <v>0</v>
      </c>
      <c r="BR160" s="122" t="str">
        <f>VLOOKUP(IF(BM160="",0,1)&amp;IF(BN160="",0,1)&amp;IF(BO160="",0,1)&amp;IF(BP160="",0,1),[6]Feuil1!$A$1:$B$24,2)</f>
        <v>:::</v>
      </c>
      <c r="BS160" s="118" t="str">
        <f t="shared" si="71"/>
        <v/>
      </c>
    </row>
    <row r="161" spans="1:71" ht="33.75" customHeight="1" x14ac:dyDescent="0.2">
      <c r="A161" s="135">
        <f>IF(L161="",,IF(L161=LOOKUP(L161,[7]Feuil1!$A$1:$A$6800),"v",))</f>
        <v>0</v>
      </c>
      <c r="B161" s="134" t="str">
        <f t="shared" si="48"/>
        <v/>
      </c>
      <c r="C161" s="133" t="str">
        <f t="shared" si="49"/>
        <v/>
      </c>
      <c r="D161" s="132" t="str">
        <f t="shared" si="50"/>
        <v/>
      </c>
      <c r="E161" s="131" t="str">
        <f t="shared" si="51"/>
        <v/>
      </c>
      <c r="F161" s="130" t="str">
        <f t="shared" si="52"/>
        <v/>
      </c>
      <c r="G161" s="129" t="str">
        <f t="shared" si="53"/>
        <v/>
      </c>
      <c r="H161" s="128" t="str">
        <f t="shared" si="54"/>
        <v/>
      </c>
      <c r="I161" s="128" t="str">
        <f t="shared" si="55"/>
        <v/>
      </c>
      <c r="J161" s="128" t="str">
        <f t="shared" si="56"/>
        <v/>
      </c>
      <c r="K161" s="127" t="str">
        <f t="shared" si="57"/>
        <v/>
      </c>
      <c r="L161" s="126" t="str">
        <f t="shared" si="58"/>
        <v/>
      </c>
      <c r="M161" s="125" t="str">
        <f t="shared" si="59"/>
        <v/>
      </c>
      <c r="N161" s="6"/>
      <c r="O161" s="124" t="str">
        <f t="shared" si="60"/>
        <v/>
      </c>
      <c r="P161" s="124" t="str">
        <f t="shared" si="61"/>
        <v/>
      </c>
      <c r="Q161" s="124"/>
      <c r="R161" s="123"/>
      <c r="AN161" s="52"/>
      <c r="AO161" s="52"/>
      <c r="AP161" s="52"/>
      <c r="AQ161" s="52"/>
      <c r="AR161" s="52"/>
      <c r="AS161" s="52"/>
      <c r="AT161" s="52"/>
      <c r="BC161" s="122"/>
      <c r="BH161" s="118" t="str">
        <f t="shared" si="62"/>
        <v/>
      </c>
      <c r="BI161" s="118" t="str">
        <f t="shared" si="63"/>
        <v/>
      </c>
      <c r="BK161" s="118" t="str">
        <f t="shared" si="64"/>
        <v/>
      </c>
      <c r="BL161" s="118">
        <f t="shared" si="65"/>
        <v>0</v>
      </c>
      <c r="BM161" s="118" t="str">
        <f t="shared" si="66"/>
        <v/>
      </c>
      <c r="BN161" s="118" t="str">
        <f t="shared" si="67"/>
        <v/>
      </c>
      <c r="BO161" s="118" t="str">
        <f t="shared" si="68"/>
        <v/>
      </c>
      <c r="BP161" s="118" t="str">
        <f t="shared" si="69"/>
        <v/>
      </c>
      <c r="BQ161" s="122">
        <f t="shared" si="70"/>
        <v>0</v>
      </c>
      <c r="BR161" s="122" t="str">
        <f>VLOOKUP(IF(BM161="",0,1)&amp;IF(BN161="",0,1)&amp;IF(BO161="",0,1)&amp;IF(BP161="",0,1),[6]Feuil1!$A$1:$B$24,2)</f>
        <v>:::</v>
      </c>
      <c r="BS161" s="118" t="str">
        <f t="shared" si="71"/>
        <v/>
      </c>
    </row>
    <row r="162" spans="1:71" ht="33.75" customHeight="1" x14ac:dyDescent="0.2">
      <c r="A162" s="135">
        <f>IF(L162="",,IF(L162=LOOKUP(L162,[7]Feuil1!$A$1:$A$6800),"v",))</f>
        <v>0</v>
      </c>
      <c r="B162" s="134" t="str">
        <f t="shared" si="48"/>
        <v/>
      </c>
      <c r="C162" s="133" t="str">
        <f t="shared" si="49"/>
        <v/>
      </c>
      <c r="D162" s="132" t="str">
        <f t="shared" si="50"/>
        <v/>
      </c>
      <c r="E162" s="131" t="str">
        <f t="shared" si="51"/>
        <v/>
      </c>
      <c r="F162" s="130" t="str">
        <f t="shared" si="52"/>
        <v/>
      </c>
      <c r="G162" s="129" t="str">
        <f t="shared" si="53"/>
        <v/>
      </c>
      <c r="H162" s="128" t="str">
        <f t="shared" si="54"/>
        <v/>
      </c>
      <c r="I162" s="128" t="str">
        <f t="shared" si="55"/>
        <v/>
      </c>
      <c r="J162" s="128" t="str">
        <f t="shared" si="56"/>
        <v/>
      </c>
      <c r="K162" s="127" t="str">
        <f t="shared" si="57"/>
        <v/>
      </c>
      <c r="L162" s="126" t="str">
        <f t="shared" si="58"/>
        <v/>
      </c>
      <c r="M162" s="125" t="str">
        <f t="shared" si="59"/>
        <v/>
      </c>
      <c r="N162" s="6"/>
      <c r="O162" s="124" t="str">
        <f t="shared" si="60"/>
        <v/>
      </c>
      <c r="P162" s="124" t="str">
        <f t="shared" si="61"/>
        <v/>
      </c>
      <c r="Q162" s="124"/>
      <c r="R162" s="123"/>
      <c r="AN162" s="52"/>
      <c r="AO162" s="52"/>
      <c r="AP162" s="52"/>
      <c r="AQ162" s="52"/>
      <c r="AR162" s="52"/>
      <c r="AS162" s="52"/>
      <c r="AT162" s="52"/>
      <c r="BC162" s="122"/>
      <c r="BH162" s="118" t="str">
        <f t="shared" si="62"/>
        <v/>
      </c>
      <c r="BI162" s="118" t="str">
        <f t="shared" si="63"/>
        <v/>
      </c>
      <c r="BK162" s="118" t="str">
        <f t="shared" si="64"/>
        <v/>
      </c>
      <c r="BL162" s="118">
        <f t="shared" si="65"/>
        <v>0</v>
      </c>
      <c r="BM162" s="118" t="str">
        <f t="shared" si="66"/>
        <v/>
      </c>
      <c r="BN162" s="118" t="str">
        <f t="shared" si="67"/>
        <v/>
      </c>
      <c r="BO162" s="118" t="str">
        <f t="shared" si="68"/>
        <v/>
      </c>
      <c r="BP162" s="118" t="str">
        <f t="shared" si="69"/>
        <v/>
      </c>
      <c r="BQ162" s="122">
        <f t="shared" si="70"/>
        <v>0</v>
      </c>
      <c r="BR162" s="122" t="str">
        <f>VLOOKUP(IF(BM162="",0,1)&amp;IF(BN162="",0,1)&amp;IF(BO162="",0,1)&amp;IF(BP162="",0,1),[6]Feuil1!$A$1:$B$24,2)</f>
        <v>:::</v>
      </c>
      <c r="BS162" s="118" t="str">
        <f t="shared" si="71"/>
        <v/>
      </c>
    </row>
    <row r="163" spans="1:71" ht="33.75" customHeight="1" x14ac:dyDescent="0.2">
      <c r="A163" s="135">
        <f>IF(L163="",,IF(L163=LOOKUP(L163,[7]Feuil1!$A$1:$A$6800),"v",))</f>
        <v>0</v>
      </c>
      <c r="B163" s="134" t="str">
        <f t="shared" si="48"/>
        <v/>
      </c>
      <c r="C163" s="133" t="str">
        <f t="shared" si="49"/>
        <v/>
      </c>
      <c r="D163" s="132" t="str">
        <f t="shared" si="50"/>
        <v/>
      </c>
      <c r="E163" s="131" t="str">
        <f t="shared" si="51"/>
        <v/>
      </c>
      <c r="F163" s="130" t="str">
        <f t="shared" si="52"/>
        <v/>
      </c>
      <c r="G163" s="129" t="str">
        <f t="shared" si="53"/>
        <v/>
      </c>
      <c r="H163" s="128" t="str">
        <f t="shared" si="54"/>
        <v/>
      </c>
      <c r="I163" s="128" t="str">
        <f t="shared" si="55"/>
        <v/>
      </c>
      <c r="J163" s="128" t="str">
        <f t="shared" si="56"/>
        <v/>
      </c>
      <c r="K163" s="127" t="str">
        <f t="shared" si="57"/>
        <v/>
      </c>
      <c r="L163" s="126" t="str">
        <f t="shared" si="58"/>
        <v/>
      </c>
      <c r="M163" s="125" t="str">
        <f t="shared" si="59"/>
        <v/>
      </c>
      <c r="N163" s="6"/>
      <c r="O163" s="124" t="str">
        <f t="shared" si="60"/>
        <v/>
      </c>
      <c r="P163" s="124" t="str">
        <f t="shared" si="61"/>
        <v/>
      </c>
      <c r="Q163" s="124"/>
      <c r="R163" s="123"/>
      <c r="AN163" s="52"/>
      <c r="AO163" s="52"/>
      <c r="AP163" s="52"/>
      <c r="AQ163" s="52"/>
      <c r="AR163" s="52"/>
      <c r="AS163" s="52"/>
      <c r="AT163" s="52"/>
      <c r="BC163" s="122"/>
      <c r="BH163" s="118" t="str">
        <f t="shared" si="62"/>
        <v/>
      </c>
      <c r="BI163" s="118" t="str">
        <f t="shared" si="63"/>
        <v/>
      </c>
      <c r="BK163" s="118" t="str">
        <f t="shared" si="64"/>
        <v/>
      </c>
      <c r="BL163" s="118">
        <f t="shared" si="65"/>
        <v>0</v>
      </c>
      <c r="BM163" s="118" t="str">
        <f t="shared" si="66"/>
        <v/>
      </c>
      <c r="BN163" s="118" t="str">
        <f t="shared" si="67"/>
        <v/>
      </c>
      <c r="BO163" s="118" t="str">
        <f t="shared" si="68"/>
        <v/>
      </c>
      <c r="BP163" s="118" t="str">
        <f t="shared" si="69"/>
        <v/>
      </c>
      <c r="BQ163" s="122">
        <f t="shared" si="70"/>
        <v>0</v>
      </c>
      <c r="BR163" s="122" t="str">
        <f>VLOOKUP(IF(BM163="",0,1)&amp;IF(BN163="",0,1)&amp;IF(BO163="",0,1)&amp;IF(BP163="",0,1),[6]Feuil1!$A$1:$B$24,2)</f>
        <v>:::</v>
      </c>
      <c r="BS163" s="118" t="str">
        <f t="shared" si="71"/>
        <v/>
      </c>
    </row>
    <row r="164" spans="1:71" ht="33.75" customHeight="1" x14ac:dyDescent="0.2">
      <c r="A164" s="135">
        <f>IF(L164="",,IF(L164=LOOKUP(L164,[7]Feuil1!$A$1:$A$6800),"v",))</f>
        <v>0</v>
      </c>
      <c r="B164" s="134" t="str">
        <f t="shared" si="48"/>
        <v/>
      </c>
      <c r="C164" s="133" t="str">
        <f t="shared" si="49"/>
        <v/>
      </c>
      <c r="D164" s="132" t="str">
        <f t="shared" si="50"/>
        <v/>
      </c>
      <c r="E164" s="131" t="str">
        <f t="shared" si="51"/>
        <v/>
      </c>
      <c r="F164" s="130" t="str">
        <f t="shared" si="52"/>
        <v/>
      </c>
      <c r="G164" s="129" t="str">
        <f t="shared" si="53"/>
        <v/>
      </c>
      <c r="H164" s="128" t="str">
        <f t="shared" si="54"/>
        <v/>
      </c>
      <c r="I164" s="128" t="str">
        <f t="shared" si="55"/>
        <v/>
      </c>
      <c r="J164" s="128" t="str">
        <f t="shared" si="56"/>
        <v/>
      </c>
      <c r="K164" s="127" t="str">
        <f t="shared" si="57"/>
        <v/>
      </c>
      <c r="L164" s="126" t="str">
        <f t="shared" si="58"/>
        <v/>
      </c>
      <c r="M164" s="125" t="str">
        <f t="shared" si="59"/>
        <v/>
      </c>
      <c r="N164" s="6"/>
      <c r="O164" s="124" t="str">
        <f t="shared" si="60"/>
        <v/>
      </c>
      <c r="P164" s="124" t="str">
        <f t="shared" si="61"/>
        <v/>
      </c>
      <c r="Q164" s="124"/>
      <c r="R164" s="123"/>
      <c r="AN164" s="52"/>
      <c r="AO164" s="52"/>
      <c r="AP164" s="52"/>
      <c r="AQ164" s="52"/>
      <c r="AR164" s="52"/>
      <c r="AS164" s="52"/>
      <c r="AT164" s="52"/>
      <c r="BC164" s="122"/>
      <c r="BH164" s="118" t="str">
        <f t="shared" si="62"/>
        <v/>
      </c>
      <c r="BI164" s="118" t="str">
        <f t="shared" si="63"/>
        <v/>
      </c>
      <c r="BK164" s="118" t="str">
        <f t="shared" si="64"/>
        <v/>
      </c>
      <c r="BL164" s="118">
        <f t="shared" si="65"/>
        <v>0</v>
      </c>
      <c r="BM164" s="118" t="str">
        <f t="shared" si="66"/>
        <v/>
      </c>
      <c r="BN164" s="118" t="str">
        <f t="shared" si="67"/>
        <v/>
      </c>
      <c r="BO164" s="118" t="str">
        <f t="shared" si="68"/>
        <v/>
      </c>
      <c r="BP164" s="118" t="str">
        <f t="shared" si="69"/>
        <v/>
      </c>
      <c r="BQ164" s="122">
        <f t="shared" si="70"/>
        <v>0</v>
      </c>
      <c r="BR164" s="122" t="str">
        <f>VLOOKUP(IF(BM164="",0,1)&amp;IF(BN164="",0,1)&amp;IF(BO164="",0,1)&amp;IF(BP164="",0,1),[6]Feuil1!$A$1:$B$24,2)</f>
        <v>:::</v>
      </c>
      <c r="BS164" s="118" t="str">
        <f t="shared" si="71"/>
        <v/>
      </c>
    </row>
    <row r="165" spans="1:71" ht="33.75" customHeight="1" x14ac:dyDescent="0.2">
      <c r="A165" s="135">
        <f>IF(L165="",,IF(L165=LOOKUP(L165,[7]Feuil1!$A$1:$A$6800),"v",))</f>
        <v>0</v>
      </c>
      <c r="B165" s="134" t="str">
        <f t="shared" si="48"/>
        <v/>
      </c>
      <c r="C165" s="133" t="str">
        <f t="shared" si="49"/>
        <v/>
      </c>
      <c r="D165" s="132" t="str">
        <f t="shared" si="50"/>
        <v/>
      </c>
      <c r="E165" s="131" t="str">
        <f t="shared" si="51"/>
        <v/>
      </c>
      <c r="F165" s="130" t="str">
        <f t="shared" si="52"/>
        <v/>
      </c>
      <c r="G165" s="129" t="str">
        <f t="shared" si="53"/>
        <v/>
      </c>
      <c r="H165" s="128" t="str">
        <f t="shared" si="54"/>
        <v/>
      </c>
      <c r="I165" s="128" t="str">
        <f t="shared" si="55"/>
        <v/>
      </c>
      <c r="J165" s="128" t="str">
        <f t="shared" si="56"/>
        <v/>
      </c>
      <c r="K165" s="127" t="str">
        <f t="shared" si="57"/>
        <v/>
      </c>
      <c r="L165" s="126" t="str">
        <f t="shared" si="58"/>
        <v/>
      </c>
      <c r="M165" s="125" t="str">
        <f t="shared" si="59"/>
        <v/>
      </c>
      <c r="N165" s="6"/>
      <c r="O165" s="124" t="str">
        <f t="shared" si="60"/>
        <v/>
      </c>
      <c r="P165" s="124" t="str">
        <f t="shared" si="61"/>
        <v/>
      </c>
      <c r="Q165" s="124"/>
      <c r="R165" s="123"/>
      <c r="AN165" s="52"/>
      <c r="AO165" s="52"/>
      <c r="AP165" s="52"/>
      <c r="AQ165" s="52"/>
      <c r="AR165" s="52"/>
      <c r="AS165" s="52"/>
      <c r="AT165" s="52"/>
      <c r="BC165" s="122"/>
      <c r="BH165" s="118" t="str">
        <f t="shared" si="62"/>
        <v/>
      </c>
      <c r="BI165" s="118" t="str">
        <f t="shared" si="63"/>
        <v/>
      </c>
      <c r="BK165" s="118" t="str">
        <f t="shared" si="64"/>
        <v/>
      </c>
      <c r="BL165" s="118">
        <f t="shared" si="65"/>
        <v>0</v>
      </c>
      <c r="BM165" s="118" t="str">
        <f t="shared" si="66"/>
        <v/>
      </c>
      <c r="BN165" s="118" t="str">
        <f t="shared" si="67"/>
        <v/>
      </c>
      <c r="BO165" s="118" t="str">
        <f t="shared" si="68"/>
        <v/>
      </c>
      <c r="BP165" s="118" t="str">
        <f t="shared" si="69"/>
        <v/>
      </c>
      <c r="BQ165" s="122">
        <f t="shared" si="70"/>
        <v>0</v>
      </c>
      <c r="BR165" s="122" t="str">
        <f>VLOOKUP(IF(BM165="",0,1)&amp;IF(BN165="",0,1)&amp;IF(BO165="",0,1)&amp;IF(BP165="",0,1),[6]Feuil1!$A$1:$B$24,2)</f>
        <v>:::</v>
      </c>
      <c r="BS165" s="118" t="str">
        <f t="shared" si="71"/>
        <v/>
      </c>
    </row>
    <row r="166" spans="1:71" ht="33.75" customHeight="1" x14ac:dyDescent="0.2">
      <c r="A166" s="135">
        <f>IF(L166="",,IF(L166=LOOKUP(L166,[7]Feuil1!$A$1:$A$6800),"v",))</f>
        <v>0</v>
      </c>
      <c r="B166" s="134" t="str">
        <f t="shared" si="48"/>
        <v/>
      </c>
      <c r="C166" s="133" t="str">
        <f t="shared" si="49"/>
        <v/>
      </c>
      <c r="D166" s="132" t="str">
        <f t="shared" si="50"/>
        <v/>
      </c>
      <c r="E166" s="131" t="str">
        <f t="shared" si="51"/>
        <v/>
      </c>
      <c r="F166" s="130" t="str">
        <f t="shared" si="52"/>
        <v/>
      </c>
      <c r="G166" s="129" t="str">
        <f t="shared" si="53"/>
        <v/>
      </c>
      <c r="H166" s="128" t="str">
        <f t="shared" si="54"/>
        <v/>
      </c>
      <c r="I166" s="128" t="str">
        <f t="shared" si="55"/>
        <v/>
      </c>
      <c r="J166" s="128" t="str">
        <f t="shared" si="56"/>
        <v/>
      </c>
      <c r="K166" s="127" t="str">
        <f t="shared" si="57"/>
        <v/>
      </c>
      <c r="L166" s="126" t="str">
        <f t="shared" si="58"/>
        <v/>
      </c>
      <c r="M166" s="125" t="str">
        <f t="shared" si="59"/>
        <v/>
      </c>
      <c r="N166" s="6"/>
      <c r="O166" s="124" t="str">
        <f t="shared" si="60"/>
        <v/>
      </c>
      <c r="P166" s="124" t="str">
        <f t="shared" si="61"/>
        <v/>
      </c>
      <c r="Q166" s="124"/>
      <c r="R166" s="123"/>
      <c r="AN166" s="52"/>
      <c r="AO166" s="52"/>
      <c r="AP166" s="52"/>
      <c r="AQ166" s="52"/>
      <c r="AR166" s="52"/>
      <c r="AS166" s="52"/>
      <c r="AT166" s="52"/>
      <c r="BC166" s="122"/>
      <c r="BH166" s="118" t="str">
        <f t="shared" si="62"/>
        <v/>
      </c>
      <c r="BI166" s="118" t="str">
        <f t="shared" si="63"/>
        <v/>
      </c>
      <c r="BK166" s="118" t="str">
        <f t="shared" si="64"/>
        <v/>
      </c>
      <c r="BL166" s="118">
        <f t="shared" si="65"/>
        <v>0</v>
      </c>
      <c r="BM166" s="118" t="str">
        <f t="shared" si="66"/>
        <v/>
      </c>
      <c r="BN166" s="118" t="str">
        <f t="shared" si="67"/>
        <v/>
      </c>
      <c r="BO166" s="118" t="str">
        <f t="shared" si="68"/>
        <v/>
      </c>
      <c r="BP166" s="118" t="str">
        <f t="shared" si="69"/>
        <v/>
      </c>
      <c r="BQ166" s="122">
        <f t="shared" si="70"/>
        <v>0</v>
      </c>
      <c r="BR166" s="122" t="str">
        <f>VLOOKUP(IF(BM166="",0,1)&amp;IF(BN166="",0,1)&amp;IF(BO166="",0,1)&amp;IF(BP166="",0,1),[6]Feuil1!$A$1:$B$24,2)</f>
        <v>:::</v>
      </c>
      <c r="BS166" s="118" t="str">
        <f t="shared" si="71"/>
        <v/>
      </c>
    </row>
    <row r="167" spans="1:71" ht="33.75" customHeight="1" x14ac:dyDescent="0.2">
      <c r="A167" s="135">
        <f>IF(L167="",,IF(L167=LOOKUP(L167,[7]Feuil1!$A$1:$A$6800),"v",))</f>
        <v>0</v>
      </c>
      <c r="B167" s="134" t="str">
        <f t="shared" si="48"/>
        <v/>
      </c>
      <c r="C167" s="133" t="str">
        <f t="shared" si="49"/>
        <v/>
      </c>
      <c r="D167" s="132" t="str">
        <f t="shared" si="50"/>
        <v/>
      </c>
      <c r="E167" s="131" t="str">
        <f t="shared" si="51"/>
        <v/>
      </c>
      <c r="F167" s="130" t="str">
        <f t="shared" si="52"/>
        <v/>
      </c>
      <c r="G167" s="129" t="str">
        <f t="shared" si="53"/>
        <v/>
      </c>
      <c r="H167" s="128" t="str">
        <f t="shared" si="54"/>
        <v/>
      </c>
      <c r="I167" s="128" t="str">
        <f t="shared" si="55"/>
        <v/>
      </c>
      <c r="J167" s="128" t="str">
        <f t="shared" si="56"/>
        <v/>
      </c>
      <c r="K167" s="127" t="str">
        <f t="shared" si="57"/>
        <v/>
      </c>
      <c r="L167" s="126" t="str">
        <f t="shared" si="58"/>
        <v/>
      </c>
      <c r="M167" s="125" t="str">
        <f t="shared" si="59"/>
        <v/>
      </c>
      <c r="N167" s="6"/>
      <c r="O167" s="124" t="str">
        <f t="shared" si="60"/>
        <v/>
      </c>
      <c r="P167" s="124" t="str">
        <f t="shared" si="61"/>
        <v/>
      </c>
      <c r="Q167" s="124"/>
      <c r="R167" s="123"/>
      <c r="AN167" s="52"/>
      <c r="AO167" s="52"/>
      <c r="AP167" s="52"/>
      <c r="AQ167" s="52"/>
      <c r="AR167" s="52"/>
      <c r="AS167" s="52"/>
      <c r="AT167" s="52"/>
      <c r="BC167" s="122"/>
      <c r="BH167" s="118" t="str">
        <f t="shared" si="62"/>
        <v/>
      </c>
      <c r="BI167" s="118" t="str">
        <f t="shared" si="63"/>
        <v/>
      </c>
      <c r="BK167" s="118" t="str">
        <f t="shared" si="64"/>
        <v/>
      </c>
      <c r="BL167" s="118">
        <f t="shared" si="65"/>
        <v>0</v>
      </c>
      <c r="BM167" s="118" t="str">
        <f t="shared" si="66"/>
        <v/>
      </c>
      <c r="BN167" s="118" t="str">
        <f t="shared" si="67"/>
        <v/>
      </c>
      <c r="BO167" s="118" t="str">
        <f t="shared" si="68"/>
        <v/>
      </c>
      <c r="BP167" s="118" t="str">
        <f t="shared" si="69"/>
        <v/>
      </c>
      <c r="BQ167" s="122">
        <f t="shared" si="70"/>
        <v>0</v>
      </c>
      <c r="BR167" s="122" t="str">
        <f>VLOOKUP(IF(BM167="",0,1)&amp;IF(BN167="",0,1)&amp;IF(BO167="",0,1)&amp;IF(BP167="",0,1),[6]Feuil1!$A$1:$B$24,2)</f>
        <v>:::</v>
      </c>
      <c r="BS167" s="118" t="str">
        <f t="shared" si="71"/>
        <v/>
      </c>
    </row>
    <row r="168" spans="1:71" ht="33.75" customHeight="1" x14ac:dyDescent="0.2">
      <c r="A168" s="135">
        <f>IF(L168="",,IF(L168=LOOKUP(L168,[7]Feuil1!$A$1:$A$6800),"v",))</f>
        <v>0</v>
      </c>
      <c r="B168" s="134" t="str">
        <f t="shared" si="48"/>
        <v/>
      </c>
      <c r="C168" s="133" t="str">
        <f t="shared" si="49"/>
        <v/>
      </c>
      <c r="D168" s="132" t="str">
        <f t="shared" si="50"/>
        <v/>
      </c>
      <c r="E168" s="131" t="str">
        <f t="shared" si="51"/>
        <v/>
      </c>
      <c r="F168" s="130" t="str">
        <f t="shared" si="52"/>
        <v/>
      </c>
      <c r="G168" s="129" t="str">
        <f t="shared" si="53"/>
        <v/>
      </c>
      <c r="H168" s="128" t="str">
        <f t="shared" si="54"/>
        <v/>
      </c>
      <c r="I168" s="128" t="str">
        <f t="shared" si="55"/>
        <v/>
      </c>
      <c r="J168" s="128" t="str">
        <f t="shared" si="56"/>
        <v/>
      </c>
      <c r="K168" s="127" t="str">
        <f t="shared" si="57"/>
        <v/>
      </c>
      <c r="L168" s="126" t="str">
        <f t="shared" si="58"/>
        <v/>
      </c>
      <c r="M168" s="125" t="str">
        <f t="shared" si="59"/>
        <v/>
      </c>
      <c r="N168" s="6"/>
      <c r="O168" s="124" t="str">
        <f t="shared" si="60"/>
        <v/>
      </c>
      <c r="P168" s="124" t="str">
        <f t="shared" si="61"/>
        <v/>
      </c>
      <c r="Q168" s="124"/>
      <c r="R168" s="123"/>
      <c r="AN168" s="52"/>
      <c r="AO168" s="52"/>
      <c r="AP168" s="52"/>
      <c r="AQ168" s="52"/>
      <c r="AR168" s="52"/>
      <c r="AS168" s="52"/>
      <c r="AT168" s="52"/>
      <c r="BC168" s="122"/>
      <c r="BH168" s="118" t="str">
        <f t="shared" si="62"/>
        <v/>
      </c>
      <c r="BI168" s="118" t="str">
        <f t="shared" si="63"/>
        <v/>
      </c>
      <c r="BK168" s="118" t="str">
        <f t="shared" si="64"/>
        <v/>
      </c>
      <c r="BL168" s="118">
        <f t="shared" si="65"/>
        <v>0</v>
      </c>
      <c r="BM168" s="118" t="str">
        <f t="shared" si="66"/>
        <v/>
      </c>
      <c r="BN168" s="118" t="str">
        <f t="shared" si="67"/>
        <v/>
      </c>
      <c r="BO168" s="118" t="str">
        <f t="shared" si="68"/>
        <v/>
      </c>
      <c r="BP168" s="118" t="str">
        <f t="shared" si="69"/>
        <v/>
      </c>
      <c r="BQ168" s="122">
        <f t="shared" si="70"/>
        <v>0</v>
      </c>
      <c r="BR168" s="122" t="str">
        <f>VLOOKUP(IF(BM168="",0,1)&amp;IF(BN168="",0,1)&amp;IF(BO168="",0,1)&amp;IF(BP168="",0,1),[6]Feuil1!$A$1:$B$24,2)</f>
        <v>:::</v>
      </c>
      <c r="BS168" s="118" t="str">
        <f t="shared" si="71"/>
        <v/>
      </c>
    </row>
    <row r="169" spans="1:71" ht="33.75" customHeight="1" x14ac:dyDescent="0.2">
      <c r="A169" s="135">
        <f>IF(L169="",,IF(L169=LOOKUP(L169,[7]Feuil1!$A$1:$A$6800),"v",))</f>
        <v>0</v>
      </c>
      <c r="B169" s="134" t="str">
        <f t="shared" si="48"/>
        <v/>
      </c>
      <c r="C169" s="133" t="str">
        <f t="shared" si="49"/>
        <v/>
      </c>
      <c r="D169" s="132" t="str">
        <f t="shared" si="50"/>
        <v/>
      </c>
      <c r="E169" s="131" t="str">
        <f t="shared" si="51"/>
        <v/>
      </c>
      <c r="F169" s="130" t="str">
        <f t="shared" si="52"/>
        <v/>
      </c>
      <c r="G169" s="129" t="str">
        <f t="shared" si="53"/>
        <v/>
      </c>
      <c r="H169" s="128" t="str">
        <f t="shared" si="54"/>
        <v/>
      </c>
      <c r="I169" s="128" t="str">
        <f t="shared" si="55"/>
        <v/>
      </c>
      <c r="J169" s="128" t="str">
        <f t="shared" si="56"/>
        <v/>
      </c>
      <c r="K169" s="127" t="str">
        <f t="shared" si="57"/>
        <v/>
      </c>
      <c r="L169" s="126" t="str">
        <f t="shared" si="58"/>
        <v/>
      </c>
      <c r="M169" s="125" t="str">
        <f t="shared" si="59"/>
        <v/>
      </c>
      <c r="N169" s="6"/>
      <c r="O169" s="124" t="str">
        <f t="shared" si="60"/>
        <v/>
      </c>
      <c r="P169" s="124" t="str">
        <f t="shared" si="61"/>
        <v/>
      </c>
      <c r="Q169" s="124"/>
      <c r="R169" s="123"/>
      <c r="AN169" s="52"/>
      <c r="AO169" s="52"/>
      <c r="AP169" s="52"/>
      <c r="AQ169" s="52"/>
      <c r="AR169" s="52"/>
      <c r="AS169" s="52"/>
      <c r="AT169" s="52"/>
      <c r="BC169" s="122"/>
      <c r="BH169" s="118" t="str">
        <f t="shared" si="62"/>
        <v/>
      </c>
      <c r="BI169" s="118" t="str">
        <f t="shared" si="63"/>
        <v/>
      </c>
      <c r="BK169" s="118" t="str">
        <f t="shared" si="64"/>
        <v/>
      </c>
      <c r="BL169" s="118">
        <f t="shared" si="65"/>
        <v>0</v>
      </c>
      <c r="BM169" s="118" t="str">
        <f t="shared" si="66"/>
        <v/>
      </c>
      <c r="BN169" s="118" t="str">
        <f t="shared" si="67"/>
        <v/>
      </c>
      <c r="BO169" s="118" t="str">
        <f t="shared" si="68"/>
        <v/>
      </c>
      <c r="BP169" s="118" t="str">
        <f t="shared" si="69"/>
        <v/>
      </c>
      <c r="BQ169" s="122">
        <f t="shared" si="70"/>
        <v>0</v>
      </c>
      <c r="BR169" s="122" t="str">
        <f>VLOOKUP(IF(BM169="",0,1)&amp;IF(BN169="",0,1)&amp;IF(BO169="",0,1)&amp;IF(BP169="",0,1),[6]Feuil1!$A$1:$B$24,2)</f>
        <v>:::</v>
      </c>
      <c r="BS169" s="118" t="str">
        <f t="shared" si="71"/>
        <v/>
      </c>
    </row>
    <row r="170" spans="1:71" ht="33.75" customHeight="1" x14ac:dyDescent="0.2">
      <c r="A170" s="135">
        <f>IF(L170="",,IF(L170=LOOKUP(L170,[7]Feuil1!$A$1:$A$6800),"v",))</f>
        <v>0</v>
      </c>
      <c r="B170" s="134" t="str">
        <f t="shared" si="48"/>
        <v/>
      </c>
      <c r="C170" s="133" t="str">
        <f t="shared" si="49"/>
        <v/>
      </c>
      <c r="D170" s="132" t="str">
        <f t="shared" si="50"/>
        <v/>
      </c>
      <c r="E170" s="131" t="str">
        <f t="shared" si="51"/>
        <v/>
      </c>
      <c r="F170" s="130" t="str">
        <f t="shared" si="52"/>
        <v/>
      </c>
      <c r="G170" s="129" t="str">
        <f t="shared" si="53"/>
        <v/>
      </c>
      <c r="H170" s="128" t="str">
        <f t="shared" si="54"/>
        <v/>
      </c>
      <c r="I170" s="128" t="str">
        <f t="shared" si="55"/>
        <v/>
      </c>
      <c r="J170" s="128" t="str">
        <f t="shared" si="56"/>
        <v/>
      </c>
      <c r="K170" s="127" t="str">
        <f t="shared" si="57"/>
        <v/>
      </c>
      <c r="L170" s="126" t="str">
        <f t="shared" si="58"/>
        <v/>
      </c>
      <c r="M170" s="125" t="str">
        <f t="shared" si="59"/>
        <v/>
      </c>
      <c r="N170" s="6"/>
      <c r="O170" s="124" t="str">
        <f t="shared" si="60"/>
        <v/>
      </c>
      <c r="P170" s="124" t="str">
        <f t="shared" si="61"/>
        <v/>
      </c>
      <c r="Q170" s="124"/>
      <c r="R170" s="123"/>
      <c r="AN170" s="52"/>
      <c r="AO170" s="52"/>
      <c r="AP170" s="52"/>
      <c r="AQ170" s="52"/>
      <c r="AR170" s="52"/>
      <c r="AS170" s="52"/>
      <c r="AT170" s="52"/>
      <c r="BC170" s="122"/>
      <c r="BH170" s="118" t="str">
        <f t="shared" si="62"/>
        <v/>
      </c>
      <c r="BI170" s="118" t="str">
        <f t="shared" si="63"/>
        <v/>
      </c>
      <c r="BK170" s="118" t="str">
        <f t="shared" si="64"/>
        <v/>
      </c>
      <c r="BL170" s="118">
        <f t="shared" si="65"/>
        <v>0</v>
      </c>
      <c r="BM170" s="118" t="str">
        <f t="shared" si="66"/>
        <v/>
      </c>
      <c r="BN170" s="118" t="str">
        <f t="shared" si="67"/>
        <v/>
      </c>
      <c r="BO170" s="118" t="str">
        <f t="shared" si="68"/>
        <v/>
      </c>
      <c r="BP170" s="118" t="str">
        <f t="shared" si="69"/>
        <v/>
      </c>
      <c r="BQ170" s="122">
        <f t="shared" si="70"/>
        <v>0</v>
      </c>
      <c r="BR170" s="122" t="str">
        <f>VLOOKUP(IF(BM170="",0,1)&amp;IF(BN170="",0,1)&amp;IF(BO170="",0,1)&amp;IF(BP170="",0,1),[6]Feuil1!$A$1:$B$24,2)</f>
        <v>:::</v>
      </c>
      <c r="BS170" s="118" t="str">
        <f t="shared" si="71"/>
        <v/>
      </c>
    </row>
    <row r="171" spans="1:71" ht="33.75" customHeight="1" x14ac:dyDescent="0.2">
      <c r="A171" s="135">
        <f>IF(L171="",,IF(L171=LOOKUP(L171,[7]Feuil1!$A$1:$A$6800),"v",))</f>
        <v>0</v>
      </c>
      <c r="B171" s="134" t="str">
        <f t="shared" si="48"/>
        <v/>
      </c>
      <c r="C171" s="133" t="str">
        <f t="shared" si="49"/>
        <v/>
      </c>
      <c r="D171" s="132" t="str">
        <f t="shared" si="50"/>
        <v/>
      </c>
      <c r="E171" s="131" t="str">
        <f t="shared" si="51"/>
        <v/>
      </c>
      <c r="F171" s="130" t="str">
        <f t="shared" si="52"/>
        <v/>
      </c>
      <c r="G171" s="129" t="str">
        <f t="shared" si="53"/>
        <v/>
      </c>
      <c r="H171" s="128" t="str">
        <f t="shared" si="54"/>
        <v/>
      </c>
      <c r="I171" s="128" t="str">
        <f t="shared" si="55"/>
        <v/>
      </c>
      <c r="J171" s="128" t="str">
        <f t="shared" si="56"/>
        <v/>
      </c>
      <c r="K171" s="127" t="str">
        <f t="shared" si="57"/>
        <v/>
      </c>
      <c r="L171" s="126" t="str">
        <f t="shared" si="58"/>
        <v/>
      </c>
      <c r="M171" s="125" t="str">
        <f t="shared" si="59"/>
        <v/>
      </c>
      <c r="N171" s="6"/>
      <c r="O171" s="124" t="str">
        <f t="shared" si="60"/>
        <v/>
      </c>
      <c r="P171" s="124" t="str">
        <f t="shared" si="61"/>
        <v/>
      </c>
      <c r="Q171" s="124"/>
      <c r="R171" s="123"/>
      <c r="AN171" s="52"/>
      <c r="AO171" s="52"/>
      <c r="AP171" s="52"/>
      <c r="AQ171" s="52"/>
      <c r="AR171" s="52"/>
      <c r="AS171" s="52"/>
      <c r="AT171" s="52"/>
      <c r="BC171" s="122"/>
      <c r="BH171" s="118" t="str">
        <f t="shared" si="62"/>
        <v/>
      </c>
      <c r="BI171" s="118" t="str">
        <f t="shared" si="63"/>
        <v/>
      </c>
      <c r="BK171" s="118" t="str">
        <f t="shared" si="64"/>
        <v/>
      </c>
      <c r="BL171" s="118">
        <f t="shared" si="65"/>
        <v>0</v>
      </c>
      <c r="BM171" s="118" t="str">
        <f t="shared" si="66"/>
        <v/>
      </c>
      <c r="BN171" s="118" t="str">
        <f t="shared" si="67"/>
        <v/>
      </c>
      <c r="BO171" s="118" t="str">
        <f t="shared" si="68"/>
        <v/>
      </c>
      <c r="BP171" s="118" t="str">
        <f t="shared" si="69"/>
        <v/>
      </c>
      <c r="BQ171" s="122">
        <f t="shared" si="70"/>
        <v>0</v>
      </c>
      <c r="BR171" s="122" t="str">
        <f>VLOOKUP(IF(BM171="",0,1)&amp;IF(BN171="",0,1)&amp;IF(BO171="",0,1)&amp;IF(BP171="",0,1),[6]Feuil1!$A$1:$B$24,2)</f>
        <v>:::</v>
      </c>
      <c r="BS171" s="118" t="str">
        <f t="shared" si="71"/>
        <v/>
      </c>
    </row>
    <row r="172" spans="1:71" ht="33.75" customHeight="1" x14ac:dyDescent="0.2">
      <c r="A172" s="135">
        <f>IF(L172="",,IF(L172=LOOKUP(L172,[7]Feuil1!$A$1:$A$6800),"v",))</f>
        <v>0</v>
      </c>
      <c r="B172" s="134" t="str">
        <f t="shared" si="48"/>
        <v/>
      </c>
      <c r="C172" s="133" t="str">
        <f t="shared" si="49"/>
        <v/>
      </c>
      <c r="D172" s="132" t="str">
        <f t="shared" si="50"/>
        <v/>
      </c>
      <c r="E172" s="131" t="str">
        <f t="shared" si="51"/>
        <v/>
      </c>
      <c r="F172" s="130" t="str">
        <f t="shared" si="52"/>
        <v/>
      </c>
      <c r="G172" s="129" t="str">
        <f t="shared" si="53"/>
        <v/>
      </c>
      <c r="H172" s="128" t="str">
        <f t="shared" si="54"/>
        <v/>
      </c>
      <c r="I172" s="128" t="str">
        <f t="shared" si="55"/>
        <v/>
      </c>
      <c r="J172" s="128" t="str">
        <f t="shared" si="56"/>
        <v/>
      </c>
      <c r="K172" s="127" t="str">
        <f t="shared" si="57"/>
        <v/>
      </c>
      <c r="L172" s="126" t="str">
        <f t="shared" si="58"/>
        <v/>
      </c>
      <c r="M172" s="125" t="str">
        <f t="shared" si="59"/>
        <v/>
      </c>
      <c r="N172" s="6"/>
      <c r="O172" s="124" t="str">
        <f t="shared" si="60"/>
        <v/>
      </c>
      <c r="P172" s="124" t="str">
        <f t="shared" si="61"/>
        <v/>
      </c>
      <c r="Q172" s="124"/>
      <c r="R172" s="123"/>
      <c r="AN172" s="52"/>
      <c r="AO172" s="52"/>
      <c r="AP172" s="52"/>
      <c r="AQ172" s="52"/>
      <c r="AR172" s="52"/>
      <c r="AS172" s="52"/>
      <c r="AT172" s="52"/>
      <c r="BC172" s="122"/>
      <c r="BH172" s="118" t="str">
        <f t="shared" si="62"/>
        <v/>
      </c>
      <c r="BI172" s="118" t="str">
        <f t="shared" si="63"/>
        <v/>
      </c>
      <c r="BK172" s="118" t="str">
        <f t="shared" si="64"/>
        <v/>
      </c>
      <c r="BL172" s="118">
        <f t="shared" si="65"/>
        <v>0</v>
      </c>
      <c r="BM172" s="118" t="str">
        <f t="shared" si="66"/>
        <v/>
      </c>
      <c r="BN172" s="118" t="str">
        <f t="shared" si="67"/>
        <v/>
      </c>
      <c r="BO172" s="118" t="str">
        <f t="shared" si="68"/>
        <v/>
      </c>
      <c r="BP172" s="118" t="str">
        <f t="shared" si="69"/>
        <v/>
      </c>
      <c r="BQ172" s="122">
        <f t="shared" si="70"/>
        <v>0</v>
      </c>
      <c r="BR172" s="122" t="str">
        <f>VLOOKUP(IF(BM172="",0,1)&amp;IF(BN172="",0,1)&amp;IF(BO172="",0,1)&amp;IF(BP172="",0,1),[6]Feuil1!$A$1:$B$24,2)</f>
        <v>:::</v>
      </c>
      <c r="BS172" s="118" t="str">
        <f t="shared" si="71"/>
        <v/>
      </c>
    </row>
    <row r="173" spans="1:71" ht="33.75" customHeight="1" x14ac:dyDescent="0.2">
      <c r="A173" s="135">
        <f>IF(L173="",,IF(L173=LOOKUP(L173,[7]Feuil1!$A$1:$A$6800),"v",))</f>
        <v>0</v>
      </c>
      <c r="B173" s="134" t="str">
        <f t="shared" si="48"/>
        <v/>
      </c>
      <c r="C173" s="133" t="str">
        <f t="shared" si="49"/>
        <v/>
      </c>
      <c r="D173" s="132" t="str">
        <f t="shared" si="50"/>
        <v/>
      </c>
      <c r="E173" s="131" t="str">
        <f t="shared" si="51"/>
        <v/>
      </c>
      <c r="F173" s="130" t="str">
        <f t="shared" si="52"/>
        <v/>
      </c>
      <c r="G173" s="129" t="str">
        <f t="shared" si="53"/>
        <v/>
      </c>
      <c r="H173" s="128" t="str">
        <f t="shared" si="54"/>
        <v/>
      </c>
      <c r="I173" s="128" t="str">
        <f t="shared" si="55"/>
        <v/>
      </c>
      <c r="J173" s="128" t="str">
        <f t="shared" si="56"/>
        <v/>
      </c>
      <c r="K173" s="127" t="str">
        <f t="shared" si="57"/>
        <v/>
      </c>
      <c r="L173" s="126" t="str">
        <f t="shared" si="58"/>
        <v/>
      </c>
      <c r="M173" s="125" t="str">
        <f t="shared" si="59"/>
        <v/>
      </c>
      <c r="N173" s="6"/>
      <c r="O173" s="124" t="str">
        <f t="shared" si="60"/>
        <v/>
      </c>
      <c r="P173" s="124" t="str">
        <f t="shared" si="61"/>
        <v/>
      </c>
      <c r="Q173" s="124"/>
      <c r="R173" s="123"/>
      <c r="AN173" s="52"/>
      <c r="AO173" s="52"/>
      <c r="AP173" s="52"/>
      <c r="AQ173" s="52"/>
      <c r="AR173" s="52"/>
      <c r="AS173" s="52"/>
      <c r="AT173" s="52"/>
      <c r="BC173" s="122"/>
      <c r="BH173" s="118" t="str">
        <f t="shared" si="62"/>
        <v/>
      </c>
      <c r="BI173" s="118" t="str">
        <f t="shared" si="63"/>
        <v/>
      </c>
      <c r="BK173" s="118" t="str">
        <f t="shared" si="64"/>
        <v/>
      </c>
      <c r="BL173" s="118">
        <f t="shared" si="65"/>
        <v>0</v>
      </c>
      <c r="BM173" s="118" t="str">
        <f t="shared" si="66"/>
        <v/>
      </c>
      <c r="BN173" s="118" t="str">
        <f t="shared" si="67"/>
        <v/>
      </c>
      <c r="BO173" s="118" t="str">
        <f t="shared" si="68"/>
        <v/>
      </c>
      <c r="BP173" s="118" t="str">
        <f t="shared" si="69"/>
        <v/>
      </c>
      <c r="BQ173" s="122">
        <f t="shared" si="70"/>
        <v>0</v>
      </c>
      <c r="BR173" s="122" t="str">
        <f>VLOOKUP(IF(BM173="",0,1)&amp;IF(BN173="",0,1)&amp;IF(BO173="",0,1)&amp;IF(BP173="",0,1),[6]Feuil1!$A$1:$B$24,2)</f>
        <v>:::</v>
      </c>
      <c r="BS173" s="118" t="str">
        <f t="shared" si="71"/>
        <v/>
      </c>
    </row>
    <row r="174" spans="1:71" ht="33.75" customHeight="1" x14ac:dyDescent="0.2">
      <c r="A174" s="135">
        <f>IF(L174="",,IF(L174=LOOKUP(L174,[7]Feuil1!$A$1:$A$6800),"v",))</f>
        <v>0</v>
      </c>
      <c r="B174" s="134" t="str">
        <f t="shared" si="48"/>
        <v/>
      </c>
      <c r="C174" s="133" t="str">
        <f t="shared" si="49"/>
        <v/>
      </c>
      <c r="D174" s="132" t="str">
        <f t="shared" si="50"/>
        <v/>
      </c>
      <c r="E174" s="131" t="str">
        <f t="shared" si="51"/>
        <v/>
      </c>
      <c r="F174" s="130" t="str">
        <f t="shared" si="52"/>
        <v/>
      </c>
      <c r="G174" s="129" t="str">
        <f t="shared" si="53"/>
        <v/>
      </c>
      <c r="H174" s="128" t="str">
        <f t="shared" si="54"/>
        <v/>
      </c>
      <c r="I174" s="128" t="str">
        <f t="shared" si="55"/>
        <v/>
      </c>
      <c r="J174" s="128" t="str">
        <f t="shared" si="56"/>
        <v/>
      </c>
      <c r="K174" s="127" t="str">
        <f t="shared" si="57"/>
        <v/>
      </c>
      <c r="L174" s="126" t="str">
        <f t="shared" si="58"/>
        <v/>
      </c>
      <c r="M174" s="125" t="str">
        <f t="shared" si="59"/>
        <v/>
      </c>
      <c r="N174" s="6"/>
      <c r="O174" s="124" t="str">
        <f t="shared" si="60"/>
        <v/>
      </c>
      <c r="P174" s="124" t="str">
        <f t="shared" si="61"/>
        <v/>
      </c>
      <c r="Q174" s="124"/>
      <c r="R174" s="123"/>
      <c r="AN174" s="52"/>
      <c r="AO174" s="52"/>
      <c r="AP174" s="52"/>
      <c r="AQ174" s="52"/>
      <c r="AR174" s="52"/>
      <c r="AS174" s="52"/>
      <c r="AT174" s="52"/>
      <c r="BC174" s="122"/>
      <c r="BH174" s="118" t="str">
        <f t="shared" si="62"/>
        <v/>
      </c>
      <c r="BI174" s="118" t="str">
        <f t="shared" si="63"/>
        <v/>
      </c>
      <c r="BK174" s="118" t="str">
        <f t="shared" si="64"/>
        <v/>
      </c>
      <c r="BL174" s="118">
        <f t="shared" si="65"/>
        <v>0</v>
      </c>
      <c r="BM174" s="118" t="str">
        <f t="shared" si="66"/>
        <v/>
      </c>
      <c r="BN174" s="118" t="str">
        <f t="shared" si="67"/>
        <v/>
      </c>
      <c r="BO174" s="118" t="str">
        <f t="shared" si="68"/>
        <v/>
      </c>
      <c r="BP174" s="118" t="str">
        <f t="shared" si="69"/>
        <v/>
      </c>
      <c r="BQ174" s="122">
        <f t="shared" si="70"/>
        <v>0</v>
      </c>
      <c r="BR174" s="122" t="str">
        <f>VLOOKUP(IF(BM174="",0,1)&amp;IF(BN174="",0,1)&amp;IF(BO174="",0,1)&amp;IF(BP174="",0,1),[6]Feuil1!$A$1:$B$24,2)</f>
        <v>:::</v>
      </c>
      <c r="BS174" s="118" t="str">
        <f t="shared" si="71"/>
        <v/>
      </c>
    </row>
    <row r="175" spans="1:71" ht="33.75" customHeight="1" x14ac:dyDescent="0.2">
      <c r="A175" s="135">
        <f>IF(L175="",,IF(L175=LOOKUP(L175,[7]Feuil1!$A$1:$A$6800),"v",))</f>
        <v>0</v>
      </c>
      <c r="B175" s="134" t="str">
        <f t="shared" si="48"/>
        <v/>
      </c>
      <c r="C175" s="133" t="str">
        <f t="shared" si="49"/>
        <v/>
      </c>
      <c r="D175" s="132" t="str">
        <f t="shared" si="50"/>
        <v/>
      </c>
      <c r="E175" s="131" t="str">
        <f t="shared" si="51"/>
        <v/>
      </c>
      <c r="F175" s="130" t="str">
        <f t="shared" si="52"/>
        <v/>
      </c>
      <c r="G175" s="129" t="str">
        <f t="shared" si="53"/>
        <v/>
      </c>
      <c r="H175" s="128" t="str">
        <f t="shared" si="54"/>
        <v/>
      </c>
      <c r="I175" s="128" t="str">
        <f t="shared" si="55"/>
        <v/>
      </c>
      <c r="J175" s="128" t="str">
        <f t="shared" si="56"/>
        <v/>
      </c>
      <c r="K175" s="127" t="str">
        <f t="shared" si="57"/>
        <v/>
      </c>
      <c r="L175" s="126" t="str">
        <f t="shared" si="58"/>
        <v/>
      </c>
      <c r="M175" s="125" t="str">
        <f t="shared" si="59"/>
        <v/>
      </c>
      <c r="N175" s="6"/>
      <c r="O175" s="124" t="str">
        <f t="shared" si="60"/>
        <v/>
      </c>
      <c r="P175" s="124" t="str">
        <f t="shared" si="61"/>
        <v/>
      </c>
      <c r="Q175" s="124"/>
      <c r="R175" s="123"/>
      <c r="AN175" s="52"/>
      <c r="AO175" s="52"/>
      <c r="AP175" s="52"/>
      <c r="AQ175" s="52"/>
      <c r="AR175" s="52"/>
      <c r="AS175" s="52"/>
      <c r="AT175" s="52"/>
      <c r="BC175" s="122"/>
      <c r="BH175" s="118" t="str">
        <f t="shared" si="62"/>
        <v/>
      </c>
      <c r="BI175" s="118" t="str">
        <f t="shared" si="63"/>
        <v/>
      </c>
      <c r="BK175" s="118" t="str">
        <f t="shared" si="64"/>
        <v/>
      </c>
      <c r="BL175" s="118">
        <f t="shared" si="65"/>
        <v>0</v>
      </c>
      <c r="BM175" s="118" t="str">
        <f t="shared" si="66"/>
        <v/>
      </c>
      <c r="BN175" s="118" t="str">
        <f t="shared" si="67"/>
        <v/>
      </c>
      <c r="BO175" s="118" t="str">
        <f t="shared" si="68"/>
        <v/>
      </c>
      <c r="BP175" s="118" t="str">
        <f t="shared" si="69"/>
        <v/>
      </c>
      <c r="BQ175" s="122">
        <f t="shared" si="70"/>
        <v>0</v>
      </c>
      <c r="BR175" s="122" t="str">
        <f>VLOOKUP(IF(BM175="",0,1)&amp;IF(BN175="",0,1)&amp;IF(BO175="",0,1)&amp;IF(BP175="",0,1),[6]Feuil1!$A$1:$B$24,2)</f>
        <v>:::</v>
      </c>
      <c r="BS175" s="118" t="str">
        <f t="shared" si="71"/>
        <v/>
      </c>
    </row>
    <row r="176" spans="1:71" ht="33.75" customHeight="1" x14ac:dyDescent="0.2">
      <c r="A176" s="135">
        <f>IF(L176="",,IF(L176=LOOKUP(L176,[7]Feuil1!$A$1:$A$6800),"v",))</f>
        <v>0</v>
      </c>
      <c r="B176" s="134" t="str">
        <f t="shared" si="48"/>
        <v/>
      </c>
      <c r="C176" s="133" t="str">
        <f t="shared" si="49"/>
        <v/>
      </c>
      <c r="D176" s="132" t="str">
        <f t="shared" si="50"/>
        <v/>
      </c>
      <c r="E176" s="131" t="str">
        <f t="shared" si="51"/>
        <v/>
      </c>
      <c r="F176" s="130" t="str">
        <f t="shared" si="52"/>
        <v/>
      </c>
      <c r="G176" s="129" t="str">
        <f t="shared" si="53"/>
        <v/>
      </c>
      <c r="H176" s="128" t="str">
        <f t="shared" si="54"/>
        <v/>
      </c>
      <c r="I176" s="128" t="str">
        <f t="shared" si="55"/>
        <v/>
      </c>
      <c r="J176" s="128" t="str">
        <f t="shared" si="56"/>
        <v/>
      </c>
      <c r="K176" s="127" t="str">
        <f t="shared" si="57"/>
        <v/>
      </c>
      <c r="L176" s="126" t="str">
        <f t="shared" si="58"/>
        <v/>
      </c>
      <c r="M176" s="125" t="str">
        <f t="shared" si="59"/>
        <v/>
      </c>
      <c r="N176" s="6"/>
      <c r="O176" s="124" t="str">
        <f t="shared" si="60"/>
        <v/>
      </c>
      <c r="P176" s="124" t="str">
        <f t="shared" si="61"/>
        <v/>
      </c>
      <c r="Q176" s="124"/>
      <c r="R176" s="123"/>
      <c r="AN176" s="52"/>
      <c r="AO176" s="52"/>
      <c r="AP176" s="52"/>
      <c r="AQ176" s="52"/>
      <c r="AR176" s="52"/>
      <c r="AS176" s="52"/>
      <c r="AT176" s="52"/>
      <c r="BC176" s="122"/>
      <c r="BH176" s="118" t="str">
        <f t="shared" si="62"/>
        <v/>
      </c>
      <c r="BI176" s="118" t="str">
        <f t="shared" si="63"/>
        <v/>
      </c>
      <c r="BK176" s="118" t="str">
        <f t="shared" si="64"/>
        <v/>
      </c>
      <c r="BL176" s="118">
        <f t="shared" si="65"/>
        <v>0</v>
      </c>
      <c r="BM176" s="118" t="str">
        <f t="shared" si="66"/>
        <v/>
      </c>
      <c r="BN176" s="118" t="str">
        <f t="shared" si="67"/>
        <v/>
      </c>
      <c r="BO176" s="118" t="str">
        <f t="shared" si="68"/>
        <v/>
      </c>
      <c r="BP176" s="118" t="str">
        <f t="shared" si="69"/>
        <v/>
      </c>
      <c r="BQ176" s="122">
        <f t="shared" si="70"/>
        <v>0</v>
      </c>
      <c r="BR176" s="122" t="str">
        <f>VLOOKUP(IF(BM176="",0,1)&amp;IF(BN176="",0,1)&amp;IF(BO176="",0,1)&amp;IF(BP176="",0,1),[6]Feuil1!$A$1:$B$24,2)</f>
        <v>:::</v>
      </c>
      <c r="BS176" s="118" t="str">
        <f t="shared" si="71"/>
        <v/>
      </c>
    </row>
    <row r="177" spans="1:71" ht="33.75" customHeight="1" x14ac:dyDescent="0.2">
      <c r="A177" s="135">
        <f>IF(L177="",,IF(L177=LOOKUP(L177,[7]Feuil1!$A$1:$A$6800),"v",))</f>
        <v>0</v>
      </c>
      <c r="B177" s="134" t="str">
        <f t="shared" si="48"/>
        <v/>
      </c>
      <c r="C177" s="133" t="str">
        <f t="shared" si="49"/>
        <v/>
      </c>
      <c r="D177" s="132" t="str">
        <f t="shared" si="50"/>
        <v/>
      </c>
      <c r="E177" s="131" t="str">
        <f t="shared" si="51"/>
        <v/>
      </c>
      <c r="F177" s="130" t="str">
        <f t="shared" si="52"/>
        <v/>
      </c>
      <c r="G177" s="129" t="str">
        <f t="shared" si="53"/>
        <v/>
      </c>
      <c r="H177" s="128" t="str">
        <f t="shared" si="54"/>
        <v/>
      </c>
      <c r="I177" s="128" t="str">
        <f t="shared" si="55"/>
        <v/>
      </c>
      <c r="J177" s="128" t="str">
        <f t="shared" si="56"/>
        <v/>
      </c>
      <c r="K177" s="127" t="str">
        <f t="shared" si="57"/>
        <v/>
      </c>
      <c r="L177" s="126" t="str">
        <f t="shared" si="58"/>
        <v/>
      </c>
      <c r="M177" s="125" t="str">
        <f t="shared" si="59"/>
        <v/>
      </c>
      <c r="N177" s="6"/>
      <c r="O177" s="124" t="str">
        <f t="shared" si="60"/>
        <v/>
      </c>
      <c r="P177" s="124" t="str">
        <f t="shared" si="61"/>
        <v/>
      </c>
      <c r="Q177" s="124"/>
      <c r="R177" s="123"/>
      <c r="AN177" s="52"/>
      <c r="AO177" s="52"/>
      <c r="AP177" s="52"/>
      <c r="AQ177" s="52"/>
      <c r="AR177" s="52"/>
      <c r="AS177" s="52"/>
      <c r="AT177" s="52"/>
      <c r="BC177" s="122"/>
      <c r="BH177" s="118" t="str">
        <f t="shared" si="62"/>
        <v/>
      </c>
      <c r="BI177" s="118" t="str">
        <f t="shared" si="63"/>
        <v/>
      </c>
      <c r="BK177" s="118" t="str">
        <f t="shared" si="64"/>
        <v/>
      </c>
      <c r="BL177" s="118">
        <f t="shared" si="65"/>
        <v>0</v>
      </c>
      <c r="BM177" s="118" t="str">
        <f t="shared" si="66"/>
        <v/>
      </c>
      <c r="BN177" s="118" t="str">
        <f t="shared" si="67"/>
        <v/>
      </c>
      <c r="BO177" s="118" t="str">
        <f t="shared" si="68"/>
        <v/>
      </c>
      <c r="BP177" s="118" t="str">
        <f t="shared" si="69"/>
        <v/>
      </c>
      <c r="BQ177" s="122">
        <f t="shared" si="70"/>
        <v>0</v>
      </c>
      <c r="BR177" s="122" t="str">
        <f>VLOOKUP(IF(BM177="",0,1)&amp;IF(BN177="",0,1)&amp;IF(BO177="",0,1)&amp;IF(BP177="",0,1),[6]Feuil1!$A$1:$B$24,2)</f>
        <v>:::</v>
      </c>
      <c r="BS177" s="118" t="str">
        <f t="shared" si="71"/>
        <v/>
      </c>
    </row>
    <row r="178" spans="1:71" ht="33.75" customHeight="1" x14ac:dyDescent="0.2">
      <c r="A178" s="135">
        <f>IF(L178="",,IF(L178=LOOKUP(L178,[7]Feuil1!$A$1:$A$6800),"v",))</f>
        <v>0</v>
      </c>
      <c r="B178" s="134" t="str">
        <f t="shared" si="48"/>
        <v/>
      </c>
      <c r="C178" s="133" t="str">
        <f t="shared" si="49"/>
        <v/>
      </c>
      <c r="D178" s="132" t="str">
        <f t="shared" si="50"/>
        <v/>
      </c>
      <c r="E178" s="131" t="str">
        <f t="shared" si="51"/>
        <v/>
      </c>
      <c r="F178" s="130" t="str">
        <f t="shared" si="52"/>
        <v/>
      </c>
      <c r="G178" s="129" t="str">
        <f t="shared" si="53"/>
        <v/>
      </c>
      <c r="H178" s="128" t="str">
        <f t="shared" si="54"/>
        <v/>
      </c>
      <c r="I178" s="128" t="str">
        <f t="shared" si="55"/>
        <v/>
      </c>
      <c r="J178" s="128" t="str">
        <f t="shared" si="56"/>
        <v/>
      </c>
      <c r="K178" s="127" t="str">
        <f t="shared" si="57"/>
        <v/>
      </c>
      <c r="L178" s="126" t="str">
        <f t="shared" si="58"/>
        <v/>
      </c>
      <c r="M178" s="125" t="str">
        <f t="shared" si="59"/>
        <v/>
      </c>
      <c r="N178" s="6"/>
      <c r="O178" s="124" t="str">
        <f t="shared" si="60"/>
        <v/>
      </c>
      <c r="P178" s="124" t="str">
        <f t="shared" si="61"/>
        <v/>
      </c>
      <c r="Q178" s="124"/>
      <c r="R178" s="123"/>
      <c r="AN178" s="52"/>
      <c r="AO178" s="52"/>
      <c r="AP178" s="52"/>
      <c r="AQ178" s="52"/>
      <c r="AR178" s="52"/>
      <c r="AS178" s="52"/>
      <c r="AT178" s="52"/>
      <c r="BC178" s="122"/>
      <c r="BH178" s="118" t="str">
        <f t="shared" si="62"/>
        <v/>
      </c>
      <c r="BI178" s="118" t="str">
        <f t="shared" si="63"/>
        <v/>
      </c>
      <c r="BK178" s="118" t="str">
        <f t="shared" si="64"/>
        <v/>
      </c>
      <c r="BL178" s="118">
        <f t="shared" si="65"/>
        <v>0</v>
      </c>
      <c r="BM178" s="118" t="str">
        <f t="shared" si="66"/>
        <v/>
      </c>
      <c r="BN178" s="118" t="str">
        <f t="shared" si="67"/>
        <v/>
      </c>
      <c r="BO178" s="118" t="str">
        <f t="shared" si="68"/>
        <v/>
      </c>
      <c r="BP178" s="118" t="str">
        <f t="shared" si="69"/>
        <v/>
      </c>
      <c r="BQ178" s="122">
        <f t="shared" si="70"/>
        <v>0</v>
      </c>
      <c r="BR178" s="122" t="str">
        <f>VLOOKUP(IF(BM178="",0,1)&amp;IF(BN178="",0,1)&amp;IF(BO178="",0,1)&amp;IF(BP178="",0,1),[6]Feuil1!$A$1:$B$24,2)</f>
        <v>:::</v>
      </c>
      <c r="BS178" s="118" t="str">
        <f t="shared" si="71"/>
        <v/>
      </c>
    </row>
    <row r="179" spans="1:71" ht="30.75" customHeight="1" x14ac:dyDescent="0.2">
      <c r="A179" s="135">
        <f>IF(L179="",,IF(L179=LOOKUP(L179,[7]Feuil1!$A$1:$A$6800),"v",))</f>
        <v>0</v>
      </c>
      <c r="B179" s="134" t="str">
        <f t="shared" si="48"/>
        <v/>
      </c>
      <c r="C179" s="133" t="str">
        <f t="shared" si="49"/>
        <v/>
      </c>
      <c r="D179" s="132" t="str">
        <f t="shared" si="50"/>
        <v/>
      </c>
      <c r="E179" s="131" t="str">
        <f t="shared" si="51"/>
        <v/>
      </c>
      <c r="F179" s="130" t="str">
        <f t="shared" si="52"/>
        <v/>
      </c>
      <c r="G179" s="129" t="str">
        <f t="shared" si="53"/>
        <v/>
      </c>
      <c r="H179" s="128" t="str">
        <f t="shared" si="54"/>
        <v/>
      </c>
      <c r="I179" s="128" t="str">
        <f t="shared" si="55"/>
        <v/>
      </c>
      <c r="J179" s="128" t="str">
        <f t="shared" si="56"/>
        <v/>
      </c>
      <c r="K179" s="127" t="str">
        <f t="shared" si="57"/>
        <v/>
      </c>
      <c r="L179" s="126" t="str">
        <f t="shared" si="58"/>
        <v/>
      </c>
      <c r="M179" s="125" t="str">
        <f t="shared" si="59"/>
        <v/>
      </c>
      <c r="N179" s="6"/>
      <c r="O179" s="124" t="str">
        <f t="shared" si="60"/>
        <v/>
      </c>
      <c r="P179" s="124" t="str">
        <f t="shared" si="61"/>
        <v/>
      </c>
      <c r="Q179" s="124"/>
      <c r="R179" s="123"/>
      <c r="AN179" s="52"/>
      <c r="AO179" s="52"/>
      <c r="AP179" s="52"/>
      <c r="AQ179" s="52"/>
      <c r="AR179" s="52"/>
      <c r="AS179" s="52"/>
      <c r="AT179" s="52"/>
      <c r="BC179" s="122"/>
      <c r="BH179" s="118" t="str">
        <f t="shared" si="62"/>
        <v/>
      </c>
      <c r="BI179" s="118" t="str">
        <f t="shared" si="63"/>
        <v/>
      </c>
      <c r="BK179" s="118" t="str">
        <f t="shared" si="64"/>
        <v/>
      </c>
      <c r="BL179" s="118">
        <f t="shared" si="65"/>
        <v>0</v>
      </c>
      <c r="BM179" s="118" t="str">
        <f t="shared" si="66"/>
        <v/>
      </c>
      <c r="BN179" s="118" t="str">
        <f t="shared" si="67"/>
        <v/>
      </c>
      <c r="BO179" s="118" t="str">
        <f t="shared" si="68"/>
        <v/>
      </c>
      <c r="BP179" s="118" t="str">
        <f t="shared" si="69"/>
        <v/>
      </c>
      <c r="BQ179" s="122">
        <f t="shared" si="70"/>
        <v>0</v>
      </c>
      <c r="BR179" s="122" t="str">
        <f>VLOOKUP(IF(BM179="",0,1)&amp;IF(BN179="",0,1)&amp;IF(BO179="",0,1)&amp;IF(BP179="",0,1),[6]Feuil1!$A$1:$B$24,2)</f>
        <v>:::</v>
      </c>
      <c r="BS179" s="118" t="str">
        <f t="shared" si="71"/>
        <v/>
      </c>
    </row>
    <row r="180" spans="1:71" ht="30.75" customHeight="1" x14ac:dyDescent="0.2">
      <c r="A180" s="135">
        <f>IF(L180="",,IF(L180=LOOKUP(L180,[7]Feuil1!$A$1:$A$6800),"v",))</f>
        <v>0</v>
      </c>
      <c r="B180" s="134" t="str">
        <f t="shared" si="48"/>
        <v/>
      </c>
      <c r="C180" s="133" t="str">
        <f t="shared" si="49"/>
        <v/>
      </c>
      <c r="D180" s="132" t="str">
        <f t="shared" si="50"/>
        <v/>
      </c>
      <c r="E180" s="131" t="str">
        <f t="shared" si="51"/>
        <v/>
      </c>
      <c r="F180" s="130" t="str">
        <f t="shared" si="52"/>
        <v/>
      </c>
      <c r="G180" s="129" t="str">
        <f t="shared" si="53"/>
        <v/>
      </c>
      <c r="H180" s="128" t="str">
        <f t="shared" si="54"/>
        <v/>
      </c>
      <c r="I180" s="128" t="str">
        <f t="shared" si="55"/>
        <v/>
      </c>
      <c r="J180" s="128" t="str">
        <f t="shared" si="56"/>
        <v/>
      </c>
      <c r="K180" s="127" t="str">
        <f t="shared" si="57"/>
        <v/>
      </c>
      <c r="L180" s="126" t="str">
        <f t="shared" si="58"/>
        <v/>
      </c>
      <c r="M180" s="125" t="str">
        <f t="shared" si="59"/>
        <v/>
      </c>
      <c r="N180" s="6"/>
      <c r="O180" s="124" t="str">
        <f t="shared" si="60"/>
        <v/>
      </c>
      <c r="P180" s="124" t="str">
        <f t="shared" si="61"/>
        <v/>
      </c>
      <c r="Q180" s="124"/>
      <c r="R180" s="123"/>
      <c r="AN180" s="52"/>
      <c r="AO180" s="52"/>
      <c r="AP180" s="52"/>
      <c r="AQ180" s="52"/>
      <c r="AR180" s="52"/>
      <c r="AS180" s="52"/>
      <c r="AT180" s="52"/>
      <c r="BC180" s="122"/>
      <c r="BH180" s="118" t="str">
        <f t="shared" si="62"/>
        <v/>
      </c>
      <c r="BI180" s="118" t="str">
        <f t="shared" si="63"/>
        <v/>
      </c>
      <c r="BK180" s="118" t="str">
        <f t="shared" si="64"/>
        <v/>
      </c>
      <c r="BL180" s="118">
        <f t="shared" si="65"/>
        <v>0</v>
      </c>
      <c r="BM180" s="118" t="str">
        <f t="shared" si="66"/>
        <v/>
      </c>
      <c r="BN180" s="118" t="str">
        <f t="shared" si="67"/>
        <v/>
      </c>
      <c r="BO180" s="118" t="str">
        <f t="shared" si="68"/>
        <v/>
      </c>
      <c r="BP180" s="118" t="str">
        <f t="shared" si="69"/>
        <v/>
      </c>
      <c r="BQ180" s="122">
        <f t="shared" si="70"/>
        <v>0</v>
      </c>
      <c r="BR180" s="122" t="str">
        <f>VLOOKUP(IF(BM180="",0,1)&amp;IF(BN180="",0,1)&amp;IF(BO180="",0,1)&amp;IF(BP180="",0,1),[6]Feuil1!$A$1:$B$24,2)</f>
        <v>:::</v>
      </c>
      <c r="BS180" s="118" t="str">
        <f t="shared" si="71"/>
        <v/>
      </c>
    </row>
    <row r="181" spans="1:71" ht="30.75" customHeight="1" x14ac:dyDescent="0.2">
      <c r="A181" s="135">
        <f>IF(L181="",,IF(L181=LOOKUP(L181,[7]Feuil1!$A$1:$A$6800),"v",))</f>
        <v>0</v>
      </c>
      <c r="B181" s="134" t="str">
        <f t="shared" si="48"/>
        <v/>
      </c>
      <c r="C181" s="133" t="str">
        <f t="shared" si="49"/>
        <v/>
      </c>
      <c r="D181" s="132" t="str">
        <f t="shared" si="50"/>
        <v/>
      </c>
      <c r="E181" s="131" t="str">
        <f t="shared" si="51"/>
        <v/>
      </c>
      <c r="F181" s="130" t="str">
        <f t="shared" si="52"/>
        <v/>
      </c>
      <c r="G181" s="129" t="str">
        <f t="shared" si="53"/>
        <v/>
      </c>
      <c r="H181" s="128" t="str">
        <f t="shared" si="54"/>
        <v/>
      </c>
      <c r="I181" s="128" t="str">
        <f t="shared" si="55"/>
        <v/>
      </c>
      <c r="J181" s="128" t="str">
        <f t="shared" si="56"/>
        <v/>
      </c>
      <c r="K181" s="127" t="str">
        <f t="shared" si="57"/>
        <v/>
      </c>
      <c r="L181" s="126" t="str">
        <f t="shared" si="58"/>
        <v/>
      </c>
      <c r="M181" s="125" t="str">
        <f t="shared" si="59"/>
        <v/>
      </c>
      <c r="N181" s="6"/>
      <c r="O181" s="124" t="str">
        <f t="shared" si="60"/>
        <v/>
      </c>
      <c r="P181" s="124" t="str">
        <f t="shared" si="61"/>
        <v/>
      </c>
      <c r="Q181" s="124"/>
      <c r="R181" s="123"/>
      <c r="AN181" s="52"/>
      <c r="AO181" s="52"/>
      <c r="AP181" s="52"/>
      <c r="AQ181" s="52"/>
      <c r="AR181" s="52"/>
      <c r="AS181" s="52"/>
      <c r="AT181" s="52"/>
      <c r="BC181" s="122"/>
      <c r="BH181" s="118" t="str">
        <f t="shared" si="62"/>
        <v/>
      </c>
      <c r="BI181" s="118" t="str">
        <f t="shared" si="63"/>
        <v/>
      </c>
      <c r="BK181" s="118" t="str">
        <f t="shared" si="64"/>
        <v/>
      </c>
      <c r="BL181" s="118">
        <f t="shared" si="65"/>
        <v>0</v>
      </c>
      <c r="BM181" s="118" t="str">
        <f t="shared" si="66"/>
        <v/>
      </c>
      <c r="BN181" s="118" t="str">
        <f t="shared" si="67"/>
        <v/>
      </c>
      <c r="BO181" s="118" t="str">
        <f t="shared" si="68"/>
        <v/>
      </c>
      <c r="BP181" s="118" t="str">
        <f t="shared" si="69"/>
        <v/>
      </c>
      <c r="BQ181" s="122">
        <f t="shared" si="70"/>
        <v>0</v>
      </c>
      <c r="BR181" s="122" t="str">
        <f>VLOOKUP(IF(BM181="",0,1)&amp;IF(BN181="",0,1)&amp;IF(BO181="",0,1)&amp;IF(BP181="",0,1),[6]Feuil1!$A$1:$B$24,2)</f>
        <v>:::</v>
      </c>
      <c r="BS181" s="118" t="str">
        <f t="shared" si="71"/>
        <v/>
      </c>
    </row>
    <row r="182" spans="1:71" ht="30.75" customHeight="1" x14ac:dyDescent="0.2">
      <c r="A182" s="135">
        <f>IF(L182="",,IF(L182=LOOKUP(L182,[7]Feuil1!$A$1:$A$6800),"v",))</f>
        <v>0</v>
      </c>
      <c r="B182" s="134" t="str">
        <f t="shared" si="48"/>
        <v/>
      </c>
      <c r="C182" s="133" t="str">
        <f t="shared" si="49"/>
        <v/>
      </c>
      <c r="D182" s="132" t="str">
        <f t="shared" si="50"/>
        <v/>
      </c>
      <c r="E182" s="131" t="str">
        <f t="shared" si="51"/>
        <v/>
      </c>
      <c r="F182" s="130" t="str">
        <f t="shared" si="52"/>
        <v/>
      </c>
      <c r="G182" s="129" t="str">
        <f t="shared" si="53"/>
        <v/>
      </c>
      <c r="H182" s="128" t="str">
        <f t="shared" si="54"/>
        <v/>
      </c>
      <c r="I182" s="128" t="str">
        <f t="shared" si="55"/>
        <v/>
      </c>
      <c r="J182" s="128" t="str">
        <f t="shared" si="56"/>
        <v/>
      </c>
      <c r="K182" s="127" t="str">
        <f t="shared" si="57"/>
        <v/>
      </c>
      <c r="L182" s="126" t="str">
        <f t="shared" si="58"/>
        <v/>
      </c>
      <c r="M182" s="125" t="str">
        <f t="shared" si="59"/>
        <v/>
      </c>
      <c r="N182" s="6"/>
      <c r="O182" s="124" t="str">
        <f t="shared" si="60"/>
        <v/>
      </c>
      <c r="P182" s="124" t="str">
        <f t="shared" si="61"/>
        <v/>
      </c>
      <c r="Q182" s="124"/>
      <c r="R182" s="123"/>
      <c r="AN182" s="52"/>
      <c r="AO182" s="52"/>
      <c r="AP182" s="52"/>
      <c r="AQ182" s="52"/>
      <c r="AR182" s="52"/>
      <c r="AS182" s="52"/>
      <c r="AT182" s="52"/>
      <c r="BC182" s="122"/>
      <c r="BH182" s="118" t="str">
        <f t="shared" si="62"/>
        <v/>
      </c>
      <c r="BI182" s="118" t="str">
        <f t="shared" si="63"/>
        <v/>
      </c>
      <c r="BK182" s="118" t="str">
        <f t="shared" si="64"/>
        <v/>
      </c>
      <c r="BL182" s="118">
        <f t="shared" si="65"/>
        <v>0</v>
      </c>
      <c r="BM182" s="118" t="str">
        <f t="shared" si="66"/>
        <v/>
      </c>
      <c r="BN182" s="118" t="str">
        <f t="shared" si="67"/>
        <v/>
      </c>
      <c r="BO182" s="118" t="str">
        <f t="shared" si="68"/>
        <v/>
      </c>
      <c r="BP182" s="118" t="str">
        <f t="shared" si="69"/>
        <v/>
      </c>
      <c r="BQ182" s="122">
        <f t="shared" si="70"/>
        <v>0</v>
      </c>
      <c r="BR182" s="122" t="str">
        <f>VLOOKUP(IF(BM182="",0,1)&amp;IF(BN182="",0,1)&amp;IF(BO182="",0,1)&amp;IF(BP182="",0,1),[6]Feuil1!$A$1:$B$24,2)</f>
        <v>:::</v>
      </c>
      <c r="BS182" s="118" t="str">
        <f t="shared" si="71"/>
        <v/>
      </c>
    </row>
    <row r="183" spans="1:71" ht="30.75" customHeight="1" x14ac:dyDescent="0.2">
      <c r="A183" s="135">
        <f>IF(L183="",,IF(L183=LOOKUP(L183,[7]Feuil1!$A$1:$A$6800),"v",))</f>
        <v>0</v>
      </c>
      <c r="B183" s="134" t="str">
        <f t="shared" si="48"/>
        <v/>
      </c>
      <c r="C183" s="133" t="str">
        <f t="shared" si="49"/>
        <v/>
      </c>
      <c r="D183" s="132" t="str">
        <f t="shared" si="50"/>
        <v/>
      </c>
      <c r="E183" s="131" t="str">
        <f t="shared" si="51"/>
        <v/>
      </c>
      <c r="F183" s="130" t="str">
        <f t="shared" si="52"/>
        <v/>
      </c>
      <c r="G183" s="129" t="str">
        <f t="shared" si="53"/>
        <v/>
      </c>
      <c r="H183" s="128" t="str">
        <f t="shared" si="54"/>
        <v/>
      </c>
      <c r="I183" s="128" t="str">
        <f t="shared" si="55"/>
        <v/>
      </c>
      <c r="J183" s="128" t="str">
        <f t="shared" si="56"/>
        <v/>
      </c>
      <c r="K183" s="127" t="str">
        <f t="shared" si="57"/>
        <v/>
      </c>
      <c r="L183" s="126" t="str">
        <f t="shared" si="58"/>
        <v/>
      </c>
      <c r="M183" s="125" t="str">
        <f t="shared" si="59"/>
        <v/>
      </c>
      <c r="N183" s="6"/>
      <c r="O183" s="124" t="str">
        <f t="shared" si="60"/>
        <v/>
      </c>
      <c r="P183" s="124" t="str">
        <f t="shared" si="61"/>
        <v/>
      </c>
      <c r="Q183" s="124"/>
      <c r="R183" s="123"/>
      <c r="AN183" s="52"/>
      <c r="AO183" s="52"/>
      <c r="AP183" s="52"/>
      <c r="AQ183" s="52"/>
      <c r="AR183" s="52"/>
      <c r="AS183" s="52"/>
      <c r="AT183" s="52"/>
      <c r="BC183" s="122"/>
      <c r="BH183" s="118" t="str">
        <f t="shared" si="62"/>
        <v/>
      </c>
      <c r="BI183" s="118" t="str">
        <f t="shared" si="63"/>
        <v/>
      </c>
      <c r="BK183" s="118" t="str">
        <f t="shared" si="64"/>
        <v/>
      </c>
      <c r="BL183" s="118">
        <f t="shared" si="65"/>
        <v>0</v>
      </c>
      <c r="BM183" s="118" t="str">
        <f t="shared" si="66"/>
        <v/>
      </c>
      <c r="BN183" s="118" t="str">
        <f t="shared" si="67"/>
        <v/>
      </c>
      <c r="BO183" s="118" t="str">
        <f t="shared" si="68"/>
        <v/>
      </c>
      <c r="BP183" s="118" t="str">
        <f t="shared" si="69"/>
        <v/>
      </c>
      <c r="BQ183" s="122">
        <f t="shared" si="70"/>
        <v>0</v>
      </c>
      <c r="BR183" s="122" t="str">
        <f>VLOOKUP(IF(BM183="",0,1)&amp;IF(BN183="",0,1)&amp;IF(BO183="",0,1)&amp;IF(BP183="",0,1),[6]Feuil1!$A$1:$B$24,2)</f>
        <v>:::</v>
      </c>
      <c r="BS183" s="118" t="str">
        <f t="shared" si="71"/>
        <v/>
      </c>
    </row>
    <row r="184" spans="1:71" ht="30.75" customHeight="1" x14ac:dyDescent="0.2">
      <c r="A184" s="135">
        <f>IF(L184="",,IF(L184=LOOKUP(L184,[7]Feuil1!$A$1:$A$6800),"v",))</f>
        <v>0</v>
      </c>
      <c r="B184" s="134" t="str">
        <f t="shared" si="48"/>
        <v/>
      </c>
      <c r="C184" s="133" t="str">
        <f t="shared" si="49"/>
        <v/>
      </c>
      <c r="D184" s="132" t="str">
        <f t="shared" si="50"/>
        <v/>
      </c>
      <c r="E184" s="131" t="str">
        <f t="shared" si="51"/>
        <v/>
      </c>
      <c r="F184" s="130" t="str">
        <f t="shared" si="52"/>
        <v/>
      </c>
      <c r="G184" s="129" t="str">
        <f t="shared" si="53"/>
        <v/>
      </c>
      <c r="H184" s="128" t="str">
        <f t="shared" si="54"/>
        <v/>
      </c>
      <c r="I184" s="128" t="str">
        <f t="shared" si="55"/>
        <v/>
      </c>
      <c r="J184" s="128" t="str">
        <f t="shared" si="56"/>
        <v/>
      </c>
      <c r="K184" s="127" t="str">
        <f t="shared" si="57"/>
        <v/>
      </c>
      <c r="L184" s="126" t="str">
        <f t="shared" si="58"/>
        <v/>
      </c>
      <c r="M184" s="125" t="str">
        <f t="shared" si="59"/>
        <v/>
      </c>
      <c r="N184" s="6"/>
      <c r="O184" s="124" t="str">
        <f t="shared" si="60"/>
        <v/>
      </c>
      <c r="P184" s="124" t="str">
        <f t="shared" si="61"/>
        <v/>
      </c>
      <c r="Q184" s="124"/>
      <c r="R184" s="123"/>
      <c r="AN184" s="52"/>
      <c r="AO184" s="52"/>
      <c r="AP184" s="52"/>
      <c r="AQ184" s="52"/>
      <c r="AR184" s="52"/>
      <c r="AS184" s="52"/>
      <c r="AT184" s="52"/>
      <c r="BC184" s="122"/>
      <c r="BH184" s="118" t="str">
        <f t="shared" si="62"/>
        <v/>
      </c>
      <c r="BI184" s="118" t="str">
        <f t="shared" si="63"/>
        <v/>
      </c>
      <c r="BK184" s="118" t="str">
        <f t="shared" si="64"/>
        <v/>
      </c>
      <c r="BL184" s="118">
        <f t="shared" si="65"/>
        <v>0</v>
      </c>
      <c r="BM184" s="118" t="str">
        <f t="shared" si="66"/>
        <v/>
      </c>
      <c r="BN184" s="118" t="str">
        <f t="shared" si="67"/>
        <v/>
      </c>
      <c r="BO184" s="118" t="str">
        <f t="shared" si="68"/>
        <v/>
      </c>
      <c r="BP184" s="118" t="str">
        <f t="shared" si="69"/>
        <v/>
      </c>
      <c r="BQ184" s="122">
        <f t="shared" si="70"/>
        <v>0</v>
      </c>
      <c r="BR184" s="122" t="str">
        <f>VLOOKUP(IF(BM184="",0,1)&amp;IF(BN184="",0,1)&amp;IF(BO184="",0,1)&amp;IF(BP184="",0,1),[6]Feuil1!$A$1:$B$24,2)</f>
        <v>:::</v>
      </c>
      <c r="BS184" s="118" t="str">
        <f t="shared" si="71"/>
        <v/>
      </c>
    </row>
    <row r="185" spans="1:71" ht="30.75" customHeight="1" x14ac:dyDescent="0.2">
      <c r="A185" s="135">
        <f>IF(L185="",,IF(L185=LOOKUP(L185,[7]Feuil1!$A$1:$A$6800),"v",))</f>
        <v>0</v>
      </c>
      <c r="B185" s="134" t="str">
        <f t="shared" si="48"/>
        <v/>
      </c>
      <c r="C185" s="133" t="str">
        <f t="shared" si="49"/>
        <v/>
      </c>
      <c r="D185" s="132" t="str">
        <f t="shared" si="50"/>
        <v/>
      </c>
      <c r="E185" s="131" t="str">
        <f t="shared" si="51"/>
        <v/>
      </c>
      <c r="F185" s="130" t="str">
        <f t="shared" si="52"/>
        <v/>
      </c>
      <c r="G185" s="129" t="str">
        <f t="shared" si="53"/>
        <v/>
      </c>
      <c r="H185" s="128" t="str">
        <f t="shared" si="54"/>
        <v/>
      </c>
      <c r="I185" s="128" t="str">
        <f t="shared" si="55"/>
        <v/>
      </c>
      <c r="J185" s="128" t="str">
        <f t="shared" si="56"/>
        <v/>
      </c>
      <c r="K185" s="127" t="str">
        <f t="shared" si="57"/>
        <v/>
      </c>
      <c r="L185" s="126" t="str">
        <f t="shared" si="58"/>
        <v/>
      </c>
      <c r="M185" s="125" t="str">
        <f t="shared" si="59"/>
        <v/>
      </c>
      <c r="N185" s="6"/>
      <c r="O185" s="124" t="str">
        <f t="shared" si="60"/>
        <v/>
      </c>
      <c r="P185" s="124" t="str">
        <f t="shared" si="61"/>
        <v/>
      </c>
      <c r="Q185" s="124"/>
      <c r="R185" s="123"/>
      <c r="AN185" s="52"/>
      <c r="AO185" s="52"/>
      <c r="AP185" s="52"/>
      <c r="AQ185" s="52"/>
      <c r="AR185" s="52"/>
      <c r="AS185" s="52"/>
      <c r="AT185" s="52"/>
      <c r="BC185" s="122"/>
      <c r="BH185" s="118" t="str">
        <f t="shared" si="62"/>
        <v/>
      </c>
      <c r="BI185" s="118" t="str">
        <f t="shared" si="63"/>
        <v/>
      </c>
      <c r="BK185" s="118" t="str">
        <f t="shared" si="64"/>
        <v/>
      </c>
      <c r="BL185" s="118">
        <f t="shared" si="65"/>
        <v>0</v>
      </c>
      <c r="BM185" s="118" t="str">
        <f t="shared" si="66"/>
        <v/>
      </c>
      <c r="BN185" s="118" t="str">
        <f t="shared" si="67"/>
        <v/>
      </c>
      <c r="BO185" s="118" t="str">
        <f t="shared" si="68"/>
        <v/>
      </c>
      <c r="BP185" s="118" t="str">
        <f t="shared" si="69"/>
        <v/>
      </c>
      <c r="BQ185" s="122">
        <f t="shared" si="70"/>
        <v>0</v>
      </c>
      <c r="BR185" s="122" t="str">
        <f>VLOOKUP(IF(BM185="",0,1)&amp;IF(BN185="",0,1)&amp;IF(BO185="",0,1)&amp;IF(BP185="",0,1),[6]Feuil1!$A$1:$B$24,2)</f>
        <v>:::</v>
      </c>
      <c r="BS185" s="118" t="str">
        <f t="shared" si="71"/>
        <v/>
      </c>
    </row>
    <row r="186" spans="1:71" ht="30.75" customHeight="1" x14ac:dyDescent="0.2">
      <c r="A186" s="135">
        <f>IF(L186="",,IF(L186=LOOKUP(L186,[7]Feuil1!$A$1:$A$6800),"v",))</f>
        <v>0</v>
      </c>
      <c r="B186" s="134" t="str">
        <f t="shared" si="48"/>
        <v/>
      </c>
      <c r="C186" s="133" t="str">
        <f t="shared" si="49"/>
        <v/>
      </c>
      <c r="D186" s="132" t="str">
        <f t="shared" si="50"/>
        <v/>
      </c>
      <c r="E186" s="131" t="str">
        <f t="shared" si="51"/>
        <v/>
      </c>
      <c r="F186" s="130" t="str">
        <f t="shared" si="52"/>
        <v/>
      </c>
      <c r="G186" s="129" t="str">
        <f t="shared" si="53"/>
        <v/>
      </c>
      <c r="H186" s="128" t="str">
        <f t="shared" si="54"/>
        <v/>
      </c>
      <c r="I186" s="128" t="str">
        <f t="shared" si="55"/>
        <v/>
      </c>
      <c r="J186" s="128" t="str">
        <f t="shared" si="56"/>
        <v/>
      </c>
      <c r="K186" s="127" t="str">
        <f t="shared" si="57"/>
        <v/>
      </c>
      <c r="L186" s="126" t="str">
        <f t="shared" si="58"/>
        <v/>
      </c>
      <c r="M186" s="125" t="str">
        <f t="shared" si="59"/>
        <v/>
      </c>
      <c r="N186" s="6"/>
      <c r="O186" s="124" t="str">
        <f t="shared" si="60"/>
        <v/>
      </c>
      <c r="P186" s="124" t="str">
        <f t="shared" si="61"/>
        <v/>
      </c>
      <c r="Q186" s="124"/>
      <c r="R186" s="123"/>
      <c r="AN186" s="52"/>
      <c r="AO186" s="52"/>
      <c r="AP186" s="52"/>
      <c r="AQ186" s="52"/>
      <c r="AR186" s="52"/>
      <c r="AS186" s="52"/>
      <c r="AT186" s="52"/>
      <c r="BC186" s="122"/>
      <c r="BH186" s="118" t="str">
        <f t="shared" si="62"/>
        <v/>
      </c>
      <c r="BI186" s="118" t="str">
        <f t="shared" si="63"/>
        <v/>
      </c>
      <c r="BK186" s="118" t="str">
        <f t="shared" si="64"/>
        <v/>
      </c>
      <c r="BL186" s="118">
        <f t="shared" si="65"/>
        <v>0</v>
      </c>
      <c r="BM186" s="118" t="str">
        <f t="shared" si="66"/>
        <v/>
      </c>
      <c r="BN186" s="118" t="str">
        <f t="shared" si="67"/>
        <v/>
      </c>
      <c r="BO186" s="118" t="str">
        <f t="shared" si="68"/>
        <v/>
      </c>
      <c r="BP186" s="118" t="str">
        <f t="shared" si="69"/>
        <v/>
      </c>
      <c r="BQ186" s="122">
        <f t="shared" si="70"/>
        <v>0</v>
      </c>
      <c r="BR186" s="122" t="str">
        <f>VLOOKUP(IF(BM186="",0,1)&amp;IF(BN186="",0,1)&amp;IF(BO186="",0,1)&amp;IF(BP186="",0,1),[6]Feuil1!$A$1:$B$24,2)</f>
        <v>:::</v>
      </c>
      <c r="BS186" s="118" t="str">
        <f t="shared" si="71"/>
        <v/>
      </c>
    </row>
    <row r="187" spans="1:71" ht="30.75" customHeight="1" x14ac:dyDescent="0.2">
      <c r="A187" s="135">
        <f>IF(L187="",,IF(L187=LOOKUP(L187,[7]Feuil1!$A$1:$A$6800),"v",))</f>
        <v>0</v>
      </c>
      <c r="B187" s="134" t="str">
        <f t="shared" si="48"/>
        <v/>
      </c>
      <c r="C187" s="133" t="str">
        <f t="shared" si="49"/>
        <v/>
      </c>
      <c r="D187" s="132" t="str">
        <f t="shared" si="50"/>
        <v/>
      </c>
      <c r="E187" s="131" t="str">
        <f t="shared" si="51"/>
        <v/>
      </c>
      <c r="F187" s="130" t="str">
        <f t="shared" si="52"/>
        <v/>
      </c>
      <c r="G187" s="129" t="str">
        <f t="shared" si="53"/>
        <v/>
      </c>
      <c r="H187" s="128" t="str">
        <f t="shared" si="54"/>
        <v/>
      </c>
      <c r="I187" s="128" t="str">
        <f t="shared" si="55"/>
        <v/>
      </c>
      <c r="J187" s="128" t="str">
        <f t="shared" si="56"/>
        <v/>
      </c>
      <c r="K187" s="127" t="str">
        <f t="shared" si="57"/>
        <v/>
      </c>
      <c r="L187" s="126" t="str">
        <f t="shared" si="58"/>
        <v/>
      </c>
      <c r="M187" s="125" t="str">
        <f t="shared" si="59"/>
        <v/>
      </c>
      <c r="N187" s="6"/>
      <c r="O187" s="124" t="str">
        <f t="shared" si="60"/>
        <v/>
      </c>
      <c r="P187" s="124" t="str">
        <f t="shared" si="61"/>
        <v/>
      </c>
      <c r="Q187" s="124"/>
      <c r="R187" s="123"/>
      <c r="AN187" s="52"/>
      <c r="AO187" s="52"/>
      <c r="AP187" s="52"/>
      <c r="AQ187" s="52"/>
      <c r="AR187" s="52"/>
      <c r="AS187" s="52"/>
      <c r="AT187" s="52"/>
      <c r="BC187" s="122"/>
      <c r="BH187" s="118" t="str">
        <f t="shared" si="62"/>
        <v/>
      </c>
      <c r="BI187" s="118" t="str">
        <f t="shared" si="63"/>
        <v/>
      </c>
      <c r="BK187" s="118" t="str">
        <f t="shared" si="64"/>
        <v/>
      </c>
      <c r="BL187" s="118">
        <f t="shared" si="65"/>
        <v>0</v>
      </c>
      <c r="BM187" s="118" t="str">
        <f t="shared" si="66"/>
        <v/>
      </c>
      <c r="BN187" s="118" t="str">
        <f t="shared" si="67"/>
        <v/>
      </c>
      <c r="BO187" s="118" t="str">
        <f t="shared" si="68"/>
        <v/>
      </c>
      <c r="BP187" s="118" t="str">
        <f t="shared" si="69"/>
        <v/>
      </c>
      <c r="BQ187" s="122">
        <f t="shared" si="70"/>
        <v>0</v>
      </c>
      <c r="BR187" s="122" t="str">
        <f>VLOOKUP(IF(BM187="",0,1)&amp;IF(BN187="",0,1)&amp;IF(BO187="",0,1)&amp;IF(BP187="",0,1),[6]Feuil1!$A$1:$B$24,2)</f>
        <v>:::</v>
      </c>
      <c r="BS187" s="118" t="str">
        <f t="shared" si="71"/>
        <v/>
      </c>
    </row>
    <row r="188" spans="1:71" ht="30.75" customHeight="1" x14ac:dyDescent="0.2">
      <c r="A188" s="135">
        <f>IF(L188="",,IF(L188=LOOKUP(L188,[7]Feuil1!$A$1:$A$6800),"v",))</f>
        <v>0</v>
      </c>
      <c r="B188" s="134" t="str">
        <f t="shared" si="48"/>
        <v/>
      </c>
      <c r="C188" s="133" t="str">
        <f t="shared" si="49"/>
        <v/>
      </c>
      <c r="D188" s="132" t="str">
        <f t="shared" si="50"/>
        <v/>
      </c>
      <c r="E188" s="131" t="str">
        <f t="shared" si="51"/>
        <v/>
      </c>
      <c r="F188" s="130" t="str">
        <f t="shared" si="52"/>
        <v/>
      </c>
      <c r="G188" s="129" t="str">
        <f t="shared" si="53"/>
        <v/>
      </c>
      <c r="H188" s="128" t="str">
        <f t="shared" si="54"/>
        <v/>
      </c>
      <c r="I188" s="128" t="str">
        <f t="shared" si="55"/>
        <v/>
      </c>
      <c r="J188" s="128" t="str">
        <f t="shared" si="56"/>
        <v/>
      </c>
      <c r="K188" s="127" t="str">
        <f t="shared" si="57"/>
        <v/>
      </c>
      <c r="L188" s="126" t="str">
        <f t="shared" si="58"/>
        <v/>
      </c>
      <c r="M188" s="125" t="str">
        <f t="shared" si="59"/>
        <v/>
      </c>
      <c r="N188" s="6"/>
      <c r="O188" s="124" t="str">
        <f t="shared" si="60"/>
        <v/>
      </c>
      <c r="P188" s="124" t="str">
        <f t="shared" si="61"/>
        <v/>
      </c>
      <c r="Q188" s="124"/>
      <c r="R188" s="123"/>
      <c r="AN188" s="52"/>
      <c r="AO188" s="52"/>
      <c r="AP188" s="52"/>
      <c r="AQ188" s="52"/>
      <c r="AR188" s="52"/>
      <c r="AS188" s="52"/>
      <c r="AT188" s="52"/>
      <c r="BC188" s="122"/>
      <c r="BH188" s="118" t="str">
        <f t="shared" si="62"/>
        <v/>
      </c>
      <c r="BI188" s="118" t="str">
        <f t="shared" si="63"/>
        <v/>
      </c>
      <c r="BK188" s="118" t="str">
        <f t="shared" si="64"/>
        <v/>
      </c>
      <c r="BL188" s="118">
        <f t="shared" si="65"/>
        <v>0</v>
      </c>
      <c r="BM188" s="118" t="str">
        <f t="shared" si="66"/>
        <v/>
      </c>
      <c r="BN188" s="118" t="str">
        <f t="shared" si="67"/>
        <v/>
      </c>
      <c r="BO188" s="118" t="str">
        <f t="shared" si="68"/>
        <v/>
      </c>
      <c r="BP188" s="118" t="str">
        <f t="shared" si="69"/>
        <v/>
      </c>
      <c r="BQ188" s="122">
        <f t="shared" si="70"/>
        <v>0</v>
      </c>
      <c r="BR188" s="122" t="str">
        <f>VLOOKUP(IF(BM188="",0,1)&amp;IF(BN188="",0,1)&amp;IF(BO188="",0,1)&amp;IF(BP188="",0,1),[6]Feuil1!$A$1:$B$24,2)</f>
        <v>:::</v>
      </c>
      <c r="BS188" s="118" t="str">
        <f t="shared" si="71"/>
        <v/>
      </c>
    </row>
    <row r="189" spans="1:71" ht="30.75" customHeight="1" x14ac:dyDescent="0.2">
      <c r="A189" s="135">
        <f>IF(L189="",,IF(L189=LOOKUP(L189,[7]Feuil1!$A$1:$A$6800),"v",))</f>
        <v>0</v>
      </c>
      <c r="B189" s="134" t="str">
        <f t="shared" si="48"/>
        <v/>
      </c>
      <c r="C189" s="133" t="str">
        <f t="shared" si="49"/>
        <v/>
      </c>
      <c r="D189" s="132" t="str">
        <f t="shared" si="50"/>
        <v/>
      </c>
      <c r="E189" s="131" t="str">
        <f t="shared" si="51"/>
        <v/>
      </c>
      <c r="F189" s="130" t="str">
        <f t="shared" si="52"/>
        <v/>
      </c>
      <c r="G189" s="129" t="str">
        <f t="shared" si="53"/>
        <v/>
      </c>
      <c r="H189" s="128" t="str">
        <f t="shared" si="54"/>
        <v/>
      </c>
      <c r="I189" s="128" t="str">
        <f t="shared" si="55"/>
        <v/>
      </c>
      <c r="J189" s="128" t="str">
        <f t="shared" si="56"/>
        <v/>
      </c>
      <c r="K189" s="127" t="str">
        <f t="shared" si="57"/>
        <v/>
      </c>
      <c r="L189" s="126" t="str">
        <f t="shared" si="58"/>
        <v/>
      </c>
      <c r="M189" s="125" t="str">
        <f t="shared" si="59"/>
        <v/>
      </c>
      <c r="N189" s="6"/>
      <c r="O189" s="124" t="str">
        <f t="shared" si="60"/>
        <v/>
      </c>
      <c r="P189" s="124" t="str">
        <f t="shared" si="61"/>
        <v/>
      </c>
      <c r="Q189" s="124"/>
      <c r="R189" s="123"/>
      <c r="AN189" s="52"/>
      <c r="AO189" s="52"/>
      <c r="AP189" s="52"/>
      <c r="AQ189" s="52"/>
      <c r="AR189" s="52"/>
      <c r="AS189" s="52"/>
      <c r="AT189" s="52"/>
      <c r="BC189" s="122"/>
      <c r="BH189" s="118" t="str">
        <f t="shared" si="62"/>
        <v/>
      </c>
      <c r="BI189" s="118" t="str">
        <f t="shared" si="63"/>
        <v/>
      </c>
      <c r="BK189" s="118" t="str">
        <f t="shared" si="64"/>
        <v/>
      </c>
      <c r="BL189" s="118">
        <f t="shared" si="65"/>
        <v>0</v>
      </c>
      <c r="BM189" s="118" t="str">
        <f t="shared" si="66"/>
        <v/>
      </c>
      <c r="BN189" s="118" t="str">
        <f t="shared" si="67"/>
        <v/>
      </c>
      <c r="BO189" s="118" t="str">
        <f t="shared" si="68"/>
        <v/>
      </c>
      <c r="BP189" s="118" t="str">
        <f t="shared" si="69"/>
        <v/>
      </c>
      <c r="BQ189" s="122">
        <f t="shared" si="70"/>
        <v>0</v>
      </c>
      <c r="BR189" s="122" t="str">
        <f>VLOOKUP(IF(BM189="",0,1)&amp;IF(BN189="",0,1)&amp;IF(BO189="",0,1)&amp;IF(BP189="",0,1),[6]Feuil1!$A$1:$B$24,2)</f>
        <v>:::</v>
      </c>
      <c r="BS189" s="118" t="str">
        <f t="shared" si="71"/>
        <v/>
      </c>
    </row>
    <row r="190" spans="1:71" ht="30.75" customHeight="1" x14ac:dyDescent="0.2">
      <c r="A190" s="135">
        <f>IF(L190="",,IF(L190=LOOKUP(L190,[7]Feuil1!$A$1:$A$6800),"v",))</f>
        <v>0</v>
      </c>
      <c r="B190" s="134" t="str">
        <f t="shared" si="48"/>
        <v/>
      </c>
      <c r="C190" s="133" t="str">
        <f t="shared" si="49"/>
        <v/>
      </c>
      <c r="D190" s="132" t="str">
        <f t="shared" si="50"/>
        <v/>
      </c>
      <c r="E190" s="131" t="str">
        <f t="shared" si="51"/>
        <v/>
      </c>
      <c r="F190" s="130" t="str">
        <f t="shared" si="52"/>
        <v/>
      </c>
      <c r="G190" s="129" t="str">
        <f t="shared" si="53"/>
        <v/>
      </c>
      <c r="H190" s="128" t="str">
        <f t="shared" si="54"/>
        <v/>
      </c>
      <c r="I190" s="128" t="str">
        <f t="shared" si="55"/>
        <v/>
      </c>
      <c r="J190" s="128" t="str">
        <f t="shared" si="56"/>
        <v/>
      </c>
      <c r="K190" s="127" t="str">
        <f t="shared" si="57"/>
        <v/>
      </c>
      <c r="L190" s="126" t="str">
        <f t="shared" si="58"/>
        <v/>
      </c>
      <c r="M190" s="125" t="str">
        <f t="shared" si="59"/>
        <v/>
      </c>
      <c r="N190" s="6"/>
      <c r="O190" s="124" t="str">
        <f t="shared" si="60"/>
        <v/>
      </c>
      <c r="P190" s="124" t="str">
        <f t="shared" si="61"/>
        <v/>
      </c>
      <c r="Q190" s="124"/>
      <c r="R190" s="123"/>
      <c r="AN190" s="52"/>
      <c r="AO190" s="52"/>
      <c r="AP190" s="52"/>
      <c r="AQ190" s="52"/>
      <c r="AR190" s="52"/>
      <c r="AS190" s="52"/>
      <c r="AT190" s="52"/>
      <c r="BC190" s="122"/>
      <c r="BH190" s="118" t="str">
        <f t="shared" si="62"/>
        <v/>
      </c>
      <c r="BI190" s="118" t="str">
        <f t="shared" si="63"/>
        <v/>
      </c>
      <c r="BK190" s="118" t="str">
        <f t="shared" si="64"/>
        <v/>
      </c>
      <c r="BL190" s="118">
        <f t="shared" si="65"/>
        <v>0</v>
      </c>
      <c r="BM190" s="118" t="str">
        <f t="shared" si="66"/>
        <v/>
      </c>
      <c r="BN190" s="118" t="str">
        <f t="shared" si="67"/>
        <v/>
      </c>
      <c r="BO190" s="118" t="str">
        <f t="shared" si="68"/>
        <v/>
      </c>
      <c r="BP190" s="118" t="str">
        <f t="shared" si="69"/>
        <v/>
      </c>
      <c r="BQ190" s="122">
        <f t="shared" si="70"/>
        <v>0</v>
      </c>
      <c r="BR190" s="122" t="str">
        <f>VLOOKUP(IF(BM190="",0,1)&amp;IF(BN190="",0,1)&amp;IF(BO190="",0,1)&amp;IF(BP190="",0,1),[6]Feuil1!$A$1:$B$24,2)</f>
        <v>:::</v>
      </c>
      <c r="BS190" s="118" t="str">
        <f t="shared" si="71"/>
        <v/>
      </c>
    </row>
    <row r="191" spans="1:71" ht="30.75" customHeight="1" x14ac:dyDescent="0.2">
      <c r="A191" s="135">
        <f>IF(L191="",,IF(L191=LOOKUP(L191,[7]Feuil1!$A$1:$A$6800),"v",))</f>
        <v>0</v>
      </c>
      <c r="B191" s="134" t="str">
        <f t="shared" si="48"/>
        <v/>
      </c>
      <c r="C191" s="133" t="str">
        <f t="shared" si="49"/>
        <v/>
      </c>
      <c r="D191" s="132" t="str">
        <f t="shared" si="50"/>
        <v/>
      </c>
      <c r="E191" s="131" t="str">
        <f t="shared" si="51"/>
        <v/>
      </c>
      <c r="F191" s="130" t="str">
        <f t="shared" si="52"/>
        <v/>
      </c>
      <c r="G191" s="129" t="str">
        <f t="shared" si="53"/>
        <v/>
      </c>
      <c r="H191" s="128" t="str">
        <f t="shared" si="54"/>
        <v/>
      </c>
      <c r="I191" s="128" t="str">
        <f t="shared" si="55"/>
        <v/>
      </c>
      <c r="J191" s="128" t="str">
        <f t="shared" si="56"/>
        <v/>
      </c>
      <c r="K191" s="127" t="str">
        <f t="shared" si="57"/>
        <v/>
      </c>
      <c r="L191" s="126" t="str">
        <f t="shared" si="58"/>
        <v/>
      </c>
      <c r="M191" s="125" t="str">
        <f t="shared" si="59"/>
        <v/>
      </c>
      <c r="N191" s="6"/>
      <c r="O191" s="124" t="str">
        <f t="shared" si="60"/>
        <v/>
      </c>
      <c r="P191" s="124" t="str">
        <f t="shared" si="61"/>
        <v/>
      </c>
      <c r="Q191" s="124"/>
      <c r="R191" s="123"/>
      <c r="AN191" s="52"/>
      <c r="AO191" s="52"/>
      <c r="AP191" s="52"/>
      <c r="AQ191" s="52"/>
      <c r="AR191" s="52"/>
      <c r="AS191" s="52"/>
      <c r="AT191" s="52"/>
      <c r="BC191" s="122"/>
      <c r="BH191" s="118" t="str">
        <f t="shared" si="62"/>
        <v/>
      </c>
      <c r="BI191" s="118" t="str">
        <f t="shared" si="63"/>
        <v/>
      </c>
      <c r="BK191" s="118" t="str">
        <f t="shared" si="64"/>
        <v/>
      </c>
      <c r="BL191" s="118">
        <f t="shared" si="65"/>
        <v>0</v>
      </c>
      <c r="BM191" s="118" t="str">
        <f t="shared" si="66"/>
        <v/>
      </c>
      <c r="BN191" s="118" t="str">
        <f t="shared" si="67"/>
        <v/>
      </c>
      <c r="BO191" s="118" t="str">
        <f t="shared" si="68"/>
        <v/>
      </c>
      <c r="BP191" s="118" t="str">
        <f t="shared" si="69"/>
        <v/>
      </c>
      <c r="BQ191" s="122">
        <f t="shared" si="70"/>
        <v>0</v>
      </c>
      <c r="BR191" s="122" t="str">
        <f>VLOOKUP(IF(BM191="",0,1)&amp;IF(BN191="",0,1)&amp;IF(BO191="",0,1)&amp;IF(BP191="",0,1),[6]Feuil1!$A$1:$B$24,2)</f>
        <v>:::</v>
      </c>
      <c r="BS191" s="118" t="str">
        <f t="shared" si="71"/>
        <v/>
      </c>
    </row>
    <row r="192" spans="1:71" ht="30.75" customHeight="1" x14ac:dyDescent="0.2">
      <c r="A192" s="135">
        <f>IF(L192="",,IF(L192=LOOKUP(L192,[7]Feuil1!$A$1:$A$6800),"v",))</f>
        <v>0</v>
      </c>
      <c r="B192" s="134" t="str">
        <f t="shared" si="48"/>
        <v/>
      </c>
      <c r="C192" s="133" t="str">
        <f t="shared" si="49"/>
        <v/>
      </c>
      <c r="D192" s="132" t="str">
        <f t="shared" si="50"/>
        <v/>
      </c>
      <c r="E192" s="131" t="str">
        <f t="shared" si="51"/>
        <v/>
      </c>
      <c r="F192" s="130" t="str">
        <f t="shared" si="52"/>
        <v/>
      </c>
      <c r="G192" s="129" t="str">
        <f t="shared" si="53"/>
        <v/>
      </c>
      <c r="H192" s="128" t="str">
        <f t="shared" si="54"/>
        <v/>
      </c>
      <c r="I192" s="128" t="str">
        <f t="shared" si="55"/>
        <v/>
      </c>
      <c r="J192" s="128" t="str">
        <f t="shared" si="56"/>
        <v/>
      </c>
      <c r="K192" s="127" t="str">
        <f t="shared" si="57"/>
        <v/>
      </c>
      <c r="L192" s="126" t="str">
        <f t="shared" si="58"/>
        <v/>
      </c>
      <c r="M192" s="125" t="str">
        <f t="shared" si="59"/>
        <v/>
      </c>
      <c r="N192" s="6"/>
      <c r="O192" s="124" t="str">
        <f t="shared" si="60"/>
        <v/>
      </c>
      <c r="P192" s="124" t="str">
        <f t="shared" si="61"/>
        <v/>
      </c>
      <c r="Q192" s="124"/>
      <c r="R192" s="123"/>
      <c r="AN192" s="52"/>
      <c r="AO192" s="52"/>
      <c r="AP192" s="52"/>
      <c r="AQ192" s="52"/>
      <c r="AR192" s="52"/>
      <c r="AS192" s="52"/>
      <c r="AT192" s="52"/>
      <c r="BC192" s="122"/>
      <c r="BH192" s="118" t="str">
        <f t="shared" si="62"/>
        <v/>
      </c>
      <c r="BI192" s="118" t="str">
        <f t="shared" si="63"/>
        <v/>
      </c>
      <c r="BK192" s="118" t="str">
        <f t="shared" si="64"/>
        <v/>
      </c>
      <c r="BL192" s="118">
        <f t="shared" si="65"/>
        <v>0</v>
      </c>
      <c r="BM192" s="118" t="str">
        <f t="shared" si="66"/>
        <v/>
      </c>
      <c r="BN192" s="118" t="str">
        <f t="shared" si="67"/>
        <v/>
      </c>
      <c r="BO192" s="118" t="str">
        <f t="shared" si="68"/>
        <v/>
      </c>
      <c r="BP192" s="118" t="str">
        <f t="shared" si="69"/>
        <v/>
      </c>
      <c r="BQ192" s="122">
        <f t="shared" si="70"/>
        <v>0</v>
      </c>
      <c r="BR192" s="122" t="str">
        <f>VLOOKUP(IF(BM192="",0,1)&amp;IF(BN192="",0,1)&amp;IF(BO192="",0,1)&amp;IF(BP192="",0,1),[6]Feuil1!$A$1:$B$24,2)</f>
        <v>:::</v>
      </c>
      <c r="BS192" s="118" t="str">
        <f t="shared" si="71"/>
        <v/>
      </c>
    </row>
    <row r="193" spans="1:71" ht="30.75" customHeight="1" x14ac:dyDescent="0.2">
      <c r="A193" s="135">
        <f>IF(L193="",,IF(L193=LOOKUP(L193,[7]Feuil1!$A$1:$A$6800),"v",))</f>
        <v>0</v>
      </c>
      <c r="B193" s="134" t="str">
        <f t="shared" si="48"/>
        <v/>
      </c>
      <c r="C193" s="133" t="str">
        <f t="shared" si="49"/>
        <v/>
      </c>
      <c r="D193" s="132" t="str">
        <f t="shared" si="50"/>
        <v/>
      </c>
      <c r="E193" s="131" t="str">
        <f t="shared" si="51"/>
        <v/>
      </c>
      <c r="F193" s="130" t="str">
        <f t="shared" si="52"/>
        <v/>
      </c>
      <c r="G193" s="129" t="str">
        <f t="shared" si="53"/>
        <v/>
      </c>
      <c r="H193" s="128" t="str">
        <f t="shared" si="54"/>
        <v/>
      </c>
      <c r="I193" s="128" t="str">
        <f t="shared" si="55"/>
        <v/>
      </c>
      <c r="J193" s="128" t="str">
        <f t="shared" si="56"/>
        <v/>
      </c>
      <c r="K193" s="127" t="str">
        <f t="shared" si="57"/>
        <v/>
      </c>
      <c r="L193" s="126" t="str">
        <f t="shared" si="58"/>
        <v/>
      </c>
      <c r="M193" s="125" t="str">
        <f t="shared" si="59"/>
        <v/>
      </c>
      <c r="N193" s="6"/>
      <c r="O193" s="124" t="str">
        <f t="shared" si="60"/>
        <v/>
      </c>
      <c r="P193" s="124" t="str">
        <f t="shared" si="61"/>
        <v/>
      </c>
      <c r="Q193" s="124"/>
      <c r="R193" s="123"/>
      <c r="AN193" s="52"/>
      <c r="AO193" s="52"/>
      <c r="AP193" s="52"/>
      <c r="AQ193" s="52"/>
      <c r="AR193" s="52"/>
      <c r="AS193" s="52"/>
      <c r="AT193" s="52"/>
      <c r="BC193" s="122"/>
      <c r="BH193" s="118" t="str">
        <f t="shared" si="62"/>
        <v/>
      </c>
      <c r="BI193" s="118" t="str">
        <f t="shared" si="63"/>
        <v/>
      </c>
      <c r="BK193" s="118" t="str">
        <f t="shared" si="64"/>
        <v/>
      </c>
      <c r="BL193" s="118">
        <f t="shared" si="65"/>
        <v>0</v>
      </c>
      <c r="BM193" s="118" t="str">
        <f t="shared" si="66"/>
        <v/>
      </c>
      <c r="BN193" s="118" t="str">
        <f t="shared" si="67"/>
        <v/>
      </c>
      <c r="BO193" s="118" t="str">
        <f t="shared" si="68"/>
        <v/>
      </c>
      <c r="BP193" s="118" t="str">
        <f t="shared" si="69"/>
        <v/>
      </c>
      <c r="BQ193" s="122">
        <f t="shared" si="70"/>
        <v>0</v>
      </c>
      <c r="BR193" s="122" t="str">
        <f>VLOOKUP(IF(BM193="",0,1)&amp;IF(BN193="",0,1)&amp;IF(BO193="",0,1)&amp;IF(BP193="",0,1),[6]Feuil1!$A$1:$B$24,2)</f>
        <v>:::</v>
      </c>
      <c r="BS193" s="118" t="str">
        <f t="shared" si="71"/>
        <v/>
      </c>
    </row>
    <row r="194" spans="1:71" ht="30.75" customHeight="1" x14ac:dyDescent="0.2">
      <c r="A194" s="135">
        <f>IF(L194="",,IF(L194=LOOKUP(L194,[7]Feuil1!$A$1:$A$6800),"v",))</f>
        <v>0</v>
      </c>
      <c r="B194" s="134" t="str">
        <f t="shared" si="48"/>
        <v/>
      </c>
      <c r="C194" s="133" t="str">
        <f t="shared" si="49"/>
        <v/>
      </c>
      <c r="D194" s="132" t="str">
        <f t="shared" si="50"/>
        <v/>
      </c>
      <c r="E194" s="131" t="str">
        <f t="shared" si="51"/>
        <v/>
      </c>
      <c r="F194" s="130" t="str">
        <f t="shared" si="52"/>
        <v/>
      </c>
      <c r="G194" s="129" t="str">
        <f t="shared" si="53"/>
        <v/>
      </c>
      <c r="H194" s="128" t="str">
        <f t="shared" si="54"/>
        <v/>
      </c>
      <c r="I194" s="128" t="str">
        <f t="shared" si="55"/>
        <v/>
      </c>
      <c r="J194" s="128" t="str">
        <f t="shared" si="56"/>
        <v/>
      </c>
      <c r="K194" s="127" t="str">
        <f t="shared" si="57"/>
        <v/>
      </c>
      <c r="L194" s="126" t="str">
        <f t="shared" si="58"/>
        <v/>
      </c>
      <c r="M194" s="125" t="str">
        <f t="shared" si="59"/>
        <v/>
      </c>
      <c r="N194" s="6"/>
      <c r="O194" s="124" t="str">
        <f t="shared" si="60"/>
        <v/>
      </c>
      <c r="P194" s="124" t="str">
        <f t="shared" si="61"/>
        <v/>
      </c>
      <c r="Q194" s="124"/>
      <c r="R194" s="123"/>
      <c r="AN194" s="52"/>
      <c r="AO194" s="52"/>
      <c r="AP194" s="52"/>
      <c r="AQ194" s="52"/>
      <c r="AR194" s="52"/>
      <c r="AS194" s="52"/>
      <c r="AT194" s="52"/>
      <c r="BC194" s="122"/>
      <c r="BH194" s="118" t="str">
        <f t="shared" si="62"/>
        <v/>
      </c>
      <c r="BI194" s="118" t="str">
        <f t="shared" si="63"/>
        <v/>
      </c>
      <c r="BK194" s="118" t="str">
        <f t="shared" si="64"/>
        <v/>
      </c>
      <c r="BL194" s="118">
        <f t="shared" si="65"/>
        <v>0</v>
      </c>
      <c r="BM194" s="118" t="str">
        <f t="shared" si="66"/>
        <v/>
      </c>
      <c r="BN194" s="118" t="str">
        <f t="shared" si="67"/>
        <v/>
      </c>
      <c r="BO194" s="118" t="str">
        <f t="shared" si="68"/>
        <v/>
      </c>
      <c r="BP194" s="118" t="str">
        <f t="shared" si="69"/>
        <v/>
      </c>
      <c r="BQ194" s="122">
        <f t="shared" si="70"/>
        <v>0</v>
      </c>
      <c r="BR194" s="122" t="str">
        <f>VLOOKUP(IF(BM194="",0,1)&amp;IF(BN194="",0,1)&amp;IF(BO194="",0,1)&amp;IF(BP194="",0,1),[6]Feuil1!$A$1:$B$24,2)</f>
        <v>:::</v>
      </c>
      <c r="BS194" s="118" t="str">
        <f t="shared" si="71"/>
        <v/>
      </c>
    </row>
    <row r="195" spans="1:71" ht="30.75" customHeight="1" x14ac:dyDescent="0.2">
      <c r="A195" s="135">
        <f>IF(L195="",,IF(L195=LOOKUP(L195,[7]Feuil1!$A$1:$A$6800),"v",))</f>
        <v>0</v>
      </c>
      <c r="B195" s="134" t="str">
        <f t="shared" si="48"/>
        <v/>
      </c>
      <c r="C195" s="133" t="str">
        <f t="shared" si="49"/>
        <v/>
      </c>
      <c r="D195" s="132" t="str">
        <f t="shared" si="50"/>
        <v/>
      </c>
      <c r="E195" s="131" t="str">
        <f t="shared" si="51"/>
        <v/>
      </c>
      <c r="F195" s="130" t="str">
        <f t="shared" si="52"/>
        <v/>
      </c>
      <c r="G195" s="129" t="str">
        <f t="shared" si="53"/>
        <v/>
      </c>
      <c r="H195" s="128" t="str">
        <f t="shared" si="54"/>
        <v/>
      </c>
      <c r="I195" s="128" t="str">
        <f t="shared" si="55"/>
        <v/>
      </c>
      <c r="J195" s="128" t="str">
        <f t="shared" si="56"/>
        <v/>
      </c>
      <c r="K195" s="127" t="str">
        <f t="shared" si="57"/>
        <v/>
      </c>
      <c r="L195" s="126" t="str">
        <f t="shared" si="58"/>
        <v/>
      </c>
      <c r="M195" s="125" t="str">
        <f t="shared" si="59"/>
        <v/>
      </c>
      <c r="N195" s="6"/>
      <c r="O195" s="124" t="str">
        <f t="shared" si="60"/>
        <v/>
      </c>
      <c r="P195" s="124" t="str">
        <f t="shared" si="61"/>
        <v/>
      </c>
      <c r="Q195" s="124"/>
      <c r="R195" s="123"/>
      <c r="AN195" s="52"/>
      <c r="AO195" s="52"/>
      <c r="AP195" s="52"/>
      <c r="AQ195" s="52"/>
      <c r="AR195" s="52"/>
      <c r="AS195" s="52"/>
      <c r="AT195" s="52"/>
      <c r="BC195" s="122"/>
      <c r="BH195" s="118" t="str">
        <f t="shared" si="62"/>
        <v/>
      </c>
      <c r="BI195" s="118" t="str">
        <f t="shared" si="63"/>
        <v/>
      </c>
      <c r="BK195" s="118" t="str">
        <f t="shared" si="64"/>
        <v/>
      </c>
      <c r="BL195" s="118">
        <f t="shared" si="65"/>
        <v>0</v>
      </c>
      <c r="BM195" s="118" t="str">
        <f t="shared" si="66"/>
        <v/>
      </c>
      <c r="BN195" s="118" t="str">
        <f t="shared" si="67"/>
        <v/>
      </c>
      <c r="BO195" s="118" t="str">
        <f t="shared" si="68"/>
        <v/>
      </c>
      <c r="BP195" s="118" t="str">
        <f t="shared" si="69"/>
        <v/>
      </c>
      <c r="BQ195" s="122">
        <f t="shared" si="70"/>
        <v>0</v>
      </c>
      <c r="BR195" s="122" t="str">
        <f>VLOOKUP(IF(BM195="",0,1)&amp;IF(BN195="",0,1)&amp;IF(BO195="",0,1)&amp;IF(BP195="",0,1),[6]Feuil1!$A$1:$B$24,2)</f>
        <v>:::</v>
      </c>
      <c r="BS195" s="118" t="str">
        <f t="shared" si="71"/>
        <v/>
      </c>
    </row>
    <row r="196" spans="1:71" ht="30.75" customHeight="1" x14ac:dyDescent="0.2">
      <c r="A196" s="135">
        <f>IF(L196="",,IF(L196=LOOKUP(L196,[7]Feuil1!$A$1:$A$6800),"v",))</f>
        <v>0</v>
      </c>
      <c r="B196" s="134" t="str">
        <f t="shared" si="48"/>
        <v/>
      </c>
      <c r="C196" s="133" t="str">
        <f t="shared" si="49"/>
        <v/>
      </c>
      <c r="D196" s="132" t="str">
        <f t="shared" si="50"/>
        <v/>
      </c>
      <c r="E196" s="131" t="str">
        <f t="shared" si="51"/>
        <v/>
      </c>
      <c r="F196" s="130" t="str">
        <f t="shared" si="52"/>
        <v/>
      </c>
      <c r="G196" s="129" t="str">
        <f t="shared" si="53"/>
        <v/>
      </c>
      <c r="H196" s="128" t="str">
        <f t="shared" si="54"/>
        <v/>
      </c>
      <c r="I196" s="128" t="str">
        <f t="shared" si="55"/>
        <v/>
      </c>
      <c r="J196" s="128" t="str">
        <f t="shared" si="56"/>
        <v/>
      </c>
      <c r="K196" s="127" t="str">
        <f t="shared" si="57"/>
        <v/>
      </c>
      <c r="L196" s="126" t="str">
        <f t="shared" si="58"/>
        <v/>
      </c>
      <c r="M196" s="125" t="str">
        <f t="shared" si="59"/>
        <v/>
      </c>
      <c r="N196" s="6"/>
      <c r="O196" s="124" t="str">
        <f t="shared" si="60"/>
        <v/>
      </c>
      <c r="P196" s="124" t="str">
        <f t="shared" si="61"/>
        <v/>
      </c>
      <c r="Q196" s="124"/>
      <c r="R196" s="123"/>
      <c r="AN196" s="52"/>
      <c r="AO196" s="52"/>
      <c r="AP196" s="52"/>
      <c r="AQ196" s="52"/>
      <c r="AR196" s="52"/>
      <c r="AS196" s="52"/>
      <c r="AT196" s="52"/>
      <c r="BC196" s="122"/>
      <c r="BH196" s="118" t="str">
        <f t="shared" si="62"/>
        <v/>
      </c>
      <c r="BI196" s="118" t="str">
        <f t="shared" si="63"/>
        <v/>
      </c>
      <c r="BK196" s="118" t="str">
        <f t="shared" si="64"/>
        <v/>
      </c>
      <c r="BL196" s="118">
        <f t="shared" si="65"/>
        <v>0</v>
      </c>
      <c r="BM196" s="118" t="str">
        <f t="shared" si="66"/>
        <v/>
      </c>
      <c r="BN196" s="118" t="str">
        <f t="shared" si="67"/>
        <v/>
      </c>
      <c r="BO196" s="118" t="str">
        <f t="shared" si="68"/>
        <v/>
      </c>
      <c r="BP196" s="118" t="str">
        <f t="shared" si="69"/>
        <v/>
      </c>
      <c r="BQ196" s="122">
        <f t="shared" si="70"/>
        <v>0</v>
      </c>
      <c r="BR196" s="122" t="str">
        <f>VLOOKUP(IF(BM196="",0,1)&amp;IF(BN196="",0,1)&amp;IF(BO196="",0,1)&amp;IF(BP196="",0,1),[6]Feuil1!$A$1:$B$24,2)</f>
        <v>:::</v>
      </c>
      <c r="BS196" s="118" t="str">
        <f t="shared" si="71"/>
        <v/>
      </c>
    </row>
    <row r="197" spans="1:71" ht="30.75" customHeight="1" x14ac:dyDescent="0.2">
      <c r="A197" s="135">
        <f>IF(L197="",,IF(L197=LOOKUP(L197,[7]Feuil1!$A$1:$A$6800),"v",))</f>
        <v>0</v>
      </c>
      <c r="B197" s="134" t="str">
        <f t="shared" si="48"/>
        <v/>
      </c>
      <c r="C197" s="133" t="str">
        <f t="shared" si="49"/>
        <v/>
      </c>
      <c r="D197" s="132" t="str">
        <f t="shared" si="50"/>
        <v/>
      </c>
      <c r="E197" s="131" t="str">
        <f t="shared" si="51"/>
        <v/>
      </c>
      <c r="F197" s="130" t="str">
        <f t="shared" si="52"/>
        <v/>
      </c>
      <c r="G197" s="129" t="str">
        <f t="shared" si="53"/>
        <v/>
      </c>
      <c r="H197" s="128" t="str">
        <f t="shared" si="54"/>
        <v/>
      </c>
      <c r="I197" s="128" t="str">
        <f t="shared" si="55"/>
        <v/>
      </c>
      <c r="J197" s="128" t="str">
        <f t="shared" si="56"/>
        <v/>
      </c>
      <c r="K197" s="127" t="str">
        <f t="shared" si="57"/>
        <v/>
      </c>
      <c r="L197" s="126" t="str">
        <f t="shared" si="58"/>
        <v/>
      </c>
      <c r="M197" s="125" t="str">
        <f t="shared" si="59"/>
        <v/>
      </c>
      <c r="N197" s="6"/>
      <c r="O197" s="124" t="str">
        <f t="shared" si="60"/>
        <v/>
      </c>
      <c r="P197" s="124" t="str">
        <f t="shared" si="61"/>
        <v/>
      </c>
      <c r="Q197" s="124"/>
      <c r="R197" s="123"/>
      <c r="AN197" s="52"/>
      <c r="AO197" s="52"/>
      <c r="AP197" s="52"/>
      <c r="AQ197" s="52"/>
      <c r="AR197" s="52"/>
      <c r="AS197" s="52"/>
      <c r="AT197" s="52"/>
      <c r="BC197" s="122"/>
      <c r="BH197" s="118" t="str">
        <f t="shared" si="62"/>
        <v/>
      </c>
      <c r="BI197" s="118" t="str">
        <f t="shared" si="63"/>
        <v/>
      </c>
      <c r="BK197" s="118" t="str">
        <f t="shared" si="64"/>
        <v/>
      </c>
      <c r="BL197" s="118">
        <f t="shared" si="65"/>
        <v>0</v>
      </c>
      <c r="BM197" s="118" t="str">
        <f t="shared" si="66"/>
        <v/>
      </c>
      <c r="BN197" s="118" t="str">
        <f t="shared" si="67"/>
        <v/>
      </c>
      <c r="BO197" s="118" t="str">
        <f t="shared" si="68"/>
        <v/>
      </c>
      <c r="BP197" s="118" t="str">
        <f t="shared" si="69"/>
        <v/>
      </c>
      <c r="BQ197" s="122">
        <f t="shared" si="70"/>
        <v>0</v>
      </c>
      <c r="BR197" s="122" t="str">
        <f>VLOOKUP(IF(BM197="",0,1)&amp;IF(BN197="",0,1)&amp;IF(BO197="",0,1)&amp;IF(BP197="",0,1),[6]Feuil1!$A$1:$B$24,2)</f>
        <v>:::</v>
      </c>
      <c r="BS197" s="118" t="str">
        <f t="shared" si="71"/>
        <v/>
      </c>
    </row>
    <row r="198" spans="1:71" ht="30.75" customHeight="1" x14ac:dyDescent="0.2">
      <c r="A198" s="135">
        <f>IF(L198="",,IF(L198=LOOKUP(L198,[7]Feuil1!$A$1:$A$6800),"v",))</f>
        <v>0</v>
      </c>
      <c r="B198" s="134" t="str">
        <f t="shared" si="48"/>
        <v/>
      </c>
      <c r="C198" s="133" t="str">
        <f t="shared" si="49"/>
        <v/>
      </c>
      <c r="D198" s="132" t="str">
        <f t="shared" si="50"/>
        <v/>
      </c>
      <c r="E198" s="131" t="str">
        <f t="shared" si="51"/>
        <v/>
      </c>
      <c r="F198" s="130" t="str">
        <f t="shared" si="52"/>
        <v/>
      </c>
      <c r="G198" s="129" t="str">
        <f t="shared" si="53"/>
        <v/>
      </c>
      <c r="H198" s="128" t="str">
        <f t="shared" si="54"/>
        <v/>
      </c>
      <c r="I198" s="128" t="str">
        <f t="shared" si="55"/>
        <v/>
      </c>
      <c r="J198" s="128" t="str">
        <f t="shared" si="56"/>
        <v/>
      </c>
      <c r="K198" s="127" t="str">
        <f t="shared" si="57"/>
        <v/>
      </c>
      <c r="L198" s="126" t="str">
        <f t="shared" si="58"/>
        <v/>
      </c>
      <c r="M198" s="125" t="str">
        <f t="shared" si="59"/>
        <v/>
      </c>
      <c r="N198" s="6"/>
      <c r="O198" s="124" t="str">
        <f t="shared" si="60"/>
        <v/>
      </c>
      <c r="P198" s="124" t="str">
        <f t="shared" si="61"/>
        <v/>
      </c>
      <c r="Q198" s="124"/>
      <c r="R198" s="123"/>
      <c r="AN198" s="52"/>
      <c r="AO198" s="52"/>
      <c r="AP198" s="52"/>
      <c r="AQ198" s="52"/>
      <c r="AR198" s="52"/>
      <c r="AS198" s="52"/>
      <c r="AT198" s="52"/>
      <c r="BC198" s="122"/>
      <c r="BH198" s="118" t="str">
        <f t="shared" si="62"/>
        <v/>
      </c>
      <c r="BI198" s="118" t="str">
        <f t="shared" si="63"/>
        <v/>
      </c>
      <c r="BK198" s="118" t="str">
        <f t="shared" si="64"/>
        <v/>
      </c>
      <c r="BL198" s="118">
        <f t="shared" si="65"/>
        <v>0</v>
      </c>
      <c r="BM198" s="118" t="str">
        <f t="shared" si="66"/>
        <v/>
      </c>
      <c r="BN198" s="118" t="str">
        <f t="shared" si="67"/>
        <v/>
      </c>
      <c r="BO198" s="118" t="str">
        <f t="shared" si="68"/>
        <v/>
      </c>
      <c r="BP198" s="118" t="str">
        <f t="shared" si="69"/>
        <v/>
      </c>
      <c r="BQ198" s="122">
        <f t="shared" si="70"/>
        <v>0</v>
      </c>
      <c r="BR198" s="122" t="str">
        <f>VLOOKUP(IF(BM198="",0,1)&amp;IF(BN198="",0,1)&amp;IF(BO198="",0,1)&amp;IF(BP198="",0,1),[6]Feuil1!$A$1:$B$24,2)</f>
        <v>:::</v>
      </c>
      <c r="BS198" s="118" t="str">
        <f t="shared" si="71"/>
        <v/>
      </c>
    </row>
    <row r="199" spans="1:71" ht="30.75" customHeight="1" x14ac:dyDescent="0.2">
      <c r="A199" s="135">
        <f>IF(L199="",,IF(L199=LOOKUP(L199,[7]Feuil1!$A$1:$A$6800),"v",))</f>
        <v>0</v>
      </c>
      <c r="B199" s="134" t="str">
        <f t="shared" si="48"/>
        <v/>
      </c>
      <c r="C199" s="133" t="str">
        <f t="shared" si="49"/>
        <v/>
      </c>
      <c r="D199" s="132" t="str">
        <f t="shared" si="50"/>
        <v/>
      </c>
      <c r="E199" s="131" t="str">
        <f t="shared" si="51"/>
        <v/>
      </c>
      <c r="F199" s="130" t="str">
        <f t="shared" si="52"/>
        <v/>
      </c>
      <c r="G199" s="129" t="str">
        <f t="shared" si="53"/>
        <v/>
      </c>
      <c r="H199" s="128" t="str">
        <f t="shared" si="54"/>
        <v/>
      </c>
      <c r="I199" s="128" t="str">
        <f t="shared" si="55"/>
        <v/>
      </c>
      <c r="J199" s="128" t="str">
        <f t="shared" si="56"/>
        <v/>
      </c>
      <c r="K199" s="127" t="str">
        <f t="shared" si="57"/>
        <v/>
      </c>
      <c r="L199" s="126" t="str">
        <f t="shared" si="58"/>
        <v/>
      </c>
      <c r="M199" s="125" t="str">
        <f t="shared" si="59"/>
        <v/>
      </c>
      <c r="N199" s="6"/>
      <c r="O199" s="124" t="str">
        <f t="shared" si="60"/>
        <v/>
      </c>
      <c r="P199" s="124" t="str">
        <f t="shared" si="61"/>
        <v/>
      </c>
      <c r="Q199" s="124"/>
      <c r="R199" s="123"/>
      <c r="AN199" s="52"/>
      <c r="AO199" s="52"/>
      <c r="AP199" s="52"/>
      <c r="AQ199" s="52"/>
      <c r="AR199" s="52"/>
      <c r="AS199" s="52"/>
      <c r="AT199" s="52"/>
      <c r="BC199" s="122"/>
      <c r="BH199" s="118" t="str">
        <f t="shared" si="62"/>
        <v/>
      </c>
      <c r="BI199" s="118" t="str">
        <f t="shared" si="63"/>
        <v/>
      </c>
      <c r="BK199" s="118" t="str">
        <f t="shared" si="64"/>
        <v/>
      </c>
      <c r="BL199" s="118">
        <f t="shared" si="65"/>
        <v>0</v>
      </c>
      <c r="BM199" s="118" t="str">
        <f t="shared" si="66"/>
        <v/>
      </c>
      <c r="BN199" s="118" t="str">
        <f t="shared" si="67"/>
        <v/>
      </c>
      <c r="BO199" s="118" t="str">
        <f t="shared" si="68"/>
        <v/>
      </c>
      <c r="BP199" s="118" t="str">
        <f t="shared" si="69"/>
        <v/>
      </c>
      <c r="BQ199" s="122">
        <f t="shared" si="70"/>
        <v>0</v>
      </c>
      <c r="BR199" s="122" t="str">
        <f>VLOOKUP(IF(BM199="",0,1)&amp;IF(BN199="",0,1)&amp;IF(BO199="",0,1)&amp;IF(BP199="",0,1),[6]Feuil1!$A$1:$B$24,2)</f>
        <v>:::</v>
      </c>
      <c r="BS199" s="118" t="str">
        <f t="shared" si="71"/>
        <v/>
      </c>
    </row>
    <row r="200" spans="1:71" ht="30.75" customHeight="1" x14ac:dyDescent="0.2">
      <c r="A200" s="135">
        <f>IF(L200="",,IF(L200=LOOKUP(L200,[7]Feuil1!$A$1:$A$6800),"v",))</f>
        <v>0</v>
      </c>
      <c r="B200" s="134" t="str">
        <f t="shared" si="48"/>
        <v/>
      </c>
      <c r="C200" s="133" t="str">
        <f t="shared" si="49"/>
        <v/>
      </c>
      <c r="D200" s="132" t="str">
        <f t="shared" si="50"/>
        <v/>
      </c>
      <c r="E200" s="131" t="str">
        <f t="shared" si="51"/>
        <v/>
      </c>
      <c r="F200" s="130" t="str">
        <f t="shared" si="52"/>
        <v/>
      </c>
      <c r="G200" s="129" t="str">
        <f t="shared" si="53"/>
        <v/>
      </c>
      <c r="H200" s="128" t="str">
        <f t="shared" si="54"/>
        <v/>
      </c>
      <c r="I200" s="128" t="str">
        <f t="shared" si="55"/>
        <v/>
      </c>
      <c r="J200" s="128" t="str">
        <f t="shared" si="56"/>
        <v/>
      </c>
      <c r="K200" s="127" t="str">
        <f t="shared" si="57"/>
        <v/>
      </c>
      <c r="L200" s="126" t="str">
        <f t="shared" si="58"/>
        <v/>
      </c>
      <c r="M200" s="125" t="str">
        <f t="shared" si="59"/>
        <v/>
      </c>
      <c r="N200" s="6"/>
      <c r="O200" s="124" t="str">
        <f t="shared" si="60"/>
        <v/>
      </c>
      <c r="P200" s="124" t="str">
        <f t="shared" si="61"/>
        <v/>
      </c>
      <c r="Q200" s="124"/>
      <c r="R200" s="123"/>
      <c r="AN200" s="52"/>
      <c r="AO200" s="52"/>
      <c r="AP200" s="52"/>
      <c r="AQ200" s="52"/>
      <c r="AR200" s="52"/>
      <c r="AS200" s="52"/>
      <c r="AT200" s="52"/>
      <c r="BC200" s="122"/>
      <c r="BH200" s="118" t="str">
        <f t="shared" si="62"/>
        <v/>
      </c>
      <c r="BI200" s="118" t="str">
        <f t="shared" si="63"/>
        <v/>
      </c>
      <c r="BK200" s="118" t="str">
        <f t="shared" si="64"/>
        <v/>
      </c>
      <c r="BL200" s="118">
        <f t="shared" si="65"/>
        <v>0</v>
      </c>
      <c r="BM200" s="118" t="str">
        <f t="shared" si="66"/>
        <v/>
      </c>
      <c r="BN200" s="118" t="str">
        <f t="shared" si="67"/>
        <v/>
      </c>
      <c r="BO200" s="118" t="str">
        <f t="shared" si="68"/>
        <v/>
      </c>
      <c r="BP200" s="118" t="str">
        <f t="shared" si="69"/>
        <v/>
      </c>
      <c r="BQ200" s="122">
        <f t="shared" si="70"/>
        <v>0</v>
      </c>
      <c r="BR200" s="122" t="str">
        <f>VLOOKUP(IF(BM200="",0,1)&amp;IF(BN200="",0,1)&amp;IF(BO200="",0,1)&amp;IF(BP200="",0,1),[6]Feuil1!$A$1:$B$24,2)</f>
        <v>:::</v>
      </c>
      <c r="BS200" s="118" t="str">
        <f t="shared" si="71"/>
        <v/>
      </c>
    </row>
    <row r="201" spans="1:71" ht="30.75" customHeight="1" x14ac:dyDescent="0.2">
      <c r="A201" s="135">
        <f>IF(L201="",,IF(L201=LOOKUP(L201,[7]Feuil1!$A$1:$A$6800),"v",))</f>
        <v>0</v>
      </c>
      <c r="B201" s="134" t="str">
        <f t="shared" si="48"/>
        <v/>
      </c>
      <c r="C201" s="133" t="str">
        <f t="shared" si="49"/>
        <v/>
      </c>
      <c r="D201" s="132" t="str">
        <f t="shared" si="50"/>
        <v/>
      </c>
      <c r="E201" s="131" t="str">
        <f t="shared" si="51"/>
        <v/>
      </c>
      <c r="F201" s="130" t="str">
        <f t="shared" si="52"/>
        <v/>
      </c>
      <c r="G201" s="129" t="str">
        <f t="shared" si="53"/>
        <v/>
      </c>
      <c r="H201" s="128" t="str">
        <f t="shared" si="54"/>
        <v/>
      </c>
      <c r="I201" s="128" t="str">
        <f t="shared" si="55"/>
        <v/>
      </c>
      <c r="J201" s="128" t="str">
        <f t="shared" si="56"/>
        <v/>
      </c>
      <c r="K201" s="127" t="str">
        <f t="shared" si="57"/>
        <v/>
      </c>
      <c r="L201" s="126" t="str">
        <f t="shared" si="58"/>
        <v/>
      </c>
      <c r="M201" s="125" t="str">
        <f t="shared" si="59"/>
        <v/>
      </c>
      <c r="N201" s="6"/>
      <c r="O201" s="124" t="str">
        <f t="shared" si="60"/>
        <v/>
      </c>
      <c r="P201" s="124" t="str">
        <f t="shared" si="61"/>
        <v/>
      </c>
      <c r="Q201" s="124"/>
      <c r="R201" s="123"/>
      <c r="AN201" s="52"/>
      <c r="AO201" s="52"/>
      <c r="AP201" s="52"/>
      <c r="AQ201" s="52"/>
      <c r="AR201" s="52"/>
      <c r="AS201" s="52"/>
      <c r="AT201" s="52"/>
      <c r="BC201" s="122"/>
      <c r="BH201" s="118" t="str">
        <f t="shared" si="62"/>
        <v/>
      </c>
      <c r="BI201" s="118" t="str">
        <f t="shared" si="63"/>
        <v/>
      </c>
      <c r="BK201" s="118" t="str">
        <f t="shared" si="64"/>
        <v/>
      </c>
      <c r="BL201" s="118">
        <f t="shared" si="65"/>
        <v>0</v>
      </c>
      <c r="BM201" s="118" t="str">
        <f t="shared" si="66"/>
        <v/>
      </c>
      <c r="BN201" s="118" t="str">
        <f t="shared" si="67"/>
        <v/>
      </c>
      <c r="BO201" s="118" t="str">
        <f t="shared" si="68"/>
        <v/>
      </c>
      <c r="BP201" s="118" t="str">
        <f t="shared" si="69"/>
        <v/>
      </c>
      <c r="BQ201" s="122">
        <f t="shared" si="70"/>
        <v>0</v>
      </c>
      <c r="BR201" s="122" t="str">
        <f>VLOOKUP(IF(BM201="",0,1)&amp;IF(BN201="",0,1)&amp;IF(BO201="",0,1)&amp;IF(BP201="",0,1),[6]Feuil1!$A$1:$B$24,2)</f>
        <v>:::</v>
      </c>
      <c r="BS201" s="118" t="str">
        <f t="shared" si="71"/>
        <v/>
      </c>
    </row>
    <row r="202" spans="1:71" ht="30.75" customHeight="1" x14ac:dyDescent="0.2">
      <c r="A202" s="135">
        <f>IF(L202="",,IF(L202=LOOKUP(L202,[7]Feuil1!$A$1:$A$6800),"v",))</f>
        <v>0</v>
      </c>
      <c r="B202" s="134" t="str">
        <f t="shared" ref="B202:B250" si="72">IF(T202="","",T202)</f>
        <v/>
      </c>
      <c r="C202" s="133" t="str">
        <f t="shared" ref="C202:C250" si="73">IF(S202="","",S202)</f>
        <v/>
      </c>
      <c r="D202" s="132" t="str">
        <f t="shared" ref="D202:D250" si="74">IF(V202="","",V202)</f>
        <v/>
      </c>
      <c r="E202" s="131" t="str">
        <f t="shared" ref="E202:E250" si="75">+IF(W202="","",W202)</f>
        <v/>
      </c>
      <c r="F202" s="130" t="str">
        <f t="shared" ref="F202:F250" si="76">+IF(V202="","",O202&amp;" "&amp;P202)</f>
        <v/>
      </c>
      <c r="G202" s="129" t="str">
        <f t="shared" ref="G202:G250" si="77">+IF(U202="","",U202)</f>
        <v/>
      </c>
      <c r="H202" s="128" t="str">
        <f t="shared" ref="H202:H250" si="78">+IF(AA202="","",AA202)</f>
        <v/>
      </c>
      <c r="I202" s="128" t="str">
        <f t="shared" ref="I202:I250" si="79">+IF(AB202="","",AB202)</f>
        <v/>
      </c>
      <c r="J202" s="128" t="str">
        <f t="shared" ref="J202:J250" si="80">+IF(AC202="","",AC202)</f>
        <v/>
      </c>
      <c r="K202" s="127" t="str">
        <f t="shared" ref="K202:K250" si="81">+IF(AT202="","",AT202)</f>
        <v/>
      </c>
      <c r="L202" s="126" t="str">
        <f t="shared" ref="L202:L250" si="82">+IF(AD202="","",AD202)</f>
        <v/>
      </c>
      <c r="M202" s="125" t="str">
        <f t="shared" ref="M202:M250" si="83">IF(AS202="p401","X",IF(AS202="p208/p401","X",""))</f>
        <v/>
      </c>
      <c r="N202" s="6"/>
      <c r="O202" s="124" t="str">
        <f t="shared" ref="O202:O250" si="84">IF(COUNTBLANK(AG202:AH202)=1,"1 Lo "&amp;IF(COUNTBLANK(AI202)=1,AJ202,AI202),IF(COUNTBLANK(AG202:AH202)=0,"2 Lo "&amp;AI202,""))</f>
        <v/>
      </c>
      <c r="P202" s="124" t="str">
        <f t="shared" ref="P202:P250" si="85">IF(COUNTBLANK(AK202:AL202)=1,"1 la "&amp;IF(COUNTBLANK(AM202)=1,AN202,AM202),IF(COUNTBLANK(AK202:AL202)=0,"2 la "&amp;AM202,""))</f>
        <v/>
      </c>
      <c r="Q202" s="124"/>
      <c r="R202" s="123"/>
      <c r="AN202" s="52"/>
      <c r="AO202" s="52"/>
      <c r="AP202" s="52"/>
      <c r="AQ202" s="52"/>
      <c r="AR202" s="52"/>
      <c r="AS202" s="52"/>
      <c r="AT202" s="52"/>
      <c r="BC202" s="122"/>
      <c r="BH202" s="118" t="str">
        <f t="shared" ref="BH202:BH250" si="86">TRIM(RIGHT($A$7,6))</f>
        <v/>
      </c>
      <c r="BI202" s="118" t="str">
        <f t="shared" ref="BI202:BI250" si="87">TRIM(RIGHT($D$5,2))</f>
        <v/>
      </c>
      <c r="BK202" s="118" t="str">
        <f t="shared" ref="BK202:BK250" si="88">E202</f>
        <v/>
      </c>
      <c r="BL202" s="118">
        <f t="shared" ref="BL202:BL250" si="89">$E$5</f>
        <v>0</v>
      </c>
      <c r="BM202" s="118" t="str">
        <f t="shared" ref="BM202:BM250" si="90">IF(AG202="","",IF(ISERROR(SEARCH(" ",AI202)),AI202,LEFT(AI202,SEARCH(" ",AI202)-1)))</f>
        <v/>
      </c>
      <c r="BN202" s="118" t="str">
        <f t="shared" ref="BN202:BN250" si="91">IF(AH202="","",IF(ISERROR(SEARCH(" ",AJ202)),AJ202,LEFT(AJ202,SEARCH(" ",AJ202)-1)))</f>
        <v/>
      </c>
      <c r="BO202" s="118" t="str">
        <f t="shared" ref="BO202:BO250" si="92">IF(AK202="","",IF(ISERROR(SEARCH(" ",AM202)),AM202,LEFT(AM202,SEARCH(" ",AM202)-1)))</f>
        <v/>
      </c>
      <c r="BP202" s="118" t="str">
        <f t="shared" ref="BP202:BP250" si="93">IF(AL202="","",IF(ISERROR(SEARCH(" ",AN202)),AN202,LEFT(AN202,SEARCH(" ",AN202)-1)))</f>
        <v/>
      </c>
      <c r="BQ202" s="122">
        <f t="shared" ref="BQ202:BQ250" si="94">+AR202</f>
        <v>0</v>
      </c>
      <c r="BR202" s="122" t="str">
        <f>VLOOKUP(IF(BM202="",0,1)&amp;IF(BN202="",0,1)&amp;IF(BO202="",0,1)&amp;IF(BP202="",0,1),[6]Feuil1!$A$1:$B$24,2)</f>
        <v>:::</v>
      </c>
      <c r="BS202" s="118" t="str">
        <f t="shared" ref="BS202:BS250" si="95">IF(IFERROR(SEARCH("AD",AG202),0)+IFERROR(SEARCH("AD",AH202),0)+IFERROR(SEARCH("AD",AK202),0)+IFERROR(SEARCH("AD",AL202),0)=0,"","AD")</f>
        <v/>
      </c>
    </row>
    <row r="203" spans="1:71" ht="30.75" customHeight="1" x14ac:dyDescent="0.2">
      <c r="A203" s="135">
        <f>IF(L203="",,IF(L203=LOOKUP(L203,[7]Feuil1!$A$1:$A$6800),"v",))</f>
        <v>0</v>
      </c>
      <c r="B203" s="134" t="str">
        <f t="shared" si="72"/>
        <v/>
      </c>
      <c r="C203" s="133" t="str">
        <f t="shared" si="73"/>
        <v/>
      </c>
      <c r="D203" s="132" t="str">
        <f t="shared" si="74"/>
        <v/>
      </c>
      <c r="E203" s="131" t="str">
        <f t="shared" si="75"/>
        <v/>
      </c>
      <c r="F203" s="130" t="str">
        <f t="shared" si="76"/>
        <v/>
      </c>
      <c r="G203" s="129" t="str">
        <f t="shared" si="77"/>
        <v/>
      </c>
      <c r="H203" s="128" t="str">
        <f t="shared" si="78"/>
        <v/>
      </c>
      <c r="I203" s="128" t="str">
        <f t="shared" si="79"/>
        <v/>
      </c>
      <c r="J203" s="128" t="str">
        <f t="shared" si="80"/>
        <v/>
      </c>
      <c r="K203" s="127" t="str">
        <f t="shared" si="81"/>
        <v/>
      </c>
      <c r="L203" s="126" t="str">
        <f t="shared" si="82"/>
        <v/>
      </c>
      <c r="M203" s="125" t="str">
        <f t="shared" si="83"/>
        <v/>
      </c>
      <c r="N203" s="6"/>
      <c r="O203" s="124" t="str">
        <f t="shared" si="84"/>
        <v/>
      </c>
      <c r="P203" s="124" t="str">
        <f t="shared" si="85"/>
        <v/>
      </c>
      <c r="Q203" s="124"/>
      <c r="R203" s="123"/>
      <c r="AN203" s="52"/>
      <c r="AO203" s="52"/>
      <c r="AP203" s="52"/>
      <c r="AQ203" s="52"/>
      <c r="AR203" s="52"/>
      <c r="AS203" s="52"/>
      <c r="AT203" s="52"/>
      <c r="BC203" s="122"/>
      <c r="BH203" s="118" t="str">
        <f t="shared" si="86"/>
        <v/>
      </c>
      <c r="BI203" s="118" t="str">
        <f t="shared" si="87"/>
        <v/>
      </c>
      <c r="BK203" s="118" t="str">
        <f t="shared" si="88"/>
        <v/>
      </c>
      <c r="BL203" s="118">
        <f t="shared" si="89"/>
        <v>0</v>
      </c>
      <c r="BM203" s="118" t="str">
        <f t="shared" si="90"/>
        <v/>
      </c>
      <c r="BN203" s="118" t="str">
        <f t="shared" si="91"/>
        <v/>
      </c>
      <c r="BO203" s="118" t="str">
        <f t="shared" si="92"/>
        <v/>
      </c>
      <c r="BP203" s="118" t="str">
        <f t="shared" si="93"/>
        <v/>
      </c>
      <c r="BQ203" s="122">
        <f t="shared" si="94"/>
        <v>0</v>
      </c>
      <c r="BR203" s="122" t="str">
        <f>VLOOKUP(IF(BM203="",0,1)&amp;IF(BN203="",0,1)&amp;IF(BO203="",0,1)&amp;IF(BP203="",0,1),[6]Feuil1!$A$1:$B$24,2)</f>
        <v>:::</v>
      </c>
      <c r="BS203" s="118" t="str">
        <f t="shared" si="95"/>
        <v/>
      </c>
    </row>
    <row r="204" spans="1:71" ht="30.75" customHeight="1" x14ac:dyDescent="0.2">
      <c r="A204" s="135">
        <f>IF(L204="",,IF(L204=LOOKUP(L204,[7]Feuil1!$A$1:$A$6800),"v",))</f>
        <v>0</v>
      </c>
      <c r="B204" s="134" t="str">
        <f t="shared" si="72"/>
        <v/>
      </c>
      <c r="C204" s="133" t="str">
        <f t="shared" si="73"/>
        <v/>
      </c>
      <c r="D204" s="132" t="str">
        <f t="shared" si="74"/>
        <v/>
      </c>
      <c r="E204" s="131" t="str">
        <f t="shared" si="75"/>
        <v/>
      </c>
      <c r="F204" s="130" t="str">
        <f t="shared" si="76"/>
        <v/>
      </c>
      <c r="G204" s="129" t="str">
        <f t="shared" si="77"/>
        <v/>
      </c>
      <c r="H204" s="128" t="str">
        <f t="shared" si="78"/>
        <v/>
      </c>
      <c r="I204" s="128" t="str">
        <f t="shared" si="79"/>
        <v/>
      </c>
      <c r="J204" s="128" t="str">
        <f t="shared" si="80"/>
        <v/>
      </c>
      <c r="K204" s="127" t="str">
        <f t="shared" si="81"/>
        <v/>
      </c>
      <c r="L204" s="126" t="str">
        <f t="shared" si="82"/>
        <v/>
      </c>
      <c r="M204" s="125" t="str">
        <f t="shared" si="83"/>
        <v/>
      </c>
      <c r="N204" s="6"/>
      <c r="O204" s="124" t="str">
        <f t="shared" si="84"/>
        <v/>
      </c>
      <c r="P204" s="124" t="str">
        <f t="shared" si="85"/>
        <v/>
      </c>
      <c r="Q204" s="124"/>
      <c r="R204" s="123"/>
      <c r="AN204" s="52"/>
      <c r="AO204" s="52"/>
      <c r="AP204" s="52"/>
      <c r="AQ204" s="52"/>
      <c r="AR204" s="52"/>
      <c r="AS204" s="52"/>
      <c r="AT204" s="52"/>
      <c r="BC204" s="122"/>
      <c r="BH204" s="118" t="str">
        <f t="shared" si="86"/>
        <v/>
      </c>
      <c r="BI204" s="118" t="str">
        <f t="shared" si="87"/>
        <v/>
      </c>
      <c r="BK204" s="118" t="str">
        <f t="shared" si="88"/>
        <v/>
      </c>
      <c r="BL204" s="118">
        <f t="shared" si="89"/>
        <v>0</v>
      </c>
      <c r="BM204" s="118" t="str">
        <f t="shared" si="90"/>
        <v/>
      </c>
      <c r="BN204" s="118" t="str">
        <f t="shared" si="91"/>
        <v/>
      </c>
      <c r="BO204" s="118" t="str">
        <f t="shared" si="92"/>
        <v/>
      </c>
      <c r="BP204" s="118" t="str">
        <f t="shared" si="93"/>
        <v/>
      </c>
      <c r="BQ204" s="122">
        <f t="shared" si="94"/>
        <v>0</v>
      </c>
      <c r="BR204" s="122" t="str">
        <f>VLOOKUP(IF(BM204="",0,1)&amp;IF(BN204="",0,1)&amp;IF(BO204="",0,1)&amp;IF(BP204="",0,1),[6]Feuil1!$A$1:$B$24,2)</f>
        <v>:::</v>
      </c>
      <c r="BS204" s="118" t="str">
        <f t="shared" si="95"/>
        <v/>
      </c>
    </row>
    <row r="205" spans="1:71" ht="30.75" customHeight="1" x14ac:dyDescent="0.2">
      <c r="A205" s="135">
        <f>IF(L205="",,IF(L205=LOOKUP(L205,[7]Feuil1!$A$1:$A$6800),"v",))</f>
        <v>0</v>
      </c>
      <c r="B205" s="134" t="str">
        <f t="shared" si="72"/>
        <v/>
      </c>
      <c r="C205" s="133" t="str">
        <f t="shared" si="73"/>
        <v/>
      </c>
      <c r="D205" s="132" t="str">
        <f t="shared" si="74"/>
        <v/>
      </c>
      <c r="E205" s="131" t="str">
        <f t="shared" si="75"/>
        <v/>
      </c>
      <c r="F205" s="130" t="str">
        <f t="shared" si="76"/>
        <v/>
      </c>
      <c r="G205" s="129" t="str">
        <f t="shared" si="77"/>
        <v/>
      </c>
      <c r="H205" s="128" t="str">
        <f t="shared" si="78"/>
        <v/>
      </c>
      <c r="I205" s="128" t="str">
        <f t="shared" si="79"/>
        <v/>
      </c>
      <c r="J205" s="128" t="str">
        <f t="shared" si="80"/>
        <v/>
      </c>
      <c r="K205" s="127" t="str">
        <f t="shared" si="81"/>
        <v/>
      </c>
      <c r="L205" s="126" t="str">
        <f t="shared" si="82"/>
        <v/>
      </c>
      <c r="M205" s="125" t="str">
        <f t="shared" si="83"/>
        <v/>
      </c>
      <c r="N205" s="6"/>
      <c r="O205" s="124" t="str">
        <f t="shared" si="84"/>
        <v/>
      </c>
      <c r="P205" s="124" t="str">
        <f t="shared" si="85"/>
        <v/>
      </c>
      <c r="Q205" s="124"/>
      <c r="R205" s="123"/>
      <c r="AN205" s="52"/>
      <c r="AO205" s="52"/>
      <c r="AP205" s="52"/>
      <c r="AQ205" s="52"/>
      <c r="AR205" s="52"/>
      <c r="AS205" s="52"/>
      <c r="AT205" s="52"/>
      <c r="BC205" s="122"/>
      <c r="BH205" s="118" t="str">
        <f t="shared" si="86"/>
        <v/>
      </c>
      <c r="BI205" s="118" t="str">
        <f t="shared" si="87"/>
        <v/>
      </c>
      <c r="BK205" s="118" t="str">
        <f t="shared" si="88"/>
        <v/>
      </c>
      <c r="BL205" s="118">
        <f t="shared" si="89"/>
        <v>0</v>
      </c>
      <c r="BM205" s="118" t="str">
        <f t="shared" si="90"/>
        <v/>
      </c>
      <c r="BN205" s="118" t="str">
        <f t="shared" si="91"/>
        <v/>
      </c>
      <c r="BO205" s="118" t="str">
        <f t="shared" si="92"/>
        <v/>
      </c>
      <c r="BP205" s="118" t="str">
        <f t="shared" si="93"/>
        <v/>
      </c>
      <c r="BQ205" s="122">
        <f t="shared" si="94"/>
        <v>0</v>
      </c>
      <c r="BR205" s="122" t="str">
        <f>VLOOKUP(IF(BM205="",0,1)&amp;IF(BN205="",0,1)&amp;IF(BO205="",0,1)&amp;IF(BP205="",0,1),[6]Feuil1!$A$1:$B$24,2)</f>
        <v>:::</v>
      </c>
      <c r="BS205" s="118" t="str">
        <f t="shared" si="95"/>
        <v/>
      </c>
    </row>
    <row r="206" spans="1:71" ht="30.75" customHeight="1" x14ac:dyDescent="0.2">
      <c r="A206" s="135">
        <f>IF(L206="",,IF(L206=LOOKUP(L206,[7]Feuil1!$A$1:$A$6800),"v",))</f>
        <v>0</v>
      </c>
      <c r="B206" s="134" t="str">
        <f t="shared" si="72"/>
        <v/>
      </c>
      <c r="C206" s="133" t="str">
        <f t="shared" si="73"/>
        <v/>
      </c>
      <c r="D206" s="132" t="str">
        <f t="shared" si="74"/>
        <v/>
      </c>
      <c r="E206" s="131" t="str">
        <f t="shared" si="75"/>
        <v/>
      </c>
      <c r="F206" s="130" t="str">
        <f t="shared" si="76"/>
        <v/>
      </c>
      <c r="G206" s="129" t="str">
        <f t="shared" si="77"/>
        <v/>
      </c>
      <c r="H206" s="128" t="str">
        <f t="shared" si="78"/>
        <v/>
      </c>
      <c r="I206" s="128" t="str">
        <f t="shared" si="79"/>
        <v/>
      </c>
      <c r="J206" s="128" t="str">
        <f t="shared" si="80"/>
        <v/>
      </c>
      <c r="K206" s="127" t="str">
        <f t="shared" si="81"/>
        <v/>
      </c>
      <c r="L206" s="126" t="str">
        <f t="shared" si="82"/>
        <v/>
      </c>
      <c r="M206" s="125" t="str">
        <f t="shared" si="83"/>
        <v/>
      </c>
      <c r="N206" s="6"/>
      <c r="O206" s="124" t="str">
        <f t="shared" si="84"/>
        <v/>
      </c>
      <c r="P206" s="124" t="str">
        <f t="shared" si="85"/>
        <v/>
      </c>
      <c r="Q206" s="124"/>
      <c r="R206" s="123"/>
      <c r="AN206" s="52"/>
      <c r="AO206" s="52"/>
      <c r="AP206" s="52"/>
      <c r="AQ206" s="52"/>
      <c r="AR206" s="52"/>
      <c r="AS206" s="52"/>
      <c r="AT206" s="52"/>
      <c r="BC206" s="122"/>
      <c r="BH206" s="118" t="str">
        <f t="shared" si="86"/>
        <v/>
      </c>
      <c r="BI206" s="118" t="str">
        <f t="shared" si="87"/>
        <v/>
      </c>
      <c r="BK206" s="118" t="str">
        <f t="shared" si="88"/>
        <v/>
      </c>
      <c r="BL206" s="118">
        <f t="shared" si="89"/>
        <v>0</v>
      </c>
      <c r="BM206" s="118" t="str">
        <f t="shared" si="90"/>
        <v/>
      </c>
      <c r="BN206" s="118" t="str">
        <f t="shared" si="91"/>
        <v/>
      </c>
      <c r="BO206" s="118" t="str">
        <f t="shared" si="92"/>
        <v/>
      </c>
      <c r="BP206" s="118" t="str">
        <f t="shared" si="93"/>
        <v/>
      </c>
      <c r="BQ206" s="122">
        <f t="shared" si="94"/>
        <v>0</v>
      </c>
      <c r="BR206" s="122" t="str">
        <f>VLOOKUP(IF(BM206="",0,1)&amp;IF(BN206="",0,1)&amp;IF(BO206="",0,1)&amp;IF(BP206="",0,1),[6]Feuil1!$A$1:$B$24,2)</f>
        <v>:::</v>
      </c>
      <c r="BS206" s="118" t="str">
        <f t="shared" si="95"/>
        <v/>
      </c>
    </row>
    <row r="207" spans="1:71" ht="30.75" customHeight="1" x14ac:dyDescent="0.2">
      <c r="A207" s="135">
        <f>IF(L207="",,IF(L207=LOOKUP(L207,[7]Feuil1!$A$1:$A$6800),"v",))</f>
        <v>0</v>
      </c>
      <c r="B207" s="134" t="str">
        <f t="shared" si="72"/>
        <v/>
      </c>
      <c r="C207" s="133" t="str">
        <f t="shared" si="73"/>
        <v/>
      </c>
      <c r="D207" s="132" t="str">
        <f t="shared" si="74"/>
        <v/>
      </c>
      <c r="E207" s="131" t="str">
        <f t="shared" si="75"/>
        <v/>
      </c>
      <c r="F207" s="130" t="str">
        <f t="shared" si="76"/>
        <v/>
      </c>
      <c r="G207" s="129" t="str">
        <f t="shared" si="77"/>
        <v/>
      </c>
      <c r="H207" s="128" t="str">
        <f t="shared" si="78"/>
        <v/>
      </c>
      <c r="I207" s="128" t="str">
        <f t="shared" si="79"/>
        <v/>
      </c>
      <c r="J207" s="128" t="str">
        <f t="shared" si="80"/>
        <v/>
      </c>
      <c r="K207" s="127" t="str">
        <f t="shared" si="81"/>
        <v/>
      </c>
      <c r="L207" s="126" t="str">
        <f t="shared" si="82"/>
        <v/>
      </c>
      <c r="M207" s="125" t="str">
        <f t="shared" si="83"/>
        <v/>
      </c>
      <c r="N207" s="6"/>
      <c r="O207" s="124" t="str">
        <f t="shared" si="84"/>
        <v/>
      </c>
      <c r="P207" s="124" t="str">
        <f t="shared" si="85"/>
        <v/>
      </c>
      <c r="Q207" s="124"/>
      <c r="R207" s="123"/>
      <c r="AN207" s="52"/>
      <c r="AO207" s="52"/>
      <c r="AP207" s="52"/>
      <c r="AQ207" s="52"/>
      <c r="AR207" s="52"/>
      <c r="AS207" s="52"/>
      <c r="AT207" s="52"/>
      <c r="BC207" s="122"/>
      <c r="BH207" s="118" t="str">
        <f t="shared" si="86"/>
        <v/>
      </c>
      <c r="BI207" s="118" t="str">
        <f t="shared" si="87"/>
        <v/>
      </c>
      <c r="BK207" s="118" t="str">
        <f t="shared" si="88"/>
        <v/>
      </c>
      <c r="BL207" s="118">
        <f t="shared" si="89"/>
        <v>0</v>
      </c>
      <c r="BM207" s="118" t="str">
        <f t="shared" si="90"/>
        <v/>
      </c>
      <c r="BN207" s="118" t="str">
        <f t="shared" si="91"/>
        <v/>
      </c>
      <c r="BO207" s="118" t="str">
        <f t="shared" si="92"/>
        <v/>
      </c>
      <c r="BP207" s="118" t="str">
        <f t="shared" si="93"/>
        <v/>
      </c>
      <c r="BQ207" s="122">
        <f t="shared" si="94"/>
        <v>0</v>
      </c>
      <c r="BR207" s="122" t="str">
        <f>VLOOKUP(IF(BM207="",0,1)&amp;IF(BN207="",0,1)&amp;IF(BO207="",0,1)&amp;IF(BP207="",0,1),[6]Feuil1!$A$1:$B$24,2)</f>
        <v>:::</v>
      </c>
      <c r="BS207" s="118" t="str">
        <f t="shared" si="95"/>
        <v/>
      </c>
    </row>
    <row r="208" spans="1:71" ht="30.75" customHeight="1" x14ac:dyDescent="0.2">
      <c r="A208" s="135">
        <f>IF(L208="",,IF(L208=LOOKUP(L208,[7]Feuil1!$A$1:$A$6800),"v",))</f>
        <v>0</v>
      </c>
      <c r="B208" s="134" t="str">
        <f t="shared" si="72"/>
        <v/>
      </c>
      <c r="C208" s="133" t="str">
        <f t="shared" si="73"/>
        <v/>
      </c>
      <c r="D208" s="132" t="str">
        <f t="shared" si="74"/>
        <v/>
      </c>
      <c r="E208" s="131" t="str">
        <f t="shared" si="75"/>
        <v/>
      </c>
      <c r="F208" s="130" t="str">
        <f t="shared" si="76"/>
        <v/>
      </c>
      <c r="G208" s="129" t="str">
        <f t="shared" si="77"/>
        <v/>
      </c>
      <c r="H208" s="128" t="str">
        <f t="shared" si="78"/>
        <v/>
      </c>
      <c r="I208" s="128" t="str">
        <f t="shared" si="79"/>
        <v/>
      </c>
      <c r="J208" s="128" t="str">
        <f t="shared" si="80"/>
        <v/>
      </c>
      <c r="K208" s="127" t="str">
        <f t="shared" si="81"/>
        <v/>
      </c>
      <c r="L208" s="126" t="str">
        <f t="shared" si="82"/>
        <v/>
      </c>
      <c r="M208" s="125" t="str">
        <f t="shared" si="83"/>
        <v/>
      </c>
      <c r="N208" s="6"/>
      <c r="O208" s="124" t="str">
        <f t="shared" si="84"/>
        <v/>
      </c>
      <c r="P208" s="124" t="str">
        <f t="shared" si="85"/>
        <v/>
      </c>
      <c r="Q208" s="124"/>
      <c r="R208" s="123"/>
      <c r="AN208" s="52"/>
      <c r="AO208" s="52"/>
      <c r="AP208" s="52"/>
      <c r="AQ208" s="52"/>
      <c r="AR208" s="52"/>
      <c r="AS208" s="52"/>
      <c r="AT208" s="52"/>
      <c r="BC208" s="122"/>
      <c r="BH208" s="118" t="str">
        <f t="shared" si="86"/>
        <v/>
      </c>
      <c r="BI208" s="118" t="str">
        <f t="shared" si="87"/>
        <v/>
      </c>
      <c r="BK208" s="118" t="str">
        <f t="shared" si="88"/>
        <v/>
      </c>
      <c r="BL208" s="118">
        <f t="shared" si="89"/>
        <v>0</v>
      </c>
      <c r="BM208" s="118" t="str">
        <f t="shared" si="90"/>
        <v/>
      </c>
      <c r="BN208" s="118" t="str">
        <f t="shared" si="91"/>
        <v/>
      </c>
      <c r="BO208" s="118" t="str">
        <f t="shared" si="92"/>
        <v/>
      </c>
      <c r="BP208" s="118" t="str">
        <f t="shared" si="93"/>
        <v/>
      </c>
      <c r="BQ208" s="122">
        <f t="shared" si="94"/>
        <v>0</v>
      </c>
      <c r="BR208" s="122" t="str">
        <f>VLOOKUP(IF(BM208="",0,1)&amp;IF(BN208="",0,1)&amp;IF(BO208="",0,1)&amp;IF(BP208="",0,1),[6]Feuil1!$A$1:$B$24,2)</f>
        <v>:::</v>
      </c>
      <c r="BS208" s="118" t="str">
        <f t="shared" si="95"/>
        <v/>
      </c>
    </row>
    <row r="209" spans="1:71" ht="30.75" customHeight="1" x14ac:dyDescent="0.2">
      <c r="A209" s="135">
        <f>IF(L209="",,IF(L209=LOOKUP(L209,[7]Feuil1!$A$1:$A$6800),"v",))</f>
        <v>0</v>
      </c>
      <c r="B209" s="134" t="str">
        <f t="shared" si="72"/>
        <v/>
      </c>
      <c r="C209" s="133" t="str">
        <f t="shared" si="73"/>
        <v/>
      </c>
      <c r="D209" s="132" t="str">
        <f t="shared" si="74"/>
        <v/>
      </c>
      <c r="E209" s="131" t="str">
        <f t="shared" si="75"/>
        <v/>
      </c>
      <c r="F209" s="130" t="str">
        <f t="shared" si="76"/>
        <v/>
      </c>
      <c r="G209" s="129" t="str">
        <f t="shared" si="77"/>
        <v/>
      </c>
      <c r="H209" s="128" t="str">
        <f t="shared" si="78"/>
        <v/>
      </c>
      <c r="I209" s="128" t="str">
        <f t="shared" si="79"/>
        <v/>
      </c>
      <c r="J209" s="128" t="str">
        <f t="shared" si="80"/>
        <v/>
      </c>
      <c r="K209" s="127" t="str">
        <f t="shared" si="81"/>
        <v/>
      </c>
      <c r="L209" s="126" t="str">
        <f t="shared" si="82"/>
        <v/>
      </c>
      <c r="M209" s="125" t="str">
        <f t="shared" si="83"/>
        <v/>
      </c>
      <c r="N209" s="6"/>
      <c r="O209" s="124" t="str">
        <f t="shared" si="84"/>
        <v/>
      </c>
      <c r="P209" s="124" t="str">
        <f t="shared" si="85"/>
        <v/>
      </c>
      <c r="Q209" s="124"/>
      <c r="R209" s="123"/>
      <c r="AN209" s="52"/>
      <c r="AO209" s="52"/>
      <c r="AP209" s="52"/>
      <c r="AQ209" s="52"/>
      <c r="AR209" s="52"/>
      <c r="AS209" s="52"/>
      <c r="AT209" s="52"/>
      <c r="BC209" s="122"/>
      <c r="BH209" s="118" t="str">
        <f t="shared" si="86"/>
        <v/>
      </c>
      <c r="BI209" s="118" t="str">
        <f t="shared" si="87"/>
        <v/>
      </c>
      <c r="BK209" s="118" t="str">
        <f t="shared" si="88"/>
        <v/>
      </c>
      <c r="BL209" s="118">
        <f t="shared" si="89"/>
        <v>0</v>
      </c>
      <c r="BM209" s="118" t="str">
        <f t="shared" si="90"/>
        <v/>
      </c>
      <c r="BN209" s="118" t="str">
        <f t="shared" si="91"/>
        <v/>
      </c>
      <c r="BO209" s="118" t="str">
        <f t="shared" si="92"/>
        <v/>
      </c>
      <c r="BP209" s="118" t="str">
        <f t="shared" si="93"/>
        <v/>
      </c>
      <c r="BQ209" s="122">
        <f t="shared" si="94"/>
        <v>0</v>
      </c>
      <c r="BR209" s="122" t="str">
        <f>VLOOKUP(IF(BM209="",0,1)&amp;IF(BN209="",0,1)&amp;IF(BO209="",0,1)&amp;IF(BP209="",0,1),[6]Feuil1!$A$1:$B$24,2)</f>
        <v>:::</v>
      </c>
      <c r="BS209" s="118" t="str">
        <f t="shared" si="95"/>
        <v/>
      </c>
    </row>
    <row r="210" spans="1:71" ht="30.75" customHeight="1" x14ac:dyDescent="0.2">
      <c r="A210" s="135">
        <f>IF(L210="",,IF(L210=LOOKUP(L210,[7]Feuil1!$A$1:$A$6800),"v",))</f>
        <v>0</v>
      </c>
      <c r="B210" s="134" t="str">
        <f t="shared" si="72"/>
        <v/>
      </c>
      <c r="C210" s="133" t="str">
        <f t="shared" si="73"/>
        <v/>
      </c>
      <c r="D210" s="132" t="str">
        <f t="shared" si="74"/>
        <v/>
      </c>
      <c r="E210" s="131" t="str">
        <f t="shared" si="75"/>
        <v/>
      </c>
      <c r="F210" s="130" t="str">
        <f t="shared" si="76"/>
        <v/>
      </c>
      <c r="G210" s="129" t="str">
        <f t="shared" si="77"/>
        <v/>
      </c>
      <c r="H210" s="128" t="str">
        <f t="shared" si="78"/>
        <v/>
      </c>
      <c r="I210" s="128" t="str">
        <f t="shared" si="79"/>
        <v/>
      </c>
      <c r="J210" s="128" t="str">
        <f t="shared" si="80"/>
        <v/>
      </c>
      <c r="K210" s="127" t="str">
        <f t="shared" si="81"/>
        <v/>
      </c>
      <c r="L210" s="126" t="str">
        <f t="shared" si="82"/>
        <v/>
      </c>
      <c r="M210" s="125" t="str">
        <f t="shared" si="83"/>
        <v/>
      </c>
      <c r="N210" s="6"/>
      <c r="O210" s="124" t="str">
        <f t="shared" si="84"/>
        <v/>
      </c>
      <c r="P210" s="124" t="str">
        <f t="shared" si="85"/>
        <v/>
      </c>
      <c r="Q210" s="124"/>
      <c r="R210" s="123"/>
      <c r="AN210" s="52"/>
      <c r="AO210" s="52"/>
      <c r="AP210" s="52"/>
      <c r="AQ210" s="52"/>
      <c r="AR210" s="52"/>
      <c r="AS210" s="52"/>
      <c r="AT210" s="52"/>
      <c r="BC210" s="122"/>
      <c r="BH210" s="118" t="str">
        <f t="shared" si="86"/>
        <v/>
      </c>
      <c r="BI210" s="118" t="str">
        <f t="shared" si="87"/>
        <v/>
      </c>
      <c r="BK210" s="118" t="str">
        <f t="shared" si="88"/>
        <v/>
      </c>
      <c r="BL210" s="118">
        <f t="shared" si="89"/>
        <v>0</v>
      </c>
      <c r="BM210" s="118" t="str">
        <f t="shared" si="90"/>
        <v/>
      </c>
      <c r="BN210" s="118" t="str">
        <f t="shared" si="91"/>
        <v/>
      </c>
      <c r="BO210" s="118" t="str">
        <f t="shared" si="92"/>
        <v/>
      </c>
      <c r="BP210" s="118" t="str">
        <f t="shared" si="93"/>
        <v/>
      </c>
      <c r="BQ210" s="122">
        <f t="shared" si="94"/>
        <v>0</v>
      </c>
      <c r="BR210" s="122" t="str">
        <f>VLOOKUP(IF(BM210="",0,1)&amp;IF(BN210="",0,1)&amp;IF(BO210="",0,1)&amp;IF(BP210="",0,1),[6]Feuil1!$A$1:$B$24,2)</f>
        <v>:::</v>
      </c>
      <c r="BS210" s="118" t="str">
        <f t="shared" si="95"/>
        <v/>
      </c>
    </row>
    <row r="211" spans="1:71" ht="30.75" customHeight="1" x14ac:dyDescent="0.2">
      <c r="A211" s="135">
        <f>IF(L211="",,IF(L211=LOOKUP(L211,[7]Feuil1!$A$1:$A$6800),"v",))</f>
        <v>0</v>
      </c>
      <c r="B211" s="134" t="str">
        <f t="shared" si="72"/>
        <v/>
      </c>
      <c r="C211" s="133" t="str">
        <f t="shared" si="73"/>
        <v/>
      </c>
      <c r="D211" s="132" t="str">
        <f t="shared" si="74"/>
        <v/>
      </c>
      <c r="E211" s="131" t="str">
        <f t="shared" si="75"/>
        <v/>
      </c>
      <c r="F211" s="130" t="str">
        <f t="shared" si="76"/>
        <v/>
      </c>
      <c r="G211" s="129" t="str">
        <f t="shared" si="77"/>
        <v/>
      </c>
      <c r="H211" s="128" t="str">
        <f t="shared" si="78"/>
        <v/>
      </c>
      <c r="I211" s="128" t="str">
        <f t="shared" si="79"/>
        <v/>
      </c>
      <c r="J211" s="128" t="str">
        <f t="shared" si="80"/>
        <v/>
      </c>
      <c r="K211" s="127" t="str">
        <f t="shared" si="81"/>
        <v/>
      </c>
      <c r="L211" s="126" t="str">
        <f t="shared" si="82"/>
        <v/>
      </c>
      <c r="M211" s="125" t="str">
        <f t="shared" si="83"/>
        <v/>
      </c>
      <c r="N211" s="6"/>
      <c r="O211" s="124" t="str">
        <f t="shared" si="84"/>
        <v/>
      </c>
      <c r="P211" s="124" t="str">
        <f t="shared" si="85"/>
        <v/>
      </c>
      <c r="Q211" s="124"/>
      <c r="R211" s="123"/>
      <c r="AN211" s="52"/>
      <c r="AO211" s="52"/>
      <c r="AP211" s="52"/>
      <c r="AQ211" s="52"/>
      <c r="AR211" s="52"/>
      <c r="AS211" s="52"/>
      <c r="AT211" s="52"/>
      <c r="BC211" s="122"/>
      <c r="BH211" s="118" t="str">
        <f t="shared" si="86"/>
        <v/>
      </c>
      <c r="BI211" s="118" t="str">
        <f t="shared" si="87"/>
        <v/>
      </c>
      <c r="BK211" s="118" t="str">
        <f t="shared" si="88"/>
        <v/>
      </c>
      <c r="BL211" s="118">
        <f t="shared" si="89"/>
        <v>0</v>
      </c>
      <c r="BM211" s="118" t="str">
        <f t="shared" si="90"/>
        <v/>
      </c>
      <c r="BN211" s="118" t="str">
        <f t="shared" si="91"/>
        <v/>
      </c>
      <c r="BO211" s="118" t="str">
        <f t="shared" si="92"/>
        <v/>
      </c>
      <c r="BP211" s="118" t="str">
        <f t="shared" si="93"/>
        <v/>
      </c>
      <c r="BQ211" s="122">
        <f t="shared" si="94"/>
        <v>0</v>
      </c>
      <c r="BR211" s="122" t="str">
        <f>VLOOKUP(IF(BM211="",0,1)&amp;IF(BN211="",0,1)&amp;IF(BO211="",0,1)&amp;IF(BP211="",0,1),[6]Feuil1!$A$1:$B$24,2)</f>
        <v>:::</v>
      </c>
      <c r="BS211" s="118" t="str">
        <f t="shared" si="95"/>
        <v/>
      </c>
    </row>
    <row r="212" spans="1:71" ht="30.75" customHeight="1" x14ac:dyDescent="0.2">
      <c r="A212" s="135">
        <f>IF(L212="",,IF(L212=LOOKUP(L212,[7]Feuil1!$A$1:$A$6800),"v",))</f>
        <v>0</v>
      </c>
      <c r="B212" s="134" t="str">
        <f t="shared" si="72"/>
        <v/>
      </c>
      <c r="C212" s="133" t="str">
        <f t="shared" si="73"/>
        <v/>
      </c>
      <c r="D212" s="132" t="str">
        <f t="shared" si="74"/>
        <v/>
      </c>
      <c r="E212" s="131" t="str">
        <f t="shared" si="75"/>
        <v/>
      </c>
      <c r="F212" s="130" t="str">
        <f t="shared" si="76"/>
        <v/>
      </c>
      <c r="G212" s="129" t="str">
        <f t="shared" si="77"/>
        <v/>
      </c>
      <c r="H212" s="128" t="str">
        <f t="shared" si="78"/>
        <v/>
      </c>
      <c r="I212" s="128" t="str">
        <f t="shared" si="79"/>
        <v/>
      </c>
      <c r="J212" s="128" t="str">
        <f t="shared" si="80"/>
        <v/>
      </c>
      <c r="K212" s="127" t="str">
        <f t="shared" si="81"/>
        <v/>
      </c>
      <c r="L212" s="126" t="str">
        <f t="shared" si="82"/>
        <v/>
      </c>
      <c r="M212" s="125" t="str">
        <f t="shared" si="83"/>
        <v/>
      </c>
      <c r="N212" s="6"/>
      <c r="O212" s="124" t="str">
        <f t="shared" si="84"/>
        <v/>
      </c>
      <c r="P212" s="124" t="str">
        <f t="shared" si="85"/>
        <v/>
      </c>
      <c r="Q212" s="124"/>
      <c r="R212" s="123"/>
      <c r="AN212" s="52"/>
      <c r="AO212" s="52"/>
      <c r="AP212" s="52"/>
      <c r="AQ212" s="52"/>
      <c r="AR212" s="52"/>
      <c r="AS212" s="52"/>
      <c r="AT212" s="52"/>
      <c r="BC212" s="122"/>
      <c r="BH212" s="118" t="str">
        <f t="shared" si="86"/>
        <v/>
      </c>
      <c r="BI212" s="118" t="str">
        <f t="shared" si="87"/>
        <v/>
      </c>
      <c r="BK212" s="118" t="str">
        <f t="shared" si="88"/>
        <v/>
      </c>
      <c r="BL212" s="118">
        <f t="shared" si="89"/>
        <v>0</v>
      </c>
      <c r="BM212" s="118" t="str">
        <f t="shared" si="90"/>
        <v/>
      </c>
      <c r="BN212" s="118" t="str">
        <f t="shared" si="91"/>
        <v/>
      </c>
      <c r="BO212" s="118" t="str">
        <f t="shared" si="92"/>
        <v/>
      </c>
      <c r="BP212" s="118" t="str">
        <f t="shared" si="93"/>
        <v/>
      </c>
      <c r="BQ212" s="122">
        <f t="shared" si="94"/>
        <v>0</v>
      </c>
      <c r="BR212" s="122" t="str">
        <f>VLOOKUP(IF(BM212="",0,1)&amp;IF(BN212="",0,1)&amp;IF(BO212="",0,1)&amp;IF(BP212="",0,1),[6]Feuil1!$A$1:$B$24,2)</f>
        <v>:::</v>
      </c>
      <c r="BS212" s="118" t="str">
        <f t="shared" si="95"/>
        <v/>
      </c>
    </row>
    <row r="213" spans="1:71" ht="30.75" customHeight="1" x14ac:dyDescent="0.2">
      <c r="A213" s="135">
        <f>IF(L213="",,IF(L213=LOOKUP(L213,[7]Feuil1!$A$1:$A$6800),"v",))</f>
        <v>0</v>
      </c>
      <c r="B213" s="134" t="str">
        <f t="shared" si="72"/>
        <v/>
      </c>
      <c r="C213" s="133" t="str">
        <f t="shared" si="73"/>
        <v/>
      </c>
      <c r="D213" s="132" t="str">
        <f t="shared" si="74"/>
        <v/>
      </c>
      <c r="E213" s="131" t="str">
        <f t="shared" si="75"/>
        <v/>
      </c>
      <c r="F213" s="130" t="str">
        <f t="shared" si="76"/>
        <v/>
      </c>
      <c r="G213" s="129" t="str">
        <f t="shared" si="77"/>
        <v/>
      </c>
      <c r="H213" s="128" t="str">
        <f t="shared" si="78"/>
        <v/>
      </c>
      <c r="I213" s="128" t="str">
        <f t="shared" si="79"/>
        <v/>
      </c>
      <c r="J213" s="128" t="str">
        <f t="shared" si="80"/>
        <v/>
      </c>
      <c r="K213" s="127" t="str">
        <f t="shared" si="81"/>
        <v/>
      </c>
      <c r="L213" s="126" t="str">
        <f t="shared" si="82"/>
        <v/>
      </c>
      <c r="M213" s="125" t="str">
        <f t="shared" si="83"/>
        <v/>
      </c>
      <c r="N213" s="6"/>
      <c r="O213" s="124" t="str">
        <f t="shared" si="84"/>
        <v/>
      </c>
      <c r="P213" s="124" t="str">
        <f t="shared" si="85"/>
        <v/>
      </c>
      <c r="Q213" s="124"/>
      <c r="R213" s="123"/>
      <c r="AN213" s="52"/>
      <c r="AO213" s="52"/>
      <c r="AP213" s="52"/>
      <c r="AQ213" s="52"/>
      <c r="AR213" s="52"/>
      <c r="AS213" s="52"/>
      <c r="AT213" s="52"/>
      <c r="BC213" s="122"/>
      <c r="BH213" s="118" t="str">
        <f t="shared" si="86"/>
        <v/>
      </c>
      <c r="BI213" s="118" t="str">
        <f t="shared" si="87"/>
        <v/>
      </c>
      <c r="BK213" s="118" t="str">
        <f t="shared" si="88"/>
        <v/>
      </c>
      <c r="BL213" s="118">
        <f t="shared" si="89"/>
        <v>0</v>
      </c>
      <c r="BM213" s="118" t="str">
        <f t="shared" si="90"/>
        <v/>
      </c>
      <c r="BN213" s="118" t="str">
        <f t="shared" si="91"/>
        <v/>
      </c>
      <c r="BO213" s="118" t="str">
        <f t="shared" si="92"/>
        <v/>
      </c>
      <c r="BP213" s="118" t="str">
        <f t="shared" si="93"/>
        <v/>
      </c>
      <c r="BQ213" s="122">
        <f t="shared" si="94"/>
        <v>0</v>
      </c>
      <c r="BR213" s="122" t="str">
        <f>VLOOKUP(IF(BM213="",0,1)&amp;IF(BN213="",0,1)&amp;IF(BO213="",0,1)&amp;IF(BP213="",0,1),[6]Feuil1!$A$1:$B$24,2)</f>
        <v>:::</v>
      </c>
      <c r="BS213" s="118" t="str">
        <f t="shared" si="95"/>
        <v/>
      </c>
    </row>
    <row r="214" spans="1:71" ht="30.75" customHeight="1" x14ac:dyDescent="0.2">
      <c r="A214" s="135">
        <f>IF(L214="",,IF(L214=LOOKUP(L214,[7]Feuil1!$A$1:$A$6800),"v",))</f>
        <v>0</v>
      </c>
      <c r="B214" s="134" t="str">
        <f t="shared" si="72"/>
        <v/>
      </c>
      <c r="C214" s="133" t="str">
        <f t="shared" si="73"/>
        <v/>
      </c>
      <c r="D214" s="132" t="str">
        <f t="shared" si="74"/>
        <v/>
      </c>
      <c r="E214" s="131" t="str">
        <f t="shared" si="75"/>
        <v/>
      </c>
      <c r="F214" s="130" t="str">
        <f t="shared" si="76"/>
        <v/>
      </c>
      <c r="G214" s="129" t="str">
        <f t="shared" si="77"/>
        <v/>
      </c>
      <c r="H214" s="128" t="str">
        <f t="shared" si="78"/>
        <v/>
      </c>
      <c r="I214" s="128" t="str">
        <f t="shared" si="79"/>
        <v/>
      </c>
      <c r="J214" s="128" t="str">
        <f t="shared" si="80"/>
        <v/>
      </c>
      <c r="K214" s="127" t="str">
        <f t="shared" si="81"/>
        <v/>
      </c>
      <c r="L214" s="126" t="str">
        <f t="shared" si="82"/>
        <v/>
      </c>
      <c r="M214" s="125" t="str">
        <f t="shared" si="83"/>
        <v/>
      </c>
      <c r="N214" s="6"/>
      <c r="O214" s="124" t="str">
        <f t="shared" si="84"/>
        <v/>
      </c>
      <c r="P214" s="124" t="str">
        <f t="shared" si="85"/>
        <v/>
      </c>
      <c r="Q214" s="124"/>
      <c r="R214" s="123"/>
      <c r="AN214" s="52"/>
      <c r="AO214" s="52"/>
      <c r="AP214" s="52"/>
      <c r="AQ214" s="52"/>
      <c r="AR214" s="52"/>
      <c r="AS214" s="52"/>
      <c r="AT214" s="52"/>
      <c r="BC214" s="122"/>
      <c r="BH214" s="118" t="str">
        <f t="shared" si="86"/>
        <v/>
      </c>
      <c r="BI214" s="118" t="str">
        <f t="shared" si="87"/>
        <v/>
      </c>
      <c r="BK214" s="118" t="str">
        <f t="shared" si="88"/>
        <v/>
      </c>
      <c r="BL214" s="118">
        <f t="shared" si="89"/>
        <v>0</v>
      </c>
      <c r="BM214" s="118" t="str">
        <f t="shared" si="90"/>
        <v/>
      </c>
      <c r="BN214" s="118" t="str">
        <f t="shared" si="91"/>
        <v/>
      </c>
      <c r="BO214" s="118" t="str">
        <f t="shared" si="92"/>
        <v/>
      </c>
      <c r="BP214" s="118" t="str">
        <f t="shared" si="93"/>
        <v/>
      </c>
      <c r="BQ214" s="122">
        <f t="shared" si="94"/>
        <v>0</v>
      </c>
      <c r="BR214" s="122" t="str">
        <f>VLOOKUP(IF(BM214="",0,1)&amp;IF(BN214="",0,1)&amp;IF(BO214="",0,1)&amp;IF(BP214="",0,1),[6]Feuil1!$A$1:$B$24,2)</f>
        <v>:::</v>
      </c>
      <c r="BS214" s="118" t="str">
        <f t="shared" si="95"/>
        <v/>
      </c>
    </row>
    <row r="215" spans="1:71" ht="30.75" customHeight="1" x14ac:dyDescent="0.2">
      <c r="A215" s="135">
        <f>IF(L215="",,IF(L215=LOOKUP(L215,[7]Feuil1!$A$1:$A$6800),"v",))</f>
        <v>0</v>
      </c>
      <c r="B215" s="134" t="str">
        <f t="shared" si="72"/>
        <v/>
      </c>
      <c r="C215" s="133" t="str">
        <f t="shared" si="73"/>
        <v/>
      </c>
      <c r="D215" s="132" t="str">
        <f t="shared" si="74"/>
        <v/>
      </c>
      <c r="E215" s="131" t="str">
        <f t="shared" si="75"/>
        <v/>
      </c>
      <c r="F215" s="130" t="str">
        <f t="shared" si="76"/>
        <v/>
      </c>
      <c r="G215" s="129" t="str">
        <f t="shared" si="77"/>
        <v/>
      </c>
      <c r="H215" s="128" t="str">
        <f t="shared" si="78"/>
        <v/>
      </c>
      <c r="I215" s="128" t="str">
        <f t="shared" si="79"/>
        <v/>
      </c>
      <c r="J215" s="128" t="str">
        <f t="shared" si="80"/>
        <v/>
      </c>
      <c r="K215" s="127" t="str">
        <f t="shared" si="81"/>
        <v/>
      </c>
      <c r="L215" s="126" t="str">
        <f t="shared" si="82"/>
        <v/>
      </c>
      <c r="M215" s="125" t="str">
        <f t="shared" si="83"/>
        <v/>
      </c>
      <c r="N215" s="6"/>
      <c r="O215" s="124" t="str">
        <f t="shared" si="84"/>
        <v/>
      </c>
      <c r="P215" s="124" t="str">
        <f t="shared" si="85"/>
        <v/>
      </c>
      <c r="Q215" s="124"/>
      <c r="R215" s="123"/>
      <c r="AN215" s="52"/>
      <c r="AO215" s="52"/>
      <c r="AP215" s="52"/>
      <c r="AQ215" s="52"/>
      <c r="AR215" s="52"/>
      <c r="AS215" s="52"/>
      <c r="AT215" s="52"/>
      <c r="BC215" s="122"/>
      <c r="BH215" s="118" t="str">
        <f t="shared" si="86"/>
        <v/>
      </c>
      <c r="BI215" s="118" t="str">
        <f t="shared" si="87"/>
        <v/>
      </c>
      <c r="BK215" s="118" t="str">
        <f t="shared" si="88"/>
        <v/>
      </c>
      <c r="BL215" s="118">
        <f t="shared" si="89"/>
        <v>0</v>
      </c>
      <c r="BM215" s="118" t="str">
        <f t="shared" si="90"/>
        <v/>
      </c>
      <c r="BN215" s="118" t="str">
        <f t="shared" si="91"/>
        <v/>
      </c>
      <c r="BO215" s="118" t="str">
        <f t="shared" si="92"/>
        <v/>
      </c>
      <c r="BP215" s="118" t="str">
        <f t="shared" si="93"/>
        <v/>
      </c>
      <c r="BQ215" s="122">
        <f t="shared" si="94"/>
        <v>0</v>
      </c>
      <c r="BR215" s="122" t="str">
        <f>VLOOKUP(IF(BM215="",0,1)&amp;IF(BN215="",0,1)&amp;IF(BO215="",0,1)&amp;IF(BP215="",0,1),[6]Feuil1!$A$1:$B$24,2)</f>
        <v>:::</v>
      </c>
      <c r="BS215" s="118" t="str">
        <f t="shared" si="95"/>
        <v/>
      </c>
    </row>
    <row r="216" spans="1:71" ht="30.75" customHeight="1" x14ac:dyDescent="0.2">
      <c r="A216" s="135">
        <f>IF(L216="",,IF(L216=LOOKUP(L216,[7]Feuil1!$A$1:$A$6800),"v",))</f>
        <v>0</v>
      </c>
      <c r="B216" s="134" t="str">
        <f t="shared" si="72"/>
        <v/>
      </c>
      <c r="C216" s="133" t="str">
        <f t="shared" si="73"/>
        <v/>
      </c>
      <c r="D216" s="132" t="str">
        <f t="shared" si="74"/>
        <v/>
      </c>
      <c r="E216" s="131" t="str">
        <f t="shared" si="75"/>
        <v/>
      </c>
      <c r="F216" s="130" t="str">
        <f t="shared" si="76"/>
        <v/>
      </c>
      <c r="G216" s="129" t="str">
        <f t="shared" si="77"/>
        <v/>
      </c>
      <c r="H216" s="128" t="str">
        <f t="shared" si="78"/>
        <v/>
      </c>
      <c r="I216" s="128" t="str">
        <f t="shared" si="79"/>
        <v/>
      </c>
      <c r="J216" s="128" t="str">
        <f t="shared" si="80"/>
        <v/>
      </c>
      <c r="K216" s="127" t="str">
        <f t="shared" si="81"/>
        <v/>
      </c>
      <c r="L216" s="126" t="str">
        <f t="shared" si="82"/>
        <v/>
      </c>
      <c r="M216" s="125" t="str">
        <f t="shared" si="83"/>
        <v/>
      </c>
      <c r="N216" s="6"/>
      <c r="O216" s="124" t="str">
        <f t="shared" si="84"/>
        <v/>
      </c>
      <c r="P216" s="124" t="str">
        <f t="shared" si="85"/>
        <v/>
      </c>
      <c r="Q216" s="124"/>
      <c r="R216" s="123"/>
      <c r="AN216" s="52"/>
      <c r="AO216" s="52"/>
      <c r="AP216" s="52"/>
      <c r="AQ216" s="52"/>
      <c r="AR216" s="52"/>
      <c r="AS216" s="52"/>
      <c r="AT216" s="52"/>
      <c r="BC216" s="122"/>
      <c r="BH216" s="118" t="str">
        <f t="shared" si="86"/>
        <v/>
      </c>
      <c r="BI216" s="118" t="str">
        <f t="shared" si="87"/>
        <v/>
      </c>
      <c r="BK216" s="118" t="str">
        <f t="shared" si="88"/>
        <v/>
      </c>
      <c r="BL216" s="118">
        <f t="shared" si="89"/>
        <v>0</v>
      </c>
      <c r="BM216" s="118" t="str">
        <f t="shared" si="90"/>
        <v/>
      </c>
      <c r="BN216" s="118" t="str">
        <f t="shared" si="91"/>
        <v/>
      </c>
      <c r="BO216" s="118" t="str">
        <f t="shared" si="92"/>
        <v/>
      </c>
      <c r="BP216" s="118" t="str">
        <f t="shared" si="93"/>
        <v/>
      </c>
      <c r="BQ216" s="122">
        <f t="shared" si="94"/>
        <v>0</v>
      </c>
      <c r="BR216" s="122" t="str">
        <f>VLOOKUP(IF(BM216="",0,1)&amp;IF(BN216="",0,1)&amp;IF(BO216="",0,1)&amp;IF(BP216="",0,1),[6]Feuil1!$A$1:$B$24,2)</f>
        <v>:::</v>
      </c>
      <c r="BS216" s="118" t="str">
        <f t="shared" si="95"/>
        <v/>
      </c>
    </row>
    <row r="217" spans="1:71" ht="30.75" customHeight="1" x14ac:dyDescent="0.2">
      <c r="A217" s="135">
        <f>IF(L217="",,IF(L217=LOOKUP(L217,[7]Feuil1!$A$1:$A$6800),"v",))</f>
        <v>0</v>
      </c>
      <c r="B217" s="134" t="str">
        <f t="shared" si="72"/>
        <v/>
      </c>
      <c r="C217" s="133" t="str">
        <f t="shared" si="73"/>
        <v/>
      </c>
      <c r="D217" s="132" t="str">
        <f t="shared" si="74"/>
        <v/>
      </c>
      <c r="E217" s="131" t="str">
        <f t="shared" si="75"/>
        <v/>
      </c>
      <c r="F217" s="130" t="str">
        <f t="shared" si="76"/>
        <v/>
      </c>
      <c r="G217" s="129" t="str">
        <f t="shared" si="77"/>
        <v/>
      </c>
      <c r="H217" s="128" t="str">
        <f t="shared" si="78"/>
        <v/>
      </c>
      <c r="I217" s="128" t="str">
        <f t="shared" si="79"/>
        <v/>
      </c>
      <c r="J217" s="128" t="str">
        <f t="shared" si="80"/>
        <v/>
      </c>
      <c r="K217" s="127" t="str">
        <f t="shared" si="81"/>
        <v/>
      </c>
      <c r="L217" s="126" t="str">
        <f t="shared" si="82"/>
        <v/>
      </c>
      <c r="M217" s="125" t="str">
        <f t="shared" si="83"/>
        <v/>
      </c>
      <c r="N217" s="6"/>
      <c r="O217" s="124" t="str">
        <f t="shared" si="84"/>
        <v/>
      </c>
      <c r="P217" s="124" t="str">
        <f t="shared" si="85"/>
        <v/>
      </c>
      <c r="Q217" s="124"/>
      <c r="R217" s="123"/>
      <c r="AN217" s="52"/>
      <c r="AO217" s="52"/>
      <c r="AP217" s="52"/>
      <c r="AQ217" s="52"/>
      <c r="AR217" s="52"/>
      <c r="AS217" s="52"/>
      <c r="AT217" s="52"/>
      <c r="BC217" s="122"/>
      <c r="BH217" s="118" t="str">
        <f t="shared" si="86"/>
        <v/>
      </c>
      <c r="BI217" s="118" t="str">
        <f t="shared" si="87"/>
        <v/>
      </c>
      <c r="BK217" s="118" t="str">
        <f t="shared" si="88"/>
        <v/>
      </c>
      <c r="BL217" s="118">
        <f t="shared" si="89"/>
        <v>0</v>
      </c>
      <c r="BM217" s="118" t="str">
        <f t="shared" si="90"/>
        <v/>
      </c>
      <c r="BN217" s="118" t="str">
        <f t="shared" si="91"/>
        <v/>
      </c>
      <c r="BO217" s="118" t="str">
        <f t="shared" si="92"/>
        <v/>
      </c>
      <c r="BP217" s="118" t="str">
        <f t="shared" si="93"/>
        <v/>
      </c>
      <c r="BQ217" s="122">
        <f t="shared" si="94"/>
        <v>0</v>
      </c>
      <c r="BR217" s="122" t="str">
        <f>VLOOKUP(IF(BM217="",0,1)&amp;IF(BN217="",0,1)&amp;IF(BO217="",0,1)&amp;IF(BP217="",0,1),[6]Feuil1!$A$1:$B$24,2)</f>
        <v>:::</v>
      </c>
      <c r="BS217" s="118" t="str">
        <f t="shared" si="95"/>
        <v/>
      </c>
    </row>
    <row r="218" spans="1:71" ht="30.75" customHeight="1" x14ac:dyDescent="0.2">
      <c r="A218" s="135">
        <f>IF(L218="",,IF(L218=LOOKUP(L218,[7]Feuil1!$A$1:$A$6800),"v",))</f>
        <v>0</v>
      </c>
      <c r="B218" s="134" t="str">
        <f t="shared" si="72"/>
        <v/>
      </c>
      <c r="C218" s="133" t="str">
        <f t="shared" si="73"/>
        <v/>
      </c>
      <c r="D218" s="132" t="str">
        <f t="shared" si="74"/>
        <v/>
      </c>
      <c r="E218" s="131" t="str">
        <f t="shared" si="75"/>
        <v/>
      </c>
      <c r="F218" s="130" t="str">
        <f t="shared" si="76"/>
        <v/>
      </c>
      <c r="G218" s="129" t="str">
        <f t="shared" si="77"/>
        <v/>
      </c>
      <c r="H218" s="128" t="str">
        <f t="shared" si="78"/>
        <v/>
      </c>
      <c r="I218" s="128" t="str">
        <f t="shared" si="79"/>
        <v/>
      </c>
      <c r="J218" s="128" t="str">
        <f t="shared" si="80"/>
        <v/>
      </c>
      <c r="K218" s="127" t="str">
        <f t="shared" si="81"/>
        <v/>
      </c>
      <c r="L218" s="126" t="str">
        <f t="shared" si="82"/>
        <v/>
      </c>
      <c r="M218" s="125" t="str">
        <f t="shared" si="83"/>
        <v/>
      </c>
      <c r="N218" s="6"/>
      <c r="O218" s="124" t="str">
        <f t="shared" si="84"/>
        <v/>
      </c>
      <c r="P218" s="124" t="str">
        <f t="shared" si="85"/>
        <v/>
      </c>
      <c r="Q218" s="124"/>
      <c r="R218" s="123"/>
      <c r="AN218" s="52"/>
      <c r="AO218" s="52"/>
      <c r="AP218" s="52"/>
      <c r="AQ218" s="52"/>
      <c r="AR218" s="52"/>
      <c r="AS218" s="52"/>
      <c r="AT218" s="52"/>
      <c r="BC218" s="122"/>
      <c r="BH218" s="118" t="str">
        <f t="shared" si="86"/>
        <v/>
      </c>
      <c r="BI218" s="118" t="str">
        <f t="shared" si="87"/>
        <v/>
      </c>
      <c r="BK218" s="118" t="str">
        <f t="shared" si="88"/>
        <v/>
      </c>
      <c r="BL218" s="118">
        <f t="shared" si="89"/>
        <v>0</v>
      </c>
      <c r="BM218" s="118" t="str">
        <f t="shared" si="90"/>
        <v/>
      </c>
      <c r="BN218" s="118" t="str">
        <f t="shared" si="91"/>
        <v/>
      </c>
      <c r="BO218" s="118" t="str">
        <f t="shared" si="92"/>
        <v/>
      </c>
      <c r="BP218" s="118" t="str">
        <f t="shared" si="93"/>
        <v/>
      </c>
      <c r="BQ218" s="122">
        <f t="shared" si="94"/>
        <v>0</v>
      </c>
      <c r="BR218" s="122" t="str">
        <f>VLOOKUP(IF(BM218="",0,1)&amp;IF(BN218="",0,1)&amp;IF(BO218="",0,1)&amp;IF(BP218="",0,1),[6]Feuil1!$A$1:$B$24,2)</f>
        <v>:::</v>
      </c>
      <c r="BS218" s="118" t="str">
        <f t="shared" si="95"/>
        <v/>
      </c>
    </row>
    <row r="219" spans="1:71" ht="30.75" customHeight="1" x14ac:dyDescent="0.2">
      <c r="A219" s="135">
        <f>IF(L219="",,IF(L219=LOOKUP(L219,[7]Feuil1!$A$1:$A$6800),"v",))</f>
        <v>0</v>
      </c>
      <c r="B219" s="134" t="str">
        <f t="shared" si="72"/>
        <v/>
      </c>
      <c r="C219" s="133" t="str">
        <f t="shared" si="73"/>
        <v/>
      </c>
      <c r="D219" s="132" t="str">
        <f t="shared" si="74"/>
        <v/>
      </c>
      <c r="E219" s="131" t="str">
        <f t="shared" si="75"/>
        <v/>
      </c>
      <c r="F219" s="130" t="str">
        <f t="shared" si="76"/>
        <v/>
      </c>
      <c r="G219" s="129" t="str">
        <f t="shared" si="77"/>
        <v/>
      </c>
      <c r="H219" s="128" t="str">
        <f t="shared" si="78"/>
        <v/>
      </c>
      <c r="I219" s="128" t="str">
        <f t="shared" si="79"/>
        <v/>
      </c>
      <c r="J219" s="128" t="str">
        <f t="shared" si="80"/>
        <v/>
      </c>
      <c r="K219" s="127" t="str">
        <f t="shared" si="81"/>
        <v/>
      </c>
      <c r="L219" s="126" t="str">
        <f t="shared" si="82"/>
        <v/>
      </c>
      <c r="M219" s="125" t="str">
        <f t="shared" si="83"/>
        <v/>
      </c>
      <c r="N219" s="6"/>
      <c r="O219" s="124" t="str">
        <f t="shared" si="84"/>
        <v/>
      </c>
      <c r="P219" s="124" t="str">
        <f t="shared" si="85"/>
        <v/>
      </c>
      <c r="Q219" s="124"/>
      <c r="R219" s="123"/>
      <c r="AN219" s="52"/>
      <c r="AO219" s="52"/>
      <c r="AP219" s="52"/>
      <c r="AQ219" s="52"/>
      <c r="AR219" s="52"/>
      <c r="AS219" s="52"/>
      <c r="AT219" s="52"/>
      <c r="BC219" s="122"/>
      <c r="BH219" s="118" t="str">
        <f t="shared" si="86"/>
        <v/>
      </c>
      <c r="BI219" s="118" t="str">
        <f t="shared" si="87"/>
        <v/>
      </c>
      <c r="BK219" s="118" t="str">
        <f t="shared" si="88"/>
        <v/>
      </c>
      <c r="BL219" s="118">
        <f t="shared" si="89"/>
        <v>0</v>
      </c>
      <c r="BM219" s="118" t="str">
        <f t="shared" si="90"/>
        <v/>
      </c>
      <c r="BN219" s="118" t="str">
        <f t="shared" si="91"/>
        <v/>
      </c>
      <c r="BO219" s="118" t="str">
        <f t="shared" si="92"/>
        <v/>
      </c>
      <c r="BP219" s="118" t="str">
        <f t="shared" si="93"/>
        <v/>
      </c>
      <c r="BQ219" s="122">
        <f t="shared" si="94"/>
        <v>0</v>
      </c>
      <c r="BR219" s="122" t="str">
        <f>VLOOKUP(IF(BM219="",0,1)&amp;IF(BN219="",0,1)&amp;IF(BO219="",0,1)&amp;IF(BP219="",0,1),[6]Feuil1!$A$1:$B$24,2)</f>
        <v>:::</v>
      </c>
      <c r="BS219" s="118" t="str">
        <f t="shared" si="95"/>
        <v/>
      </c>
    </row>
    <row r="220" spans="1:71" ht="30.75" customHeight="1" x14ac:dyDescent="0.2">
      <c r="A220" s="135">
        <f>IF(L220="",,IF(L220=LOOKUP(L220,[7]Feuil1!$A$1:$A$6800),"v",))</f>
        <v>0</v>
      </c>
      <c r="B220" s="134" t="str">
        <f t="shared" si="72"/>
        <v/>
      </c>
      <c r="C220" s="133" t="str">
        <f t="shared" si="73"/>
        <v/>
      </c>
      <c r="D220" s="132" t="str">
        <f t="shared" si="74"/>
        <v/>
      </c>
      <c r="E220" s="131" t="str">
        <f t="shared" si="75"/>
        <v/>
      </c>
      <c r="F220" s="130" t="str">
        <f t="shared" si="76"/>
        <v/>
      </c>
      <c r="G220" s="129" t="str">
        <f t="shared" si="77"/>
        <v/>
      </c>
      <c r="H220" s="128" t="str">
        <f t="shared" si="78"/>
        <v/>
      </c>
      <c r="I220" s="128" t="str">
        <f t="shared" si="79"/>
        <v/>
      </c>
      <c r="J220" s="128" t="str">
        <f t="shared" si="80"/>
        <v/>
      </c>
      <c r="K220" s="127" t="str">
        <f t="shared" si="81"/>
        <v/>
      </c>
      <c r="L220" s="126" t="str">
        <f t="shared" si="82"/>
        <v/>
      </c>
      <c r="M220" s="125" t="str">
        <f t="shared" si="83"/>
        <v/>
      </c>
      <c r="N220" s="6"/>
      <c r="O220" s="124" t="str">
        <f t="shared" si="84"/>
        <v/>
      </c>
      <c r="P220" s="124" t="str">
        <f t="shared" si="85"/>
        <v/>
      </c>
      <c r="Q220" s="124"/>
      <c r="R220" s="123"/>
      <c r="AN220" s="52"/>
      <c r="AO220" s="52"/>
      <c r="AP220" s="52"/>
      <c r="AQ220" s="52"/>
      <c r="AR220" s="52"/>
      <c r="AS220" s="52"/>
      <c r="AT220" s="52"/>
      <c r="BC220" s="122"/>
      <c r="BH220" s="118" t="str">
        <f t="shared" si="86"/>
        <v/>
      </c>
      <c r="BI220" s="118" t="str">
        <f t="shared" si="87"/>
        <v/>
      </c>
      <c r="BK220" s="118" t="str">
        <f t="shared" si="88"/>
        <v/>
      </c>
      <c r="BL220" s="118">
        <f t="shared" si="89"/>
        <v>0</v>
      </c>
      <c r="BM220" s="118" t="str">
        <f t="shared" si="90"/>
        <v/>
      </c>
      <c r="BN220" s="118" t="str">
        <f t="shared" si="91"/>
        <v/>
      </c>
      <c r="BO220" s="118" t="str">
        <f t="shared" si="92"/>
        <v/>
      </c>
      <c r="BP220" s="118" t="str">
        <f t="shared" si="93"/>
        <v/>
      </c>
      <c r="BQ220" s="122">
        <f t="shared" si="94"/>
        <v>0</v>
      </c>
      <c r="BR220" s="122" t="str">
        <f>VLOOKUP(IF(BM220="",0,1)&amp;IF(BN220="",0,1)&amp;IF(BO220="",0,1)&amp;IF(BP220="",0,1),[6]Feuil1!$A$1:$B$24,2)</f>
        <v>:::</v>
      </c>
      <c r="BS220" s="118" t="str">
        <f t="shared" si="95"/>
        <v/>
      </c>
    </row>
    <row r="221" spans="1:71" ht="30.75" customHeight="1" x14ac:dyDescent="0.2">
      <c r="A221" s="135">
        <f>IF(L221="",,IF(L221=LOOKUP(L221,[7]Feuil1!$A$1:$A$6800),"v",))</f>
        <v>0</v>
      </c>
      <c r="B221" s="134" t="str">
        <f t="shared" si="72"/>
        <v/>
      </c>
      <c r="C221" s="133" t="str">
        <f t="shared" si="73"/>
        <v/>
      </c>
      <c r="D221" s="132" t="str">
        <f t="shared" si="74"/>
        <v/>
      </c>
      <c r="E221" s="131" t="str">
        <f t="shared" si="75"/>
        <v/>
      </c>
      <c r="F221" s="130" t="str">
        <f t="shared" si="76"/>
        <v/>
      </c>
      <c r="G221" s="129" t="str">
        <f t="shared" si="77"/>
        <v/>
      </c>
      <c r="H221" s="128" t="str">
        <f t="shared" si="78"/>
        <v/>
      </c>
      <c r="I221" s="128" t="str">
        <f t="shared" si="79"/>
        <v/>
      </c>
      <c r="J221" s="128" t="str">
        <f t="shared" si="80"/>
        <v/>
      </c>
      <c r="K221" s="127" t="str">
        <f t="shared" si="81"/>
        <v/>
      </c>
      <c r="L221" s="126" t="str">
        <f t="shared" si="82"/>
        <v/>
      </c>
      <c r="M221" s="125" t="str">
        <f t="shared" si="83"/>
        <v/>
      </c>
      <c r="N221" s="6"/>
      <c r="O221" s="124" t="str">
        <f t="shared" si="84"/>
        <v/>
      </c>
      <c r="P221" s="124" t="str">
        <f t="shared" si="85"/>
        <v/>
      </c>
      <c r="Q221" s="124"/>
      <c r="R221" s="123"/>
      <c r="AN221" s="52"/>
      <c r="AO221" s="52"/>
      <c r="AP221" s="52"/>
      <c r="AQ221" s="52"/>
      <c r="AR221" s="52"/>
      <c r="AS221" s="52"/>
      <c r="AT221" s="52"/>
      <c r="BC221" s="122"/>
      <c r="BH221" s="118" t="str">
        <f t="shared" si="86"/>
        <v/>
      </c>
      <c r="BI221" s="118" t="str">
        <f t="shared" si="87"/>
        <v/>
      </c>
      <c r="BK221" s="118" t="str">
        <f t="shared" si="88"/>
        <v/>
      </c>
      <c r="BL221" s="118">
        <f t="shared" si="89"/>
        <v>0</v>
      </c>
      <c r="BM221" s="118" t="str">
        <f t="shared" si="90"/>
        <v/>
      </c>
      <c r="BN221" s="118" t="str">
        <f t="shared" si="91"/>
        <v/>
      </c>
      <c r="BO221" s="118" t="str">
        <f t="shared" si="92"/>
        <v/>
      </c>
      <c r="BP221" s="118" t="str">
        <f t="shared" si="93"/>
        <v/>
      </c>
      <c r="BQ221" s="122">
        <f t="shared" si="94"/>
        <v>0</v>
      </c>
      <c r="BR221" s="122" t="str">
        <f>VLOOKUP(IF(BM221="",0,1)&amp;IF(BN221="",0,1)&amp;IF(BO221="",0,1)&amp;IF(BP221="",0,1),[6]Feuil1!$A$1:$B$24,2)</f>
        <v>:::</v>
      </c>
      <c r="BS221" s="118" t="str">
        <f t="shared" si="95"/>
        <v/>
      </c>
    </row>
    <row r="222" spans="1:71" ht="30.75" customHeight="1" x14ac:dyDescent="0.2">
      <c r="A222" s="135">
        <f>IF(L222="",,IF(L222=LOOKUP(L222,[7]Feuil1!$A$1:$A$6800),"v",))</f>
        <v>0</v>
      </c>
      <c r="B222" s="134" t="str">
        <f t="shared" si="72"/>
        <v/>
      </c>
      <c r="C222" s="133" t="str">
        <f t="shared" si="73"/>
        <v/>
      </c>
      <c r="D222" s="132" t="str">
        <f t="shared" si="74"/>
        <v/>
      </c>
      <c r="E222" s="131" t="str">
        <f t="shared" si="75"/>
        <v/>
      </c>
      <c r="F222" s="130" t="str">
        <f t="shared" si="76"/>
        <v/>
      </c>
      <c r="G222" s="129" t="str">
        <f t="shared" si="77"/>
        <v/>
      </c>
      <c r="H222" s="128" t="str">
        <f t="shared" si="78"/>
        <v/>
      </c>
      <c r="I222" s="128" t="str">
        <f t="shared" si="79"/>
        <v/>
      </c>
      <c r="J222" s="128" t="str">
        <f t="shared" si="80"/>
        <v/>
      </c>
      <c r="K222" s="127" t="str">
        <f t="shared" si="81"/>
        <v/>
      </c>
      <c r="L222" s="126" t="str">
        <f t="shared" si="82"/>
        <v/>
      </c>
      <c r="M222" s="125" t="str">
        <f t="shared" si="83"/>
        <v/>
      </c>
      <c r="N222" s="6"/>
      <c r="O222" s="124" t="str">
        <f t="shared" si="84"/>
        <v/>
      </c>
      <c r="P222" s="124" t="str">
        <f t="shared" si="85"/>
        <v/>
      </c>
      <c r="Q222" s="124"/>
      <c r="R222" s="123"/>
      <c r="AN222" s="52"/>
      <c r="AO222" s="52"/>
      <c r="AP222" s="52"/>
      <c r="AQ222" s="52"/>
      <c r="AR222" s="52"/>
      <c r="AS222" s="52"/>
      <c r="AT222" s="52"/>
      <c r="BC222" s="122"/>
      <c r="BH222" s="118" t="str">
        <f t="shared" si="86"/>
        <v/>
      </c>
      <c r="BI222" s="118" t="str">
        <f t="shared" si="87"/>
        <v/>
      </c>
      <c r="BK222" s="118" t="str">
        <f t="shared" si="88"/>
        <v/>
      </c>
      <c r="BL222" s="118">
        <f t="shared" si="89"/>
        <v>0</v>
      </c>
      <c r="BM222" s="118" t="str">
        <f t="shared" si="90"/>
        <v/>
      </c>
      <c r="BN222" s="118" t="str">
        <f t="shared" si="91"/>
        <v/>
      </c>
      <c r="BO222" s="118" t="str">
        <f t="shared" si="92"/>
        <v/>
      </c>
      <c r="BP222" s="118" t="str">
        <f t="shared" si="93"/>
        <v/>
      </c>
      <c r="BQ222" s="122">
        <f t="shared" si="94"/>
        <v>0</v>
      </c>
      <c r="BR222" s="122" t="str">
        <f>VLOOKUP(IF(BM222="",0,1)&amp;IF(BN222="",0,1)&amp;IF(BO222="",0,1)&amp;IF(BP222="",0,1),[6]Feuil1!$A$1:$B$24,2)</f>
        <v>:::</v>
      </c>
      <c r="BS222" s="118" t="str">
        <f t="shared" si="95"/>
        <v/>
      </c>
    </row>
    <row r="223" spans="1:71" ht="30.75" customHeight="1" x14ac:dyDescent="0.2">
      <c r="A223" s="135">
        <f>IF(L223="",,IF(L223=LOOKUP(L223,[7]Feuil1!$A$1:$A$6800),"v",))</f>
        <v>0</v>
      </c>
      <c r="B223" s="134" t="str">
        <f t="shared" si="72"/>
        <v/>
      </c>
      <c r="C223" s="133" t="str">
        <f t="shared" si="73"/>
        <v/>
      </c>
      <c r="D223" s="132" t="str">
        <f t="shared" si="74"/>
        <v/>
      </c>
      <c r="E223" s="131" t="str">
        <f t="shared" si="75"/>
        <v/>
      </c>
      <c r="F223" s="130" t="str">
        <f t="shared" si="76"/>
        <v/>
      </c>
      <c r="G223" s="129" t="str">
        <f t="shared" si="77"/>
        <v/>
      </c>
      <c r="H223" s="128" t="str">
        <f t="shared" si="78"/>
        <v/>
      </c>
      <c r="I223" s="128" t="str">
        <f t="shared" si="79"/>
        <v/>
      </c>
      <c r="J223" s="128" t="str">
        <f t="shared" si="80"/>
        <v/>
      </c>
      <c r="K223" s="127" t="str">
        <f t="shared" si="81"/>
        <v/>
      </c>
      <c r="L223" s="126" t="str">
        <f t="shared" si="82"/>
        <v/>
      </c>
      <c r="M223" s="125" t="str">
        <f t="shared" si="83"/>
        <v/>
      </c>
      <c r="N223" s="6"/>
      <c r="O223" s="124" t="str">
        <f t="shared" si="84"/>
        <v/>
      </c>
      <c r="P223" s="124" t="str">
        <f t="shared" si="85"/>
        <v/>
      </c>
      <c r="Q223" s="124"/>
      <c r="R223" s="123"/>
      <c r="AN223" s="52"/>
      <c r="AO223" s="52"/>
      <c r="AP223" s="52"/>
      <c r="AQ223" s="52"/>
      <c r="AR223" s="52"/>
      <c r="AS223" s="52"/>
      <c r="AT223" s="52"/>
      <c r="BC223" s="122"/>
      <c r="BH223" s="118" t="str">
        <f t="shared" si="86"/>
        <v/>
      </c>
      <c r="BI223" s="118" t="str">
        <f t="shared" si="87"/>
        <v/>
      </c>
      <c r="BK223" s="118" t="str">
        <f t="shared" si="88"/>
        <v/>
      </c>
      <c r="BL223" s="118">
        <f t="shared" si="89"/>
        <v>0</v>
      </c>
      <c r="BM223" s="118" t="str">
        <f t="shared" si="90"/>
        <v/>
      </c>
      <c r="BN223" s="118" t="str">
        <f t="shared" si="91"/>
        <v/>
      </c>
      <c r="BO223" s="118" t="str">
        <f t="shared" si="92"/>
        <v/>
      </c>
      <c r="BP223" s="118" t="str">
        <f t="shared" si="93"/>
        <v/>
      </c>
      <c r="BQ223" s="122">
        <f t="shared" si="94"/>
        <v>0</v>
      </c>
      <c r="BR223" s="122" t="str">
        <f>VLOOKUP(IF(BM223="",0,1)&amp;IF(BN223="",0,1)&amp;IF(BO223="",0,1)&amp;IF(BP223="",0,1),[6]Feuil1!$A$1:$B$24,2)</f>
        <v>:::</v>
      </c>
      <c r="BS223" s="118" t="str">
        <f t="shared" si="95"/>
        <v/>
      </c>
    </row>
    <row r="224" spans="1:71" ht="30.75" customHeight="1" x14ac:dyDescent="0.2">
      <c r="A224" s="135">
        <f>IF(L224="",,IF(L224=LOOKUP(L224,[7]Feuil1!$A$1:$A$6800),"v",))</f>
        <v>0</v>
      </c>
      <c r="B224" s="134" t="str">
        <f t="shared" si="72"/>
        <v/>
      </c>
      <c r="C224" s="133" t="str">
        <f t="shared" si="73"/>
        <v/>
      </c>
      <c r="D224" s="132" t="str">
        <f t="shared" si="74"/>
        <v/>
      </c>
      <c r="E224" s="131" t="str">
        <f t="shared" si="75"/>
        <v/>
      </c>
      <c r="F224" s="130" t="str">
        <f t="shared" si="76"/>
        <v/>
      </c>
      <c r="G224" s="129" t="str">
        <f t="shared" si="77"/>
        <v/>
      </c>
      <c r="H224" s="128" t="str">
        <f t="shared" si="78"/>
        <v/>
      </c>
      <c r="I224" s="128" t="str">
        <f t="shared" si="79"/>
        <v/>
      </c>
      <c r="J224" s="128" t="str">
        <f t="shared" si="80"/>
        <v/>
      </c>
      <c r="K224" s="127" t="str">
        <f t="shared" si="81"/>
        <v/>
      </c>
      <c r="L224" s="126" t="str">
        <f t="shared" si="82"/>
        <v/>
      </c>
      <c r="M224" s="125" t="str">
        <f t="shared" si="83"/>
        <v/>
      </c>
      <c r="N224" s="6"/>
      <c r="O224" s="124" t="str">
        <f t="shared" si="84"/>
        <v/>
      </c>
      <c r="P224" s="124" t="str">
        <f t="shared" si="85"/>
        <v/>
      </c>
      <c r="Q224" s="124"/>
      <c r="R224" s="123"/>
      <c r="AN224" s="52"/>
      <c r="AO224" s="52"/>
      <c r="AP224" s="52"/>
      <c r="AQ224" s="52"/>
      <c r="AR224" s="52"/>
      <c r="AS224" s="52"/>
      <c r="AT224" s="52"/>
      <c r="BC224" s="122"/>
      <c r="BH224" s="118" t="str">
        <f t="shared" si="86"/>
        <v/>
      </c>
      <c r="BI224" s="118" t="str">
        <f t="shared" si="87"/>
        <v/>
      </c>
      <c r="BK224" s="118" t="str">
        <f t="shared" si="88"/>
        <v/>
      </c>
      <c r="BL224" s="118">
        <f t="shared" si="89"/>
        <v>0</v>
      </c>
      <c r="BM224" s="118" t="str">
        <f t="shared" si="90"/>
        <v/>
      </c>
      <c r="BN224" s="118" t="str">
        <f t="shared" si="91"/>
        <v/>
      </c>
      <c r="BO224" s="118" t="str">
        <f t="shared" si="92"/>
        <v/>
      </c>
      <c r="BP224" s="118" t="str">
        <f t="shared" si="93"/>
        <v/>
      </c>
      <c r="BQ224" s="122">
        <f t="shared" si="94"/>
        <v>0</v>
      </c>
      <c r="BR224" s="122" t="str">
        <f>VLOOKUP(IF(BM224="",0,1)&amp;IF(BN224="",0,1)&amp;IF(BO224="",0,1)&amp;IF(BP224="",0,1),[6]Feuil1!$A$1:$B$24,2)</f>
        <v>:::</v>
      </c>
      <c r="BS224" s="118" t="str">
        <f t="shared" si="95"/>
        <v/>
      </c>
    </row>
    <row r="225" spans="1:71" ht="30.75" customHeight="1" x14ac:dyDescent="0.2">
      <c r="A225" s="135">
        <f>IF(L225="",,IF(L225=LOOKUP(L225,[7]Feuil1!$A$1:$A$6800),"v",))</f>
        <v>0</v>
      </c>
      <c r="B225" s="134" t="str">
        <f t="shared" si="72"/>
        <v/>
      </c>
      <c r="C225" s="133" t="str">
        <f t="shared" si="73"/>
        <v/>
      </c>
      <c r="D225" s="132" t="str">
        <f t="shared" si="74"/>
        <v/>
      </c>
      <c r="E225" s="131" t="str">
        <f t="shared" si="75"/>
        <v/>
      </c>
      <c r="F225" s="130" t="str">
        <f t="shared" si="76"/>
        <v/>
      </c>
      <c r="G225" s="129" t="str">
        <f t="shared" si="77"/>
        <v/>
      </c>
      <c r="H225" s="128" t="str">
        <f t="shared" si="78"/>
        <v/>
      </c>
      <c r="I225" s="128" t="str">
        <f t="shared" si="79"/>
        <v/>
      </c>
      <c r="J225" s="128" t="str">
        <f t="shared" si="80"/>
        <v/>
      </c>
      <c r="K225" s="127" t="str">
        <f t="shared" si="81"/>
        <v/>
      </c>
      <c r="L225" s="126" t="str">
        <f t="shared" si="82"/>
        <v/>
      </c>
      <c r="M225" s="125" t="str">
        <f t="shared" si="83"/>
        <v/>
      </c>
      <c r="N225" s="6"/>
      <c r="O225" s="124" t="str">
        <f t="shared" si="84"/>
        <v/>
      </c>
      <c r="P225" s="124" t="str">
        <f t="shared" si="85"/>
        <v/>
      </c>
      <c r="Q225" s="124"/>
      <c r="R225" s="123"/>
      <c r="AN225" s="52"/>
      <c r="AO225" s="52"/>
      <c r="AP225" s="52"/>
      <c r="AQ225" s="52"/>
      <c r="AR225" s="52"/>
      <c r="AS225" s="52"/>
      <c r="AT225" s="52"/>
      <c r="BC225" s="122"/>
      <c r="BH225" s="118" t="str">
        <f t="shared" si="86"/>
        <v/>
      </c>
      <c r="BI225" s="118" t="str">
        <f t="shared" si="87"/>
        <v/>
      </c>
      <c r="BK225" s="118" t="str">
        <f t="shared" si="88"/>
        <v/>
      </c>
      <c r="BL225" s="118">
        <f t="shared" si="89"/>
        <v>0</v>
      </c>
      <c r="BM225" s="118" t="str">
        <f t="shared" si="90"/>
        <v/>
      </c>
      <c r="BN225" s="118" t="str">
        <f t="shared" si="91"/>
        <v/>
      </c>
      <c r="BO225" s="118" t="str">
        <f t="shared" si="92"/>
        <v/>
      </c>
      <c r="BP225" s="118" t="str">
        <f t="shared" si="93"/>
        <v/>
      </c>
      <c r="BQ225" s="122">
        <f t="shared" si="94"/>
        <v>0</v>
      </c>
      <c r="BR225" s="122" t="str">
        <f>VLOOKUP(IF(BM225="",0,1)&amp;IF(BN225="",0,1)&amp;IF(BO225="",0,1)&amp;IF(BP225="",0,1),[6]Feuil1!$A$1:$B$24,2)</f>
        <v>:::</v>
      </c>
      <c r="BS225" s="118" t="str">
        <f t="shared" si="95"/>
        <v/>
      </c>
    </row>
    <row r="226" spans="1:71" ht="30.75" customHeight="1" x14ac:dyDescent="0.2">
      <c r="A226" s="135">
        <f>IF(L226="",,IF(L226=LOOKUP(L226,[7]Feuil1!$A$1:$A$6800),"v",))</f>
        <v>0</v>
      </c>
      <c r="B226" s="134" t="str">
        <f t="shared" si="72"/>
        <v/>
      </c>
      <c r="C226" s="133" t="str">
        <f t="shared" si="73"/>
        <v/>
      </c>
      <c r="D226" s="132" t="str">
        <f t="shared" si="74"/>
        <v/>
      </c>
      <c r="E226" s="131" t="str">
        <f t="shared" si="75"/>
        <v/>
      </c>
      <c r="F226" s="130" t="str">
        <f t="shared" si="76"/>
        <v/>
      </c>
      <c r="G226" s="129" t="str">
        <f t="shared" si="77"/>
        <v/>
      </c>
      <c r="H226" s="128" t="str">
        <f t="shared" si="78"/>
        <v/>
      </c>
      <c r="I226" s="128" t="str">
        <f t="shared" si="79"/>
        <v/>
      </c>
      <c r="J226" s="128" t="str">
        <f t="shared" si="80"/>
        <v/>
      </c>
      <c r="K226" s="127" t="str">
        <f t="shared" si="81"/>
        <v/>
      </c>
      <c r="L226" s="126" t="str">
        <f t="shared" si="82"/>
        <v/>
      </c>
      <c r="M226" s="125" t="str">
        <f t="shared" si="83"/>
        <v/>
      </c>
      <c r="N226" s="6"/>
      <c r="O226" s="124" t="str">
        <f t="shared" si="84"/>
        <v/>
      </c>
      <c r="P226" s="124" t="str">
        <f t="shared" si="85"/>
        <v/>
      </c>
      <c r="Q226" s="124"/>
      <c r="R226" s="123"/>
      <c r="AN226" s="52"/>
      <c r="AO226" s="52"/>
      <c r="AP226" s="52"/>
      <c r="AQ226" s="52"/>
      <c r="AR226" s="52"/>
      <c r="AS226" s="52"/>
      <c r="AT226" s="52"/>
      <c r="BC226" s="122"/>
      <c r="BH226" s="118" t="str">
        <f t="shared" si="86"/>
        <v/>
      </c>
      <c r="BI226" s="118" t="str">
        <f t="shared" si="87"/>
        <v/>
      </c>
      <c r="BK226" s="118" t="str">
        <f t="shared" si="88"/>
        <v/>
      </c>
      <c r="BL226" s="118">
        <f t="shared" si="89"/>
        <v>0</v>
      </c>
      <c r="BM226" s="118" t="str">
        <f t="shared" si="90"/>
        <v/>
      </c>
      <c r="BN226" s="118" t="str">
        <f t="shared" si="91"/>
        <v/>
      </c>
      <c r="BO226" s="118" t="str">
        <f t="shared" si="92"/>
        <v/>
      </c>
      <c r="BP226" s="118" t="str">
        <f t="shared" si="93"/>
        <v/>
      </c>
      <c r="BQ226" s="122">
        <f t="shared" si="94"/>
        <v>0</v>
      </c>
      <c r="BR226" s="122" t="str">
        <f>VLOOKUP(IF(BM226="",0,1)&amp;IF(BN226="",0,1)&amp;IF(BO226="",0,1)&amp;IF(BP226="",0,1),[6]Feuil1!$A$1:$B$24,2)</f>
        <v>:::</v>
      </c>
      <c r="BS226" s="118" t="str">
        <f t="shared" si="95"/>
        <v/>
      </c>
    </row>
    <row r="227" spans="1:71" ht="30.75" customHeight="1" x14ac:dyDescent="0.2">
      <c r="A227" s="135">
        <f>IF(L227="",,IF(L227=LOOKUP(L227,[7]Feuil1!$A$1:$A$6800),"v",))</f>
        <v>0</v>
      </c>
      <c r="B227" s="134" t="str">
        <f t="shared" si="72"/>
        <v/>
      </c>
      <c r="C227" s="133" t="str">
        <f t="shared" si="73"/>
        <v/>
      </c>
      <c r="D227" s="132" t="str">
        <f t="shared" si="74"/>
        <v/>
      </c>
      <c r="E227" s="131" t="str">
        <f t="shared" si="75"/>
        <v/>
      </c>
      <c r="F227" s="130" t="str">
        <f t="shared" si="76"/>
        <v/>
      </c>
      <c r="G227" s="129" t="str">
        <f t="shared" si="77"/>
        <v/>
      </c>
      <c r="H227" s="128" t="str">
        <f t="shared" si="78"/>
        <v/>
      </c>
      <c r="I227" s="128" t="str">
        <f t="shared" si="79"/>
        <v/>
      </c>
      <c r="J227" s="128" t="str">
        <f t="shared" si="80"/>
        <v/>
      </c>
      <c r="K227" s="127" t="str">
        <f t="shared" si="81"/>
        <v/>
      </c>
      <c r="L227" s="126" t="str">
        <f t="shared" si="82"/>
        <v/>
      </c>
      <c r="M227" s="125" t="str">
        <f t="shared" si="83"/>
        <v/>
      </c>
      <c r="N227" s="6"/>
      <c r="O227" s="124" t="str">
        <f t="shared" si="84"/>
        <v/>
      </c>
      <c r="P227" s="124" t="str">
        <f t="shared" si="85"/>
        <v/>
      </c>
      <c r="Q227" s="124"/>
      <c r="R227" s="123"/>
      <c r="AN227" s="52"/>
      <c r="AO227" s="52"/>
      <c r="AP227" s="52"/>
      <c r="AQ227" s="52"/>
      <c r="AR227" s="52"/>
      <c r="AS227" s="52"/>
      <c r="AT227" s="52"/>
      <c r="BC227" s="122"/>
      <c r="BH227" s="118" t="str">
        <f t="shared" si="86"/>
        <v/>
      </c>
      <c r="BI227" s="118" t="str">
        <f t="shared" si="87"/>
        <v/>
      </c>
      <c r="BK227" s="118" t="str">
        <f t="shared" si="88"/>
        <v/>
      </c>
      <c r="BL227" s="118">
        <f t="shared" si="89"/>
        <v>0</v>
      </c>
      <c r="BM227" s="118" t="str">
        <f t="shared" si="90"/>
        <v/>
      </c>
      <c r="BN227" s="118" t="str">
        <f t="shared" si="91"/>
        <v/>
      </c>
      <c r="BO227" s="118" t="str">
        <f t="shared" si="92"/>
        <v/>
      </c>
      <c r="BP227" s="118" t="str">
        <f t="shared" si="93"/>
        <v/>
      </c>
      <c r="BQ227" s="122">
        <f t="shared" si="94"/>
        <v>0</v>
      </c>
      <c r="BR227" s="122" t="str">
        <f>VLOOKUP(IF(BM227="",0,1)&amp;IF(BN227="",0,1)&amp;IF(BO227="",0,1)&amp;IF(BP227="",0,1),[6]Feuil1!$A$1:$B$24,2)</f>
        <v>:::</v>
      </c>
      <c r="BS227" s="118" t="str">
        <f t="shared" si="95"/>
        <v/>
      </c>
    </row>
    <row r="228" spans="1:71" ht="30.75" customHeight="1" x14ac:dyDescent="0.2">
      <c r="A228" s="135">
        <f>IF(L228="",,IF(L228=LOOKUP(L228,[7]Feuil1!$A$1:$A$6800),"v",))</f>
        <v>0</v>
      </c>
      <c r="B228" s="134" t="str">
        <f t="shared" si="72"/>
        <v/>
      </c>
      <c r="C228" s="133" t="str">
        <f t="shared" si="73"/>
        <v/>
      </c>
      <c r="D228" s="132" t="str">
        <f t="shared" si="74"/>
        <v/>
      </c>
      <c r="E228" s="131" t="str">
        <f t="shared" si="75"/>
        <v/>
      </c>
      <c r="F228" s="130" t="str">
        <f t="shared" si="76"/>
        <v/>
      </c>
      <c r="G228" s="129" t="str">
        <f t="shared" si="77"/>
        <v/>
      </c>
      <c r="H228" s="128" t="str">
        <f t="shared" si="78"/>
        <v/>
      </c>
      <c r="I228" s="128" t="str">
        <f t="shared" si="79"/>
        <v/>
      </c>
      <c r="J228" s="128" t="str">
        <f t="shared" si="80"/>
        <v/>
      </c>
      <c r="K228" s="127" t="str">
        <f t="shared" si="81"/>
        <v/>
      </c>
      <c r="L228" s="126" t="str">
        <f t="shared" si="82"/>
        <v/>
      </c>
      <c r="M228" s="125" t="str">
        <f t="shared" si="83"/>
        <v/>
      </c>
      <c r="N228" s="6"/>
      <c r="O228" s="124" t="str">
        <f t="shared" si="84"/>
        <v/>
      </c>
      <c r="P228" s="124" t="str">
        <f t="shared" si="85"/>
        <v/>
      </c>
      <c r="Q228" s="124"/>
      <c r="R228" s="123"/>
      <c r="AN228" s="52"/>
      <c r="AO228" s="52"/>
      <c r="AP228" s="52"/>
      <c r="AQ228" s="52"/>
      <c r="AR228" s="52"/>
      <c r="AS228" s="52"/>
      <c r="AT228" s="52"/>
      <c r="BC228" s="122"/>
      <c r="BH228" s="118" t="str">
        <f t="shared" si="86"/>
        <v/>
      </c>
      <c r="BI228" s="118" t="str">
        <f t="shared" si="87"/>
        <v/>
      </c>
      <c r="BK228" s="118" t="str">
        <f t="shared" si="88"/>
        <v/>
      </c>
      <c r="BL228" s="118">
        <f t="shared" si="89"/>
        <v>0</v>
      </c>
      <c r="BM228" s="118" t="str">
        <f t="shared" si="90"/>
        <v/>
      </c>
      <c r="BN228" s="118" t="str">
        <f t="shared" si="91"/>
        <v/>
      </c>
      <c r="BO228" s="118" t="str">
        <f t="shared" si="92"/>
        <v/>
      </c>
      <c r="BP228" s="118" t="str">
        <f t="shared" si="93"/>
        <v/>
      </c>
      <c r="BQ228" s="122">
        <f t="shared" si="94"/>
        <v>0</v>
      </c>
      <c r="BR228" s="122" t="str">
        <f>VLOOKUP(IF(BM228="",0,1)&amp;IF(BN228="",0,1)&amp;IF(BO228="",0,1)&amp;IF(BP228="",0,1),[6]Feuil1!$A$1:$B$24,2)</f>
        <v>:::</v>
      </c>
      <c r="BS228" s="118" t="str">
        <f t="shared" si="95"/>
        <v/>
      </c>
    </row>
    <row r="229" spans="1:71" ht="30.75" customHeight="1" x14ac:dyDescent="0.2">
      <c r="A229" s="135">
        <f>IF(L229="",,IF(L229=LOOKUP(L229,[7]Feuil1!$A$1:$A$6800),"v",))</f>
        <v>0</v>
      </c>
      <c r="B229" s="134" t="str">
        <f t="shared" si="72"/>
        <v/>
      </c>
      <c r="C229" s="133" t="str">
        <f t="shared" si="73"/>
        <v/>
      </c>
      <c r="D229" s="132" t="str">
        <f t="shared" si="74"/>
        <v/>
      </c>
      <c r="E229" s="131" t="str">
        <f t="shared" si="75"/>
        <v/>
      </c>
      <c r="F229" s="130" t="str">
        <f t="shared" si="76"/>
        <v/>
      </c>
      <c r="G229" s="129" t="str">
        <f t="shared" si="77"/>
        <v/>
      </c>
      <c r="H229" s="128" t="str">
        <f t="shared" si="78"/>
        <v/>
      </c>
      <c r="I229" s="128" t="str">
        <f t="shared" si="79"/>
        <v/>
      </c>
      <c r="J229" s="128" t="str">
        <f t="shared" si="80"/>
        <v/>
      </c>
      <c r="K229" s="127" t="str">
        <f t="shared" si="81"/>
        <v/>
      </c>
      <c r="L229" s="126" t="str">
        <f t="shared" si="82"/>
        <v/>
      </c>
      <c r="M229" s="125" t="str">
        <f t="shared" si="83"/>
        <v/>
      </c>
      <c r="N229" s="6"/>
      <c r="O229" s="124" t="str">
        <f t="shared" si="84"/>
        <v/>
      </c>
      <c r="P229" s="124" t="str">
        <f t="shared" si="85"/>
        <v/>
      </c>
      <c r="Q229" s="124"/>
      <c r="R229" s="123"/>
      <c r="AN229" s="52"/>
      <c r="AO229" s="52"/>
      <c r="AP229" s="52"/>
      <c r="AQ229" s="52"/>
      <c r="AR229" s="52"/>
      <c r="AS229" s="52"/>
      <c r="AT229" s="52"/>
      <c r="BC229" s="122"/>
      <c r="BH229" s="118" t="str">
        <f t="shared" si="86"/>
        <v/>
      </c>
      <c r="BI229" s="118" t="str">
        <f t="shared" si="87"/>
        <v/>
      </c>
      <c r="BK229" s="118" t="str">
        <f t="shared" si="88"/>
        <v/>
      </c>
      <c r="BL229" s="118">
        <f t="shared" si="89"/>
        <v>0</v>
      </c>
      <c r="BM229" s="118" t="str">
        <f t="shared" si="90"/>
        <v/>
      </c>
      <c r="BN229" s="118" t="str">
        <f t="shared" si="91"/>
        <v/>
      </c>
      <c r="BO229" s="118" t="str">
        <f t="shared" si="92"/>
        <v/>
      </c>
      <c r="BP229" s="118" t="str">
        <f t="shared" si="93"/>
        <v/>
      </c>
      <c r="BQ229" s="122">
        <f t="shared" si="94"/>
        <v>0</v>
      </c>
      <c r="BR229" s="122" t="str">
        <f>VLOOKUP(IF(BM229="",0,1)&amp;IF(BN229="",0,1)&amp;IF(BO229="",0,1)&amp;IF(BP229="",0,1),[6]Feuil1!$A$1:$B$24,2)</f>
        <v>:::</v>
      </c>
      <c r="BS229" s="118" t="str">
        <f t="shared" si="95"/>
        <v/>
      </c>
    </row>
    <row r="230" spans="1:71" ht="30.75" customHeight="1" x14ac:dyDescent="0.2">
      <c r="A230" s="135">
        <f>IF(L230="",,IF(L230=LOOKUP(L230,[7]Feuil1!$A$1:$A$6800),"v",))</f>
        <v>0</v>
      </c>
      <c r="B230" s="134" t="str">
        <f t="shared" si="72"/>
        <v/>
      </c>
      <c r="C230" s="133" t="str">
        <f t="shared" si="73"/>
        <v/>
      </c>
      <c r="D230" s="132" t="str">
        <f t="shared" si="74"/>
        <v/>
      </c>
      <c r="E230" s="131" t="str">
        <f t="shared" si="75"/>
        <v/>
      </c>
      <c r="F230" s="130" t="str">
        <f t="shared" si="76"/>
        <v/>
      </c>
      <c r="G230" s="129" t="str">
        <f t="shared" si="77"/>
        <v/>
      </c>
      <c r="H230" s="128" t="str">
        <f t="shared" si="78"/>
        <v/>
      </c>
      <c r="I230" s="128" t="str">
        <f t="shared" si="79"/>
        <v/>
      </c>
      <c r="J230" s="128" t="str">
        <f t="shared" si="80"/>
        <v/>
      </c>
      <c r="K230" s="127" t="str">
        <f t="shared" si="81"/>
        <v/>
      </c>
      <c r="L230" s="126" t="str">
        <f t="shared" si="82"/>
        <v/>
      </c>
      <c r="M230" s="125" t="str">
        <f t="shared" si="83"/>
        <v/>
      </c>
      <c r="N230" s="6"/>
      <c r="O230" s="124" t="str">
        <f t="shared" si="84"/>
        <v/>
      </c>
      <c r="P230" s="124" t="str">
        <f t="shared" si="85"/>
        <v/>
      </c>
      <c r="Q230" s="124"/>
      <c r="R230" s="123"/>
      <c r="AN230" s="52"/>
      <c r="AO230" s="52"/>
      <c r="AP230" s="52"/>
      <c r="AQ230" s="52"/>
      <c r="AR230" s="52"/>
      <c r="AS230" s="52"/>
      <c r="AT230" s="52"/>
      <c r="BC230" s="122"/>
      <c r="BH230" s="118" t="str">
        <f t="shared" si="86"/>
        <v/>
      </c>
      <c r="BI230" s="118" t="str">
        <f t="shared" si="87"/>
        <v/>
      </c>
      <c r="BK230" s="118" t="str">
        <f t="shared" si="88"/>
        <v/>
      </c>
      <c r="BL230" s="118">
        <f t="shared" si="89"/>
        <v>0</v>
      </c>
      <c r="BM230" s="118" t="str">
        <f t="shared" si="90"/>
        <v/>
      </c>
      <c r="BN230" s="118" t="str">
        <f t="shared" si="91"/>
        <v/>
      </c>
      <c r="BO230" s="118" t="str">
        <f t="shared" si="92"/>
        <v/>
      </c>
      <c r="BP230" s="118" t="str">
        <f t="shared" si="93"/>
        <v/>
      </c>
      <c r="BQ230" s="122">
        <f t="shared" si="94"/>
        <v>0</v>
      </c>
      <c r="BR230" s="122" t="str">
        <f>VLOOKUP(IF(BM230="",0,1)&amp;IF(BN230="",0,1)&amp;IF(BO230="",0,1)&amp;IF(BP230="",0,1),[6]Feuil1!$A$1:$B$24,2)</f>
        <v>:::</v>
      </c>
      <c r="BS230" s="118" t="str">
        <f t="shared" si="95"/>
        <v/>
      </c>
    </row>
    <row r="231" spans="1:71" ht="30.75" customHeight="1" x14ac:dyDescent="0.2">
      <c r="A231" s="135">
        <f>IF(L231="",,IF(L231=LOOKUP(L231,[7]Feuil1!$A$1:$A$6800),"v",))</f>
        <v>0</v>
      </c>
      <c r="B231" s="134" t="str">
        <f t="shared" si="72"/>
        <v/>
      </c>
      <c r="C231" s="133" t="str">
        <f t="shared" si="73"/>
        <v/>
      </c>
      <c r="D231" s="132" t="str">
        <f t="shared" si="74"/>
        <v/>
      </c>
      <c r="E231" s="131" t="str">
        <f t="shared" si="75"/>
        <v/>
      </c>
      <c r="F231" s="130" t="str">
        <f t="shared" si="76"/>
        <v/>
      </c>
      <c r="G231" s="129" t="str">
        <f t="shared" si="77"/>
        <v/>
      </c>
      <c r="H231" s="128" t="str">
        <f t="shared" si="78"/>
        <v/>
      </c>
      <c r="I231" s="128" t="str">
        <f t="shared" si="79"/>
        <v/>
      </c>
      <c r="J231" s="128" t="str">
        <f t="shared" si="80"/>
        <v/>
      </c>
      <c r="K231" s="127" t="str">
        <f t="shared" si="81"/>
        <v/>
      </c>
      <c r="L231" s="126" t="str">
        <f t="shared" si="82"/>
        <v/>
      </c>
      <c r="M231" s="125" t="str">
        <f t="shared" si="83"/>
        <v/>
      </c>
      <c r="N231" s="6"/>
      <c r="O231" s="124" t="str">
        <f t="shared" si="84"/>
        <v/>
      </c>
      <c r="P231" s="124" t="str">
        <f t="shared" si="85"/>
        <v/>
      </c>
      <c r="Q231" s="124"/>
      <c r="R231" s="123"/>
      <c r="AN231" s="52"/>
      <c r="AO231" s="52"/>
      <c r="AP231" s="52"/>
      <c r="AQ231" s="52"/>
      <c r="AR231" s="52"/>
      <c r="AS231" s="52"/>
      <c r="AT231" s="52"/>
      <c r="BC231" s="122"/>
      <c r="BH231" s="118" t="str">
        <f t="shared" si="86"/>
        <v/>
      </c>
      <c r="BI231" s="118" t="str">
        <f t="shared" si="87"/>
        <v/>
      </c>
      <c r="BK231" s="118" t="str">
        <f t="shared" si="88"/>
        <v/>
      </c>
      <c r="BL231" s="118">
        <f t="shared" si="89"/>
        <v>0</v>
      </c>
      <c r="BM231" s="118" t="str">
        <f t="shared" si="90"/>
        <v/>
      </c>
      <c r="BN231" s="118" t="str">
        <f t="shared" si="91"/>
        <v/>
      </c>
      <c r="BO231" s="118" t="str">
        <f t="shared" si="92"/>
        <v/>
      </c>
      <c r="BP231" s="118" t="str">
        <f t="shared" si="93"/>
        <v/>
      </c>
      <c r="BQ231" s="122">
        <f t="shared" si="94"/>
        <v>0</v>
      </c>
      <c r="BR231" s="122" t="str">
        <f>VLOOKUP(IF(BM231="",0,1)&amp;IF(BN231="",0,1)&amp;IF(BO231="",0,1)&amp;IF(BP231="",0,1),[6]Feuil1!$A$1:$B$24,2)</f>
        <v>:::</v>
      </c>
      <c r="BS231" s="118" t="str">
        <f t="shared" si="95"/>
        <v/>
      </c>
    </row>
    <row r="232" spans="1:71" ht="30.75" customHeight="1" x14ac:dyDescent="0.2">
      <c r="A232" s="135">
        <f>IF(L232="",,IF(L232=LOOKUP(L232,[7]Feuil1!$A$1:$A$6800),"v",))</f>
        <v>0</v>
      </c>
      <c r="B232" s="134" t="str">
        <f t="shared" si="72"/>
        <v/>
      </c>
      <c r="C232" s="133" t="str">
        <f t="shared" si="73"/>
        <v/>
      </c>
      <c r="D232" s="132" t="str">
        <f t="shared" si="74"/>
        <v/>
      </c>
      <c r="E232" s="131" t="str">
        <f t="shared" si="75"/>
        <v/>
      </c>
      <c r="F232" s="130" t="str">
        <f t="shared" si="76"/>
        <v/>
      </c>
      <c r="G232" s="129" t="str">
        <f t="shared" si="77"/>
        <v/>
      </c>
      <c r="H232" s="128" t="str">
        <f t="shared" si="78"/>
        <v/>
      </c>
      <c r="I232" s="128" t="str">
        <f t="shared" si="79"/>
        <v/>
      </c>
      <c r="J232" s="128" t="str">
        <f t="shared" si="80"/>
        <v/>
      </c>
      <c r="K232" s="127" t="str">
        <f t="shared" si="81"/>
        <v/>
      </c>
      <c r="L232" s="126" t="str">
        <f t="shared" si="82"/>
        <v/>
      </c>
      <c r="M232" s="125" t="str">
        <f t="shared" si="83"/>
        <v/>
      </c>
      <c r="N232" s="6"/>
      <c r="O232" s="124" t="str">
        <f t="shared" si="84"/>
        <v/>
      </c>
      <c r="P232" s="124" t="str">
        <f t="shared" si="85"/>
        <v/>
      </c>
      <c r="Q232" s="124"/>
      <c r="R232" s="123"/>
      <c r="AN232" s="52"/>
      <c r="AO232" s="52"/>
      <c r="AP232" s="52"/>
      <c r="AQ232" s="52"/>
      <c r="AR232" s="52"/>
      <c r="AS232" s="52"/>
      <c r="AT232" s="52"/>
      <c r="BC232" s="122"/>
      <c r="BH232" s="118" t="str">
        <f t="shared" si="86"/>
        <v/>
      </c>
      <c r="BI232" s="118" t="str">
        <f t="shared" si="87"/>
        <v/>
      </c>
      <c r="BK232" s="118" t="str">
        <f t="shared" si="88"/>
        <v/>
      </c>
      <c r="BL232" s="118">
        <f t="shared" si="89"/>
        <v>0</v>
      </c>
      <c r="BM232" s="118" t="str">
        <f t="shared" si="90"/>
        <v/>
      </c>
      <c r="BN232" s="118" t="str">
        <f t="shared" si="91"/>
        <v/>
      </c>
      <c r="BO232" s="118" t="str">
        <f t="shared" si="92"/>
        <v/>
      </c>
      <c r="BP232" s="118" t="str">
        <f t="shared" si="93"/>
        <v/>
      </c>
      <c r="BQ232" s="122">
        <f t="shared" si="94"/>
        <v>0</v>
      </c>
      <c r="BR232" s="122" t="str">
        <f>VLOOKUP(IF(BM232="",0,1)&amp;IF(BN232="",0,1)&amp;IF(BO232="",0,1)&amp;IF(BP232="",0,1),[6]Feuil1!$A$1:$B$24,2)</f>
        <v>:::</v>
      </c>
      <c r="BS232" s="118" t="str">
        <f t="shared" si="95"/>
        <v/>
      </c>
    </row>
    <row r="233" spans="1:71" ht="30.75" customHeight="1" x14ac:dyDescent="0.2">
      <c r="A233" s="135">
        <f>IF(L233="",,IF(L233=LOOKUP(L233,[7]Feuil1!$A$1:$A$6800),"v",))</f>
        <v>0</v>
      </c>
      <c r="B233" s="134" t="str">
        <f t="shared" si="72"/>
        <v/>
      </c>
      <c r="C233" s="133" t="str">
        <f t="shared" si="73"/>
        <v/>
      </c>
      <c r="D233" s="132" t="str">
        <f t="shared" si="74"/>
        <v/>
      </c>
      <c r="E233" s="131" t="str">
        <f t="shared" si="75"/>
        <v/>
      </c>
      <c r="F233" s="130" t="str">
        <f t="shared" si="76"/>
        <v/>
      </c>
      <c r="G233" s="129" t="str">
        <f t="shared" si="77"/>
        <v/>
      </c>
      <c r="H233" s="128" t="str">
        <f t="shared" si="78"/>
        <v/>
      </c>
      <c r="I233" s="128" t="str">
        <f t="shared" si="79"/>
        <v/>
      </c>
      <c r="J233" s="128" t="str">
        <f t="shared" si="80"/>
        <v/>
      </c>
      <c r="K233" s="127" t="str">
        <f t="shared" si="81"/>
        <v/>
      </c>
      <c r="L233" s="126" t="str">
        <f t="shared" si="82"/>
        <v/>
      </c>
      <c r="M233" s="125" t="str">
        <f t="shared" si="83"/>
        <v/>
      </c>
      <c r="N233" s="6"/>
      <c r="O233" s="124" t="str">
        <f t="shared" si="84"/>
        <v/>
      </c>
      <c r="P233" s="124" t="str">
        <f t="shared" si="85"/>
        <v/>
      </c>
      <c r="Q233" s="124"/>
      <c r="R233" s="123"/>
      <c r="AN233" s="52"/>
      <c r="AO233" s="52"/>
      <c r="AP233" s="52"/>
      <c r="AQ233" s="52"/>
      <c r="AR233" s="52"/>
      <c r="AS233" s="52"/>
      <c r="AT233" s="52"/>
      <c r="BC233" s="122"/>
      <c r="BH233" s="118" t="str">
        <f t="shared" si="86"/>
        <v/>
      </c>
      <c r="BI233" s="118" t="str">
        <f t="shared" si="87"/>
        <v/>
      </c>
      <c r="BK233" s="118" t="str">
        <f t="shared" si="88"/>
        <v/>
      </c>
      <c r="BL233" s="118">
        <f t="shared" si="89"/>
        <v>0</v>
      </c>
      <c r="BM233" s="118" t="str">
        <f t="shared" si="90"/>
        <v/>
      </c>
      <c r="BN233" s="118" t="str">
        <f t="shared" si="91"/>
        <v/>
      </c>
      <c r="BO233" s="118" t="str">
        <f t="shared" si="92"/>
        <v/>
      </c>
      <c r="BP233" s="118" t="str">
        <f t="shared" si="93"/>
        <v/>
      </c>
      <c r="BQ233" s="122">
        <f t="shared" si="94"/>
        <v>0</v>
      </c>
      <c r="BR233" s="122" t="str">
        <f>VLOOKUP(IF(BM233="",0,1)&amp;IF(BN233="",0,1)&amp;IF(BO233="",0,1)&amp;IF(BP233="",0,1),[6]Feuil1!$A$1:$B$24,2)</f>
        <v>:::</v>
      </c>
      <c r="BS233" s="118" t="str">
        <f t="shared" si="95"/>
        <v/>
      </c>
    </row>
    <row r="234" spans="1:71" ht="30.75" customHeight="1" x14ac:dyDescent="0.2">
      <c r="A234" s="135">
        <f>IF(L234="",,IF(L234=LOOKUP(L234,[7]Feuil1!$A$1:$A$6800),"v",))</f>
        <v>0</v>
      </c>
      <c r="B234" s="134" t="str">
        <f t="shared" si="72"/>
        <v/>
      </c>
      <c r="C234" s="133" t="str">
        <f t="shared" si="73"/>
        <v/>
      </c>
      <c r="D234" s="132" t="str">
        <f t="shared" si="74"/>
        <v/>
      </c>
      <c r="E234" s="131" t="str">
        <f t="shared" si="75"/>
        <v/>
      </c>
      <c r="F234" s="130" t="str">
        <f t="shared" si="76"/>
        <v/>
      </c>
      <c r="G234" s="129" t="str">
        <f t="shared" si="77"/>
        <v/>
      </c>
      <c r="H234" s="128" t="str">
        <f t="shared" si="78"/>
        <v/>
      </c>
      <c r="I234" s="128" t="str">
        <f t="shared" si="79"/>
        <v/>
      </c>
      <c r="J234" s="128" t="str">
        <f t="shared" si="80"/>
        <v/>
      </c>
      <c r="K234" s="127" t="str">
        <f t="shared" si="81"/>
        <v/>
      </c>
      <c r="L234" s="126" t="str">
        <f t="shared" si="82"/>
        <v/>
      </c>
      <c r="M234" s="125" t="str">
        <f t="shared" si="83"/>
        <v/>
      </c>
      <c r="N234" s="6"/>
      <c r="O234" s="124" t="str">
        <f t="shared" si="84"/>
        <v/>
      </c>
      <c r="P234" s="124" t="str">
        <f t="shared" si="85"/>
        <v/>
      </c>
      <c r="Q234" s="124"/>
      <c r="R234" s="123"/>
      <c r="AN234" s="52"/>
      <c r="AO234" s="52"/>
      <c r="AP234" s="52"/>
      <c r="AQ234" s="52"/>
      <c r="AR234" s="52"/>
      <c r="AS234" s="52"/>
      <c r="AT234" s="52"/>
      <c r="BC234" s="122"/>
      <c r="BH234" s="118" t="str">
        <f t="shared" si="86"/>
        <v/>
      </c>
      <c r="BI234" s="118" t="str">
        <f t="shared" si="87"/>
        <v/>
      </c>
      <c r="BK234" s="118" t="str">
        <f t="shared" si="88"/>
        <v/>
      </c>
      <c r="BL234" s="118">
        <f t="shared" si="89"/>
        <v>0</v>
      </c>
      <c r="BM234" s="118" t="str">
        <f t="shared" si="90"/>
        <v/>
      </c>
      <c r="BN234" s="118" t="str">
        <f t="shared" si="91"/>
        <v/>
      </c>
      <c r="BO234" s="118" t="str">
        <f t="shared" si="92"/>
        <v/>
      </c>
      <c r="BP234" s="118" t="str">
        <f t="shared" si="93"/>
        <v/>
      </c>
      <c r="BQ234" s="122">
        <f t="shared" si="94"/>
        <v>0</v>
      </c>
      <c r="BR234" s="122" t="str">
        <f>VLOOKUP(IF(BM234="",0,1)&amp;IF(BN234="",0,1)&amp;IF(BO234="",0,1)&amp;IF(BP234="",0,1),[6]Feuil1!$A$1:$B$24,2)</f>
        <v>:::</v>
      </c>
      <c r="BS234" s="118" t="str">
        <f t="shared" si="95"/>
        <v/>
      </c>
    </row>
    <row r="235" spans="1:71" ht="30.75" customHeight="1" x14ac:dyDescent="0.2">
      <c r="A235" s="135">
        <f>IF(L235="",,IF(L235=LOOKUP(L235,[7]Feuil1!$A$1:$A$6800),"v",))</f>
        <v>0</v>
      </c>
      <c r="B235" s="134" t="str">
        <f t="shared" si="72"/>
        <v/>
      </c>
      <c r="C235" s="133" t="str">
        <f t="shared" si="73"/>
        <v/>
      </c>
      <c r="D235" s="132" t="str">
        <f t="shared" si="74"/>
        <v/>
      </c>
      <c r="E235" s="131" t="str">
        <f t="shared" si="75"/>
        <v/>
      </c>
      <c r="F235" s="130" t="str">
        <f t="shared" si="76"/>
        <v/>
      </c>
      <c r="G235" s="129" t="str">
        <f t="shared" si="77"/>
        <v/>
      </c>
      <c r="H235" s="128" t="str">
        <f t="shared" si="78"/>
        <v/>
      </c>
      <c r="I235" s="128" t="str">
        <f t="shared" si="79"/>
        <v/>
      </c>
      <c r="J235" s="128" t="str">
        <f t="shared" si="80"/>
        <v/>
      </c>
      <c r="K235" s="127" t="str">
        <f t="shared" si="81"/>
        <v/>
      </c>
      <c r="L235" s="126" t="str">
        <f t="shared" si="82"/>
        <v/>
      </c>
      <c r="M235" s="125" t="str">
        <f t="shared" si="83"/>
        <v/>
      </c>
      <c r="N235" s="6"/>
      <c r="O235" s="124" t="str">
        <f t="shared" si="84"/>
        <v/>
      </c>
      <c r="P235" s="124" t="str">
        <f t="shared" si="85"/>
        <v/>
      </c>
      <c r="Q235" s="124"/>
      <c r="R235" s="123"/>
      <c r="AN235" s="52"/>
      <c r="AO235" s="52"/>
      <c r="AP235" s="52"/>
      <c r="AQ235" s="52"/>
      <c r="AR235" s="52"/>
      <c r="AS235" s="52"/>
      <c r="AT235" s="52"/>
      <c r="BC235" s="122"/>
      <c r="BH235" s="118" t="str">
        <f t="shared" si="86"/>
        <v/>
      </c>
      <c r="BI235" s="118" t="str">
        <f t="shared" si="87"/>
        <v/>
      </c>
      <c r="BK235" s="118" t="str">
        <f t="shared" si="88"/>
        <v/>
      </c>
      <c r="BL235" s="118">
        <f t="shared" si="89"/>
        <v>0</v>
      </c>
      <c r="BM235" s="118" t="str">
        <f t="shared" si="90"/>
        <v/>
      </c>
      <c r="BN235" s="118" t="str">
        <f t="shared" si="91"/>
        <v/>
      </c>
      <c r="BO235" s="118" t="str">
        <f t="shared" si="92"/>
        <v/>
      </c>
      <c r="BP235" s="118" t="str">
        <f t="shared" si="93"/>
        <v/>
      </c>
      <c r="BQ235" s="122">
        <f t="shared" si="94"/>
        <v>0</v>
      </c>
      <c r="BR235" s="122" t="str">
        <f>VLOOKUP(IF(BM235="",0,1)&amp;IF(BN235="",0,1)&amp;IF(BO235="",0,1)&amp;IF(BP235="",0,1),[6]Feuil1!$A$1:$B$24,2)</f>
        <v>:::</v>
      </c>
      <c r="BS235" s="118" t="str">
        <f t="shared" si="95"/>
        <v/>
      </c>
    </row>
    <row r="236" spans="1:71" ht="30.75" customHeight="1" x14ac:dyDescent="0.2">
      <c r="A236" s="135">
        <f>IF(L236="",,IF(L236=LOOKUP(L236,[7]Feuil1!$A$1:$A$6800),"v",))</f>
        <v>0</v>
      </c>
      <c r="B236" s="134" t="str">
        <f t="shared" si="72"/>
        <v/>
      </c>
      <c r="C236" s="133" t="str">
        <f t="shared" si="73"/>
        <v/>
      </c>
      <c r="D236" s="132" t="str">
        <f t="shared" si="74"/>
        <v/>
      </c>
      <c r="E236" s="131" t="str">
        <f t="shared" si="75"/>
        <v/>
      </c>
      <c r="F236" s="130" t="str">
        <f t="shared" si="76"/>
        <v/>
      </c>
      <c r="G236" s="129" t="str">
        <f t="shared" si="77"/>
        <v/>
      </c>
      <c r="H236" s="128" t="str">
        <f t="shared" si="78"/>
        <v/>
      </c>
      <c r="I236" s="128" t="str">
        <f t="shared" si="79"/>
        <v/>
      </c>
      <c r="J236" s="128" t="str">
        <f t="shared" si="80"/>
        <v/>
      </c>
      <c r="K236" s="127" t="str">
        <f t="shared" si="81"/>
        <v/>
      </c>
      <c r="L236" s="126" t="str">
        <f t="shared" si="82"/>
        <v/>
      </c>
      <c r="M236" s="125" t="str">
        <f t="shared" si="83"/>
        <v/>
      </c>
      <c r="N236" s="6"/>
      <c r="O236" s="124" t="str">
        <f t="shared" si="84"/>
        <v/>
      </c>
      <c r="P236" s="124" t="str">
        <f t="shared" si="85"/>
        <v/>
      </c>
      <c r="Q236" s="124"/>
      <c r="R236" s="123"/>
      <c r="AN236" s="52"/>
      <c r="AO236" s="52"/>
      <c r="AP236" s="52"/>
      <c r="AQ236" s="52"/>
      <c r="AR236" s="52"/>
      <c r="AS236" s="52"/>
      <c r="AT236" s="52"/>
      <c r="BC236" s="122"/>
      <c r="BH236" s="118" t="str">
        <f t="shared" si="86"/>
        <v/>
      </c>
      <c r="BI236" s="118" t="str">
        <f t="shared" si="87"/>
        <v/>
      </c>
      <c r="BK236" s="118" t="str">
        <f t="shared" si="88"/>
        <v/>
      </c>
      <c r="BL236" s="118">
        <f t="shared" si="89"/>
        <v>0</v>
      </c>
      <c r="BM236" s="118" t="str">
        <f t="shared" si="90"/>
        <v/>
      </c>
      <c r="BN236" s="118" t="str">
        <f t="shared" si="91"/>
        <v/>
      </c>
      <c r="BO236" s="118" t="str">
        <f t="shared" si="92"/>
        <v/>
      </c>
      <c r="BP236" s="118" t="str">
        <f t="shared" si="93"/>
        <v/>
      </c>
      <c r="BQ236" s="122">
        <f t="shared" si="94"/>
        <v>0</v>
      </c>
      <c r="BR236" s="122" t="str">
        <f>VLOOKUP(IF(BM236="",0,1)&amp;IF(BN236="",0,1)&amp;IF(BO236="",0,1)&amp;IF(BP236="",0,1),[6]Feuil1!$A$1:$B$24,2)</f>
        <v>:::</v>
      </c>
      <c r="BS236" s="118" t="str">
        <f t="shared" si="95"/>
        <v/>
      </c>
    </row>
    <row r="237" spans="1:71" ht="30.75" customHeight="1" x14ac:dyDescent="0.2">
      <c r="A237" s="135">
        <f>IF(L237="",,IF(L237=LOOKUP(L237,[7]Feuil1!$A$1:$A$6800),"v",))</f>
        <v>0</v>
      </c>
      <c r="B237" s="134" t="str">
        <f t="shared" si="72"/>
        <v/>
      </c>
      <c r="C237" s="133" t="str">
        <f t="shared" si="73"/>
        <v/>
      </c>
      <c r="D237" s="132" t="str">
        <f t="shared" si="74"/>
        <v/>
      </c>
      <c r="E237" s="131" t="str">
        <f t="shared" si="75"/>
        <v/>
      </c>
      <c r="F237" s="130" t="str">
        <f t="shared" si="76"/>
        <v/>
      </c>
      <c r="G237" s="129" t="str">
        <f t="shared" si="77"/>
        <v/>
      </c>
      <c r="H237" s="128" t="str">
        <f t="shared" si="78"/>
        <v/>
      </c>
      <c r="I237" s="128" t="str">
        <f t="shared" si="79"/>
        <v/>
      </c>
      <c r="J237" s="128" t="str">
        <f t="shared" si="80"/>
        <v/>
      </c>
      <c r="K237" s="127" t="str">
        <f t="shared" si="81"/>
        <v/>
      </c>
      <c r="L237" s="126" t="str">
        <f t="shared" si="82"/>
        <v/>
      </c>
      <c r="M237" s="125" t="str">
        <f t="shared" si="83"/>
        <v/>
      </c>
      <c r="N237" s="6"/>
      <c r="O237" s="124" t="str">
        <f t="shared" si="84"/>
        <v/>
      </c>
      <c r="P237" s="124" t="str">
        <f t="shared" si="85"/>
        <v/>
      </c>
      <c r="Q237" s="124"/>
      <c r="R237" s="123"/>
      <c r="AN237" s="52"/>
      <c r="AO237" s="52"/>
      <c r="AP237" s="52"/>
      <c r="AQ237" s="52"/>
      <c r="AR237" s="52"/>
      <c r="AS237" s="52"/>
      <c r="AT237" s="52"/>
      <c r="BC237" s="122"/>
      <c r="BH237" s="118" t="str">
        <f t="shared" si="86"/>
        <v/>
      </c>
      <c r="BI237" s="118" t="str">
        <f t="shared" si="87"/>
        <v/>
      </c>
      <c r="BK237" s="118" t="str">
        <f t="shared" si="88"/>
        <v/>
      </c>
      <c r="BL237" s="118">
        <f t="shared" si="89"/>
        <v>0</v>
      </c>
      <c r="BM237" s="118" t="str">
        <f t="shared" si="90"/>
        <v/>
      </c>
      <c r="BN237" s="118" t="str">
        <f t="shared" si="91"/>
        <v/>
      </c>
      <c r="BO237" s="118" t="str">
        <f t="shared" si="92"/>
        <v/>
      </c>
      <c r="BP237" s="118" t="str">
        <f t="shared" si="93"/>
        <v/>
      </c>
      <c r="BQ237" s="122">
        <f t="shared" si="94"/>
        <v>0</v>
      </c>
      <c r="BR237" s="122" t="str">
        <f>VLOOKUP(IF(BM237="",0,1)&amp;IF(BN237="",0,1)&amp;IF(BO237="",0,1)&amp;IF(BP237="",0,1),[6]Feuil1!$A$1:$B$24,2)</f>
        <v>:::</v>
      </c>
      <c r="BS237" s="118" t="str">
        <f t="shared" si="95"/>
        <v/>
      </c>
    </row>
    <row r="238" spans="1:71" ht="30.75" customHeight="1" x14ac:dyDescent="0.2">
      <c r="A238" s="135">
        <f>IF(L238="",,IF(L238=LOOKUP(L238,[7]Feuil1!$A$1:$A$6800),"v",))</f>
        <v>0</v>
      </c>
      <c r="B238" s="134" t="str">
        <f t="shared" si="72"/>
        <v/>
      </c>
      <c r="C238" s="133" t="str">
        <f t="shared" si="73"/>
        <v/>
      </c>
      <c r="D238" s="132" t="str">
        <f t="shared" si="74"/>
        <v/>
      </c>
      <c r="E238" s="131" t="str">
        <f t="shared" si="75"/>
        <v/>
      </c>
      <c r="F238" s="130" t="str">
        <f t="shared" si="76"/>
        <v/>
      </c>
      <c r="G238" s="129" t="str">
        <f t="shared" si="77"/>
        <v/>
      </c>
      <c r="H238" s="128" t="str">
        <f t="shared" si="78"/>
        <v/>
      </c>
      <c r="I238" s="128" t="str">
        <f t="shared" si="79"/>
        <v/>
      </c>
      <c r="J238" s="128" t="str">
        <f t="shared" si="80"/>
        <v/>
      </c>
      <c r="K238" s="127" t="str">
        <f t="shared" si="81"/>
        <v/>
      </c>
      <c r="L238" s="126" t="str">
        <f t="shared" si="82"/>
        <v/>
      </c>
      <c r="M238" s="125" t="str">
        <f t="shared" si="83"/>
        <v/>
      </c>
      <c r="N238" s="6"/>
      <c r="O238" s="124" t="str">
        <f t="shared" si="84"/>
        <v/>
      </c>
      <c r="P238" s="124" t="str">
        <f t="shared" si="85"/>
        <v/>
      </c>
      <c r="Q238" s="124"/>
      <c r="R238" s="123"/>
      <c r="AN238" s="52"/>
      <c r="AO238" s="52"/>
      <c r="AP238" s="52"/>
      <c r="AQ238" s="52"/>
      <c r="AR238" s="52"/>
      <c r="AS238" s="52"/>
      <c r="AT238" s="52"/>
      <c r="BC238" s="122"/>
      <c r="BH238" s="118" t="str">
        <f t="shared" si="86"/>
        <v/>
      </c>
      <c r="BI238" s="118" t="str">
        <f t="shared" si="87"/>
        <v/>
      </c>
      <c r="BK238" s="118" t="str">
        <f t="shared" si="88"/>
        <v/>
      </c>
      <c r="BL238" s="118">
        <f t="shared" si="89"/>
        <v>0</v>
      </c>
      <c r="BM238" s="118" t="str">
        <f t="shared" si="90"/>
        <v/>
      </c>
      <c r="BN238" s="118" t="str">
        <f t="shared" si="91"/>
        <v/>
      </c>
      <c r="BO238" s="118" t="str">
        <f t="shared" si="92"/>
        <v/>
      </c>
      <c r="BP238" s="118" t="str">
        <f t="shared" si="93"/>
        <v/>
      </c>
      <c r="BQ238" s="122">
        <f t="shared" si="94"/>
        <v>0</v>
      </c>
      <c r="BR238" s="122" t="str">
        <f>VLOOKUP(IF(BM238="",0,1)&amp;IF(BN238="",0,1)&amp;IF(BO238="",0,1)&amp;IF(BP238="",0,1),[6]Feuil1!$A$1:$B$24,2)</f>
        <v>:::</v>
      </c>
      <c r="BS238" s="118" t="str">
        <f t="shared" si="95"/>
        <v/>
      </c>
    </row>
    <row r="239" spans="1:71" ht="30.75" customHeight="1" x14ac:dyDescent="0.2">
      <c r="A239" s="135">
        <f>IF(L239="",,IF(L239=LOOKUP(L239,[7]Feuil1!$A$1:$A$6800),"v",))</f>
        <v>0</v>
      </c>
      <c r="B239" s="134" t="str">
        <f t="shared" si="72"/>
        <v/>
      </c>
      <c r="C239" s="133" t="str">
        <f t="shared" si="73"/>
        <v/>
      </c>
      <c r="D239" s="132" t="str">
        <f t="shared" si="74"/>
        <v/>
      </c>
      <c r="E239" s="131" t="str">
        <f t="shared" si="75"/>
        <v/>
      </c>
      <c r="F239" s="130" t="str">
        <f t="shared" si="76"/>
        <v/>
      </c>
      <c r="G239" s="129" t="str">
        <f t="shared" si="77"/>
        <v/>
      </c>
      <c r="H239" s="128" t="str">
        <f t="shared" si="78"/>
        <v/>
      </c>
      <c r="I239" s="128" t="str">
        <f t="shared" si="79"/>
        <v/>
      </c>
      <c r="J239" s="128" t="str">
        <f t="shared" si="80"/>
        <v/>
      </c>
      <c r="K239" s="127" t="str">
        <f t="shared" si="81"/>
        <v/>
      </c>
      <c r="L239" s="126" t="str">
        <f t="shared" si="82"/>
        <v/>
      </c>
      <c r="M239" s="125" t="str">
        <f t="shared" si="83"/>
        <v/>
      </c>
      <c r="N239" s="6"/>
      <c r="O239" s="124" t="str">
        <f t="shared" si="84"/>
        <v/>
      </c>
      <c r="P239" s="124" t="str">
        <f t="shared" si="85"/>
        <v/>
      </c>
      <c r="Q239" s="124"/>
      <c r="R239" s="123"/>
      <c r="AN239" s="52"/>
      <c r="AO239" s="52"/>
      <c r="AP239" s="52"/>
      <c r="AQ239" s="52"/>
      <c r="AR239" s="52"/>
      <c r="AS239" s="52"/>
      <c r="AT239" s="52"/>
      <c r="BC239" s="122"/>
      <c r="BH239" s="118" t="str">
        <f t="shared" si="86"/>
        <v/>
      </c>
      <c r="BI239" s="118" t="str">
        <f t="shared" si="87"/>
        <v/>
      </c>
      <c r="BK239" s="118" t="str">
        <f t="shared" si="88"/>
        <v/>
      </c>
      <c r="BL239" s="118">
        <f t="shared" si="89"/>
        <v>0</v>
      </c>
      <c r="BM239" s="118" t="str">
        <f t="shared" si="90"/>
        <v/>
      </c>
      <c r="BN239" s="118" t="str">
        <f t="shared" si="91"/>
        <v/>
      </c>
      <c r="BO239" s="118" t="str">
        <f t="shared" si="92"/>
        <v/>
      </c>
      <c r="BP239" s="118" t="str">
        <f t="shared" si="93"/>
        <v/>
      </c>
      <c r="BQ239" s="122">
        <f t="shared" si="94"/>
        <v>0</v>
      </c>
      <c r="BR239" s="122" t="str">
        <f>VLOOKUP(IF(BM239="",0,1)&amp;IF(BN239="",0,1)&amp;IF(BO239="",0,1)&amp;IF(BP239="",0,1),[6]Feuil1!$A$1:$B$24,2)</f>
        <v>:::</v>
      </c>
      <c r="BS239" s="118" t="str">
        <f t="shared" si="95"/>
        <v/>
      </c>
    </row>
    <row r="240" spans="1:71" ht="30.75" customHeight="1" x14ac:dyDescent="0.2">
      <c r="A240" s="135">
        <f>IF(L240="",,IF(L240=LOOKUP(L240,[7]Feuil1!$A$1:$A$6800),"v",))</f>
        <v>0</v>
      </c>
      <c r="B240" s="134" t="str">
        <f t="shared" si="72"/>
        <v/>
      </c>
      <c r="C240" s="133" t="str">
        <f t="shared" si="73"/>
        <v/>
      </c>
      <c r="D240" s="132" t="str">
        <f t="shared" si="74"/>
        <v/>
      </c>
      <c r="E240" s="131" t="str">
        <f t="shared" si="75"/>
        <v/>
      </c>
      <c r="F240" s="130" t="str">
        <f t="shared" si="76"/>
        <v/>
      </c>
      <c r="G240" s="129" t="str">
        <f t="shared" si="77"/>
        <v/>
      </c>
      <c r="H240" s="128" t="str">
        <f t="shared" si="78"/>
        <v/>
      </c>
      <c r="I240" s="128" t="str">
        <f t="shared" si="79"/>
        <v/>
      </c>
      <c r="J240" s="128" t="str">
        <f t="shared" si="80"/>
        <v/>
      </c>
      <c r="K240" s="127" t="str">
        <f t="shared" si="81"/>
        <v/>
      </c>
      <c r="L240" s="126" t="str">
        <f t="shared" si="82"/>
        <v/>
      </c>
      <c r="M240" s="125" t="str">
        <f t="shared" si="83"/>
        <v/>
      </c>
      <c r="N240" s="6"/>
      <c r="O240" s="124" t="str">
        <f t="shared" si="84"/>
        <v/>
      </c>
      <c r="P240" s="124" t="str">
        <f t="shared" si="85"/>
        <v/>
      </c>
      <c r="Q240" s="124"/>
      <c r="R240" s="123"/>
      <c r="AN240" s="52"/>
      <c r="AO240" s="52"/>
      <c r="AP240" s="52"/>
      <c r="AQ240" s="52"/>
      <c r="AR240" s="52"/>
      <c r="AS240" s="52"/>
      <c r="AT240" s="52"/>
      <c r="BC240" s="122"/>
      <c r="BH240" s="118" t="str">
        <f t="shared" si="86"/>
        <v/>
      </c>
      <c r="BI240" s="118" t="str">
        <f t="shared" si="87"/>
        <v/>
      </c>
      <c r="BK240" s="118" t="str">
        <f t="shared" si="88"/>
        <v/>
      </c>
      <c r="BL240" s="118">
        <f t="shared" si="89"/>
        <v>0</v>
      </c>
      <c r="BM240" s="118" t="str">
        <f t="shared" si="90"/>
        <v/>
      </c>
      <c r="BN240" s="118" t="str">
        <f t="shared" si="91"/>
        <v/>
      </c>
      <c r="BO240" s="118" t="str">
        <f t="shared" si="92"/>
        <v/>
      </c>
      <c r="BP240" s="118" t="str">
        <f t="shared" si="93"/>
        <v/>
      </c>
      <c r="BQ240" s="122">
        <f t="shared" si="94"/>
        <v>0</v>
      </c>
      <c r="BR240" s="122" t="str">
        <f>VLOOKUP(IF(BM240="",0,1)&amp;IF(BN240="",0,1)&amp;IF(BO240="",0,1)&amp;IF(BP240="",0,1),[6]Feuil1!$A$1:$B$24,2)</f>
        <v>:::</v>
      </c>
      <c r="BS240" s="118" t="str">
        <f t="shared" si="95"/>
        <v/>
      </c>
    </row>
    <row r="241" spans="1:71" ht="30.75" customHeight="1" x14ac:dyDescent="0.2">
      <c r="A241" s="135">
        <f>IF(L241="",,IF(L241=LOOKUP(L241,[7]Feuil1!$A$1:$A$6800),"v",))</f>
        <v>0</v>
      </c>
      <c r="B241" s="134" t="str">
        <f t="shared" si="72"/>
        <v/>
      </c>
      <c r="C241" s="133" t="str">
        <f t="shared" si="73"/>
        <v/>
      </c>
      <c r="D241" s="132" t="str">
        <f t="shared" si="74"/>
        <v/>
      </c>
      <c r="E241" s="131" t="str">
        <f t="shared" si="75"/>
        <v/>
      </c>
      <c r="F241" s="130" t="str">
        <f t="shared" si="76"/>
        <v/>
      </c>
      <c r="G241" s="129" t="str">
        <f t="shared" si="77"/>
        <v/>
      </c>
      <c r="H241" s="128" t="str">
        <f t="shared" si="78"/>
        <v/>
      </c>
      <c r="I241" s="128" t="str">
        <f t="shared" si="79"/>
        <v/>
      </c>
      <c r="J241" s="128" t="str">
        <f t="shared" si="80"/>
        <v/>
      </c>
      <c r="K241" s="127" t="str">
        <f t="shared" si="81"/>
        <v/>
      </c>
      <c r="L241" s="126" t="str">
        <f t="shared" si="82"/>
        <v/>
      </c>
      <c r="M241" s="125" t="str">
        <f t="shared" si="83"/>
        <v/>
      </c>
      <c r="N241" s="6"/>
      <c r="O241" s="124" t="str">
        <f t="shared" si="84"/>
        <v/>
      </c>
      <c r="P241" s="124" t="str">
        <f t="shared" si="85"/>
        <v/>
      </c>
      <c r="Q241" s="124"/>
      <c r="R241" s="123"/>
      <c r="AN241" s="52"/>
      <c r="AO241" s="52"/>
      <c r="AP241" s="52"/>
      <c r="AQ241" s="52"/>
      <c r="AR241" s="52"/>
      <c r="AS241" s="52"/>
      <c r="AT241" s="52"/>
      <c r="BC241" s="122"/>
      <c r="BH241" s="118" t="str">
        <f t="shared" si="86"/>
        <v/>
      </c>
      <c r="BI241" s="118" t="str">
        <f t="shared" si="87"/>
        <v/>
      </c>
      <c r="BK241" s="118" t="str">
        <f t="shared" si="88"/>
        <v/>
      </c>
      <c r="BL241" s="118">
        <f t="shared" si="89"/>
        <v>0</v>
      </c>
      <c r="BM241" s="118" t="str">
        <f t="shared" si="90"/>
        <v/>
      </c>
      <c r="BN241" s="118" t="str">
        <f t="shared" si="91"/>
        <v/>
      </c>
      <c r="BO241" s="118" t="str">
        <f t="shared" si="92"/>
        <v/>
      </c>
      <c r="BP241" s="118" t="str">
        <f t="shared" si="93"/>
        <v/>
      </c>
      <c r="BQ241" s="122">
        <f t="shared" si="94"/>
        <v>0</v>
      </c>
      <c r="BR241" s="122" t="str">
        <f>VLOOKUP(IF(BM241="",0,1)&amp;IF(BN241="",0,1)&amp;IF(BO241="",0,1)&amp;IF(BP241="",0,1),[6]Feuil1!$A$1:$B$24,2)</f>
        <v>:::</v>
      </c>
      <c r="BS241" s="118" t="str">
        <f t="shared" si="95"/>
        <v/>
      </c>
    </row>
    <row r="242" spans="1:71" ht="30.75" customHeight="1" x14ac:dyDescent="0.2">
      <c r="A242" s="135">
        <f>IF(L242="",,IF(L242=LOOKUP(L242,[7]Feuil1!$A$1:$A$6800),"v",))</f>
        <v>0</v>
      </c>
      <c r="B242" s="134" t="str">
        <f t="shared" si="72"/>
        <v/>
      </c>
      <c r="C242" s="133" t="str">
        <f t="shared" si="73"/>
        <v/>
      </c>
      <c r="D242" s="132" t="str">
        <f t="shared" si="74"/>
        <v/>
      </c>
      <c r="E242" s="131" t="str">
        <f t="shared" si="75"/>
        <v/>
      </c>
      <c r="F242" s="130" t="str">
        <f t="shared" si="76"/>
        <v/>
      </c>
      <c r="G242" s="129" t="str">
        <f t="shared" si="77"/>
        <v/>
      </c>
      <c r="H242" s="128" t="str">
        <f t="shared" si="78"/>
        <v/>
      </c>
      <c r="I242" s="128" t="str">
        <f t="shared" si="79"/>
        <v/>
      </c>
      <c r="J242" s="128" t="str">
        <f t="shared" si="80"/>
        <v/>
      </c>
      <c r="K242" s="127" t="str">
        <f t="shared" si="81"/>
        <v/>
      </c>
      <c r="L242" s="126" t="str">
        <f t="shared" si="82"/>
        <v/>
      </c>
      <c r="M242" s="125" t="str">
        <f t="shared" si="83"/>
        <v/>
      </c>
      <c r="N242" s="6"/>
      <c r="O242" s="124" t="str">
        <f t="shared" si="84"/>
        <v/>
      </c>
      <c r="P242" s="124" t="str">
        <f t="shared" si="85"/>
        <v/>
      </c>
      <c r="Q242" s="124"/>
      <c r="R242" s="123"/>
      <c r="AN242" s="52"/>
      <c r="AO242" s="52"/>
      <c r="AP242" s="52"/>
      <c r="AQ242" s="52"/>
      <c r="AR242" s="52"/>
      <c r="AS242" s="52"/>
      <c r="AT242" s="52"/>
      <c r="BC242" s="122"/>
      <c r="BH242" s="118" t="str">
        <f t="shared" si="86"/>
        <v/>
      </c>
      <c r="BI242" s="118" t="str">
        <f t="shared" si="87"/>
        <v/>
      </c>
      <c r="BK242" s="118" t="str">
        <f t="shared" si="88"/>
        <v/>
      </c>
      <c r="BL242" s="118">
        <f t="shared" si="89"/>
        <v>0</v>
      </c>
      <c r="BM242" s="118" t="str">
        <f t="shared" si="90"/>
        <v/>
      </c>
      <c r="BN242" s="118" t="str">
        <f t="shared" si="91"/>
        <v/>
      </c>
      <c r="BO242" s="118" t="str">
        <f t="shared" si="92"/>
        <v/>
      </c>
      <c r="BP242" s="118" t="str">
        <f t="shared" si="93"/>
        <v/>
      </c>
      <c r="BQ242" s="122">
        <f t="shared" si="94"/>
        <v>0</v>
      </c>
      <c r="BR242" s="122" t="str">
        <f>VLOOKUP(IF(BM242="",0,1)&amp;IF(BN242="",0,1)&amp;IF(BO242="",0,1)&amp;IF(BP242="",0,1),[6]Feuil1!$A$1:$B$24,2)</f>
        <v>:::</v>
      </c>
      <c r="BS242" s="118" t="str">
        <f t="shared" si="95"/>
        <v/>
      </c>
    </row>
    <row r="243" spans="1:71" ht="30.75" customHeight="1" x14ac:dyDescent="0.2">
      <c r="A243" s="135">
        <f>IF(L243="",,IF(L243=LOOKUP(L243,[7]Feuil1!$A$1:$A$6800),"v",))</f>
        <v>0</v>
      </c>
      <c r="B243" s="134" t="str">
        <f t="shared" si="72"/>
        <v/>
      </c>
      <c r="C243" s="133" t="str">
        <f t="shared" si="73"/>
        <v/>
      </c>
      <c r="D243" s="132" t="str">
        <f t="shared" si="74"/>
        <v/>
      </c>
      <c r="E243" s="131" t="str">
        <f t="shared" si="75"/>
        <v/>
      </c>
      <c r="F243" s="130" t="str">
        <f t="shared" si="76"/>
        <v/>
      </c>
      <c r="G243" s="129" t="str">
        <f t="shared" si="77"/>
        <v/>
      </c>
      <c r="H243" s="128" t="str">
        <f t="shared" si="78"/>
        <v/>
      </c>
      <c r="I243" s="128" t="str">
        <f t="shared" si="79"/>
        <v/>
      </c>
      <c r="J243" s="128" t="str">
        <f t="shared" si="80"/>
        <v/>
      </c>
      <c r="K243" s="127" t="str">
        <f t="shared" si="81"/>
        <v/>
      </c>
      <c r="L243" s="126" t="str">
        <f t="shared" si="82"/>
        <v/>
      </c>
      <c r="M243" s="125" t="str">
        <f t="shared" si="83"/>
        <v/>
      </c>
      <c r="N243" s="6"/>
      <c r="O243" s="124" t="str">
        <f t="shared" si="84"/>
        <v/>
      </c>
      <c r="P243" s="124" t="str">
        <f t="shared" si="85"/>
        <v/>
      </c>
      <c r="Q243" s="124"/>
      <c r="R243" s="123"/>
      <c r="AN243" s="52"/>
      <c r="AO243" s="52"/>
      <c r="AP243" s="52"/>
      <c r="AQ243" s="52"/>
      <c r="AR243" s="52"/>
      <c r="AS243" s="52"/>
      <c r="AT243" s="52"/>
      <c r="BC243" s="122"/>
      <c r="BH243" s="118" t="str">
        <f t="shared" si="86"/>
        <v/>
      </c>
      <c r="BI243" s="118" t="str">
        <f t="shared" si="87"/>
        <v/>
      </c>
      <c r="BK243" s="118" t="str">
        <f t="shared" si="88"/>
        <v/>
      </c>
      <c r="BL243" s="118">
        <f t="shared" si="89"/>
        <v>0</v>
      </c>
      <c r="BM243" s="118" t="str">
        <f t="shared" si="90"/>
        <v/>
      </c>
      <c r="BN243" s="118" t="str">
        <f t="shared" si="91"/>
        <v/>
      </c>
      <c r="BO243" s="118" t="str">
        <f t="shared" si="92"/>
        <v/>
      </c>
      <c r="BP243" s="118" t="str">
        <f t="shared" si="93"/>
        <v/>
      </c>
      <c r="BQ243" s="122">
        <f t="shared" si="94"/>
        <v>0</v>
      </c>
      <c r="BR243" s="122" t="str">
        <f>VLOOKUP(IF(BM243="",0,1)&amp;IF(BN243="",0,1)&amp;IF(BO243="",0,1)&amp;IF(BP243="",0,1),[6]Feuil1!$A$1:$B$24,2)</f>
        <v>:::</v>
      </c>
      <c r="BS243" s="118" t="str">
        <f t="shared" si="95"/>
        <v/>
      </c>
    </row>
    <row r="244" spans="1:71" ht="30.75" customHeight="1" x14ac:dyDescent="0.2">
      <c r="A244" s="135">
        <f>IF(L244="",,IF(L244=LOOKUP(L244,[7]Feuil1!$A$1:$A$6800),"v",))</f>
        <v>0</v>
      </c>
      <c r="B244" s="134" t="str">
        <f t="shared" si="72"/>
        <v/>
      </c>
      <c r="C244" s="133" t="str">
        <f t="shared" si="73"/>
        <v/>
      </c>
      <c r="D244" s="132" t="str">
        <f t="shared" si="74"/>
        <v/>
      </c>
      <c r="E244" s="131" t="str">
        <f t="shared" si="75"/>
        <v/>
      </c>
      <c r="F244" s="130" t="str">
        <f t="shared" si="76"/>
        <v/>
      </c>
      <c r="G244" s="129" t="str">
        <f t="shared" si="77"/>
        <v/>
      </c>
      <c r="H244" s="128" t="str">
        <f t="shared" si="78"/>
        <v/>
      </c>
      <c r="I244" s="128" t="str">
        <f t="shared" si="79"/>
        <v/>
      </c>
      <c r="J244" s="128" t="str">
        <f t="shared" si="80"/>
        <v/>
      </c>
      <c r="K244" s="127" t="str">
        <f t="shared" si="81"/>
        <v/>
      </c>
      <c r="L244" s="126" t="str">
        <f t="shared" si="82"/>
        <v/>
      </c>
      <c r="M244" s="125" t="str">
        <f t="shared" si="83"/>
        <v/>
      </c>
      <c r="N244" s="6"/>
      <c r="O244" s="124" t="str">
        <f t="shared" si="84"/>
        <v/>
      </c>
      <c r="P244" s="124" t="str">
        <f t="shared" si="85"/>
        <v/>
      </c>
      <c r="Q244" s="124"/>
      <c r="R244" s="123"/>
      <c r="AN244" s="52"/>
      <c r="AO244" s="52"/>
      <c r="AP244" s="52"/>
      <c r="AQ244" s="52"/>
      <c r="AR244" s="52"/>
      <c r="AS244" s="52"/>
      <c r="AT244" s="52"/>
      <c r="BC244" s="122"/>
      <c r="BH244" s="118" t="str">
        <f t="shared" si="86"/>
        <v/>
      </c>
      <c r="BI244" s="118" t="str">
        <f t="shared" si="87"/>
        <v/>
      </c>
      <c r="BK244" s="118" t="str">
        <f t="shared" si="88"/>
        <v/>
      </c>
      <c r="BL244" s="118">
        <f t="shared" si="89"/>
        <v>0</v>
      </c>
      <c r="BM244" s="118" t="str">
        <f t="shared" si="90"/>
        <v/>
      </c>
      <c r="BN244" s="118" t="str">
        <f t="shared" si="91"/>
        <v/>
      </c>
      <c r="BO244" s="118" t="str">
        <f t="shared" si="92"/>
        <v/>
      </c>
      <c r="BP244" s="118" t="str">
        <f t="shared" si="93"/>
        <v/>
      </c>
      <c r="BQ244" s="122">
        <f t="shared" si="94"/>
        <v>0</v>
      </c>
      <c r="BR244" s="122" t="str">
        <f>VLOOKUP(IF(BM244="",0,1)&amp;IF(BN244="",0,1)&amp;IF(BO244="",0,1)&amp;IF(BP244="",0,1),[6]Feuil1!$A$1:$B$24,2)</f>
        <v>:::</v>
      </c>
      <c r="BS244" s="118" t="str">
        <f t="shared" si="95"/>
        <v/>
      </c>
    </row>
    <row r="245" spans="1:71" ht="30.75" customHeight="1" x14ac:dyDescent="0.2">
      <c r="A245" s="135">
        <f>IF(L245="",,IF(L245=LOOKUP(L245,[7]Feuil1!$A$1:$A$6800),"v",))</f>
        <v>0</v>
      </c>
      <c r="B245" s="134" t="str">
        <f t="shared" si="72"/>
        <v/>
      </c>
      <c r="C245" s="133" t="str">
        <f t="shared" si="73"/>
        <v/>
      </c>
      <c r="D245" s="132" t="str">
        <f t="shared" si="74"/>
        <v/>
      </c>
      <c r="E245" s="131" t="str">
        <f t="shared" si="75"/>
        <v/>
      </c>
      <c r="F245" s="130" t="str">
        <f t="shared" si="76"/>
        <v/>
      </c>
      <c r="G245" s="129" t="str">
        <f t="shared" si="77"/>
        <v/>
      </c>
      <c r="H245" s="128" t="str">
        <f t="shared" si="78"/>
        <v/>
      </c>
      <c r="I245" s="128" t="str">
        <f t="shared" si="79"/>
        <v/>
      </c>
      <c r="J245" s="128" t="str">
        <f t="shared" si="80"/>
        <v/>
      </c>
      <c r="K245" s="127" t="str">
        <f t="shared" si="81"/>
        <v/>
      </c>
      <c r="L245" s="126" t="str">
        <f t="shared" si="82"/>
        <v/>
      </c>
      <c r="M245" s="125" t="str">
        <f t="shared" si="83"/>
        <v/>
      </c>
      <c r="N245" s="6"/>
      <c r="O245" s="124" t="str">
        <f t="shared" si="84"/>
        <v/>
      </c>
      <c r="P245" s="124" t="str">
        <f t="shared" si="85"/>
        <v/>
      </c>
      <c r="Q245" s="124"/>
      <c r="R245" s="123"/>
      <c r="AN245" s="52"/>
      <c r="AO245" s="52"/>
      <c r="AP245" s="52"/>
      <c r="AQ245" s="52"/>
      <c r="AR245" s="52"/>
      <c r="AS245" s="52"/>
      <c r="AT245" s="52"/>
      <c r="BC245" s="122"/>
      <c r="BH245" s="118" t="str">
        <f t="shared" si="86"/>
        <v/>
      </c>
      <c r="BI245" s="118" t="str">
        <f t="shared" si="87"/>
        <v/>
      </c>
      <c r="BK245" s="118" t="str">
        <f t="shared" si="88"/>
        <v/>
      </c>
      <c r="BL245" s="118">
        <f t="shared" si="89"/>
        <v>0</v>
      </c>
      <c r="BM245" s="118" t="str">
        <f t="shared" si="90"/>
        <v/>
      </c>
      <c r="BN245" s="118" t="str">
        <f t="shared" si="91"/>
        <v/>
      </c>
      <c r="BO245" s="118" t="str">
        <f t="shared" si="92"/>
        <v/>
      </c>
      <c r="BP245" s="118" t="str">
        <f t="shared" si="93"/>
        <v/>
      </c>
      <c r="BQ245" s="122">
        <f t="shared" si="94"/>
        <v>0</v>
      </c>
      <c r="BR245" s="122" t="str">
        <f>VLOOKUP(IF(BM245="",0,1)&amp;IF(BN245="",0,1)&amp;IF(BO245="",0,1)&amp;IF(BP245="",0,1),[6]Feuil1!$A$1:$B$24,2)</f>
        <v>:::</v>
      </c>
      <c r="BS245" s="118" t="str">
        <f t="shared" si="95"/>
        <v/>
      </c>
    </row>
    <row r="246" spans="1:71" ht="30.75" customHeight="1" x14ac:dyDescent="0.2">
      <c r="A246" s="135">
        <f>IF(L246="",,IF(L246=LOOKUP(L246,[7]Feuil1!$A$1:$A$6800),"v",))</f>
        <v>0</v>
      </c>
      <c r="B246" s="134" t="str">
        <f t="shared" si="72"/>
        <v/>
      </c>
      <c r="C246" s="133" t="str">
        <f t="shared" si="73"/>
        <v/>
      </c>
      <c r="D246" s="132" t="str">
        <f t="shared" si="74"/>
        <v/>
      </c>
      <c r="E246" s="131" t="str">
        <f t="shared" si="75"/>
        <v/>
      </c>
      <c r="F246" s="130" t="str">
        <f t="shared" si="76"/>
        <v/>
      </c>
      <c r="G246" s="129" t="str">
        <f t="shared" si="77"/>
        <v/>
      </c>
      <c r="H246" s="128" t="str">
        <f t="shared" si="78"/>
        <v/>
      </c>
      <c r="I246" s="128" t="str">
        <f t="shared" si="79"/>
        <v/>
      </c>
      <c r="J246" s="128" t="str">
        <f t="shared" si="80"/>
        <v/>
      </c>
      <c r="K246" s="127" t="str">
        <f t="shared" si="81"/>
        <v/>
      </c>
      <c r="L246" s="126" t="str">
        <f t="shared" si="82"/>
        <v/>
      </c>
      <c r="M246" s="125" t="str">
        <f t="shared" si="83"/>
        <v/>
      </c>
      <c r="N246" s="6"/>
      <c r="O246" s="124" t="str">
        <f t="shared" si="84"/>
        <v/>
      </c>
      <c r="P246" s="124" t="str">
        <f t="shared" si="85"/>
        <v/>
      </c>
      <c r="Q246" s="124"/>
      <c r="R246" s="123"/>
      <c r="AN246" s="52"/>
      <c r="AO246" s="52"/>
      <c r="AP246" s="52"/>
      <c r="AQ246" s="52"/>
      <c r="AR246" s="52"/>
      <c r="AS246" s="52"/>
      <c r="AT246" s="52"/>
      <c r="BC246" s="122"/>
      <c r="BH246" s="118" t="str">
        <f t="shared" si="86"/>
        <v/>
      </c>
      <c r="BI246" s="118" t="str">
        <f t="shared" si="87"/>
        <v/>
      </c>
      <c r="BK246" s="118" t="str">
        <f t="shared" si="88"/>
        <v/>
      </c>
      <c r="BL246" s="118">
        <f t="shared" si="89"/>
        <v>0</v>
      </c>
      <c r="BM246" s="118" t="str">
        <f t="shared" si="90"/>
        <v/>
      </c>
      <c r="BN246" s="118" t="str">
        <f t="shared" si="91"/>
        <v/>
      </c>
      <c r="BO246" s="118" t="str">
        <f t="shared" si="92"/>
        <v/>
      </c>
      <c r="BP246" s="118" t="str">
        <f t="shared" si="93"/>
        <v/>
      </c>
      <c r="BQ246" s="122">
        <f t="shared" si="94"/>
        <v>0</v>
      </c>
      <c r="BR246" s="122" t="str">
        <f>VLOOKUP(IF(BM246="",0,1)&amp;IF(BN246="",0,1)&amp;IF(BO246="",0,1)&amp;IF(BP246="",0,1),[6]Feuil1!$A$1:$B$24,2)</f>
        <v>:::</v>
      </c>
      <c r="BS246" s="118" t="str">
        <f t="shared" si="95"/>
        <v/>
      </c>
    </row>
    <row r="247" spans="1:71" ht="30.75" customHeight="1" x14ac:dyDescent="0.2">
      <c r="A247" s="135">
        <f>IF(L247="",,IF(L247=LOOKUP(L247,[7]Feuil1!$A$1:$A$6800),"v",))</f>
        <v>0</v>
      </c>
      <c r="B247" s="134" t="str">
        <f t="shared" si="72"/>
        <v/>
      </c>
      <c r="C247" s="133" t="str">
        <f t="shared" si="73"/>
        <v/>
      </c>
      <c r="D247" s="132" t="str">
        <f t="shared" si="74"/>
        <v/>
      </c>
      <c r="E247" s="131" t="str">
        <f t="shared" si="75"/>
        <v/>
      </c>
      <c r="F247" s="130" t="str">
        <f t="shared" si="76"/>
        <v/>
      </c>
      <c r="G247" s="129" t="str">
        <f t="shared" si="77"/>
        <v/>
      </c>
      <c r="H247" s="128" t="str">
        <f t="shared" si="78"/>
        <v/>
      </c>
      <c r="I247" s="128" t="str">
        <f t="shared" si="79"/>
        <v/>
      </c>
      <c r="J247" s="128" t="str">
        <f t="shared" si="80"/>
        <v/>
      </c>
      <c r="K247" s="127" t="str">
        <f t="shared" si="81"/>
        <v/>
      </c>
      <c r="L247" s="126" t="str">
        <f t="shared" si="82"/>
        <v/>
      </c>
      <c r="M247" s="125" t="str">
        <f t="shared" si="83"/>
        <v/>
      </c>
      <c r="N247" s="6"/>
      <c r="O247" s="124" t="str">
        <f t="shared" si="84"/>
        <v/>
      </c>
      <c r="P247" s="124" t="str">
        <f t="shared" si="85"/>
        <v/>
      </c>
      <c r="Q247" s="124"/>
      <c r="R247" s="123"/>
      <c r="AN247" s="52"/>
      <c r="AO247" s="52"/>
      <c r="AP247" s="52"/>
      <c r="AQ247" s="52"/>
      <c r="AR247" s="52"/>
      <c r="AS247" s="52"/>
      <c r="AT247" s="52"/>
      <c r="BC247" s="122"/>
      <c r="BH247" s="118" t="str">
        <f t="shared" si="86"/>
        <v/>
      </c>
      <c r="BI247" s="118" t="str">
        <f t="shared" si="87"/>
        <v/>
      </c>
      <c r="BK247" s="118" t="str">
        <f t="shared" si="88"/>
        <v/>
      </c>
      <c r="BL247" s="118">
        <f t="shared" si="89"/>
        <v>0</v>
      </c>
      <c r="BM247" s="118" t="str">
        <f t="shared" si="90"/>
        <v/>
      </c>
      <c r="BN247" s="118" t="str">
        <f t="shared" si="91"/>
        <v/>
      </c>
      <c r="BO247" s="118" t="str">
        <f t="shared" si="92"/>
        <v/>
      </c>
      <c r="BP247" s="118" t="str">
        <f t="shared" si="93"/>
        <v/>
      </c>
      <c r="BQ247" s="122">
        <f t="shared" si="94"/>
        <v>0</v>
      </c>
      <c r="BR247" s="122" t="str">
        <f>VLOOKUP(IF(BM247="",0,1)&amp;IF(BN247="",0,1)&amp;IF(BO247="",0,1)&amp;IF(BP247="",0,1),[6]Feuil1!$A$1:$B$24,2)</f>
        <v>:::</v>
      </c>
      <c r="BS247" s="118" t="str">
        <f t="shared" si="95"/>
        <v/>
      </c>
    </row>
    <row r="248" spans="1:71" ht="30.75" customHeight="1" x14ac:dyDescent="0.2">
      <c r="A248" s="135">
        <f>IF(L248="",,IF(L248=LOOKUP(L248,[7]Feuil1!$A$1:$A$6800),"v",))</f>
        <v>0</v>
      </c>
      <c r="B248" s="134" t="str">
        <f t="shared" si="72"/>
        <v/>
      </c>
      <c r="C248" s="133" t="str">
        <f t="shared" si="73"/>
        <v/>
      </c>
      <c r="D248" s="132" t="str">
        <f t="shared" si="74"/>
        <v/>
      </c>
      <c r="E248" s="131" t="str">
        <f t="shared" si="75"/>
        <v/>
      </c>
      <c r="F248" s="130" t="str">
        <f t="shared" si="76"/>
        <v/>
      </c>
      <c r="G248" s="129" t="str">
        <f t="shared" si="77"/>
        <v/>
      </c>
      <c r="H248" s="128" t="str">
        <f t="shared" si="78"/>
        <v/>
      </c>
      <c r="I248" s="128" t="str">
        <f t="shared" si="79"/>
        <v/>
      </c>
      <c r="J248" s="128" t="str">
        <f t="shared" si="80"/>
        <v/>
      </c>
      <c r="K248" s="127" t="str">
        <f t="shared" si="81"/>
        <v/>
      </c>
      <c r="L248" s="126" t="str">
        <f t="shared" si="82"/>
        <v/>
      </c>
      <c r="M248" s="125" t="str">
        <f t="shared" si="83"/>
        <v/>
      </c>
      <c r="N248" s="6"/>
      <c r="O248" s="124" t="str">
        <f t="shared" si="84"/>
        <v/>
      </c>
      <c r="P248" s="124" t="str">
        <f t="shared" si="85"/>
        <v/>
      </c>
      <c r="Q248" s="124"/>
      <c r="R248" s="123"/>
      <c r="AN248" s="52"/>
      <c r="AO248" s="52"/>
      <c r="AP248" s="52"/>
      <c r="AQ248" s="52"/>
      <c r="AR248" s="52"/>
      <c r="AS248" s="52"/>
      <c r="AT248" s="52"/>
      <c r="BC248" s="122"/>
      <c r="BH248" s="118" t="str">
        <f t="shared" si="86"/>
        <v/>
      </c>
      <c r="BI248" s="118" t="str">
        <f t="shared" si="87"/>
        <v/>
      </c>
      <c r="BK248" s="118" t="str">
        <f t="shared" si="88"/>
        <v/>
      </c>
      <c r="BL248" s="118">
        <f t="shared" si="89"/>
        <v>0</v>
      </c>
      <c r="BM248" s="118" t="str">
        <f t="shared" si="90"/>
        <v/>
      </c>
      <c r="BN248" s="118" t="str">
        <f t="shared" si="91"/>
        <v/>
      </c>
      <c r="BO248" s="118" t="str">
        <f t="shared" si="92"/>
        <v/>
      </c>
      <c r="BP248" s="118" t="str">
        <f t="shared" si="93"/>
        <v/>
      </c>
      <c r="BQ248" s="122">
        <f t="shared" si="94"/>
        <v>0</v>
      </c>
      <c r="BR248" s="122" t="str">
        <f>VLOOKUP(IF(BM248="",0,1)&amp;IF(BN248="",0,1)&amp;IF(BO248="",0,1)&amp;IF(BP248="",0,1),[6]Feuil1!$A$1:$B$24,2)</f>
        <v>:::</v>
      </c>
      <c r="BS248" s="118" t="str">
        <f t="shared" si="95"/>
        <v/>
      </c>
    </row>
    <row r="249" spans="1:71" ht="30.75" customHeight="1" x14ac:dyDescent="0.2">
      <c r="A249" s="135">
        <f>IF(L249="",,IF(L249=LOOKUP(L249,[7]Feuil1!$A$1:$A$6800),"v",))</f>
        <v>0</v>
      </c>
      <c r="B249" s="134" t="str">
        <f t="shared" si="72"/>
        <v/>
      </c>
      <c r="C249" s="133" t="str">
        <f t="shared" si="73"/>
        <v/>
      </c>
      <c r="D249" s="132" t="str">
        <f t="shared" si="74"/>
        <v/>
      </c>
      <c r="E249" s="131" t="str">
        <f t="shared" si="75"/>
        <v/>
      </c>
      <c r="F249" s="130" t="str">
        <f t="shared" si="76"/>
        <v/>
      </c>
      <c r="G249" s="129" t="str">
        <f t="shared" si="77"/>
        <v/>
      </c>
      <c r="H249" s="128" t="str">
        <f t="shared" si="78"/>
        <v/>
      </c>
      <c r="I249" s="128" t="str">
        <f t="shared" si="79"/>
        <v/>
      </c>
      <c r="J249" s="128" t="str">
        <f t="shared" si="80"/>
        <v/>
      </c>
      <c r="K249" s="127" t="str">
        <f t="shared" si="81"/>
        <v/>
      </c>
      <c r="L249" s="126" t="str">
        <f t="shared" si="82"/>
        <v/>
      </c>
      <c r="M249" s="125" t="str">
        <f t="shared" si="83"/>
        <v/>
      </c>
      <c r="N249" s="6"/>
      <c r="O249" s="124" t="str">
        <f t="shared" si="84"/>
        <v/>
      </c>
      <c r="P249" s="124" t="str">
        <f t="shared" si="85"/>
        <v/>
      </c>
      <c r="Q249" s="124"/>
      <c r="R249" s="123"/>
      <c r="AN249" s="52"/>
      <c r="AO249" s="52"/>
      <c r="AP249" s="52"/>
      <c r="AQ249" s="52"/>
      <c r="AR249" s="52"/>
      <c r="AS249" s="52"/>
      <c r="AT249" s="52"/>
      <c r="BC249" s="122"/>
      <c r="BH249" s="118" t="str">
        <f t="shared" si="86"/>
        <v/>
      </c>
      <c r="BI249" s="118" t="str">
        <f t="shared" si="87"/>
        <v/>
      </c>
      <c r="BK249" s="118" t="str">
        <f t="shared" si="88"/>
        <v/>
      </c>
      <c r="BL249" s="118">
        <f t="shared" si="89"/>
        <v>0</v>
      </c>
      <c r="BM249" s="118" t="str">
        <f t="shared" si="90"/>
        <v/>
      </c>
      <c r="BN249" s="118" t="str">
        <f t="shared" si="91"/>
        <v/>
      </c>
      <c r="BO249" s="118" t="str">
        <f t="shared" si="92"/>
        <v/>
      </c>
      <c r="BP249" s="118" t="str">
        <f t="shared" si="93"/>
        <v/>
      </c>
      <c r="BQ249" s="122">
        <f t="shared" si="94"/>
        <v>0</v>
      </c>
      <c r="BR249" s="122" t="str">
        <f>VLOOKUP(IF(BM249="",0,1)&amp;IF(BN249="",0,1)&amp;IF(BO249="",0,1)&amp;IF(BP249="",0,1),[6]Feuil1!$A$1:$B$24,2)</f>
        <v>:::</v>
      </c>
      <c r="BS249" s="118" t="str">
        <f t="shared" si="95"/>
        <v/>
      </c>
    </row>
    <row r="250" spans="1:71" ht="30.75" customHeight="1" x14ac:dyDescent="0.2">
      <c r="A250" s="135">
        <f>IF(L250="",,IF(L250=LOOKUP(L250,[7]Feuil1!$A$1:$A$6800),"v",))</f>
        <v>0</v>
      </c>
      <c r="B250" s="134" t="str">
        <f t="shared" si="72"/>
        <v/>
      </c>
      <c r="C250" s="133" t="str">
        <f t="shared" si="73"/>
        <v/>
      </c>
      <c r="D250" s="132" t="str">
        <f t="shared" si="74"/>
        <v/>
      </c>
      <c r="E250" s="131" t="str">
        <f t="shared" si="75"/>
        <v/>
      </c>
      <c r="F250" s="130" t="str">
        <f t="shared" si="76"/>
        <v/>
      </c>
      <c r="G250" s="129" t="str">
        <f t="shared" si="77"/>
        <v/>
      </c>
      <c r="H250" s="128" t="str">
        <f t="shared" si="78"/>
        <v/>
      </c>
      <c r="I250" s="128" t="str">
        <f t="shared" si="79"/>
        <v/>
      </c>
      <c r="J250" s="128" t="str">
        <f t="shared" si="80"/>
        <v/>
      </c>
      <c r="K250" s="127" t="str">
        <f t="shared" si="81"/>
        <v/>
      </c>
      <c r="L250" s="126" t="str">
        <f t="shared" si="82"/>
        <v/>
      </c>
      <c r="M250" s="125" t="str">
        <f t="shared" si="83"/>
        <v/>
      </c>
      <c r="N250" s="6"/>
      <c r="O250" s="124" t="str">
        <f t="shared" si="84"/>
        <v/>
      </c>
      <c r="P250" s="124" t="str">
        <f t="shared" si="85"/>
        <v/>
      </c>
      <c r="Q250" s="124"/>
      <c r="R250" s="123"/>
      <c r="AN250" s="52"/>
      <c r="AO250" s="52"/>
      <c r="AP250" s="52"/>
      <c r="AQ250" s="52"/>
      <c r="AR250" s="52"/>
      <c r="AS250" s="52"/>
      <c r="AT250" s="52"/>
      <c r="BC250" s="122"/>
      <c r="BH250" s="118" t="str">
        <f t="shared" si="86"/>
        <v/>
      </c>
      <c r="BI250" s="118" t="str">
        <f t="shared" si="87"/>
        <v/>
      </c>
      <c r="BK250" s="118" t="str">
        <f t="shared" si="88"/>
        <v/>
      </c>
      <c r="BL250" s="118">
        <f t="shared" si="89"/>
        <v>0</v>
      </c>
      <c r="BM250" s="118" t="str">
        <f t="shared" si="90"/>
        <v/>
      </c>
      <c r="BN250" s="118" t="str">
        <f t="shared" si="91"/>
        <v/>
      </c>
      <c r="BO250" s="118" t="str">
        <f t="shared" si="92"/>
        <v/>
      </c>
      <c r="BP250" s="118" t="str">
        <f t="shared" si="93"/>
        <v/>
      </c>
      <c r="BQ250" s="122">
        <f t="shared" si="94"/>
        <v>0</v>
      </c>
      <c r="BR250" s="122" t="str">
        <f>VLOOKUP(IF(BM250="",0,1)&amp;IF(BN250="",0,1)&amp;IF(BO250="",0,1)&amp;IF(BP250="",0,1),[6]Feuil1!$A$1:$B$24,2)</f>
        <v>:::</v>
      </c>
      <c r="BS250" s="118" t="str">
        <f t="shared" si="95"/>
        <v/>
      </c>
    </row>
  </sheetData>
  <mergeCells count="8">
    <mergeCell ref="AV4:BS6"/>
    <mergeCell ref="A7:B7"/>
    <mergeCell ref="A2:H3"/>
    <mergeCell ref="A4:B4"/>
    <mergeCell ref="A5:B6"/>
    <mergeCell ref="E5:H6"/>
    <mergeCell ref="E4:H4"/>
    <mergeCell ref="D5:D6"/>
  </mergeCells>
  <conditionalFormatting sqref="A10:A250">
    <cfRule type="cellIs" dxfId="3" priority="3" stopIfTrue="1" operator="equal">
      <formula>0</formula>
    </cfRule>
  </conditionalFormatting>
  <conditionalFormatting sqref="G10">
    <cfRule type="expression" dxfId="2" priority="2">
      <formula>G10&lt;&gt;""</formula>
    </cfRule>
  </conditionalFormatting>
  <conditionalFormatting sqref="G11:G250">
    <cfRule type="expression" dxfId="1" priority="1">
      <formula>G11&lt;&gt;""</formula>
    </cfRule>
  </conditionalFormatting>
  <dataValidations count="2">
    <dataValidation type="list" allowBlank="1" showInputMessage="1" showErrorMessage="1" sqref="L8:M8 L65532:M65532">
      <formula1>$L$2:$L$5</formula1>
    </dataValidation>
    <dataValidation type="list" allowBlank="1" showInputMessage="1" showErrorMessage="1" sqref="L7:M7 L65531:M65531">
      <formula1>$I$2:$I$5</formula1>
    </dataValidation>
  </dataValidations>
  <pageMargins left="0.15748031496062992" right="0.19685039370078741" top="0.15748031496062992" bottom="0.23622047244094491" header="0.15748031496062992" footer="0.15748031496062992"/>
  <pageSetup paperSize="9" scale="67" fitToHeight="0" orientation="portrait" r:id="rId1"/>
  <headerFooter alignWithMargins="0">
    <oddFooter>&amp;C&amp;P/&amp;N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AP180"/>
  <sheetViews>
    <sheetView view="pageBreakPreview" zoomScale="85" zoomScaleNormal="85" zoomScaleSheetLayoutView="85" workbookViewId="0">
      <pane ySplit="9" topLeftCell="A10" activePane="bottomLeft" state="frozen"/>
      <selection activeCell="B10" sqref="B10"/>
      <selection pane="bottomLeft" activeCell="N10" sqref="N10"/>
    </sheetView>
  </sheetViews>
  <sheetFormatPr baseColWidth="10" defaultRowHeight="15" x14ac:dyDescent="0.2"/>
  <cols>
    <col min="1" max="1" width="9.28515625" style="187" customWidth="1"/>
    <col min="2" max="2" width="15.5703125" style="187" customWidth="1"/>
    <col min="3" max="3" width="34.140625" style="187" customWidth="1"/>
    <col min="4" max="4" width="11.7109375" style="192" customWidth="1"/>
    <col min="5" max="5" width="5.7109375" style="191" customWidth="1"/>
    <col min="6" max="6" width="7.85546875" style="191" customWidth="1"/>
    <col min="7" max="7" width="9.5703125" style="191" bestFit="1" customWidth="1"/>
    <col min="8" max="8" width="7.28515625" style="187" customWidth="1"/>
    <col min="9" max="9" width="4.85546875" style="187" customWidth="1"/>
    <col min="10" max="10" width="5" style="190" customWidth="1"/>
    <col min="11" max="11" width="11.140625" style="190" customWidth="1"/>
    <col min="12" max="12" width="11.42578125" style="188"/>
    <col min="13" max="13" width="11.42578125" style="187"/>
    <col min="14" max="14" width="15.28515625" style="188" bestFit="1" customWidth="1"/>
    <col min="15" max="15" width="23" style="188" bestFit="1" customWidth="1"/>
    <col min="16" max="16" width="13" style="188" customWidth="1"/>
    <col min="17" max="17" width="50.7109375" style="189" bestFit="1" customWidth="1"/>
    <col min="18" max="18" width="17.42578125" style="188" bestFit="1" customWidth="1"/>
    <col min="19" max="19" width="13.140625" style="188" bestFit="1" customWidth="1"/>
    <col min="20" max="20" width="11.85546875" style="188" bestFit="1" customWidth="1"/>
    <col min="21" max="21" width="13.5703125" style="188" bestFit="1" customWidth="1"/>
    <col min="22" max="22" width="20.42578125" style="188" bestFit="1" customWidth="1"/>
    <col min="23" max="23" width="19.28515625" style="188" bestFit="1" customWidth="1"/>
    <col min="24" max="24" width="21" style="188" bestFit="1" customWidth="1"/>
    <col min="25" max="25" width="11.5703125" style="188" bestFit="1" customWidth="1"/>
    <col min="26" max="26" width="6.85546875" style="188" bestFit="1" customWidth="1"/>
    <col min="27" max="27" width="9.5703125" style="188" customWidth="1"/>
    <col min="28" max="28" width="17.5703125" style="188" bestFit="1" customWidth="1"/>
    <col min="29" max="29" width="18" style="188" bestFit="1" customWidth="1"/>
    <col min="30" max="31" width="18" style="188" customWidth="1"/>
    <col min="32" max="32" width="17.5703125" style="188" bestFit="1" customWidth="1"/>
    <col min="33" max="33" width="18" style="188" bestFit="1" customWidth="1"/>
    <col min="34" max="35" width="18" style="188" customWidth="1"/>
    <col min="36" max="36" width="11.42578125" style="188"/>
    <col min="37" max="37" width="21.85546875" style="188" bestFit="1" customWidth="1"/>
    <col min="38" max="38" width="10.42578125" style="188" bestFit="1" customWidth="1"/>
    <col min="39" max="39" width="10.42578125" style="188" customWidth="1"/>
    <col min="40" max="40" width="18.28515625" style="187" bestFit="1" customWidth="1"/>
    <col min="41" max="41" width="13.5703125" style="187" bestFit="1" customWidth="1"/>
    <col min="42" max="16384" width="11.42578125" style="187"/>
  </cols>
  <sheetData>
    <row r="1" spans="1:42" ht="3" customHeight="1" thickBot="1" x14ac:dyDescent="0.25"/>
    <row r="2" spans="1:42" s="217" customFormat="1" ht="12.75" customHeight="1" x14ac:dyDescent="0.25">
      <c r="A2" s="291"/>
      <c r="B2" s="292"/>
      <c r="C2" s="292"/>
      <c r="D2" s="292"/>
      <c r="E2" s="293"/>
      <c r="F2" s="219"/>
      <c r="G2" s="241"/>
      <c r="H2" s="219"/>
      <c r="I2" s="219"/>
      <c r="J2" s="240"/>
      <c r="K2" s="203"/>
      <c r="L2" s="203"/>
      <c r="N2" s="203"/>
      <c r="O2" s="203"/>
      <c r="P2" s="203"/>
      <c r="Q2" s="204"/>
      <c r="R2" s="203"/>
      <c r="S2" s="203"/>
      <c r="T2" s="203"/>
      <c r="U2" s="203"/>
      <c r="V2" s="203"/>
      <c r="W2" s="203"/>
      <c r="X2" s="203"/>
      <c r="Y2" s="203"/>
      <c r="Z2" s="203"/>
      <c r="AA2" s="203"/>
      <c r="AB2" s="203"/>
      <c r="AC2" s="203"/>
      <c r="AD2" s="203"/>
      <c r="AE2" s="203"/>
      <c r="AF2" s="203"/>
      <c r="AG2" s="203"/>
      <c r="AH2" s="203"/>
      <c r="AI2" s="203"/>
      <c r="AJ2" s="203"/>
      <c r="AK2" s="203"/>
      <c r="AL2" s="203"/>
      <c r="AM2" s="203"/>
    </row>
    <row r="3" spans="1:42" s="217" customFormat="1" ht="13.5" customHeight="1" thickBot="1" x14ac:dyDescent="0.3">
      <c r="A3" s="294"/>
      <c r="B3" s="295"/>
      <c r="C3" s="295"/>
      <c r="D3" s="295"/>
      <c r="E3" s="296"/>
      <c r="F3" s="239"/>
      <c r="G3" s="220"/>
      <c r="H3" s="230"/>
      <c r="I3" s="238"/>
      <c r="J3" s="229"/>
      <c r="K3" s="203"/>
      <c r="L3" s="203"/>
      <c r="N3" s="203"/>
      <c r="O3" s="237" t="s">
        <v>107</v>
      </c>
      <c r="P3" s="203"/>
      <c r="Q3" s="204"/>
      <c r="R3" s="203"/>
      <c r="S3" s="203"/>
      <c r="T3" s="203"/>
      <c r="U3" s="203"/>
      <c r="V3" s="203"/>
      <c r="W3" s="203"/>
      <c r="X3" s="203"/>
      <c r="Y3" s="203"/>
      <c r="Z3" s="203"/>
      <c r="AA3" s="203"/>
      <c r="AB3" s="203"/>
      <c r="AC3" s="203"/>
      <c r="AD3" s="203"/>
      <c r="AE3" s="203"/>
      <c r="AF3" s="203"/>
      <c r="AG3" s="203"/>
      <c r="AH3" s="203"/>
      <c r="AI3" s="203"/>
      <c r="AJ3" s="203"/>
      <c r="AK3" s="203"/>
      <c r="AL3" s="203"/>
      <c r="AM3" s="203"/>
    </row>
    <row r="4" spans="1:42" s="231" customFormat="1" ht="16.5" customHeight="1" thickBot="1" x14ac:dyDescent="0.25">
      <c r="A4" s="297"/>
      <c r="B4" s="298"/>
      <c r="C4" s="236"/>
      <c r="D4" s="299"/>
      <c r="E4" s="300"/>
      <c r="F4" s="230"/>
      <c r="G4" s="235"/>
      <c r="H4" s="230"/>
      <c r="I4" s="230"/>
      <c r="J4" s="234"/>
      <c r="K4" s="232"/>
      <c r="L4" s="232"/>
      <c r="N4" s="232"/>
      <c r="O4" s="232"/>
      <c r="P4" s="232"/>
      <c r="Q4" s="233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2"/>
      <c r="AD4" s="232"/>
      <c r="AE4" s="232"/>
      <c r="AF4" s="232"/>
      <c r="AG4" s="232"/>
      <c r="AH4" s="232"/>
      <c r="AI4" s="232"/>
      <c r="AJ4" s="232"/>
      <c r="AK4" s="232"/>
      <c r="AL4" s="232"/>
      <c r="AM4" s="232"/>
    </row>
    <row r="5" spans="1:42" s="220" customFormat="1" ht="16.5" customHeight="1" thickBot="1" x14ac:dyDescent="0.3">
      <c r="A5" s="301"/>
      <c r="B5" s="302"/>
      <c r="C5" s="305"/>
      <c r="D5" s="307"/>
      <c r="E5" s="308"/>
      <c r="F5" s="230"/>
      <c r="H5" s="230"/>
      <c r="I5" s="230"/>
      <c r="J5" s="229"/>
      <c r="K5" s="203"/>
      <c r="L5" s="228"/>
      <c r="N5" s="228"/>
      <c r="O5" s="281" t="s">
        <v>99</v>
      </c>
      <c r="P5" s="282"/>
      <c r="Q5" s="282"/>
      <c r="R5" s="282"/>
      <c r="S5" s="282"/>
      <c r="T5" s="282"/>
      <c r="U5" s="282"/>
      <c r="V5" s="282"/>
      <c r="W5" s="282"/>
      <c r="X5" s="282"/>
      <c r="Y5" s="283"/>
      <c r="Z5" s="228"/>
      <c r="AA5" s="228"/>
      <c r="AB5" s="228"/>
      <c r="AC5" s="228"/>
      <c r="AD5" s="228"/>
      <c r="AE5" s="228"/>
      <c r="AF5" s="228"/>
      <c r="AG5" s="228"/>
      <c r="AH5" s="228"/>
      <c r="AI5" s="228"/>
      <c r="AJ5" s="228"/>
      <c r="AK5" s="228"/>
      <c r="AL5" s="228"/>
      <c r="AM5" s="228"/>
    </row>
    <row r="6" spans="1:42" s="217" customFormat="1" ht="6.75" customHeight="1" thickBot="1" x14ac:dyDescent="0.3">
      <c r="A6" s="303"/>
      <c r="B6" s="304"/>
      <c r="C6" s="306"/>
      <c r="D6" s="309"/>
      <c r="E6" s="310"/>
      <c r="F6" s="227"/>
      <c r="G6" s="226"/>
      <c r="H6" s="225"/>
      <c r="I6" s="225"/>
      <c r="J6" s="224"/>
      <c r="K6" s="203"/>
      <c r="L6" s="203"/>
      <c r="N6" s="203"/>
      <c r="O6" s="203"/>
      <c r="P6" s="203"/>
      <c r="Q6" s="204"/>
      <c r="R6" s="203"/>
      <c r="S6" s="203"/>
      <c r="T6" s="203"/>
      <c r="U6" s="203"/>
      <c r="V6" s="203"/>
      <c r="W6" s="203"/>
      <c r="X6" s="203"/>
      <c r="Y6" s="203"/>
      <c r="Z6" s="203"/>
      <c r="AA6" s="203"/>
      <c r="AB6" s="203"/>
      <c r="AC6" s="203"/>
      <c r="AD6" s="203"/>
      <c r="AE6" s="203"/>
      <c r="AF6" s="203"/>
      <c r="AG6" s="203"/>
      <c r="AH6" s="203"/>
      <c r="AI6" s="203"/>
      <c r="AJ6" s="203"/>
      <c r="AK6" s="203"/>
      <c r="AL6" s="203"/>
      <c r="AM6" s="203"/>
    </row>
    <row r="7" spans="1:42" s="217" customFormat="1" ht="16.5" customHeight="1" thickBot="1" x14ac:dyDescent="0.3">
      <c r="A7" s="287"/>
      <c r="B7" s="287"/>
      <c r="C7" s="223"/>
      <c r="D7" s="222"/>
      <c r="E7" s="221"/>
      <c r="G7" s="220"/>
      <c r="H7" s="219"/>
      <c r="I7" s="218"/>
      <c r="J7" s="203"/>
      <c r="K7" s="203"/>
      <c r="L7" s="203"/>
      <c r="N7" s="203"/>
      <c r="O7" s="284" t="s">
        <v>98</v>
      </c>
      <c r="P7" s="285"/>
      <c r="Q7" s="286"/>
      <c r="R7" s="284" t="s">
        <v>97</v>
      </c>
      <c r="S7" s="285"/>
      <c r="T7" s="285"/>
      <c r="U7" s="285"/>
      <c r="V7" s="286"/>
      <c r="W7" s="284" t="s">
        <v>96</v>
      </c>
      <c r="X7" s="285"/>
      <c r="Y7" s="286"/>
      <c r="Z7" s="203"/>
      <c r="AA7" s="203"/>
      <c r="AB7" s="203"/>
      <c r="AC7" s="203"/>
      <c r="AD7" s="203"/>
      <c r="AE7" s="203"/>
      <c r="AF7" s="203"/>
      <c r="AG7" s="203"/>
      <c r="AH7" s="203"/>
      <c r="AI7" s="203"/>
      <c r="AJ7" s="203"/>
      <c r="AK7" s="203"/>
      <c r="AL7" s="203"/>
      <c r="AM7" s="203"/>
    </row>
    <row r="8" spans="1:42" s="211" customFormat="1" ht="16.5" customHeight="1" thickBot="1" x14ac:dyDescent="0.3">
      <c r="B8" s="190"/>
      <c r="C8" s="190"/>
      <c r="D8" s="192"/>
      <c r="E8" s="216"/>
      <c r="F8" s="216"/>
      <c r="G8" s="216"/>
      <c r="H8" s="215"/>
      <c r="I8" s="214"/>
      <c r="J8" s="190"/>
      <c r="K8" s="190"/>
      <c r="L8" s="212"/>
      <c r="N8" s="212"/>
      <c r="O8" s="212"/>
      <c r="P8" s="212"/>
      <c r="Q8" s="213"/>
      <c r="R8" s="212"/>
      <c r="S8" s="212"/>
      <c r="T8" s="212"/>
      <c r="U8" s="212"/>
      <c r="V8" s="212"/>
      <c r="W8" s="212"/>
      <c r="X8" s="212"/>
      <c r="Y8" s="212"/>
      <c r="Z8" s="212"/>
      <c r="AA8" s="212"/>
      <c r="AB8" s="212"/>
      <c r="AC8" s="212"/>
      <c r="AD8" s="212"/>
      <c r="AE8" s="212"/>
      <c r="AF8" s="212"/>
      <c r="AG8" s="212"/>
      <c r="AH8" s="212"/>
      <c r="AI8" s="212"/>
      <c r="AJ8" s="212"/>
      <c r="AK8" s="212"/>
      <c r="AL8" s="212"/>
      <c r="AM8" s="212"/>
    </row>
    <row r="9" spans="1:42" s="205" customFormat="1" ht="16.5" customHeight="1" thickBot="1" x14ac:dyDescent="0.25">
      <c r="A9" s="210" t="s">
        <v>106</v>
      </c>
      <c r="B9" s="209" t="s">
        <v>105</v>
      </c>
      <c r="C9" s="209" t="s">
        <v>104</v>
      </c>
      <c r="D9" s="288" t="s">
        <v>48</v>
      </c>
      <c r="E9" s="289"/>
      <c r="F9" s="290"/>
      <c r="G9" s="209" t="s">
        <v>103</v>
      </c>
      <c r="H9" s="209" t="s">
        <v>102</v>
      </c>
      <c r="I9" s="208" t="s">
        <v>78</v>
      </c>
      <c r="J9" s="207" t="s">
        <v>15</v>
      </c>
      <c r="K9" s="207" t="s">
        <v>101</v>
      </c>
      <c r="L9" s="206" t="s">
        <v>100</v>
      </c>
      <c r="N9" s="206" t="s">
        <v>52</v>
      </c>
      <c r="O9" s="206" t="s">
        <v>51</v>
      </c>
      <c r="P9" s="206" t="s">
        <v>50</v>
      </c>
      <c r="Q9" s="206" t="s">
        <v>49</v>
      </c>
      <c r="R9" s="206" t="s">
        <v>48</v>
      </c>
      <c r="S9" s="206" t="s">
        <v>13</v>
      </c>
      <c r="T9" s="206" t="s">
        <v>12</v>
      </c>
      <c r="U9" s="206" t="s">
        <v>11</v>
      </c>
      <c r="V9" s="206" t="s">
        <v>47</v>
      </c>
      <c r="W9" s="206" t="s">
        <v>46</v>
      </c>
      <c r="X9" s="206" t="s">
        <v>45</v>
      </c>
      <c r="Y9" s="206" t="s">
        <v>14</v>
      </c>
      <c r="Z9" s="206" t="s">
        <v>15</v>
      </c>
      <c r="AA9" s="206" t="s">
        <v>9</v>
      </c>
      <c r="AB9" s="206" t="s">
        <v>44</v>
      </c>
      <c r="AC9" s="206" t="s">
        <v>43</v>
      </c>
      <c r="AD9" s="206" t="s">
        <v>42</v>
      </c>
      <c r="AE9" s="206" t="s">
        <v>41</v>
      </c>
      <c r="AF9" s="206" t="s">
        <v>40</v>
      </c>
      <c r="AG9" s="206" t="s">
        <v>39</v>
      </c>
      <c r="AH9" s="206" t="s">
        <v>38</v>
      </c>
      <c r="AI9" s="206" t="s">
        <v>37</v>
      </c>
      <c r="AJ9" s="206" t="s">
        <v>36</v>
      </c>
      <c r="AK9" s="206" t="s">
        <v>35</v>
      </c>
      <c r="AL9" s="206" t="s">
        <v>34</v>
      </c>
      <c r="AM9" s="206" t="s">
        <v>33</v>
      </c>
      <c r="AN9" s="206" t="s">
        <v>32</v>
      </c>
      <c r="AO9" s="206" t="s">
        <v>31</v>
      </c>
      <c r="AP9" s="206"/>
    </row>
    <row r="10" spans="1:42" s="193" customFormat="1" ht="27.95" customHeight="1" thickBot="1" x14ac:dyDescent="0.3">
      <c r="A10" s="281" t="s">
        <v>99</v>
      </c>
      <c r="B10" s="282"/>
      <c r="C10" s="282"/>
      <c r="D10" s="282"/>
      <c r="E10" s="282"/>
      <c r="F10" s="282"/>
      <c r="G10" s="282"/>
      <c r="H10" s="282"/>
      <c r="I10" s="282"/>
      <c r="J10" s="282"/>
      <c r="K10" s="283"/>
      <c r="L10" s="194"/>
      <c r="N10" s="195"/>
      <c r="O10" s="195"/>
      <c r="P10" s="194"/>
      <c r="R10" s="194"/>
      <c r="S10" s="194"/>
      <c r="T10" s="194"/>
      <c r="U10" s="194"/>
      <c r="V10" s="194"/>
      <c r="W10" s="194"/>
      <c r="X10" s="194"/>
      <c r="Y10" s="194"/>
      <c r="Z10" s="194"/>
      <c r="AA10" s="194"/>
      <c r="AB10" s="194"/>
      <c r="AC10" s="194"/>
      <c r="AD10" s="194"/>
      <c r="AE10" s="194"/>
      <c r="AF10" s="194"/>
      <c r="AG10" s="194"/>
      <c r="AH10" s="194"/>
      <c r="AI10" s="194"/>
      <c r="AJ10" s="194"/>
      <c r="AK10" s="194"/>
      <c r="AL10" s="194"/>
      <c r="AM10" s="194"/>
    </row>
    <row r="11" spans="1:42" s="193" customFormat="1" ht="27.95" customHeight="1" thickBot="1" x14ac:dyDescent="0.3">
      <c r="A11" s="203"/>
      <c r="B11" s="203"/>
      <c r="C11" s="204"/>
      <c r="D11" s="203"/>
      <c r="E11" s="203"/>
      <c r="F11" s="203"/>
      <c r="G11" s="203"/>
      <c r="H11" s="203"/>
      <c r="I11" s="203"/>
      <c r="J11" s="203"/>
      <c r="K11" s="203"/>
      <c r="L11" s="194"/>
      <c r="N11" s="195"/>
      <c r="O11" s="195"/>
      <c r="P11" s="194"/>
      <c r="R11" s="194"/>
      <c r="S11" s="194"/>
      <c r="T11" s="194"/>
      <c r="U11" s="194"/>
      <c r="V11" s="194"/>
      <c r="W11" s="194"/>
      <c r="X11" s="194"/>
      <c r="Y11" s="194"/>
      <c r="Z11" s="194"/>
      <c r="AA11" s="194"/>
      <c r="AB11" s="194"/>
      <c r="AC11" s="194"/>
      <c r="AD11" s="194"/>
      <c r="AE11" s="194"/>
      <c r="AF11" s="194"/>
      <c r="AG11" s="194"/>
      <c r="AH11" s="194"/>
      <c r="AI11" s="194"/>
      <c r="AJ11" s="194"/>
      <c r="AK11" s="194"/>
      <c r="AL11" s="194"/>
      <c r="AM11" s="194"/>
    </row>
    <row r="12" spans="1:42" s="193" customFormat="1" ht="27.75" customHeight="1" thickBot="1" x14ac:dyDescent="0.3">
      <c r="A12" s="284" t="s">
        <v>98</v>
      </c>
      <c r="B12" s="285"/>
      <c r="C12" s="286"/>
      <c r="D12" s="284" t="s">
        <v>97</v>
      </c>
      <c r="E12" s="285"/>
      <c r="F12" s="285"/>
      <c r="G12" s="285"/>
      <c r="H12" s="286"/>
      <c r="I12" s="284" t="s">
        <v>96</v>
      </c>
      <c r="J12" s="285"/>
      <c r="K12" s="286"/>
      <c r="L12" s="194"/>
      <c r="N12" s="195"/>
      <c r="O12" s="195"/>
      <c r="P12" s="194"/>
      <c r="R12" s="194"/>
      <c r="S12" s="194"/>
      <c r="T12" s="194"/>
      <c r="U12" s="194"/>
      <c r="V12" s="194"/>
      <c r="W12" s="194"/>
      <c r="X12" s="194"/>
      <c r="Y12" s="194"/>
      <c r="Z12" s="194"/>
      <c r="AA12" s="194"/>
      <c r="AB12" s="194"/>
      <c r="AC12" s="194"/>
      <c r="AD12" s="194"/>
      <c r="AE12" s="194"/>
      <c r="AF12" s="194"/>
      <c r="AG12" s="194"/>
      <c r="AH12" s="194"/>
      <c r="AI12" s="194"/>
      <c r="AJ12" s="194"/>
      <c r="AK12" s="194"/>
      <c r="AL12" s="194"/>
      <c r="AM12" s="194"/>
    </row>
    <row r="13" spans="1:42" s="193" customFormat="1" ht="27.75" customHeight="1" x14ac:dyDescent="0.25">
      <c r="A13" s="202" t="str">
        <f t="shared" ref="A13:A44" si="0">IF(P13="","",P13)</f>
        <v/>
      </c>
      <c r="B13" s="201" t="str">
        <f t="shared" ref="B13:B44" si="1">IF(AK13="","",AK13)</f>
        <v/>
      </c>
      <c r="C13" s="200" t="str">
        <f t="shared" ref="C13:C44" si="2">IF(Q13="","",Q13)</f>
        <v/>
      </c>
      <c r="D13" s="199" t="str">
        <f t="shared" ref="D13:D44" si="3">IF(R13="","",R13)</f>
        <v/>
      </c>
      <c r="E13" s="199"/>
      <c r="F13" s="199"/>
      <c r="G13" s="198" t="str">
        <f t="shared" ref="G13:G44" si="4">IF(L13=1,V13,IF(AK13="profil",V13,IF(AK13="verre",V13,"")))</f>
        <v/>
      </c>
      <c r="H13" s="198" t="str">
        <f t="shared" ref="H13:H44" si="5">IF(L13=1,W13,IF(AK13="profil",W13,IF(AK13="verre",W13,"")))</f>
        <v/>
      </c>
      <c r="I13" s="197" t="str">
        <f t="shared" ref="I13:I44" si="6">IF(L13=1,X13,IF(AK13="profil",X13,IF(AK13="verre",X13,"")))</f>
        <v/>
      </c>
      <c r="J13" s="196" t="str">
        <f t="shared" ref="J13:J44" si="7">IF(AO13="","",AO13)</f>
        <v/>
      </c>
      <c r="K13" s="196" t="str">
        <f t="shared" ref="K13:K44" si="8">IF(AP13="","",AP13)</f>
        <v/>
      </c>
      <c r="L13" s="194"/>
      <c r="N13" s="195"/>
      <c r="O13" s="195"/>
      <c r="P13" s="194"/>
      <c r="R13" s="194"/>
      <c r="S13" s="194"/>
      <c r="T13" s="194"/>
      <c r="U13" s="194"/>
      <c r="V13" s="194"/>
      <c r="W13" s="194"/>
      <c r="X13" s="194"/>
      <c r="Y13" s="194"/>
      <c r="Z13" s="194"/>
      <c r="AA13" s="194"/>
      <c r="AB13" s="194"/>
      <c r="AC13" s="194"/>
      <c r="AD13" s="194"/>
      <c r="AE13" s="194"/>
      <c r="AF13" s="194"/>
      <c r="AG13" s="194"/>
      <c r="AH13" s="194"/>
      <c r="AI13" s="194"/>
      <c r="AJ13" s="194"/>
      <c r="AK13" s="194"/>
      <c r="AL13" s="194"/>
      <c r="AM13" s="194"/>
    </row>
    <row r="14" spans="1:42" s="193" customFormat="1" ht="27.75" customHeight="1" x14ac:dyDescent="0.25">
      <c r="A14" s="202" t="str">
        <f t="shared" si="0"/>
        <v/>
      </c>
      <c r="B14" s="201" t="str">
        <f t="shared" si="1"/>
        <v/>
      </c>
      <c r="C14" s="200" t="str">
        <f t="shared" si="2"/>
        <v/>
      </c>
      <c r="D14" s="199" t="str">
        <f t="shared" si="3"/>
        <v/>
      </c>
      <c r="E14" s="199"/>
      <c r="F14" s="199"/>
      <c r="G14" s="198" t="str">
        <f t="shared" si="4"/>
        <v/>
      </c>
      <c r="H14" s="198" t="str">
        <f t="shared" si="5"/>
        <v/>
      </c>
      <c r="I14" s="197" t="str">
        <f t="shared" si="6"/>
        <v/>
      </c>
      <c r="J14" s="196" t="str">
        <f t="shared" si="7"/>
        <v/>
      </c>
      <c r="K14" s="196" t="str">
        <f t="shared" si="8"/>
        <v/>
      </c>
      <c r="L14" s="194"/>
      <c r="N14" s="195"/>
      <c r="O14" s="195"/>
      <c r="P14" s="194"/>
      <c r="R14" s="194"/>
      <c r="S14" s="194"/>
      <c r="T14" s="194"/>
      <c r="U14" s="194"/>
      <c r="V14" s="194"/>
      <c r="W14" s="194"/>
      <c r="X14" s="194"/>
      <c r="Y14" s="194"/>
      <c r="Z14" s="194"/>
      <c r="AA14" s="194"/>
      <c r="AB14" s="194"/>
      <c r="AC14" s="194"/>
      <c r="AD14" s="194"/>
      <c r="AE14" s="194"/>
      <c r="AF14" s="194"/>
      <c r="AG14" s="194"/>
      <c r="AH14" s="194"/>
      <c r="AI14" s="194"/>
      <c r="AJ14" s="194"/>
      <c r="AK14" s="194"/>
      <c r="AL14" s="194"/>
      <c r="AM14" s="194"/>
    </row>
    <row r="15" spans="1:42" s="193" customFormat="1" ht="27.75" customHeight="1" x14ac:dyDescent="0.25">
      <c r="A15" s="202" t="str">
        <f t="shared" si="0"/>
        <v/>
      </c>
      <c r="B15" s="201" t="str">
        <f t="shared" si="1"/>
        <v/>
      </c>
      <c r="C15" s="200" t="str">
        <f t="shared" si="2"/>
        <v/>
      </c>
      <c r="D15" s="199" t="str">
        <f t="shared" si="3"/>
        <v/>
      </c>
      <c r="E15" s="199"/>
      <c r="F15" s="199"/>
      <c r="G15" s="198" t="str">
        <f t="shared" si="4"/>
        <v/>
      </c>
      <c r="H15" s="198" t="str">
        <f t="shared" si="5"/>
        <v/>
      </c>
      <c r="I15" s="197" t="str">
        <f t="shared" si="6"/>
        <v/>
      </c>
      <c r="J15" s="196" t="str">
        <f t="shared" si="7"/>
        <v/>
      </c>
      <c r="K15" s="196" t="str">
        <f t="shared" si="8"/>
        <v/>
      </c>
      <c r="L15" s="194"/>
      <c r="N15" s="195"/>
      <c r="O15" s="195"/>
      <c r="P15" s="194"/>
      <c r="R15" s="194"/>
      <c r="S15" s="194"/>
      <c r="T15" s="194"/>
      <c r="U15" s="194"/>
      <c r="V15" s="194"/>
      <c r="W15" s="194"/>
      <c r="X15" s="194"/>
      <c r="Y15" s="194"/>
      <c r="Z15" s="194"/>
      <c r="AA15" s="194"/>
      <c r="AB15" s="194"/>
      <c r="AC15" s="194"/>
      <c r="AD15" s="194"/>
      <c r="AE15" s="194"/>
      <c r="AF15" s="194"/>
      <c r="AG15" s="194"/>
      <c r="AH15" s="194"/>
      <c r="AI15" s="194"/>
      <c r="AJ15" s="194"/>
      <c r="AK15" s="194"/>
      <c r="AL15" s="194"/>
      <c r="AM15" s="194"/>
    </row>
    <row r="16" spans="1:42" s="193" customFormat="1" ht="27.75" customHeight="1" x14ac:dyDescent="0.25">
      <c r="A16" s="202" t="str">
        <f t="shared" si="0"/>
        <v/>
      </c>
      <c r="B16" s="201" t="str">
        <f t="shared" si="1"/>
        <v/>
      </c>
      <c r="C16" s="200" t="str">
        <f t="shared" si="2"/>
        <v/>
      </c>
      <c r="D16" s="199" t="str">
        <f t="shared" si="3"/>
        <v/>
      </c>
      <c r="E16" s="199"/>
      <c r="F16" s="199"/>
      <c r="G16" s="198" t="str">
        <f t="shared" si="4"/>
        <v/>
      </c>
      <c r="H16" s="198" t="str">
        <f t="shared" si="5"/>
        <v/>
      </c>
      <c r="I16" s="197" t="str">
        <f t="shared" si="6"/>
        <v/>
      </c>
      <c r="J16" s="196" t="str">
        <f t="shared" si="7"/>
        <v/>
      </c>
      <c r="K16" s="196" t="str">
        <f t="shared" si="8"/>
        <v/>
      </c>
      <c r="L16" s="194"/>
      <c r="N16" s="195"/>
      <c r="O16" s="195"/>
      <c r="P16" s="194"/>
      <c r="R16" s="194"/>
      <c r="S16" s="194"/>
      <c r="T16" s="194"/>
      <c r="U16" s="194"/>
      <c r="V16" s="194"/>
      <c r="W16" s="194"/>
      <c r="X16" s="194"/>
      <c r="Y16" s="194"/>
      <c r="Z16" s="194"/>
      <c r="AA16" s="194"/>
      <c r="AB16" s="194"/>
      <c r="AC16" s="194"/>
      <c r="AD16" s="194"/>
      <c r="AE16" s="194"/>
      <c r="AF16" s="194"/>
      <c r="AG16" s="194"/>
      <c r="AH16" s="194"/>
      <c r="AI16" s="194"/>
      <c r="AJ16" s="194"/>
      <c r="AK16" s="194"/>
      <c r="AL16" s="194"/>
      <c r="AM16" s="194"/>
    </row>
    <row r="17" spans="1:39" s="193" customFormat="1" ht="27.75" customHeight="1" x14ac:dyDescent="0.25">
      <c r="A17" s="202" t="str">
        <f t="shared" si="0"/>
        <v/>
      </c>
      <c r="B17" s="201" t="str">
        <f t="shared" si="1"/>
        <v/>
      </c>
      <c r="C17" s="200" t="str">
        <f t="shared" si="2"/>
        <v/>
      </c>
      <c r="D17" s="199" t="str">
        <f t="shared" si="3"/>
        <v/>
      </c>
      <c r="E17" s="199"/>
      <c r="F17" s="199"/>
      <c r="G17" s="198" t="str">
        <f t="shared" si="4"/>
        <v/>
      </c>
      <c r="H17" s="198" t="str">
        <f t="shared" si="5"/>
        <v/>
      </c>
      <c r="I17" s="197" t="str">
        <f t="shared" si="6"/>
        <v/>
      </c>
      <c r="J17" s="196" t="str">
        <f t="shared" si="7"/>
        <v/>
      </c>
      <c r="K17" s="196" t="str">
        <f t="shared" si="8"/>
        <v/>
      </c>
      <c r="L17" s="194"/>
      <c r="N17" s="195"/>
      <c r="O17" s="195"/>
      <c r="P17" s="194"/>
      <c r="R17" s="194"/>
      <c r="S17" s="194"/>
      <c r="T17" s="194"/>
      <c r="U17" s="194"/>
      <c r="V17" s="194"/>
      <c r="W17" s="194"/>
      <c r="X17" s="194"/>
      <c r="Y17" s="194"/>
      <c r="Z17" s="194"/>
      <c r="AA17" s="194"/>
      <c r="AB17" s="194"/>
      <c r="AC17" s="194"/>
      <c r="AD17" s="194"/>
      <c r="AE17" s="194"/>
      <c r="AF17" s="194"/>
      <c r="AG17" s="194"/>
      <c r="AH17" s="194"/>
      <c r="AI17" s="194"/>
      <c r="AJ17" s="194"/>
      <c r="AK17" s="194"/>
      <c r="AL17" s="194"/>
      <c r="AM17" s="194"/>
    </row>
    <row r="18" spans="1:39" s="193" customFormat="1" ht="27.75" customHeight="1" x14ac:dyDescent="0.25">
      <c r="A18" s="202" t="str">
        <f t="shared" si="0"/>
        <v/>
      </c>
      <c r="B18" s="201" t="str">
        <f t="shared" si="1"/>
        <v/>
      </c>
      <c r="C18" s="200" t="str">
        <f t="shared" si="2"/>
        <v/>
      </c>
      <c r="D18" s="199" t="str">
        <f t="shared" si="3"/>
        <v/>
      </c>
      <c r="E18" s="199"/>
      <c r="F18" s="199"/>
      <c r="G18" s="198" t="str">
        <f t="shared" si="4"/>
        <v/>
      </c>
      <c r="H18" s="198" t="str">
        <f t="shared" si="5"/>
        <v/>
      </c>
      <c r="I18" s="197" t="str">
        <f t="shared" si="6"/>
        <v/>
      </c>
      <c r="J18" s="196" t="str">
        <f t="shared" si="7"/>
        <v/>
      </c>
      <c r="K18" s="196" t="str">
        <f t="shared" si="8"/>
        <v/>
      </c>
      <c r="L18" s="194"/>
      <c r="N18" s="195"/>
      <c r="O18" s="195"/>
      <c r="P18" s="194"/>
      <c r="R18" s="194"/>
      <c r="S18" s="194"/>
      <c r="T18" s="194"/>
      <c r="U18" s="194"/>
      <c r="V18" s="194"/>
      <c r="W18" s="194"/>
      <c r="X18" s="194"/>
      <c r="Y18" s="194"/>
      <c r="Z18" s="194"/>
      <c r="AA18" s="194"/>
      <c r="AB18" s="194"/>
      <c r="AC18" s="194"/>
      <c r="AD18" s="194"/>
      <c r="AE18" s="194"/>
      <c r="AF18" s="194"/>
      <c r="AG18" s="194"/>
      <c r="AH18" s="194"/>
      <c r="AI18" s="194"/>
      <c r="AJ18" s="194"/>
      <c r="AK18" s="194"/>
      <c r="AL18" s="194"/>
      <c r="AM18" s="194"/>
    </row>
    <row r="19" spans="1:39" s="193" customFormat="1" ht="27.75" customHeight="1" x14ac:dyDescent="0.25">
      <c r="A19" s="202" t="str">
        <f t="shared" si="0"/>
        <v/>
      </c>
      <c r="B19" s="201" t="str">
        <f t="shared" si="1"/>
        <v/>
      </c>
      <c r="C19" s="200" t="str">
        <f t="shared" si="2"/>
        <v/>
      </c>
      <c r="D19" s="199" t="str">
        <f t="shared" si="3"/>
        <v/>
      </c>
      <c r="E19" s="199"/>
      <c r="F19" s="199"/>
      <c r="G19" s="198" t="str">
        <f t="shared" si="4"/>
        <v/>
      </c>
      <c r="H19" s="198" t="str">
        <f t="shared" si="5"/>
        <v/>
      </c>
      <c r="I19" s="197" t="str">
        <f t="shared" si="6"/>
        <v/>
      </c>
      <c r="J19" s="196" t="str">
        <f t="shared" si="7"/>
        <v/>
      </c>
      <c r="K19" s="196" t="str">
        <f t="shared" si="8"/>
        <v/>
      </c>
      <c r="L19" s="194"/>
      <c r="N19" s="195"/>
      <c r="O19" s="195"/>
      <c r="P19" s="194"/>
      <c r="R19" s="194"/>
      <c r="S19" s="194"/>
      <c r="T19" s="194"/>
      <c r="U19" s="194"/>
      <c r="V19" s="194"/>
      <c r="W19" s="194"/>
      <c r="X19" s="194"/>
      <c r="Y19" s="194"/>
      <c r="Z19" s="194"/>
      <c r="AA19" s="194"/>
      <c r="AB19" s="194"/>
      <c r="AC19" s="194"/>
      <c r="AD19" s="194"/>
      <c r="AE19" s="194"/>
      <c r="AF19" s="194"/>
      <c r="AG19" s="194"/>
      <c r="AH19" s="194"/>
      <c r="AI19" s="194"/>
      <c r="AJ19" s="194"/>
      <c r="AK19" s="194"/>
      <c r="AL19" s="194"/>
      <c r="AM19" s="194"/>
    </row>
    <row r="20" spans="1:39" s="193" customFormat="1" ht="27.75" customHeight="1" x14ac:dyDescent="0.25">
      <c r="A20" s="202" t="str">
        <f t="shared" si="0"/>
        <v/>
      </c>
      <c r="B20" s="201" t="str">
        <f t="shared" si="1"/>
        <v/>
      </c>
      <c r="C20" s="200" t="str">
        <f t="shared" si="2"/>
        <v/>
      </c>
      <c r="D20" s="199" t="str">
        <f t="shared" si="3"/>
        <v/>
      </c>
      <c r="E20" s="199"/>
      <c r="F20" s="199"/>
      <c r="G20" s="198" t="str">
        <f t="shared" si="4"/>
        <v/>
      </c>
      <c r="H20" s="198" t="str">
        <f t="shared" si="5"/>
        <v/>
      </c>
      <c r="I20" s="197" t="str">
        <f t="shared" si="6"/>
        <v/>
      </c>
      <c r="J20" s="196" t="str">
        <f t="shared" si="7"/>
        <v/>
      </c>
      <c r="K20" s="196" t="str">
        <f t="shared" si="8"/>
        <v/>
      </c>
      <c r="L20" s="194"/>
      <c r="N20" s="195"/>
      <c r="O20" s="195"/>
      <c r="P20" s="194"/>
      <c r="R20" s="194"/>
      <c r="S20" s="194"/>
      <c r="T20" s="194"/>
      <c r="U20" s="194"/>
      <c r="V20" s="194"/>
      <c r="W20" s="194"/>
      <c r="X20" s="194"/>
      <c r="Y20" s="194"/>
      <c r="Z20" s="194"/>
      <c r="AA20" s="194"/>
      <c r="AB20" s="194"/>
      <c r="AC20" s="194"/>
      <c r="AD20" s="194"/>
      <c r="AE20" s="194"/>
      <c r="AF20" s="194"/>
      <c r="AG20" s="194"/>
      <c r="AH20" s="194"/>
      <c r="AI20" s="194"/>
      <c r="AJ20" s="194"/>
      <c r="AK20" s="194"/>
      <c r="AL20" s="194"/>
      <c r="AM20" s="194"/>
    </row>
    <row r="21" spans="1:39" s="193" customFormat="1" ht="27.75" customHeight="1" x14ac:dyDescent="0.25">
      <c r="A21" s="202" t="str">
        <f t="shared" si="0"/>
        <v/>
      </c>
      <c r="B21" s="201" t="str">
        <f t="shared" si="1"/>
        <v/>
      </c>
      <c r="C21" s="200" t="str">
        <f t="shared" si="2"/>
        <v/>
      </c>
      <c r="D21" s="199" t="str">
        <f t="shared" si="3"/>
        <v/>
      </c>
      <c r="E21" s="199"/>
      <c r="F21" s="199"/>
      <c r="G21" s="198" t="str">
        <f t="shared" si="4"/>
        <v/>
      </c>
      <c r="H21" s="198" t="str">
        <f t="shared" si="5"/>
        <v/>
      </c>
      <c r="I21" s="197" t="str">
        <f t="shared" si="6"/>
        <v/>
      </c>
      <c r="J21" s="196" t="str">
        <f t="shared" si="7"/>
        <v/>
      </c>
      <c r="K21" s="196" t="str">
        <f t="shared" si="8"/>
        <v/>
      </c>
      <c r="L21" s="194"/>
      <c r="N21" s="195"/>
      <c r="O21" s="195"/>
      <c r="P21" s="194"/>
      <c r="R21" s="194"/>
      <c r="S21" s="194"/>
      <c r="T21" s="194"/>
      <c r="U21" s="194"/>
      <c r="V21" s="194"/>
      <c r="W21" s="194"/>
      <c r="X21" s="194"/>
      <c r="Y21" s="194"/>
      <c r="Z21" s="194"/>
      <c r="AA21" s="194"/>
      <c r="AB21" s="194"/>
      <c r="AC21" s="194"/>
      <c r="AD21" s="194"/>
      <c r="AE21" s="194"/>
      <c r="AF21" s="194"/>
      <c r="AG21" s="194"/>
      <c r="AH21" s="194"/>
      <c r="AI21" s="194"/>
      <c r="AJ21" s="194"/>
      <c r="AK21" s="194"/>
      <c r="AL21" s="194"/>
      <c r="AM21" s="194"/>
    </row>
    <row r="22" spans="1:39" s="193" customFormat="1" ht="27.75" customHeight="1" x14ac:dyDescent="0.25">
      <c r="A22" s="202" t="str">
        <f t="shared" si="0"/>
        <v/>
      </c>
      <c r="B22" s="201" t="str">
        <f t="shared" si="1"/>
        <v/>
      </c>
      <c r="C22" s="200" t="str">
        <f t="shared" si="2"/>
        <v/>
      </c>
      <c r="D22" s="199" t="str">
        <f t="shared" si="3"/>
        <v/>
      </c>
      <c r="E22" s="199"/>
      <c r="F22" s="199"/>
      <c r="G22" s="198" t="str">
        <f t="shared" si="4"/>
        <v/>
      </c>
      <c r="H22" s="198" t="str">
        <f t="shared" si="5"/>
        <v/>
      </c>
      <c r="I22" s="197" t="str">
        <f t="shared" si="6"/>
        <v/>
      </c>
      <c r="J22" s="196" t="str">
        <f t="shared" si="7"/>
        <v/>
      </c>
      <c r="K22" s="196" t="str">
        <f t="shared" si="8"/>
        <v/>
      </c>
      <c r="L22" s="194"/>
      <c r="N22" s="195"/>
      <c r="O22" s="195"/>
      <c r="P22" s="194"/>
      <c r="R22" s="194"/>
      <c r="S22" s="194"/>
      <c r="T22" s="194"/>
      <c r="U22" s="194"/>
      <c r="V22" s="194"/>
      <c r="W22" s="194"/>
      <c r="X22" s="194"/>
      <c r="Y22" s="194"/>
      <c r="Z22" s="194"/>
      <c r="AA22" s="194"/>
      <c r="AB22" s="194"/>
      <c r="AC22" s="194"/>
      <c r="AD22" s="194"/>
      <c r="AE22" s="194"/>
      <c r="AF22" s="194"/>
      <c r="AG22" s="194"/>
      <c r="AH22" s="194"/>
      <c r="AI22" s="194"/>
      <c r="AJ22" s="194"/>
      <c r="AK22" s="194"/>
      <c r="AL22" s="194"/>
      <c r="AM22" s="194"/>
    </row>
    <row r="23" spans="1:39" s="193" customFormat="1" ht="27.75" customHeight="1" x14ac:dyDescent="0.25">
      <c r="A23" s="202" t="str">
        <f t="shared" si="0"/>
        <v/>
      </c>
      <c r="B23" s="201" t="str">
        <f t="shared" si="1"/>
        <v/>
      </c>
      <c r="C23" s="200" t="str">
        <f t="shared" si="2"/>
        <v/>
      </c>
      <c r="D23" s="199" t="str">
        <f t="shared" si="3"/>
        <v/>
      </c>
      <c r="E23" s="199"/>
      <c r="F23" s="199"/>
      <c r="G23" s="198" t="str">
        <f t="shared" si="4"/>
        <v/>
      </c>
      <c r="H23" s="198" t="str">
        <f t="shared" si="5"/>
        <v/>
      </c>
      <c r="I23" s="197" t="str">
        <f t="shared" si="6"/>
        <v/>
      </c>
      <c r="J23" s="196" t="str">
        <f t="shared" si="7"/>
        <v/>
      </c>
      <c r="K23" s="196" t="str">
        <f t="shared" si="8"/>
        <v/>
      </c>
      <c r="L23" s="194"/>
      <c r="N23" s="195"/>
      <c r="O23" s="195"/>
      <c r="P23" s="194"/>
      <c r="R23" s="194"/>
      <c r="S23" s="194"/>
      <c r="T23" s="194"/>
      <c r="U23" s="194"/>
      <c r="V23" s="194"/>
      <c r="W23" s="194"/>
      <c r="X23" s="194"/>
      <c r="Y23" s="194"/>
      <c r="Z23" s="194"/>
      <c r="AA23" s="194"/>
      <c r="AB23" s="194"/>
      <c r="AC23" s="194"/>
      <c r="AD23" s="194"/>
      <c r="AE23" s="194"/>
      <c r="AF23" s="194"/>
      <c r="AG23" s="194"/>
      <c r="AH23" s="194"/>
      <c r="AI23" s="194"/>
      <c r="AJ23" s="194"/>
      <c r="AK23" s="194"/>
      <c r="AL23" s="194"/>
      <c r="AM23" s="194"/>
    </row>
    <row r="24" spans="1:39" s="193" customFormat="1" ht="27.75" customHeight="1" x14ac:dyDescent="0.25">
      <c r="A24" s="202" t="str">
        <f t="shared" si="0"/>
        <v/>
      </c>
      <c r="B24" s="201" t="str">
        <f t="shared" si="1"/>
        <v/>
      </c>
      <c r="C24" s="200" t="str">
        <f t="shared" si="2"/>
        <v/>
      </c>
      <c r="D24" s="199" t="str">
        <f t="shared" si="3"/>
        <v/>
      </c>
      <c r="E24" s="199"/>
      <c r="F24" s="199"/>
      <c r="G24" s="198" t="str">
        <f t="shared" si="4"/>
        <v/>
      </c>
      <c r="H24" s="198" t="str">
        <f t="shared" si="5"/>
        <v/>
      </c>
      <c r="I24" s="197" t="str">
        <f t="shared" si="6"/>
        <v/>
      </c>
      <c r="J24" s="196" t="str">
        <f t="shared" si="7"/>
        <v/>
      </c>
      <c r="K24" s="196" t="str">
        <f t="shared" si="8"/>
        <v/>
      </c>
      <c r="L24" s="194"/>
      <c r="N24" s="195"/>
      <c r="O24" s="195"/>
      <c r="P24" s="194"/>
      <c r="R24" s="194"/>
      <c r="S24" s="194"/>
      <c r="T24" s="194"/>
      <c r="U24" s="194"/>
      <c r="V24" s="194"/>
      <c r="W24" s="194"/>
      <c r="X24" s="194"/>
      <c r="Y24" s="194"/>
      <c r="Z24" s="194"/>
      <c r="AA24" s="194"/>
      <c r="AB24" s="194"/>
      <c r="AC24" s="194"/>
      <c r="AD24" s="194"/>
      <c r="AE24" s="194"/>
      <c r="AF24" s="194"/>
      <c r="AG24" s="194"/>
      <c r="AH24" s="194"/>
      <c r="AI24" s="194"/>
      <c r="AJ24" s="194"/>
      <c r="AK24" s="194"/>
      <c r="AL24" s="194"/>
      <c r="AM24" s="194"/>
    </row>
    <row r="25" spans="1:39" s="193" customFormat="1" ht="27.75" customHeight="1" x14ac:dyDescent="0.25">
      <c r="A25" s="202" t="str">
        <f t="shared" si="0"/>
        <v/>
      </c>
      <c r="B25" s="201" t="str">
        <f t="shared" si="1"/>
        <v/>
      </c>
      <c r="C25" s="200" t="str">
        <f t="shared" si="2"/>
        <v/>
      </c>
      <c r="D25" s="199" t="str">
        <f t="shared" si="3"/>
        <v/>
      </c>
      <c r="E25" s="199"/>
      <c r="F25" s="199"/>
      <c r="G25" s="198" t="str">
        <f t="shared" si="4"/>
        <v/>
      </c>
      <c r="H25" s="198" t="str">
        <f t="shared" si="5"/>
        <v/>
      </c>
      <c r="I25" s="197" t="str">
        <f t="shared" si="6"/>
        <v/>
      </c>
      <c r="J25" s="196" t="str">
        <f t="shared" si="7"/>
        <v/>
      </c>
      <c r="K25" s="196" t="str">
        <f t="shared" si="8"/>
        <v/>
      </c>
      <c r="L25" s="194"/>
      <c r="N25" s="195"/>
      <c r="O25" s="195"/>
      <c r="P25" s="194"/>
      <c r="R25" s="194"/>
      <c r="S25" s="194"/>
      <c r="T25" s="194"/>
      <c r="U25" s="194"/>
      <c r="V25" s="194"/>
      <c r="W25" s="194"/>
      <c r="X25" s="194"/>
      <c r="Y25" s="194"/>
      <c r="Z25" s="194"/>
      <c r="AA25" s="194"/>
      <c r="AB25" s="194"/>
      <c r="AC25" s="194"/>
      <c r="AD25" s="194"/>
      <c r="AE25" s="194"/>
      <c r="AF25" s="194"/>
      <c r="AG25" s="194"/>
      <c r="AH25" s="194"/>
      <c r="AI25" s="194"/>
      <c r="AJ25" s="194"/>
      <c r="AK25" s="194"/>
      <c r="AL25" s="194"/>
      <c r="AM25" s="194"/>
    </row>
    <row r="26" spans="1:39" s="193" customFormat="1" ht="27.75" customHeight="1" x14ac:dyDescent="0.25">
      <c r="A26" s="202" t="str">
        <f t="shared" si="0"/>
        <v/>
      </c>
      <c r="B26" s="201" t="str">
        <f t="shared" si="1"/>
        <v/>
      </c>
      <c r="C26" s="200" t="str">
        <f t="shared" si="2"/>
        <v/>
      </c>
      <c r="D26" s="199" t="str">
        <f t="shared" si="3"/>
        <v/>
      </c>
      <c r="E26" s="199"/>
      <c r="F26" s="199"/>
      <c r="G26" s="198" t="str">
        <f t="shared" si="4"/>
        <v/>
      </c>
      <c r="H26" s="198" t="str">
        <f t="shared" si="5"/>
        <v/>
      </c>
      <c r="I26" s="197" t="str">
        <f t="shared" si="6"/>
        <v/>
      </c>
      <c r="J26" s="196" t="str">
        <f t="shared" si="7"/>
        <v/>
      </c>
      <c r="K26" s="196" t="str">
        <f t="shared" si="8"/>
        <v/>
      </c>
      <c r="L26" s="194"/>
      <c r="N26" s="195"/>
      <c r="O26" s="195"/>
      <c r="P26" s="194"/>
      <c r="R26" s="194"/>
      <c r="S26" s="194"/>
      <c r="T26" s="194"/>
      <c r="U26" s="194"/>
      <c r="V26" s="194"/>
      <c r="W26" s="194"/>
      <c r="X26" s="194"/>
      <c r="Y26" s="194"/>
      <c r="Z26" s="194"/>
      <c r="AA26" s="194"/>
      <c r="AB26" s="194"/>
      <c r="AC26" s="194"/>
      <c r="AD26" s="194"/>
      <c r="AE26" s="194"/>
      <c r="AF26" s="194"/>
      <c r="AG26" s="194"/>
      <c r="AH26" s="194"/>
      <c r="AI26" s="194"/>
      <c r="AJ26" s="194"/>
      <c r="AK26" s="194"/>
      <c r="AL26" s="194"/>
      <c r="AM26" s="194"/>
    </row>
    <row r="27" spans="1:39" s="193" customFormat="1" ht="27.75" customHeight="1" x14ac:dyDescent="0.25">
      <c r="A27" s="202" t="str">
        <f t="shared" si="0"/>
        <v/>
      </c>
      <c r="B27" s="201" t="str">
        <f t="shared" si="1"/>
        <v/>
      </c>
      <c r="C27" s="200" t="str">
        <f t="shared" si="2"/>
        <v/>
      </c>
      <c r="D27" s="199" t="str">
        <f t="shared" si="3"/>
        <v/>
      </c>
      <c r="E27" s="199"/>
      <c r="F27" s="199"/>
      <c r="G27" s="198" t="str">
        <f t="shared" si="4"/>
        <v/>
      </c>
      <c r="H27" s="198" t="str">
        <f t="shared" si="5"/>
        <v/>
      </c>
      <c r="I27" s="197" t="str">
        <f t="shared" si="6"/>
        <v/>
      </c>
      <c r="J27" s="196" t="str">
        <f t="shared" si="7"/>
        <v/>
      </c>
      <c r="K27" s="196" t="str">
        <f t="shared" si="8"/>
        <v/>
      </c>
      <c r="L27" s="194"/>
      <c r="N27" s="195"/>
      <c r="O27" s="195"/>
      <c r="P27" s="194"/>
      <c r="R27" s="194"/>
      <c r="S27" s="194"/>
      <c r="T27" s="194"/>
      <c r="U27" s="194"/>
      <c r="V27" s="194"/>
      <c r="W27" s="194"/>
      <c r="X27" s="194"/>
      <c r="Y27" s="194"/>
      <c r="Z27" s="194"/>
      <c r="AA27" s="194"/>
      <c r="AB27" s="194"/>
      <c r="AC27" s="194"/>
      <c r="AD27" s="194"/>
      <c r="AE27" s="194"/>
      <c r="AF27" s="194"/>
      <c r="AG27" s="194"/>
      <c r="AH27" s="194"/>
      <c r="AI27" s="194"/>
      <c r="AJ27" s="194"/>
      <c r="AK27" s="194"/>
      <c r="AL27" s="194"/>
      <c r="AM27" s="194"/>
    </row>
    <row r="28" spans="1:39" s="193" customFormat="1" ht="27.95" customHeight="1" x14ac:dyDescent="0.25">
      <c r="A28" s="202" t="str">
        <f t="shared" si="0"/>
        <v/>
      </c>
      <c r="B28" s="201" t="str">
        <f t="shared" si="1"/>
        <v/>
      </c>
      <c r="C28" s="200" t="str">
        <f t="shared" si="2"/>
        <v/>
      </c>
      <c r="D28" s="199" t="str">
        <f t="shared" si="3"/>
        <v/>
      </c>
      <c r="E28" s="199"/>
      <c r="F28" s="199"/>
      <c r="G28" s="198" t="str">
        <f t="shared" si="4"/>
        <v/>
      </c>
      <c r="H28" s="198" t="str">
        <f t="shared" si="5"/>
        <v/>
      </c>
      <c r="I28" s="197" t="str">
        <f t="shared" si="6"/>
        <v/>
      </c>
      <c r="J28" s="196" t="str">
        <f t="shared" si="7"/>
        <v/>
      </c>
      <c r="K28" s="196" t="str">
        <f t="shared" si="8"/>
        <v/>
      </c>
      <c r="L28" s="194"/>
      <c r="N28" s="195"/>
      <c r="O28" s="195"/>
      <c r="P28" s="194"/>
      <c r="R28" s="194"/>
      <c r="S28" s="194"/>
      <c r="T28" s="194"/>
      <c r="U28" s="194"/>
      <c r="V28" s="194"/>
      <c r="W28" s="194"/>
      <c r="X28" s="194"/>
      <c r="Y28" s="194"/>
      <c r="Z28" s="194"/>
      <c r="AA28" s="194"/>
      <c r="AB28" s="194"/>
      <c r="AC28" s="194"/>
      <c r="AD28" s="194"/>
      <c r="AE28" s="194"/>
      <c r="AF28" s="194"/>
      <c r="AG28" s="194"/>
      <c r="AH28" s="194"/>
      <c r="AI28" s="194"/>
      <c r="AJ28" s="194"/>
      <c r="AK28" s="194"/>
      <c r="AL28" s="194"/>
      <c r="AM28" s="194"/>
    </row>
    <row r="29" spans="1:39" s="193" customFormat="1" ht="27.95" customHeight="1" x14ac:dyDescent="0.25">
      <c r="A29" s="202" t="str">
        <f t="shared" si="0"/>
        <v/>
      </c>
      <c r="B29" s="201" t="str">
        <f t="shared" si="1"/>
        <v/>
      </c>
      <c r="C29" s="200" t="str">
        <f t="shared" si="2"/>
        <v/>
      </c>
      <c r="D29" s="199" t="str">
        <f t="shared" si="3"/>
        <v/>
      </c>
      <c r="E29" s="199"/>
      <c r="F29" s="199"/>
      <c r="G29" s="198" t="str">
        <f t="shared" si="4"/>
        <v/>
      </c>
      <c r="H29" s="198" t="str">
        <f t="shared" si="5"/>
        <v/>
      </c>
      <c r="I29" s="197" t="str">
        <f t="shared" si="6"/>
        <v/>
      </c>
      <c r="J29" s="196" t="str">
        <f t="shared" si="7"/>
        <v/>
      </c>
      <c r="K29" s="196" t="str">
        <f t="shared" si="8"/>
        <v/>
      </c>
      <c r="L29" s="194"/>
      <c r="N29" s="195"/>
      <c r="O29" s="195"/>
      <c r="P29" s="194"/>
      <c r="R29" s="194"/>
      <c r="S29" s="194"/>
      <c r="T29" s="194"/>
      <c r="U29" s="194"/>
      <c r="V29" s="194"/>
      <c r="W29" s="194"/>
      <c r="X29" s="194"/>
      <c r="Y29" s="194"/>
      <c r="Z29" s="194"/>
      <c r="AA29" s="194"/>
      <c r="AB29" s="194"/>
      <c r="AC29" s="194"/>
      <c r="AD29" s="194"/>
      <c r="AE29" s="194"/>
      <c r="AF29" s="194"/>
      <c r="AG29" s="194"/>
      <c r="AH29" s="194"/>
      <c r="AI29" s="194"/>
      <c r="AJ29" s="194"/>
      <c r="AK29" s="194"/>
      <c r="AL29" s="194"/>
      <c r="AM29" s="194"/>
    </row>
    <row r="30" spans="1:39" s="193" customFormat="1" ht="27.95" customHeight="1" x14ac:dyDescent="0.25">
      <c r="A30" s="202" t="str">
        <f t="shared" si="0"/>
        <v/>
      </c>
      <c r="B30" s="201" t="str">
        <f t="shared" si="1"/>
        <v/>
      </c>
      <c r="C30" s="200" t="str">
        <f t="shared" si="2"/>
        <v/>
      </c>
      <c r="D30" s="199" t="str">
        <f t="shared" si="3"/>
        <v/>
      </c>
      <c r="E30" s="199"/>
      <c r="F30" s="199"/>
      <c r="G30" s="198" t="str">
        <f t="shared" si="4"/>
        <v/>
      </c>
      <c r="H30" s="198" t="str">
        <f t="shared" si="5"/>
        <v/>
      </c>
      <c r="I30" s="197" t="str">
        <f t="shared" si="6"/>
        <v/>
      </c>
      <c r="J30" s="196" t="str">
        <f t="shared" si="7"/>
        <v/>
      </c>
      <c r="K30" s="196" t="str">
        <f t="shared" si="8"/>
        <v/>
      </c>
      <c r="L30" s="194"/>
      <c r="N30" s="195"/>
      <c r="O30" s="195"/>
      <c r="P30" s="194"/>
      <c r="R30" s="194"/>
      <c r="S30" s="194"/>
      <c r="T30" s="194"/>
      <c r="U30" s="194"/>
      <c r="V30" s="194"/>
      <c r="W30" s="194"/>
      <c r="X30" s="194"/>
      <c r="Y30" s="194"/>
      <c r="Z30" s="194"/>
      <c r="AA30" s="194"/>
      <c r="AB30" s="194"/>
      <c r="AC30" s="194"/>
      <c r="AD30" s="194"/>
      <c r="AE30" s="194"/>
      <c r="AF30" s="194"/>
      <c r="AG30" s="194"/>
      <c r="AH30" s="194"/>
      <c r="AI30" s="194"/>
      <c r="AJ30" s="194"/>
      <c r="AK30" s="194"/>
      <c r="AL30" s="194"/>
      <c r="AM30" s="194"/>
    </row>
    <row r="31" spans="1:39" s="193" customFormat="1" ht="27.95" customHeight="1" x14ac:dyDescent="0.25">
      <c r="A31" s="202" t="str">
        <f t="shared" si="0"/>
        <v/>
      </c>
      <c r="B31" s="201" t="str">
        <f t="shared" si="1"/>
        <v/>
      </c>
      <c r="C31" s="200" t="str">
        <f t="shared" si="2"/>
        <v/>
      </c>
      <c r="D31" s="199" t="str">
        <f t="shared" si="3"/>
        <v/>
      </c>
      <c r="E31" s="199"/>
      <c r="F31" s="199"/>
      <c r="G31" s="198" t="str">
        <f t="shared" si="4"/>
        <v/>
      </c>
      <c r="H31" s="198" t="str">
        <f t="shared" si="5"/>
        <v/>
      </c>
      <c r="I31" s="197" t="str">
        <f t="shared" si="6"/>
        <v/>
      </c>
      <c r="J31" s="196" t="str">
        <f t="shared" si="7"/>
        <v/>
      </c>
      <c r="K31" s="196" t="str">
        <f t="shared" si="8"/>
        <v/>
      </c>
      <c r="L31" s="194"/>
      <c r="N31" s="195"/>
      <c r="O31" s="195"/>
      <c r="P31" s="194"/>
      <c r="R31" s="194"/>
      <c r="S31" s="194"/>
      <c r="T31" s="194"/>
      <c r="U31" s="194"/>
      <c r="V31" s="194"/>
      <c r="W31" s="194"/>
      <c r="X31" s="194"/>
      <c r="Y31" s="194"/>
      <c r="Z31" s="194"/>
      <c r="AA31" s="194"/>
      <c r="AB31" s="194"/>
      <c r="AC31" s="194"/>
      <c r="AD31" s="194"/>
      <c r="AE31" s="194"/>
      <c r="AF31" s="194"/>
      <c r="AG31" s="194"/>
      <c r="AH31" s="194"/>
      <c r="AI31" s="194"/>
      <c r="AJ31" s="194"/>
      <c r="AK31" s="194"/>
      <c r="AL31" s="194"/>
      <c r="AM31" s="194"/>
    </row>
    <row r="32" spans="1:39" s="193" customFormat="1" ht="27.95" customHeight="1" x14ac:dyDescent="0.25">
      <c r="A32" s="202" t="str">
        <f t="shared" si="0"/>
        <v/>
      </c>
      <c r="B32" s="201" t="str">
        <f t="shared" si="1"/>
        <v/>
      </c>
      <c r="C32" s="200" t="str">
        <f t="shared" si="2"/>
        <v/>
      </c>
      <c r="D32" s="199" t="str">
        <f t="shared" si="3"/>
        <v/>
      </c>
      <c r="E32" s="199"/>
      <c r="F32" s="199"/>
      <c r="G32" s="198" t="str">
        <f t="shared" si="4"/>
        <v/>
      </c>
      <c r="H32" s="198" t="str">
        <f t="shared" si="5"/>
        <v/>
      </c>
      <c r="I32" s="197" t="str">
        <f t="shared" si="6"/>
        <v/>
      </c>
      <c r="J32" s="196" t="str">
        <f t="shared" si="7"/>
        <v/>
      </c>
      <c r="K32" s="196" t="str">
        <f t="shared" si="8"/>
        <v/>
      </c>
      <c r="L32" s="194"/>
      <c r="N32" s="195"/>
      <c r="O32" s="195"/>
      <c r="P32" s="194"/>
      <c r="R32" s="194"/>
      <c r="S32" s="194"/>
      <c r="T32" s="194"/>
      <c r="U32" s="194"/>
      <c r="V32" s="194"/>
      <c r="W32" s="194"/>
      <c r="X32" s="194"/>
      <c r="Y32" s="194"/>
      <c r="Z32" s="194"/>
      <c r="AA32" s="194"/>
      <c r="AB32" s="194"/>
      <c r="AC32" s="194"/>
      <c r="AD32" s="194"/>
      <c r="AE32" s="194"/>
      <c r="AF32" s="194"/>
      <c r="AG32" s="194"/>
      <c r="AH32" s="194"/>
      <c r="AI32" s="194"/>
      <c r="AJ32" s="194"/>
      <c r="AK32" s="194"/>
      <c r="AL32" s="194"/>
      <c r="AM32" s="194"/>
    </row>
    <row r="33" spans="1:39" s="193" customFormat="1" ht="27.95" customHeight="1" x14ac:dyDescent="0.25">
      <c r="A33" s="202" t="str">
        <f t="shared" si="0"/>
        <v/>
      </c>
      <c r="B33" s="201" t="str">
        <f t="shared" si="1"/>
        <v/>
      </c>
      <c r="C33" s="200" t="str">
        <f t="shared" si="2"/>
        <v/>
      </c>
      <c r="D33" s="199" t="str">
        <f t="shared" si="3"/>
        <v/>
      </c>
      <c r="E33" s="199"/>
      <c r="F33" s="199"/>
      <c r="G33" s="198" t="str">
        <f t="shared" si="4"/>
        <v/>
      </c>
      <c r="H33" s="198" t="str">
        <f t="shared" si="5"/>
        <v/>
      </c>
      <c r="I33" s="197" t="str">
        <f t="shared" si="6"/>
        <v/>
      </c>
      <c r="J33" s="196" t="str">
        <f t="shared" si="7"/>
        <v/>
      </c>
      <c r="K33" s="196" t="str">
        <f t="shared" si="8"/>
        <v/>
      </c>
      <c r="L33" s="194"/>
      <c r="N33" s="195"/>
      <c r="O33" s="195"/>
      <c r="P33" s="194"/>
      <c r="R33" s="194"/>
      <c r="S33" s="194"/>
      <c r="T33" s="194"/>
      <c r="U33" s="194"/>
      <c r="V33" s="194"/>
      <c r="W33" s="194"/>
      <c r="X33" s="194"/>
      <c r="Y33" s="194"/>
      <c r="Z33" s="194"/>
      <c r="AA33" s="194"/>
      <c r="AB33" s="194"/>
      <c r="AC33" s="194"/>
      <c r="AD33" s="194"/>
      <c r="AE33" s="194"/>
      <c r="AF33" s="194"/>
      <c r="AG33" s="194"/>
      <c r="AH33" s="194"/>
      <c r="AI33" s="194"/>
      <c r="AJ33" s="194"/>
      <c r="AK33" s="194"/>
      <c r="AL33" s="194"/>
      <c r="AM33" s="194"/>
    </row>
    <row r="34" spans="1:39" s="193" customFormat="1" ht="27.95" customHeight="1" x14ac:dyDescent="0.25">
      <c r="A34" s="202" t="str">
        <f t="shared" si="0"/>
        <v/>
      </c>
      <c r="B34" s="201" t="str">
        <f t="shared" si="1"/>
        <v/>
      </c>
      <c r="C34" s="200" t="str">
        <f t="shared" si="2"/>
        <v/>
      </c>
      <c r="D34" s="199" t="str">
        <f t="shared" si="3"/>
        <v/>
      </c>
      <c r="E34" s="199"/>
      <c r="F34" s="199"/>
      <c r="G34" s="198" t="str">
        <f t="shared" si="4"/>
        <v/>
      </c>
      <c r="H34" s="198" t="str">
        <f t="shared" si="5"/>
        <v/>
      </c>
      <c r="I34" s="197" t="str">
        <f t="shared" si="6"/>
        <v/>
      </c>
      <c r="J34" s="196" t="str">
        <f t="shared" si="7"/>
        <v/>
      </c>
      <c r="K34" s="196" t="str">
        <f t="shared" si="8"/>
        <v/>
      </c>
      <c r="L34" s="194"/>
      <c r="N34" s="195"/>
      <c r="O34" s="195"/>
      <c r="P34" s="194"/>
      <c r="R34" s="194"/>
      <c r="S34" s="194"/>
      <c r="T34" s="194"/>
      <c r="U34" s="194"/>
      <c r="V34" s="194"/>
      <c r="W34" s="194"/>
      <c r="X34" s="194"/>
      <c r="Y34" s="194"/>
      <c r="Z34" s="194"/>
      <c r="AA34" s="194"/>
      <c r="AB34" s="194"/>
      <c r="AC34" s="194"/>
      <c r="AD34" s="194"/>
      <c r="AE34" s="194"/>
      <c r="AF34" s="194"/>
      <c r="AG34" s="194"/>
      <c r="AH34" s="194"/>
      <c r="AI34" s="194"/>
      <c r="AJ34" s="194"/>
      <c r="AK34" s="194"/>
      <c r="AL34" s="194"/>
      <c r="AM34" s="194"/>
    </row>
    <row r="35" spans="1:39" s="193" customFormat="1" ht="27.95" customHeight="1" x14ac:dyDescent="0.25">
      <c r="A35" s="202" t="str">
        <f t="shared" si="0"/>
        <v/>
      </c>
      <c r="B35" s="201" t="str">
        <f t="shared" si="1"/>
        <v/>
      </c>
      <c r="C35" s="200" t="str">
        <f t="shared" si="2"/>
        <v/>
      </c>
      <c r="D35" s="199" t="str">
        <f t="shared" si="3"/>
        <v/>
      </c>
      <c r="E35" s="199"/>
      <c r="F35" s="199"/>
      <c r="G35" s="198" t="str">
        <f t="shared" si="4"/>
        <v/>
      </c>
      <c r="H35" s="198" t="str">
        <f t="shared" si="5"/>
        <v/>
      </c>
      <c r="I35" s="197" t="str">
        <f t="shared" si="6"/>
        <v/>
      </c>
      <c r="J35" s="196" t="str">
        <f t="shared" si="7"/>
        <v/>
      </c>
      <c r="K35" s="196" t="str">
        <f t="shared" si="8"/>
        <v/>
      </c>
      <c r="L35" s="194"/>
      <c r="N35" s="195"/>
      <c r="O35" s="195"/>
      <c r="P35" s="194"/>
      <c r="R35" s="194"/>
      <c r="S35" s="194"/>
      <c r="T35" s="194"/>
      <c r="U35" s="194"/>
      <c r="V35" s="194"/>
      <c r="W35" s="194"/>
      <c r="X35" s="194"/>
      <c r="Y35" s="194"/>
      <c r="Z35" s="194"/>
      <c r="AA35" s="194"/>
      <c r="AB35" s="194"/>
      <c r="AC35" s="194"/>
      <c r="AD35" s="194"/>
      <c r="AE35" s="194"/>
      <c r="AF35" s="194"/>
      <c r="AG35" s="194"/>
      <c r="AH35" s="194"/>
      <c r="AI35" s="194"/>
      <c r="AJ35" s="194"/>
      <c r="AK35" s="194"/>
      <c r="AL35" s="194"/>
      <c r="AM35" s="194"/>
    </row>
    <row r="36" spans="1:39" s="193" customFormat="1" ht="27.95" customHeight="1" x14ac:dyDescent="0.25">
      <c r="A36" s="202" t="str">
        <f t="shared" si="0"/>
        <v/>
      </c>
      <c r="B36" s="201" t="str">
        <f t="shared" si="1"/>
        <v/>
      </c>
      <c r="C36" s="200" t="str">
        <f t="shared" si="2"/>
        <v/>
      </c>
      <c r="D36" s="199" t="str">
        <f t="shared" si="3"/>
        <v/>
      </c>
      <c r="E36" s="199"/>
      <c r="F36" s="199"/>
      <c r="G36" s="198" t="str">
        <f t="shared" si="4"/>
        <v/>
      </c>
      <c r="H36" s="198" t="str">
        <f t="shared" si="5"/>
        <v/>
      </c>
      <c r="I36" s="197" t="str">
        <f t="shared" si="6"/>
        <v/>
      </c>
      <c r="J36" s="196" t="str">
        <f t="shared" si="7"/>
        <v/>
      </c>
      <c r="K36" s="196" t="str">
        <f t="shared" si="8"/>
        <v/>
      </c>
      <c r="L36" s="194"/>
      <c r="N36" s="195"/>
      <c r="O36" s="195"/>
      <c r="P36" s="194"/>
      <c r="R36" s="194"/>
      <c r="S36" s="194"/>
      <c r="T36" s="194"/>
      <c r="U36" s="194"/>
      <c r="V36" s="194"/>
      <c r="W36" s="194"/>
      <c r="X36" s="194"/>
      <c r="Y36" s="194"/>
      <c r="Z36" s="194"/>
      <c r="AA36" s="194"/>
      <c r="AB36" s="194"/>
      <c r="AC36" s="194"/>
      <c r="AD36" s="194"/>
      <c r="AE36" s="194"/>
      <c r="AF36" s="194"/>
      <c r="AG36" s="194"/>
      <c r="AH36" s="194"/>
      <c r="AI36" s="194"/>
      <c r="AJ36" s="194"/>
      <c r="AK36" s="194"/>
      <c r="AL36" s="194"/>
      <c r="AM36" s="194"/>
    </row>
    <row r="37" spans="1:39" s="193" customFormat="1" ht="27.95" customHeight="1" x14ac:dyDescent="0.25">
      <c r="A37" s="202" t="str">
        <f t="shared" si="0"/>
        <v/>
      </c>
      <c r="B37" s="201" t="str">
        <f t="shared" si="1"/>
        <v/>
      </c>
      <c r="C37" s="200" t="str">
        <f t="shared" si="2"/>
        <v/>
      </c>
      <c r="D37" s="199" t="str">
        <f t="shared" si="3"/>
        <v/>
      </c>
      <c r="E37" s="199"/>
      <c r="F37" s="199"/>
      <c r="G37" s="198" t="str">
        <f t="shared" si="4"/>
        <v/>
      </c>
      <c r="H37" s="198" t="str">
        <f t="shared" si="5"/>
        <v/>
      </c>
      <c r="I37" s="197" t="str">
        <f t="shared" si="6"/>
        <v/>
      </c>
      <c r="J37" s="196" t="str">
        <f t="shared" si="7"/>
        <v/>
      </c>
      <c r="K37" s="196" t="str">
        <f t="shared" si="8"/>
        <v/>
      </c>
      <c r="L37" s="194"/>
      <c r="N37" s="195"/>
      <c r="O37" s="195"/>
      <c r="P37" s="194"/>
      <c r="R37" s="194"/>
      <c r="S37" s="194"/>
      <c r="T37" s="194"/>
      <c r="U37" s="194"/>
      <c r="V37" s="194"/>
      <c r="W37" s="194"/>
      <c r="X37" s="194"/>
      <c r="Y37" s="194"/>
      <c r="Z37" s="194"/>
      <c r="AA37" s="194"/>
      <c r="AB37" s="194"/>
      <c r="AC37" s="194"/>
      <c r="AD37" s="194"/>
      <c r="AE37" s="194"/>
      <c r="AF37" s="194"/>
      <c r="AG37" s="194"/>
      <c r="AH37" s="194"/>
      <c r="AI37" s="194"/>
      <c r="AJ37" s="194"/>
      <c r="AK37" s="194"/>
      <c r="AL37" s="194"/>
      <c r="AM37" s="194"/>
    </row>
    <row r="38" spans="1:39" s="193" customFormat="1" ht="27.95" customHeight="1" x14ac:dyDescent="0.25">
      <c r="A38" s="202" t="str">
        <f t="shared" si="0"/>
        <v/>
      </c>
      <c r="B38" s="201" t="str">
        <f t="shared" si="1"/>
        <v/>
      </c>
      <c r="C38" s="200" t="str">
        <f t="shared" si="2"/>
        <v/>
      </c>
      <c r="D38" s="199" t="str">
        <f t="shared" si="3"/>
        <v/>
      </c>
      <c r="E38" s="199"/>
      <c r="F38" s="199"/>
      <c r="G38" s="198" t="str">
        <f t="shared" si="4"/>
        <v/>
      </c>
      <c r="H38" s="198" t="str">
        <f t="shared" si="5"/>
        <v/>
      </c>
      <c r="I38" s="197" t="str">
        <f t="shared" si="6"/>
        <v/>
      </c>
      <c r="J38" s="196" t="str">
        <f t="shared" si="7"/>
        <v/>
      </c>
      <c r="K38" s="196" t="str">
        <f t="shared" si="8"/>
        <v/>
      </c>
      <c r="L38" s="194"/>
      <c r="N38" s="195"/>
      <c r="O38" s="195"/>
      <c r="P38" s="194"/>
      <c r="R38" s="194"/>
      <c r="S38" s="194"/>
      <c r="T38" s="194"/>
      <c r="U38" s="194"/>
      <c r="V38" s="194"/>
      <c r="W38" s="194"/>
      <c r="X38" s="194"/>
      <c r="Y38" s="194"/>
      <c r="Z38" s="194"/>
      <c r="AA38" s="194"/>
      <c r="AB38" s="194"/>
      <c r="AC38" s="194"/>
      <c r="AD38" s="194"/>
      <c r="AE38" s="194"/>
      <c r="AF38" s="194"/>
      <c r="AG38" s="194"/>
      <c r="AH38" s="194"/>
      <c r="AI38" s="194"/>
      <c r="AJ38" s="194"/>
      <c r="AK38" s="194"/>
      <c r="AL38" s="194"/>
      <c r="AM38" s="194"/>
    </row>
    <row r="39" spans="1:39" s="193" customFormat="1" ht="27.95" customHeight="1" x14ac:dyDescent="0.25">
      <c r="A39" s="202" t="str">
        <f t="shared" si="0"/>
        <v/>
      </c>
      <c r="B39" s="201" t="str">
        <f t="shared" si="1"/>
        <v/>
      </c>
      <c r="C39" s="200" t="str">
        <f t="shared" si="2"/>
        <v/>
      </c>
      <c r="D39" s="199" t="str">
        <f t="shared" si="3"/>
        <v/>
      </c>
      <c r="E39" s="199"/>
      <c r="F39" s="199"/>
      <c r="G39" s="198" t="str">
        <f t="shared" si="4"/>
        <v/>
      </c>
      <c r="H39" s="198" t="str">
        <f t="shared" si="5"/>
        <v/>
      </c>
      <c r="I39" s="197" t="str">
        <f t="shared" si="6"/>
        <v/>
      </c>
      <c r="J39" s="196" t="str">
        <f t="shared" si="7"/>
        <v/>
      </c>
      <c r="K39" s="196" t="str">
        <f t="shared" si="8"/>
        <v/>
      </c>
      <c r="L39" s="194"/>
      <c r="N39" s="195"/>
      <c r="O39" s="195"/>
      <c r="P39" s="194"/>
      <c r="R39" s="194"/>
      <c r="S39" s="194"/>
      <c r="T39" s="194"/>
      <c r="U39" s="194"/>
      <c r="V39" s="194"/>
      <c r="W39" s="194"/>
      <c r="X39" s="194"/>
      <c r="Y39" s="194"/>
      <c r="Z39" s="194"/>
      <c r="AA39" s="194"/>
      <c r="AB39" s="194"/>
      <c r="AC39" s="194"/>
      <c r="AD39" s="194"/>
      <c r="AE39" s="194"/>
      <c r="AF39" s="194"/>
      <c r="AG39" s="194"/>
      <c r="AH39" s="194"/>
      <c r="AI39" s="194"/>
      <c r="AJ39" s="194"/>
      <c r="AK39" s="194"/>
      <c r="AL39" s="194"/>
      <c r="AM39" s="194"/>
    </row>
    <row r="40" spans="1:39" s="193" customFormat="1" ht="27.95" customHeight="1" x14ac:dyDescent="0.25">
      <c r="A40" s="202" t="str">
        <f t="shared" si="0"/>
        <v/>
      </c>
      <c r="B40" s="201" t="str">
        <f t="shared" si="1"/>
        <v/>
      </c>
      <c r="C40" s="200" t="str">
        <f t="shared" si="2"/>
        <v/>
      </c>
      <c r="D40" s="199" t="str">
        <f t="shared" si="3"/>
        <v/>
      </c>
      <c r="E40" s="199"/>
      <c r="F40" s="199"/>
      <c r="G40" s="198" t="str">
        <f t="shared" si="4"/>
        <v/>
      </c>
      <c r="H40" s="198" t="str">
        <f t="shared" si="5"/>
        <v/>
      </c>
      <c r="I40" s="197" t="str">
        <f t="shared" si="6"/>
        <v/>
      </c>
      <c r="J40" s="196" t="str">
        <f t="shared" si="7"/>
        <v/>
      </c>
      <c r="K40" s="196" t="str">
        <f t="shared" si="8"/>
        <v/>
      </c>
      <c r="L40" s="194"/>
      <c r="N40" s="195"/>
      <c r="O40" s="195"/>
      <c r="P40" s="194"/>
      <c r="R40" s="194"/>
      <c r="S40" s="194"/>
      <c r="T40" s="194"/>
      <c r="U40" s="194"/>
      <c r="V40" s="194"/>
      <c r="W40" s="194"/>
      <c r="X40" s="194"/>
      <c r="Y40" s="194"/>
      <c r="Z40" s="194"/>
      <c r="AA40" s="194"/>
      <c r="AB40" s="194"/>
      <c r="AC40" s="194"/>
      <c r="AD40" s="194"/>
      <c r="AE40" s="194"/>
      <c r="AF40" s="194"/>
      <c r="AG40" s="194"/>
      <c r="AH40" s="194"/>
      <c r="AI40" s="194"/>
      <c r="AJ40" s="194"/>
      <c r="AK40" s="194"/>
      <c r="AL40" s="194"/>
      <c r="AM40" s="194"/>
    </row>
    <row r="41" spans="1:39" s="193" customFormat="1" ht="27.95" customHeight="1" x14ac:dyDescent="0.25">
      <c r="A41" s="202" t="str">
        <f t="shared" si="0"/>
        <v/>
      </c>
      <c r="B41" s="201" t="str">
        <f t="shared" si="1"/>
        <v/>
      </c>
      <c r="C41" s="200" t="str">
        <f t="shared" si="2"/>
        <v/>
      </c>
      <c r="D41" s="199" t="str">
        <f t="shared" si="3"/>
        <v/>
      </c>
      <c r="E41" s="199"/>
      <c r="F41" s="199"/>
      <c r="G41" s="198" t="str">
        <f t="shared" si="4"/>
        <v/>
      </c>
      <c r="H41" s="198" t="str">
        <f t="shared" si="5"/>
        <v/>
      </c>
      <c r="I41" s="197" t="str">
        <f t="shared" si="6"/>
        <v/>
      </c>
      <c r="J41" s="196" t="str">
        <f t="shared" si="7"/>
        <v/>
      </c>
      <c r="K41" s="196" t="str">
        <f t="shared" si="8"/>
        <v/>
      </c>
      <c r="L41" s="194"/>
      <c r="N41" s="195"/>
      <c r="O41" s="195"/>
      <c r="P41" s="194"/>
      <c r="R41" s="194"/>
      <c r="S41" s="194"/>
      <c r="T41" s="194"/>
      <c r="U41" s="194"/>
      <c r="V41" s="194"/>
      <c r="W41" s="194"/>
      <c r="X41" s="194"/>
      <c r="Y41" s="194"/>
      <c r="Z41" s="194"/>
      <c r="AA41" s="194"/>
      <c r="AB41" s="194"/>
      <c r="AC41" s="194"/>
      <c r="AD41" s="194"/>
      <c r="AE41" s="194"/>
      <c r="AF41" s="194"/>
      <c r="AG41" s="194"/>
      <c r="AH41" s="194"/>
      <c r="AI41" s="194"/>
      <c r="AJ41" s="194"/>
      <c r="AK41" s="194"/>
      <c r="AL41" s="194"/>
      <c r="AM41" s="194"/>
    </row>
    <row r="42" spans="1:39" s="193" customFormat="1" ht="27.95" customHeight="1" x14ac:dyDescent="0.25">
      <c r="A42" s="202" t="str">
        <f t="shared" si="0"/>
        <v/>
      </c>
      <c r="B42" s="201" t="str">
        <f t="shared" si="1"/>
        <v/>
      </c>
      <c r="C42" s="200" t="str">
        <f t="shared" si="2"/>
        <v/>
      </c>
      <c r="D42" s="199" t="str">
        <f t="shared" si="3"/>
        <v/>
      </c>
      <c r="E42" s="199"/>
      <c r="F42" s="199"/>
      <c r="G42" s="198" t="str">
        <f t="shared" si="4"/>
        <v/>
      </c>
      <c r="H42" s="198" t="str">
        <f t="shared" si="5"/>
        <v/>
      </c>
      <c r="I42" s="197" t="str">
        <f t="shared" si="6"/>
        <v/>
      </c>
      <c r="J42" s="196" t="str">
        <f t="shared" si="7"/>
        <v/>
      </c>
      <c r="K42" s="196" t="str">
        <f t="shared" si="8"/>
        <v/>
      </c>
      <c r="L42" s="194"/>
      <c r="N42" s="195"/>
      <c r="O42" s="195"/>
      <c r="P42" s="194"/>
      <c r="R42" s="194"/>
      <c r="S42" s="194"/>
      <c r="T42" s="194"/>
      <c r="U42" s="194"/>
      <c r="V42" s="194"/>
      <c r="W42" s="194"/>
      <c r="X42" s="194"/>
      <c r="Y42" s="194"/>
      <c r="Z42" s="194"/>
      <c r="AA42" s="194"/>
      <c r="AB42" s="194"/>
      <c r="AC42" s="194"/>
      <c r="AD42" s="194"/>
      <c r="AE42" s="194"/>
      <c r="AF42" s="194"/>
      <c r="AG42" s="194"/>
      <c r="AH42" s="194"/>
      <c r="AI42" s="194"/>
      <c r="AJ42" s="194"/>
      <c r="AK42" s="194"/>
      <c r="AL42" s="194"/>
      <c r="AM42" s="194"/>
    </row>
    <row r="43" spans="1:39" s="193" customFormat="1" ht="27.95" customHeight="1" x14ac:dyDescent="0.25">
      <c r="A43" s="202" t="str">
        <f t="shared" si="0"/>
        <v/>
      </c>
      <c r="B43" s="201" t="str">
        <f t="shared" si="1"/>
        <v/>
      </c>
      <c r="C43" s="200" t="str">
        <f t="shared" si="2"/>
        <v/>
      </c>
      <c r="D43" s="199" t="str">
        <f t="shared" si="3"/>
        <v/>
      </c>
      <c r="E43" s="199"/>
      <c r="F43" s="199"/>
      <c r="G43" s="198" t="str">
        <f t="shared" si="4"/>
        <v/>
      </c>
      <c r="H43" s="198" t="str">
        <f t="shared" si="5"/>
        <v/>
      </c>
      <c r="I43" s="197" t="str">
        <f t="shared" si="6"/>
        <v/>
      </c>
      <c r="J43" s="196" t="str">
        <f t="shared" si="7"/>
        <v/>
      </c>
      <c r="K43" s="196" t="str">
        <f t="shared" si="8"/>
        <v/>
      </c>
      <c r="L43" s="194"/>
      <c r="N43" s="195"/>
      <c r="O43" s="195"/>
      <c r="P43" s="194"/>
      <c r="R43" s="194"/>
      <c r="S43" s="194"/>
      <c r="T43" s="194"/>
      <c r="U43" s="194"/>
      <c r="V43" s="194"/>
      <c r="W43" s="194"/>
      <c r="X43" s="194"/>
      <c r="Y43" s="194"/>
      <c r="Z43" s="194"/>
      <c r="AA43" s="194"/>
      <c r="AB43" s="194"/>
      <c r="AC43" s="194"/>
      <c r="AD43" s="194"/>
      <c r="AE43" s="194"/>
      <c r="AF43" s="194"/>
      <c r="AG43" s="194"/>
      <c r="AH43" s="194"/>
      <c r="AI43" s="194"/>
      <c r="AJ43" s="194"/>
      <c r="AK43" s="194"/>
      <c r="AL43" s="194"/>
      <c r="AM43" s="194"/>
    </row>
    <row r="44" spans="1:39" s="193" customFormat="1" ht="27.95" customHeight="1" x14ac:dyDescent="0.25">
      <c r="A44" s="202" t="str">
        <f t="shared" si="0"/>
        <v/>
      </c>
      <c r="B44" s="201" t="str">
        <f t="shared" si="1"/>
        <v/>
      </c>
      <c r="C44" s="200" t="str">
        <f t="shared" si="2"/>
        <v/>
      </c>
      <c r="D44" s="199" t="str">
        <f t="shared" si="3"/>
        <v/>
      </c>
      <c r="E44" s="199"/>
      <c r="F44" s="199"/>
      <c r="G44" s="198" t="str">
        <f t="shared" si="4"/>
        <v/>
      </c>
      <c r="H44" s="198" t="str">
        <f t="shared" si="5"/>
        <v/>
      </c>
      <c r="I44" s="197" t="str">
        <f t="shared" si="6"/>
        <v/>
      </c>
      <c r="J44" s="196" t="str">
        <f t="shared" si="7"/>
        <v/>
      </c>
      <c r="K44" s="196" t="str">
        <f t="shared" si="8"/>
        <v/>
      </c>
      <c r="L44" s="194"/>
      <c r="N44" s="195"/>
      <c r="O44" s="195"/>
      <c r="P44" s="194"/>
      <c r="R44" s="194"/>
      <c r="S44" s="194"/>
      <c r="T44" s="194"/>
      <c r="U44" s="194"/>
      <c r="V44" s="194"/>
      <c r="W44" s="194"/>
      <c r="X44" s="194"/>
      <c r="Y44" s="194"/>
      <c r="Z44" s="194"/>
      <c r="AA44" s="194"/>
      <c r="AB44" s="194"/>
      <c r="AC44" s="194"/>
      <c r="AD44" s="194"/>
      <c r="AE44" s="194"/>
      <c r="AF44" s="194"/>
      <c r="AG44" s="194"/>
      <c r="AH44" s="194"/>
      <c r="AI44" s="194"/>
      <c r="AJ44" s="194"/>
      <c r="AK44" s="194"/>
      <c r="AL44" s="194"/>
      <c r="AM44" s="194"/>
    </row>
    <row r="45" spans="1:39" s="193" customFormat="1" ht="27.95" customHeight="1" x14ac:dyDescent="0.25">
      <c r="A45" s="202" t="str">
        <f t="shared" ref="A45:A76" si="9">IF(P45="","",P45)</f>
        <v/>
      </c>
      <c r="B45" s="201" t="str">
        <f t="shared" ref="B45:B76" si="10">IF(AK45="","",AK45)</f>
        <v/>
      </c>
      <c r="C45" s="200" t="str">
        <f t="shared" ref="C45:C76" si="11">IF(Q45="","",Q45)</f>
        <v/>
      </c>
      <c r="D45" s="199" t="str">
        <f t="shared" ref="D45:D76" si="12">IF(R45="","",R45)</f>
        <v/>
      </c>
      <c r="E45" s="199"/>
      <c r="F45" s="199"/>
      <c r="G45" s="198" t="str">
        <f t="shared" ref="G45:G76" si="13">IF(L45=1,V45,IF(AK45="profil",V45,IF(AK45="verre",V45,"")))</f>
        <v/>
      </c>
      <c r="H45" s="198" t="str">
        <f t="shared" ref="H45:H76" si="14">IF(L45=1,W45,IF(AK45="profil",W45,IF(AK45="verre",W45,"")))</f>
        <v/>
      </c>
      <c r="I45" s="197" t="str">
        <f t="shared" ref="I45:I76" si="15">IF(L45=1,X45,IF(AK45="profil",X45,IF(AK45="verre",X45,"")))</f>
        <v/>
      </c>
      <c r="J45" s="196" t="str">
        <f t="shared" ref="J45:J76" si="16">IF(AO45="","",AO45)</f>
        <v/>
      </c>
      <c r="K45" s="196" t="str">
        <f t="shared" ref="K45:K76" si="17">IF(AP45="","",AP45)</f>
        <v/>
      </c>
      <c r="L45" s="194"/>
      <c r="N45" s="195"/>
      <c r="O45" s="195"/>
      <c r="P45" s="194"/>
      <c r="R45" s="194"/>
      <c r="S45" s="194"/>
      <c r="T45" s="194"/>
      <c r="U45" s="194"/>
      <c r="V45" s="194"/>
      <c r="W45" s="194"/>
      <c r="X45" s="194"/>
      <c r="Y45" s="194"/>
      <c r="Z45" s="194"/>
      <c r="AA45" s="194"/>
      <c r="AB45" s="194"/>
      <c r="AC45" s="194"/>
      <c r="AD45" s="194"/>
      <c r="AE45" s="194"/>
      <c r="AF45" s="194"/>
      <c r="AG45" s="194"/>
      <c r="AH45" s="194"/>
      <c r="AI45" s="194"/>
      <c r="AJ45" s="194"/>
      <c r="AK45" s="194"/>
      <c r="AL45" s="194"/>
      <c r="AM45" s="194"/>
    </row>
    <row r="46" spans="1:39" s="193" customFormat="1" ht="27.95" customHeight="1" x14ac:dyDescent="0.25">
      <c r="A46" s="202" t="str">
        <f t="shared" si="9"/>
        <v/>
      </c>
      <c r="B46" s="201" t="str">
        <f t="shared" si="10"/>
        <v/>
      </c>
      <c r="C46" s="200" t="str">
        <f t="shared" si="11"/>
        <v/>
      </c>
      <c r="D46" s="199" t="str">
        <f t="shared" si="12"/>
        <v/>
      </c>
      <c r="E46" s="199"/>
      <c r="F46" s="199"/>
      <c r="G46" s="198" t="str">
        <f t="shared" si="13"/>
        <v/>
      </c>
      <c r="H46" s="198" t="str">
        <f t="shared" si="14"/>
        <v/>
      </c>
      <c r="I46" s="197" t="str">
        <f t="shared" si="15"/>
        <v/>
      </c>
      <c r="J46" s="196" t="str">
        <f t="shared" si="16"/>
        <v/>
      </c>
      <c r="K46" s="196" t="str">
        <f t="shared" si="17"/>
        <v/>
      </c>
      <c r="L46" s="194"/>
      <c r="N46" s="195"/>
      <c r="O46" s="195"/>
      <c r="P46" s="194"/>
      <c r="R46" s="194"/>
      <c r="S46" s="194"/>
      <c r="T46" s="194"/>
      <c r="U46" s="194"/>
      <c r="V46" s="194"/>
      <c r="W46" s="194"/>
      <c r="X46" s="194"/>
      <c r="Y46" s="194"/>
      <c r="Z46" s="194"/>
      <c r="AA46" s="194"/>
      <c r="AB46" s="194"/>
      <c r="AC46" s="194"/>
      <c r="AD46" s="194"/>
      <c r="AE46" s="194"/>
      <c r="AF46" s="194"/>
      <c r="AG46" s="194"/>
      <c r="AH46" s="194"/>
      <c r="AI46" s="194"/>
      <c r="AJ46" s="194"/>
      <c r="AK46" s="194"/>
      <c r="AL46" s="194"/>
      <c r="AM46" s="194"/>
    </row>
    <row r="47" spans="1:39" s="193" customFormat="1" ht="27.95" customHeight="1" x14ac:dyDescent="0.25">
      <c r="A47" s="202" t="str">
        <f t="shared" si="9"/>
        <v/>
      </c>
      <c r="B47" s="201" t="str">
        <f t="shared" si="10"/>
        <v/>
      </c>
      <c r="C47" s="200" t="str">
        <f t="shared" si="11"/>
        <v/>
      </c>
      <c r="D47" s="199" t="str">
        <f t="shared" si="12"/>
        <v/>
      </c>
      <c r="E47" s="199"/>
      <c r="F47" s="199"/>
      <c r="G47" s="198" t="str">
        <f t="shared" si="13"/>
        <v/>
      </c>
      <c r="H47" s="198" t="str">
        <f t="shared" si="14"/>
        <v/>
      </c>
      <c r="I47" s="197" t="str">
        <f t="shared" si="15"/>
        <v/>
      </c>
      <c r="J47" s="196" t="str">
        <f t="shared" si="16"/>
        <v/>
      </c>
      <c r="K47" s="196" t="str">
        <f t="shared" si="17"/>
        <v/>
      </c>
      <c r="L47" s="194"/>
      <c r="N47" s="195"/>
      <c r="O47" s="195"/>
      <c r="P47" s="194"/>
      <c r="R47" s="194"/>
      <c r="S47" s="194"/>
      <c r="T47" s="194"/>
      <c r="U47" s="194"/>
      <c r="V47" s="194"/>
      <c r="W47" s="194"/>
      <c r="X47" s="194"/>
      <c r="Y47" s="194"/>
      <c r="Z47" s="194"/>
      <c r="AA47" s="194"/>
      <c r="AB47" s="194"/>
      <c r="AC47" s="194"/>
      <c r="AD47" s="194"/>
      <c r="AE47" s="194"/>
      <c r="AF47" s="194"/>
      <c r="AG47" s="194"/>
      <c r="AH47" s="194"/>
      <c r="AI47" s="194"/>
      <c r="AJ47" s="194"/>
      <c r="AK47" s="194"/>
      <c r="AL47" s="194"/>
      <c r="AM47" s="194"/>
    </row>
    <row r="48" spans="1:39" s="193" customFormat="1" ht="27.95" customHeight="1" x14ac:dyDescent="0.25">
      <c r="A48" s="202" t="str">
        <f t="shared" si="9"/>
        <v/>
      </c>
      <c r="B48" s="201" t="str">
        <f t="shared" si="10"/>
        <v/>
      </c>
      <c r="C48" s="200" t="str">
        <f t="shared" si="11"/>
        <v/>
      </c>
      <c r="D48" s="199" t="str">
        <f t="shared" si="12"/>
        <v/>
      </c>
      <c r="E48" s="199"/>
      <c r="F48" s="199"/>
      <c r="G48" s="198" t="str">
        <f t="shared" si="13"/>
        <v/>
      </c>
      <c r="H48" s="198" t="str">
        <f t="shared" si="14"/>
        <v/>
      </c>
      <c r="I48" s="197" t="str">
        <f t="shared" si="15"/>
        <v/>
      </c>
      <c r="J48" s="196" t="str">
        <f t="shared" si="16"/>
        <v/>
      </c>
      <c r="K48" s="196" t="str">
        <f t="shared" si="17"/>
        <v/>
      </c>
      <c r="L48" s="194"/>
      <c r="N48" s="195"/>
      <c r="O48" s="195"/>
      <c r="P48" s="194"/>
      <c r="R48" s="194"/>
      <c r="S48" s="194"/>
      <c r="T48" s="194"/>
      <c r="U48" s="194"/>
      <c r="V48" s="194"/>
      <c r="W48" s="194"/>
      <c r="X48" s="194"/>
      <c r="Y48" s="194"/>
      <c r="Z48" s="194"/>
      <c r="AA48" s="194"/>
      <c r="AB48" s="194"/>
      <c r="AC48" s="194"/>
      <c r="AD48" s="194"/>
      <c r="AE48" s="194"/>
      <c r="AF48" s="194"/>
      <c r="AG48" s="194"/>
      <c r="AH48" s="194"/>
      <c r="AI48" s="194"/>
      <c r="AJ48" s="194"/>
      <c r="AK48" s="194"/>
      <c r="AL48" s="194"/>
      <c r="AM48" s="194"/>
    </row>
    <row r="49" spans="1:39" s="193" customFormat="1" ht="27.95" customHeight="1" x14ac:dyDescent="0.25">
      <c r="A49" s="202" t="str">
        <f t="shared" si="9"/>
        <v/>
      </c>
      <c r="B49" s="201" t="str">
        <f t="shared" si="10"/>
        <v/>
      </c>
      <c r="C49" s="200" t="str">
        <f t="shared" si="11"/>
        <v/>
      </c>
      <c r="D49" s="199" t="str">
        <f t="shared" si="12"/>
        <v/>
      </c>
      <c r="E49" s="199"/>
      <c r="F49" s="199"/>
      <c r="G49" s="198" t="str">
        <f t="shared" si="13"/>
        <v/>
      </c>
      <c r="H49" s="198" t="str">
        <f t="shared" si="14"/>
        <v/>
      </c>
      <c r="I49" s="197" t="str">
        <f t="shared" si="15"/>
        <v/>
      </c>
      <c r="J49" s="196" t="str">
        <f t="shared" si="16"/>
        <v/>
      </c>
      <c r="K49" s="196" t="str">
        <f t="shared" si="17"/>
        <v/>
      </c>
      <c r="L49" s="194"/>
      <c r="N49" s="195"/>
      <c r="O49" s="195"/>
      <c r="P49" s="194"/>
      <c r="R49" s="194"/>
      <c r="S49" s="194"/>
      <c r="T49" s="194"/>
      <c r="U49" s="194"/>
      <c r="V49" s="194"/>
      <c r="W49" s="194"/>
      <c r="X49" s="194"/>
      <c r="Y49" s="194"/>
      <c r="Z49" s="194"/>
      <c r="AA49" s="194"/>
      <c r="AB49" s="194"/>
      <c r="AC49" s="194"/>
      <c r="AD49" s="194"/>
      <c r="AE49" s="194"/>
      <c r="AF49" s="194"/>
      <c r="AG49" s="194"/>
      <c r="AH49" s="194"/>
      <c r="AI49" s="194"/>
      <c r="AJ49" s="194"/>
      <c r="AK49" s="194"/>
      <c r="AL49" s="194"/>
      <c r="AM49" s="194"/>
    </row>
    <row r="50" spans="1:39" s="193" customFormat="1" ht="27.95" customHeight="1" x14ac:dyDescent="0.25">
      <c r="A50" s="202" t="str">
        <f t="shared" si="9"/>
        <v/>
      </c>
      <c r="B50" s="201" t="str">
        <f t="shared" si="10"/>
        <v/>
      </c>
      <c r="C50" s="200" t="str">
        <f t="shared" si="11"/>
        <v/>
      </c>
      <c r="D50" s="199" t="str">
        <f t="shared" si="12"/>
        <v/>
      </c>
      <c r="E50" s="199"/>
      <c r="F50" s="199"/>
      <c r="G50" s="198" t="str">
        <f t="shared" si="13"/>
        <v/>
      </c>
      <c r="H50" s="198" t="str">
        <f t="shared" si="14"/>
        <v/>
      </c>
      <c r="I50" s="197" t="str">
        <f t="shared" si="15"/>
        <v/>
      </c>
      <c r="J50" s="196" t="str">
        <f t="shared" si="16"/>
        <v/>
      </c>
      <c r="K50" s="196" t="str">
        <f t="shared" si="17"/>
        <v/>
      </c>
      <c r="L50" s="194"/>
      <c r="N50" s="195"/>
      <c r="O50" s="195"/>
      <c r="P50" s="194"/>
      <c r="R50" s="194"/>
      <c r="S50" s="194"/>
      <c r="T50" s="194"/>
      <c r="U50" s="194"/>
      <c r="V50" s="194"/>
      <c r="W50" s="194"/>
      <c r="X50" s="194"/>
      <c r="Y50" s="194"/>
      <c r="Z50" s="194"/>
      <c r="AA50" s="194"/>
      <c r="AB50" s="194"/>
      <c r="AC50" s="194"/>
      <c r="AD50" s="194"/>
      <c r="AE50" s="194"/>
      <c r="AF50" s="194"/>
      <c r="AG50" s="194"/>
      <c r="AH50" s="194"/>
      <c r="AI50" s="194"/>
      <c r="AJ50" s="194"/>
      <c r="AK50" s="194"/>
      <c r="AL50" s="194"/>
      <c r="AM50" s="194"/>
    </row>
    <row r="51" spans="1:39" s="193" customFormat="1" ht="27.95" customHeight="1" x14ac:dyDescent="0.25">
      <c r="A51" s="202" t="str">
        <f t="shared" si="9"/>
        <v/>
      </c>
      <c r="B51" s="201" t="str">
        <f t="shared" si="10"/>
        <v/>
      </c>
      <c r="C51" s="200" t="str">
        <f t="shared" si="11"/>
        <v/>
      </c>
      <c r="D51" s="199" t="str">
        <f t="shared" si="12"/>
        <v/>
      </c>
      <c r="E51" s="199"/>
      <c r="F51" s="199"/>
      <c r="G51" s="198" t="str">
        <f t="shared" si="13"/>
        <v/>
      </c>
      <c r="H51" s="198" t="str">
        <f t="shared" si="14"/>
        <v/>
      </c>
      <c r="I51" s="197" t="str">
        <f t="shared" si="15"/>
        <v/>
      </c>
      <c r="J51" s="196" t="str">
        <f t="shared" si="16"/>
        <v/>
      </c>
      <c r="K51" s="196" t="str">
        <f t="shared" si="17"/>
        <v/>
      </c>
      <c r="L51" s="194"/>
      <c r="N51" s="195"/>
      <c r="O51" s="195"/>
      <c r="P51" s="194"/>
      <c r="R51" s="194"/>
      <c r="S51" s="194"/>
      <c r="T51" s="194"/>
      <c r="U51" s="194"/>
      <c r="V51" s="194"/>
      <c r="W51" s="194"/>
      <c r="X51" s="194"/>
      <c r="Y51" s="194"/>
      <c r="Z51" s="194"/>
      <c r="AA51" s="194"/>
      <c r="AB51" s="194"/>
      <c r="AC51" s="194"/>
      <c r="AD51" s="194"/>
      <c r="AE51" s="194"/>
      <c r="AF51" s="194"/>
      <c r="AG51" s="194"/>
      <c r="AH51" s="194"/>
      <c r="AI51" s="194"/>
      <c r="AJ51" s="194"/>
      <c r="AK51" s="194"/>
      <c r="AL51" s="194"/>
      <c r="AM51" s="194"/>
    </row>
    <row r="52" spans="1:39" s="193" customFormat="1" ht="27.95" customHeight="1" x14ac:dyDescent="0.25">
      <c r="A52" s="202" t="str">
        <f t="shared" si="9"/>
        <v/>
      </c>
      <c r="B52" s="201" t="str">
        <f t="shared" si="10"/>
        <v/>
      </c>
      <c r="C52" s="200" t="str">
        <f t="shared" si="11"/>
        <v/>
      </c>
      <c r="D52" s="199" t="str">
        <f t="shared" si="12"/>
        <v/>
      </c>
      <c r="E52" s="199"/>
      <c r="F52" s="199"/>
      <c r="G52" s="198" t="str">
        <f t="shared" si="13"/>
        <v/>
      </c>
      <c r="H52" s="198" t="str">
        <f t="shared" si="14"/>
        <v/>
      </c>
      <c r="I52" s="197" t="str">
        <f t="shared" si="15"/>
        <v/>
      </c>
      <c r="J52" s="196" t="str">
        <f t="shared" si="16"/>
        <v/>
      </c>
      <c r="K52" s="196" t="str">
        <f t="shared" si="17"/>
        <v/>
      </c>
      <c r="L52" s="194"/>
      <c r="N52" s="195"/>
      <c r="O52" s="195"/>
      <c r="P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4"/>
      <c r="AE52" s="194"/>
      <c r="AF52" s="194"/>
      <c r="AG52" s="194"/>
      <c r="AH52" s="194"/>
      <c r="AI52" s="194"/>
      <c r="AJ52" s="194"/>
      <c r="AK52" s="194"/>
      <c r="AL52" s="194"/>
      <c r="AM52" s="194"/>
    </row>
    <row r="53" spans="1:39" s="193" customFormat="1" ht="27.95" customHeight="1" x14ac:dyDescent="0.25">
      <c r="A53" s="202" t="str">
        <f t="shared" si="9"/>
        <v/>
      </c>
      <c r="B53" s="201" t="str">
        <f t="shared" si="10"/>
        <v/>
      </c>
      <c r="C53" s="200" t="str">
        <f t="shared" si="11"/>
        <v/>
      </c>
      <c r="D53" s="199" t="str">
        <f t="shared" si="12"/>
        <v/>
      </c>
      <c r="E53" s="199"/>
      <c r="F53" s="199"/>
      <c r="G53" s="198" t="str">
        <f t="shared" si="13"/>
        <v/>
      </c>
      <c r="H53" s="198" t="str">
        <f t="shared" si="14"/>
        <v/>
      </c>
      <c r="I53" s="197" t="str">
        <f t="shared" si="15"/>
        <v/>
      </c>
      <c r="J53" s="196" t="str">
        <f t="shared" si="16"/>
        <v/>
      </c>
      <c r="K53" s="196" t="str">
        <f t="shared" si="17"/>
        <v/>
      </c>
      <c r="L53" s="194"/>
      <c r="N53" s="195"/>
      <c r="O53" s="195"/>
      <c r="P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4"/>
      <c r="AE53" s="194"/>
      <c r="AF53" s="194"/>
      <c r="AG53" s="194"/>
      <c r="AH53" s="194"/>
      <c r="AI53" s="194"/>
      <c r="AJ53" s="194"/>
      <c r="AK53" s="194"/>
      <c r="AL53" s="194"/>
      <c r="AM53" s="194"/>
    </row>
    <row r="54" spans="1:39" s="193" customFormat="1" ht="27.95" customHeight="1" x14ac:dyDescent="0.25">
      <c r="A54" s="202" t="str">
        <f t="shared" si="9"/>
        <v/>
      </c>
      <c r="B54" s="201" t="str">
        <f t="shared" si="10"/>
        <v/>
      </c>
      <c r="C54" s="200" t="str">
        <f t="shared" si="11"/>
        <v/>
      </c>
      <c r="D54" s="199" t="str">
        <f t="shared" si="12"/>
        <v/>
      </c>
      <c r="E54" s="199"/>
      <c r="F54" s="199"/>
      <c r="G54" s="198" t="str">
        <f t="shared" si="13"/>
        <v/>
      </c>
      <c r="H54" s="198" t="str">
        <f t="shared" si="14"/>
        <v/>
      </c>
      <c r="I54" s="197" t="str">
        <f t="shared" si="15"/>
        <v/>
      </c>
      <c r="J54" s="196" t="str">
        <f t="shared" si="16"/>
        <v/>
      </c>
      <c r="K54" s="196" t="str">
        <f t="shared" si="17"/>
        <v/>
      </c>
      <c r="L54" s="194"/>
      <c r="N54" s="195"/>
      <c r="O54" s="195"/>
      <c r="P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4"/>
      <c r="AE54" s="194"/>
      <c r="AF54" s="194"/>
      <c r="AG54" s="194"/>
      <c r="AH54" s="194"/>
      <c r="AI54" s="194"/>
      <c r="AJ54" s="194"/>
      <c r="AK54" s="194"/>
      <c r="AL54" s="194"/>
      <c r="AM54" s="194"/>
    </row>
    <row r="55" spans="1:39" s="193" customFormat="1" ht="27.95" customHeight="1" x14ac:dyDescent="0.25">
      <c r="A55" s="202" t="str">
        <f t="shared" si="9"/>
        <v/>
      </c>
      <c r="B55" s="201" t="str">
        <f t="shared" si="10"/>
        <v/>
      </c>
      <c r="C55" s="200" t="str">
        <f t="shared" si="11"/>
        <v/>
      </c>
      <c r="D55" s="199" t="str">
        <f t="shared" si="12"/>
        <v/>
      </c>
      <c r="E55" s="199"/>
      <c r="F55" s="199"/>
      <c r="G55" s="198" t="str">
        <f t="shared" si="13"/>
        <v/>
      </c>
      <c r="H55" s="198" t="str">
        <f t="shared" si="14"/>
        <v/>
      </c>
      <c r="I55" s="197" t="str">
        <f t="shared" si="15"/>
        <v/>
      </c>
      <c r="J55" s="196" t="str">
        <f t="shared" si="16"/>
        <v/>
      </c>
      <c r="K55" s="196" t="str">
        <f t="shared" si="17"/>
        <v/>
      </c>
      <c r="L55" s="194"/>
      <c r="N55" s="195"/>
      <c r="O55" s="195"/>
      <c r="P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4"/>
      <c r="AE55" s="194"/>
      <c r="AF55" s="194"/>
      <c r="AG55" s="194"/>
      <c r="AH55" s="194"/>
      <c r="AI55" s="194"/>
      <c r="AJ55" s="194"/>
      <c r="AK55" s="194"/>
      <c r="AL55" s="194"/>
      <c r="AM55" s="194"/>
    </row>
    <row r="56" spans="1:39" s="193" customFormat="1" ht="27.95" customHeight="1" x14ac:dyDescent="0.25">
      <c r="A56" s="202" t="str">
        <f t="shared" si="9"/>
        <v/>
      </c>
      <c r="B56" s="201" t="str">
        <f t="shared" si="10"/>
        <v/>
      </c>
      <c r="C56" s="200" t="str">
        <f t="shared" si="11"/>
        <v/>
      </c>
      <c r="D56" s="199" t="str">
        <f t="shared" si="12"/>
        <v/>
      </c>
      <c r="E56" s="199"/>
      <c r="F56" s="199"/>
      <c r="G56" s="198" t="str">
        <f t="shared" si="13"/>
        <v/>
      </c>
      <c r="H56" s="198" t="str">
        <f t="shared" si="14"/>
        <v/>
      </c>
      <c r="I56" s="197" t="str">
        <f t="shared" si="15"/>
        <v/>
      </c>
      <c r="J56" s="196" t="str">
        <f t="shared" si="16"/>
        <v/>
      </c>
      <c r="K56" s="196" t="str">
        <f t="shared" si="17"/>
        <v/>
      </c>
      <c r="L56" s="194"/>
      <c r="N56" s="195"/>
      <c r="O56" s="195"/>
      <c r="P56" s="194"/>
      <c r="R56" s="194"/>
      <c r="S56" s="194"/>
      <c r="T56" s="194"/>
      <c r="U56" s="194"/>
      <c r="V56" s="194"/>
      <c r="W56" s="194"/>
      <c r="X56" s="194"/>
      <c r="Y56" s="194"/>
      <c r="Z56" s="194"/>
      <c r="AA56" s="194"/>
      <c r="AB56" s="194"/>
      <c r="AC56" s="194"/>
      <c r="AD56" s="194"/>
      <c r="AE56" s="194"/>
      <c r="AF56" s="194"/>
      <c r="AG56" s="194"/>
      <c r="AH56" s="194"/>
      <c r="AI56" s="194"/>
      <c r="AJ56" s="194"/>
      <c r="AK56" s="194"/>
      <c r="AL56" s="194"/>
      <c r="AM56" s="194"/>
    </row>
    <row r="57" spans="1:39" s="193" customFormat="1" ht="27.95" customHeight="1" x14ac:dyDescent="0.25">
      <c r="A57" s="202" t="str">
        <f t="shared" si="9"/>
        <v/>
      </c>
      <c r="B57" s="201" t="str">
        <f t="shared" si="10"/>
        <v/>
      </c>
      <c r="C57" s="200" t="str">
        <f t="shared" si="11"/>
        <v/>
      </c>
      <c r="D57" s="199" t="str">
        <f t="shared" si="12"/>
        <v/>
      </c>
      <c r="E57" s="199"/>
      <c r="F57" s="199"/>
      <c r="G57" s="198" t="str">
        <f t="shared" si="13"/>
        <v/>
      </c>
      <c r="H57" s="198" t="str">
        <f t="shared" si="14"/>
        <v/>
      </c>
      <c r="I57" s="197" t="str">
        <f t="shared" si="15"/>
        <v/>
      </c>
      <c r="J57" s="196" t="str">
        <f t="shared" si="16"/>
        <v/>
      </c>
      <c r="K57" s="196" t="str">
        <f t="shared" si="17"/>
        <v/>
      </c>
      <c r="L57" s="194"/>
      <c r="N57" s="195"/>
      <c r="O57" s="195"/>
      <c r="P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4"/>
      <c r="AE57" s="194"/>
      <c r="AF57" s="194"/>
      <c r="AG57" s="194"/>
      <c r="AH57" s="194"/>
      <c r="AI57" s="194"/>
      <c r="AJ57" s="194"/>
      <c r="AK57" s="194"/>
      <c r="AL57" s="194"/>
      <c r="AM57" s="194"/>
    </row>
    <row r="58" spans="1:39" s="193" customFormat="1" ht="27.95" customHeight="1" x14ac:dyDescent="0.25">
      <c r="A58" s="202" t="str">
        <f t="shared" si="9"/>
        <v/>
      </c>
      <c r="B58" s="201" t="str">
        <f t="shared" si="10"/>
        <v/>
      </c>
      <c r="C58" s="200" t="str">
        <f t="shared" si="11"/>
        <v/>
      </c>
      <c r="D58" s="199" t="str">
        <f t="shared" si="12"/>
        <v/>
      </c>
      <c r="E58" s="199"/>
      <c r="F58" s="199"/>
      <c r="G58" s="198" t="str">
        <f t="shared" si="13"/>
        <v/>
      </c>
      <c r="H58" s="198" t="str">
        <f t="shared" si="14"/>
        <v/>
      </c>
      <c r="I58" s="197" t="str">
        <f t="shared" si="15"/>
        <v/>
      </c>
      <c r="J58" s="196" t="str">
        <f t="shared" si="16"/>
        <v/>
      </c>
      <c r="K58" s="196" t="str">
        <f t="shared" si="17"/>
        <v/>
      </c>
      <c r="L58" s="194"/>
      <c r="N58" s="195"/>
      <c r="O58" s="195"/>
      <c r="P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4"/>
      <c r="AE58" s="194"/>
      <c r="AF58" s="194"/>
      <c r="AG58" s="194"/>
      <c r="AH58" s="194"/>
      <c r="AI58" s="194"/>
      <c r="AJ58" s="194"/>
      <c r="AK58" s="194"/>
      <c r="AL58" s="194"/>
      <c r="AM58" s="194"/>
    </row>
    <row r="59" spans="1:39" s="193" customFormat="1" ht="27.95" customHeight="1" x14ac:dyDescent="0.25">
      <c r="A59" s="202" t="str">
        <f t="shared" si="9"/>
        <v/>
      </c>
      <c r="B59" s="201" t="str">
        <f t="shared" si="10"/>
        <v/>
      </c>
      <c r="C59" s="200" t="str">
        <f t="shared" si="11"/>
        <v/>
      </c>
      <c r="D59" s="199" t="str">
        <f t="shared" si="12"/>
        <v/>
      </c>
      <c r="E59" s="199"/>
      <c r="F59" s="199"/>
      <c r="G59" s="198" t="str">
        <f t="shared" si="13"/>
        <v/>
      </c>
      <c r="H59" s="198" t="str">
        <f t="shared" si="14"/>
        <v/>
      </c>
      <c r="I59" s="197" t="str">
        <f t="shared" si="15"/>
        <v/>
      </c>
      <c r="J59" s="196" t="str">
        <f t="shared" si="16"/>
        <v/>
      </c>
      <c r="K59" s="196" t="str">
        <f t="shared" si="17"/>
        <v/>
      </c>
      <c r="L59" s="194"/>
      <c r="N59" s="195"/>
      <c r="O59" s="195"/>
      <c r="P59" s="194"/>
      <c r="R59" s="194"/>
      <c r="S59" s="194"/>
      <c r="T59" s="194"/>
      <c r="U59" s="194"/>
      <c r="V59" s="194"/>
      <c r="W59" s="194"/>
      <c r="X59" s="194"/>
      <c r="Y59" s="194"/>
      <c r="Z59" s="194"/>
      <c r="AA59" s="194"/>
      <c r="AB59" s="194"/>
      <c r="AC59" s="194"/>
      <c r="AD59" s="194"/>
      <c r="AE59" s="194"/>
      <c r="AF59" s="194"/>
      <c r="AG59" s="194"/>
      <c r="AH59" s="194"/>
      <c r="AI59" s="194"/>
      <c r="AJ59" s="194"/>
      <c r="AK59" s="194"/>
      <c r="AL59" s="194"/>
      <c r="AM59" s="194"/>
    </row>
    <row r="60" spans="1:39" s="193" customFormat="1" ht="27.95" customHeight="1" x14ac:dyDescent="0.25">
      <c r="A60" s="202" t="str">
        <f t="shared" si="9"/>
        <v/>
      </c>
      <c r="B60" s="201" t="str">
        <f t="shared" si="10"/>
        <v/>
      </c>
      <c r="C60" s="200" t="str">
        <f t="shared" si="11"/>
        <v/>
      </c>
      <c r="D60" s="199" t="str">
        <f t="shared" si="12"/>
        <v/>
      </c>
      <c r="E60" s="199"/>
      <c r="F60" s="199"/>
      <c r="G60" s="198" t="str">
        <f t="shared" si="13"/>
        <v/>
      </c>
      <c r="H60" s="198" t="str">
        <f t="shared" si="14"/>
        <v/>
      </c>
      <c r="I60" s="197" t="str">
        <f t="shared" si="15"/>
        <v/>
      </c>
      <c r="J60" s="196" t="str">
        <f t="shared" si="16"/>
        <v/>
      </c>
      <c r="K60" s="196" t="str">
        <f t="shared" si="17"/>
        <v/>
      </c>
      <c r="L60" s="194"/>
      <c r="N60" s="195"/>
      <c r="O60" s="195"/>
      <c r="P60" s="194"/>
      <c r="R60" s="194"/>
      <c r="S60" s="194"/>
      <c r="T60" s="194"/>
      <c r="U60" s="194"/>
      <c r="V60" s="194"/>
      <c r="W60" s="194"/>
      <c r="X60" s="194"/>
      <c r="Y60" s="194"/>
      <c r="Z60" s="194"/>
      <c r="AA60" s="194"/>
      <c r="AB60" s="194"/>
      <c r="AC60" s="194"/>
      <c r="AD60" s="194"/>
      <c r="AE60" s="194"/>
      <c r="AF60" s="194"/>
      <c r="AG60" s="194"/>
      <c r="AH60" s="194"/>
      <c r="AI60" s="194"/>
      <c r="AJ60" s="194"/>
      <c r="AK60" s="194"/>
      <c r="AL60" s="194"/>
      <c r="AM60" s="194"/>
    </row>
    <row r="61" spans="1:39" s="193" customFormat="1" ht="27.95" customHeight="1" x14ac:dyDescent="0.25">
      <c r="A61" s="202" t="str">
        <f t="shared" si="9"/>
        <v/>
      </c>
      <c r="B61" s="201" t="str">
        <f t="shared" si="10"/>
        <v/>
      </c>
      <c r="C61" s="200" t="str">
        <f t="shared" si="11"/>
        <v/>
      </c>
      <c r="D61" s="199" t="str">
        <f t="shared" si="12"/>
        <v/>
      </c>
      <c r="E61" s="199"/>
      <c r="F61" s="199"/>
      <c r="G61" s="198" t="str">
        <f t="shared" si="13"/>
        <v/>
      </c>
      <c r="H61" s="198" t="str">
        <f t="shared" si="14"/>
        <v/>
      </c>
      <c r="I61" s="197" t="str">
        <f t="shared" si="15"/>
        <v/>
      </c>
      <c r="J61" s="196" t="str">
        <f t="shared" si="16"/>
        <v/>
      </c>
      <c r="K61" s="196" t="str">
        <f t="shared" si="17"/>
        <v/>
      </c>
      <c r="L61" s="194"/>
      <c r="N61" s="195"/>
      <c r="O61" s="195"/>
      <c r="P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4"/>
      <c r="AE61" s="194"/>
      <c r="AF61" s="194"/>
      <c r="AG61" s="194"/>
      <c r="AH61" s="194"/>
      <c r="AI61" s="194"/>
      <c r="AJ61" s="194"/>
      <c r="AK61" s="194"/>
      <c r="AL61" s="194"/>
      <c r="AM61" s="194"/>
    </row>
    <row r="62" spans="1:39" s="193" customFormat="1" ht="27.95" customHeight="1" x14ac:dyDescent="0.25">
      <c r="A62" s="202" t="str">
        <f t="shared" si="9"/>
        <v/>
      </c>
      <c r="B62" s="201" t="str">
        <f t="shared" si="10"/>
        <v/>
      </c>
      <c r="C62" s="200" t="str">
        <f t="shared" si="11"/>
        <v/>
      </c>
      <c r="D62" s="199" t="str">
        <f t="shared" si="12"/>
        <v/>
      </c>
      <c r="E62" s="199"/>
      <c r="F62" s="199"/>
      <c r="G62" s="198" t="str">
        <f t="shared" si="13"/>
        <v/>
      </c>
      <c r="H62" s="198" t="str">
        <f t="shared" si="14"/>
        <v/>
      </c>
      <c r="I62" s="197" t="str">
        <f t="shared" si="15"/>
        <v/>
      </c>
      <c r="J62" s="196" t="str">
        <f t="shared" si="16"/>
        <v/>
      </c>
      <c r="K62" s="196" t="str">
        <f t="shared" si="17"/>
        <v/>
      </c>
      <c r="L62" s="194"/>
      <c r="N62" s="195"/>
      <c r="O62" s="195"/>
      <c r="P62" s="194"/>
      <c r="R62" s="194"/>
      <c r="S62" s="194"/>
      <c r="T62" s="194"/>
      <c r="U62" s="194"/>
      <c r="V62" s="194"/>
      <c r="W62" s="194"/>
      <c r="X62" s="194"/>
      <c r="Y62" s="194"/>
      <c r="Z62" s="194"/>
      <c r="AA62" s="194"/>
      <c r="AB62" s="194"/>
      <c r="AC62" s="194"/>
      <c r="AD62" s="194"/>
      <c r="AE62" s="194"/>
      <c r="AF62" s="194"/>
      <c r="AG62" s="194"/>
      <c r="AH62" s="194"/>
      <c r="AI62" s="194"/>
      <c r="AJ62" s="194"/>
      <c r="AK62" s="194"/>
      <c r="AL62" s="194"/>
      <c r="AM62" s="194"/>
    </row>
    <row r="63" spans="1:39" s="193" customFormat="1" ht="27.95" customHeight="1" x14ac:dyDescent="0.25">
      <c r="A63" s="202" t="str">
        <f t="shared" si="9"/>
        <v/>
      </c>
      <c r="B63" s="201" t="str">
        <f t="shared" si="10"/>
        <v/>
      </c>
      <c r="C63" s="200" t="str">
        <f t="shared" si="11"/>
        <v/>
      </c>
      <c r="D63" s="199" t="str">
        <f t="shared" si="12"/>
        <v/>
      </c>
      <c r="E63" s="199"/>
      <c r="F63" s="199"/>
      <c r="G63" s="198" t="str">
        <f t="shared" si="13"/>
        <v/>
      </c>
      <c r="H63" s="198" t="str">
        <f t="shared" si="14"/>
        <v/>
      </c>
      <c r="I63" s="197" t="str">
        <f t="shared" si="15"/>
        <v/>
      </c>
      <c r="J63" s="196" t="str">
        <f t="shared" si="16"/>
        <v/>
      </c>
      <c r="K63" s="196" t="str">
        <f t="shared" si="17"/>
        <v/>
      </c>
      <c r="L63" s="194"/>
      <c r="N63" s="195"/>
      <c r="O63" s="195"/>
      <c r="P63" s="194"/>
      <c r="R63" s="194"/>
      <c r="S63" s="194"/>
      <c r="T63" s="194"/>
      <c r="U63" s="194"/>
      <c r="V63" s="194"/>
      <c r="W63" s="194"/>
      <c r="X63" s="194"/>
      <c r="Y63" s="194"/>
      <c r="Z63" s="194"/>
      <c r="AA63" s="194"/>
      <c r="AB63" s="194"/>
      <c r="AC63" s="194"/>
      <c r="AD63" s="194"/>
      <c r="AE63" s="194"/>
      <c r="AF63" s="194"/>
      <c r="AG63" s="194"/>
      <c r="AH63" s="194"/>
      <c r="AI63" s="194"/>
      <c r="AJ63" s="194"/>
      <c r="AK63" s="194"/>
      <c r="AL63" s="194"/>
      <c r="AM63" s="194"/>
    </row>
    <row r="64" spans="1:39" s="193" customFormat="1" ht="27.95" customHeight="1" x14ac:dyDescent="0.25">
      <c r="A64" s="202" t="str">
        <f t="shared" si="9"/>
        <v/>
      </c>
      <c r="B64" s="201" t="str">
        <f t="shared" si="10"/>
        <v/>
      </c>
      <c r="C64" s="200" t="str">
        <f t="shared" si="11"/>
        <v/>
      </c>
      <c r="D64" s="199" t="str">
        <f t="shared" si="12"/>
        <v/>
      </c>
      <c r="E64" s="199"/>
      <c r="F64" s="199"/>
      <c r="G64" s="198" t="str">
        <f t="shared" si="13"/>
        <v/>
      </c>
      <c r="H64" s="198" t="str">
        <f t="shared" si="14"/>
        <v/>
      </c>
      <c r="I64" s="197" t="str">
        <f t="shared" si="15"/>
        <v/>
      </c>
      <c r="J64" s="196" t="str">
        <f t="shared" si="16"/>
        <v/>
      </c>
      <c r="K64" s="196" t="str">
        <f t="shared" si="17"/>
        <v/>
      </c>
      <c r="L64" s="194"/>
      <c r="N64" s="195"/>
      <c r="O64" s="195"/>
      <c r="P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4"/>
      <c r="AE64" s="194"/>
      <c r="AF64" s="194"/>
      <c r="AG64" s="194"/>
      <c r="AH64" s="194"/>
      <c r="AI64" s="194"/>
      <c r="AJ64" s="194"/>
      <c r="AK64" s="194"/>
      <c r="AL64" s="194"/>
      <c r="AM64" s="194"/>
    </row>
    <row r="65" spans="1:39" s="193" customFormat="1" ht="27.95" customHeight="1" x14ac:dyDescent="0.25">
      <c r="A65" s="202" t="str">
        <f t="shared" si="9"/>
        <v/>
      </c>
      <c r="B65" s="201" t="str">
        <f t="shared" si="10"/>
        <v/>
      </c>
      <c r="C65" s="200" t="str">
        <f t="shared" si="11"/>
        <v/>
      </c>
      <c r="D65" s="199" t="str">
        <f t="shared" si="12"/>
        <v/>
      </c>
      <c r="E65" s="199"/>
      <c r="F65" s="199"/>
      <c r="G65" s="198" t="str">
        <f t="shared" si="13"/>
        <v/>
      </c>
      <c r="H65" s="198" t="str">
        <f t="shared" si="14"/>
        <v/>
      </c>
      <c r="I65" s="197" t="str">
        <f t="shared" si="15"/>
        <v/>
      </c>
      <c r="J65" s="196" t="str">
        <f t="shared" si="16"/>
        <v/>
      </c>
      <c r="K65" s="196" t="str">
        <f t="shared" si="17"/>
        <v/>
      </c>
      <c r="L65" s="194"/>
      <c r="N65" s="195"/>
      <c r="O65" s="195"/>
      <c r="P65" s="194"/>
      <c r="R65" s="194"/>
      <c r="S65" s="194"/>
      <c r="T65" s="194"/>
      <c r="U65" s="194"/>
      <c r="V65" s="194"/>
      <c r="W65" s="194"/>
      <c r="X65" s="194"/>
      <c r="Y65" s="194"/>
      <c r="Z65" s="194"/>
      <c r="AA65" s="194"/>
      <c r="AB65" s="194"/>
      <c r="AC65" s="194"/>
      <c r="AD65" s="194"/>
      <c r="AE65" s="194"/>
      <c r="AF65" s="194"/>
      <c r="AG65" s="194"/>
      <c r="AH65" s="194"/>
      <c r="AI65" s="194"/>
      <c r="AJ65" s="194"/>
      <c r="AK65" s="194"/>
      <c r="AL65" s="194"/>
      <c r="AM65" s="194"/>
    </row>
    <row r="66" spans="1:39" s="193" customFormat="1" ht="27.95" customHeight="1" x14ac:dyDescent="0.25">
      <c r="A66" s="202" t="str">
        <f t="shared" si="9"/>
        <v/>
      </c>
      <c r="B66" s="201" t="str">
        <f t="shared" si="10"/>
        <v/>
      </c>
      <c r="C66" s="200" t="str">
        <f t="shared" si="11"/>
        <v/>
      </c>
      <c r="D66" s="199" t="str">
        <f t="shared" si="12"/>
        <v/>
      </c>
      <c r="E66" s="199"/>
      <c r="F66" s="199"/>
      <c r="G66" s="198" t="str">
        <f t="shared" si="13"/>
        <v/>
      </c>
      <c r="H66" s="198" t="str">
        <f t="shared" si="14"/>
        <v/>
      </c>
      <c r="I66" s="197" t="str">
        <f t="shared" si="15"/>
        <v/>
      </c>
      <c r="J66" s="196" t="str">
        <f t="shared" si="16"/>
        <v/>
      </c>
      <c r="K66" s="196" t="str">
        <f t="shared" si="17"/>
        <v/>
      </c>
      <c r="L66" s="194"/>
      <c r="N66" s="195"/>
      <c r="O66" s="195"/>
      <c r="P66" s="194"/>
      <c r="R66" s="194"/>
      <c r="S66" s="194"/>
      <c r="T66" s="194"/>
      <c r="U66" s="194"/>
      <c r="V66" s="194"/>
      <c r="W66" s="194"/>
      <c r="X66" s="194"/>
      <c r="Y66" s="194"/>
      <c r="Z66" s="194"/>
      <c r="AA66" s="194"/>
      <c r="AB66" s="194"/>
      <c r="AC66" s="194"/>
      <c r="AD66" s="194"/>
      <c r="AE66" s="194"/>
      <c r="AF66" s="194"/>
      <c r="AG66" s="194"/>
      <c r="AH66" s="194"/>
      <c r="AI66" s="194"/>
      <c r="AJ66" s="194"/>
      <c r="AK66" s="194"/>
      <c r="AL66" s="194"/>
      <c r="AM66" s="194"/>
    </row>
    <row r="67" spans="1:39" s="193" customFormat="1" ht="27.95" customHeight="1" x14ac:dyDescent="0.25">
      <c r="A67" s="202" t="str">
        <f t="shared" si="9"/>
        <v/>
      </c>
      <c r="B67" s="201" t="str">
        <f t="shared" si="10"/>
        <v/>
      </c>
      <c r="C67" s="200" t="str">
        <f t="shared" si="11"/>
        <v/>
      </c>
      <c r="D67" s="199" t="str">
        <f t="shared" si="12"/>
        <v/>
      </c>
      <c r="E67" s="199"/>
      <c r="F67" s="199"/>
      <c r="G67" s="198" t="str">
        <f t="shared" si="13"/>
        <v/>
      </c>
      <c r="H67" s="198" t="str">
        <f t="shared" si="14"/>
        <v/>
      </c>
      <c r="I67" s="197" t="str">
        <f t="shared" si="15"/>
        <v/>
      </c>
      <c r="J67" s="196" t="str">
        <f t="shared" si="16"/>
        <v/>
      </c>
      <c r="K67" s="196" t="str">
        <f t="shared" si="17"/>
        <v/>
      </c>
      <c r="L67" s="194"/>
      <c r="N67" s="195"/>
      <c r="O67" s="195"/>
      <c r="P67" s="194"/>
      <c r="R67" s="194"/>
      <c r="S67" s="194"/>
      <c r="T67" s="194"/>
      <c r="U67" s="194"/>
      <c r="V67" s="194"/>
      <c r="W67" s="194"/>
      <c r="X67" s="194"/>
      <c r="Y67" s="194"/>
      <c r="Z67" s="194"/>
      <c r="AA67" s="194"/>
      <c r="AB67" s="194"/>
      <c r="AC67" s="194"/>
      <c r="AD67" s="194"/>
      <c r="AE67" s="194"/>
      <c r="AF67" s="194"/>
      <c r="AG67" s="194"/>
      <c r="AH67" s="194"/>
      <c r="AI67" s="194"/>
      <c r="AJ67" s="194"/>
      <c r="AK67" s="194"/>
      <c r="AL67" s="194"/>
      <c r="AM67" s="194"/>
    </row>
    <row r="68" spans="1:39" s="193" customFormat="1" ht="27.95" customHeight="1" x14ac:dyDescent="0.25">
      <c r="A68" s="202" t="str">
        <f t="shared" si="9"/>
        <v/>
      </c>
      <c r="B68" s="201" t="str">
        <f t="shared" si="10"/>
        <v/>
      </c>
      <c r="C68" s="200" t="str">
        <f t="shared" si="11"/>
        <v/>
      </c>
      <c r="D68" s="199" t="str">
        <f t="shared" si="12"/>
        <v/>
      </c>
      <c r="E68" s="199"/>
      <c r="F68" s="199"/>
      <c r="G68" s="198" t="str">
        <f t="shared" si="13"/>
        <v/>
      </c>
      <c r="H68" s="198" t="str">
        <f t="shared" si="14"/>
        <v/>
      </c>
      <c r="I68" s="197" t="str">
        <f t="shared" si="15"/>
        <v/>
      </c>
      <c r="J68" s="196" t="str">
        <f t="shared" si="16"/>
        <v/>
      </c>
      <c r="K68" s="196" t="str">
        <f t="shared" si="17"/>
        <v/>
      </c>
      <c r="L68" s="194"/>
      <c r="N68" s="195"/>
      <c r="O68" s="195"/>
      <c r="P68" s="194"/>
      <c r="R68" s="194"/>
      <c r="S68" s="194"/>
      <c r="T68" s="194"/>
      <c r="U68" s="194"/>
      <c r="V68" s="194"/>
      <c r="W68" s="194"/>
      <c r="X68" s="194"/>
      <c r="Y68" s="194"/>
      <c r="Z68" s="194"/>
      <c r="AA68" s="194"/>
      <c r="AB68" s="194"/>
      <c r="AC68" s="194"/>
      <c r="AD68" s="194"/>
      <c r="AE68" s="194"/>
      <c r="AF68" s="194"/>
      <c r="AG68" s="194"/>
      <c r="AH68" s="194"/>
      <c r="AI68" s="194"/>
      <c r="AJ68" s="194"/>
      <c r="AK68" s="194"/>
      <c r="AL68" s="194"/>
      <c r="AM68" s="194"/>
    </row>
    <row r="69" spans="1:39" s="193" customFormat="1" ht="27.95" customHeight="1" x14ac:dyDescent="0.25">
      <c r="A69" s="202" t="str">
        <f t="shared" si="9"/>
        <v/>
      </c>
      <c r="B69" s="201" t="str">
        <f t="shared" si="10"/>
        <v/>
      </c>
      <c r="C69" s="200" t="str">
        <f t="shared" si="11"/>
        <v/>
      </c>
      <c r="D69" s="199" t="str">
        <f t="shared" si="12"/>
        <v/>
      </c>
      <c r="E69" s="199"/>
      <c r="F69" s="199"/>
      <c r="G69" s="198" t="str">
        <f t="shared" si="13"/>
        <v/>
      </c>
      <c r="H69" s="198" t="str">
        <f t="shared" si="14"/>
        <v/>
      </c>
      <c r="I69" s="197" t="str">
        <f t="shared" si="15"/>
        <v/>
      </c>
      <c r="J69" s="196" t="str">
        <f t="shared" si="16"/>
        <v/>
      </c>
      <c r="K69" s="196" t="str">
        <f t="shared" si="17"/>
        <v/>
      </c>
      <c r="L69" s="194"/>
      <c r="N69" s="195"/>
      <c r="O69" s="195"/>
      <c r="P69" s="194"/>
      <c r="R69" s="194"/>
      <c r="S69" s="194"/>
      <c r="T69" s="194"/>
      <c r="U69" s="194"/>
      <c r="V69" s="194"/>
      <c r="W69" s="194"/>
      <c r="X69" s="194"/>
      <c r="Y69" s="194"/>
      <c r="Z69" s="194"/>
      <c r="AA69" s="194"/>
      <c r="AB69" s="194"/>
      <c r="AC69" s="194"/>
      <c r="AD69" s="194"/>
      <c r="AE69" s="194"/>
      <c r="AF69" s="194"/>
      <c r="AG69" s="194"/>
      <c r="AH69" s="194"/>
      <c r="AI69" s="194"/>
      <c r="AJ69" s="194"/>
      <c r="AK69" s="194"/>
      <c r="AL69" s="194"/>
      <c r="AM69" s="194"/>
    </row>
    <row r="70" spans="1:39" s="193" customFormat="1" ht="27.95" customHeight="1" x14ac:dyDescent="0.25">
      <c r="A70" s="202" t="str">
        <f t="shared" si="9"/>
        <v/>
      </c>
      <c r="B70" s="201" t="str">
        <f t="shared" si="10"/>
        <v/>
      </c>
      <c r="C70" s="200" t="str">
        <f t="shared" si="11"/>
        <v/>
      </c>
      <c r="D70" s="199" t="str">
        <f t="shared" si="12"/>
        <v/>
      </c>
      <c r="E70" s="199"/>
      <c r="F70" s="199"/>
      <c r="G70" s="198" t="str">
        <f t="shared" si="13"/>
        <v/>
      </c>
      <c r="H70" s="198" t="str">
        <f t="shared" si="14"/>
        <v/>
      </c>
      <c r="I70" s="197" t="str">
        <f t="shared" si="15"/>
        <v/>
      </c>
      <c r="J70" s="196" t="str">
        <f t="shared" si="16"/>
        <v/>
      </c>
      <c r="K70" s="196" t="str">
        <f t="shared" si="17"/>
        <v/>
      </c>
      <c r="L70" s="194"/>
      <c r="N70" s="195"/>
      <c r="O70" s="195"/>
      <c r="P70" s="194"/>
      <c r="R70" s="194"/>
      <c r="S70" s="194"/>
      <c r="T70" s="194"/>
      <c r="U70" s="194"/>
      <c r="V70" s="194"/>
      <c r="W70" s="194"/>
      <c r="X70" s="194"/>
      <c r="Y70" s="194"/>
      <c r="Z70" s="194"/>
      <c r="AA70" s="194"/>
      <c r="AB70" s="194"/>
      <c r="AC70" s="194"/>
      <c r="AD70" s="194"/>
      <c r="AE70" s="194"/>
      <c r="AF70" s="194"/>
      <c r="AG70" s="194"/>
      <c r="AH70" s="194"/>
      <c r="AI70" s="194"/>
      <c r="AJ70" s="194"/>
      <c r="AK70" s="194"/>
      <c r="AL70" s="194"/>
      <c r="AM70" s="194"/>
    </row>
    <row r="71" spans="1:39" s="193" customFormat="1" ht="27.95" customHeight="1" x14ac:dyDescent="0.25">
      <c r="A71" s="202" t="str">
        <f t="shared" si="9"/>
        <v/>
      </c>
      <c r="B71" s="201" t="str">
        <f t="shared" si="10"/>
        <v/>
      </c>
      <c r="C71" s="200" t="str">
        <f t="shared" si="11"/>
        <v/>
      </c>
      <c r="D71" s="199" t="str">
        <f t="shared" si="12"/>
        <v/>
      </c>
      <c r="E71" s="199"/>
      <c r="F71" s="199"/>
      <c r="G71" s="198" t="str">
        <f t="shared" si="13"/>
        <v/>
      </c>
      <c r="H71" s="198" t="str">
        <f t="shared" si="14"/>
        <v/>
      </c>
      <c r="I71" s="197" t="str">
        <f t="shared" si="15"/>
        <v/>
      </c>
      <c r="J71" s="196" t="str">
        <f t="shared" si="16"/>
        <v/>
      </c>
      <c r="K71" s="196" t="str">
        <f t="shared" si="17"/>
        <v/>
      </c>
      <c r="L71" s="194"/>
      <c r="N71" s="195"/>
      <c r="O71" s="195"/>
      <c r="P71" s="194"/>
      <c r="R71" s="194"/>
      <c r="S71" s="194"/>
      <c r="T71" s="194"/>
      <c r="U71" s="194"/>
      <c r="V71" s="194"/>
      <c r="W71" s="194"/>
      <c r="X71" s="194"/>
      <c r="Y71" s="194"/>
      <c r="Z71" s="194"/>
      <c r="AA71" s="194"/>
      <c r="AB71" s="194"/>
      <c r="AC71" s="194"/>
      <c r="AD71" s="194"/>
      <c r="AE71" s="194"/>
      <c r="AF71" s="194"/>
      <c r="AG71" s="194"/>
      <c r="AH71" s="194"/>
      <c r="AI71" s="194"/>
      <c r="AJ71" s="194"/>
      <c r="AK71" s="194"/>
      <c r="AL71" s="194"/>
      <c r="AM71" s="194"/>
    </row>
    <row r="72" spans="1:39" s="193" customFormat="1" ht="27.95" customHeight="1" x14ac:dyDescent="0.25">
      <c r="A72" s="202" t="str">
        <f t="shared" si="9"/>
        <v/>
      </c>
      <c r="B72" s="201" t="str">
        <f t="shared" si="10"/>
        <v/>
      </c>
      <c r="C72" s="200" t="str">
        <f t="shared" si="11"/>
        <v/>
      </c>
      <c r="D72" s="199" t="str">
        <f t="shared" si="12"/>
        <v/>
      </c>
      <c r="E72" s="199"/>
      <c r="F72" s="199"/>
      <c r="G72" s="198" t="str">
        <f t="shared" si="13"/>
        <v/>
      </c>
      <c r="H72" s="198" t="str">
        <f t="shared" si="14"/>
        <v/>
      </c>
      <c r="I72" s="197" t="str">
        <f t="shared" si="15"/>
        <v/>
      </c>
      <c r="J72" s="196" t="str">
        <f t="shared" si="16"/>
        <v/>
      </c>
      <c r="K72" s="196" t="str">
        <f t="shared" si="17"/>
        <v/>
      </c>
      <c r="L72" s="194"/>
      <c r="N72" s="195"/>
      <c r="O72" s="195"/>
      <c r="P72" s="194"/>
      <c r="R72" s="194"/>
      <c r="S72" s="194"/>
      <c r="T72" s="194"/>
      <c r="U72" s="194"/>
      <c r="V72" s="194"/>
      <c r="W72" s="194"/>
      <c r="X72" s="194"/>
      <c r="Y72" s="194"/>
      <c r="Z72" s="194"/>
      <c r="AA72" s="194"/>
      <c r="AB72" s="194"/>
      <c r="AC72" s="194"/>
      <c r="AD72" s="194"/>
      <c r="AE72" s="194"/>
      <c r="AF72" s="194"/>
      <c r="AG72" s="194"/>
      <c r="AH72" s="194"/>
      <c r="AI72" s="194"/>
      <c r="AJ72" s="194"/>
      <c r="AK72" s="194"/>
      <c r="AL72" s="194"/>
      <c r="AM72" s="194"/>
    </row>
    <row r="73" spans="1:39" s="193" customFormat="1" ht="27.95" customHeight="1" x14ac:dyDescent="0.25">
      <c r="A73" s="202" t="str">
        <f t="shared" si="9"/>
        <v/>
      </c>
      <c r="B73" s="201" t="str">
        <f t="shared" si="10"/>
        <v/>
      </c>
      <c r="C73" s="200" t="str">
        <f t="shared" si="11"/>
        <v/>
      </c>
      <c r="D73" s="199" t="str">
        <f t="shared" si="12"/>
        <v/>
      </c>
      <c r="E73" s="199"/>
      <c r="F73" s="199"/>
      <c r="G73" s="198" t="str">
        <f t="shared" si="13"/>
        <v/>
      </c>
      <c r="H73" s="198" t="str">
        <f t="shared" si="14"/>
        <v/>
      </c>
      <c r="I73" s="197" t="str">
        <f t="shared" si="15"/>
        <v/>
      </c>
      <c r="J73" s="196" t="str">
        <f t="shared" si="16"/>
        <v/>
      </c>
      <c r="K73" s="196" t="str">
        <f t="shared" si="17"/>
        <v/>
      </c>
      <c r="L73" s="194"/>
      <c r="N73" s="195"/>
      <c r="O73" s="195"/>
      <c r="P73" s="194"/>
      <c r="R73" s="194"/>
      <c r="S73" s="194"/>
      <c r="T73" s="194"/>
      <c r="U73" s="194"/>
      <c r="V73" s="194"/>
      <c r="W73" s="194"/>
      <c r="X73" s="194"/>
      <c r="Y73" s="194"/>
      <c r="Z73" s="194"/>
      <c r="AA73" s="194"/>
      <c r="AB73" s="194"/>
      <c r="AC73" s="194"/>
      <c r="AD73" s="194"/>
      <c r="AE73" s="194"/>
      <c r="AF73" s="194"/>
      <c r="AG73" s="194"/>
      <c r="AH73" s="194"/>
      <c r="AI73" s="194"/>
      <c r="AJ73" s="194"/>
      <c r="AK73" s="194"/>
      <c r="AL73" s="194"/>
      <c r="AM73" s="194"/>
    </row>
    <row r="74" spans="1:39" s="193" customFormat="1" ht="27.95" customHeight="1" x14ac:dyDescent="0.25">
      <c r="A74" s="202" t="str">
        <f t="shared" si="9"/>
        <v/>
      </c>
      <c r="B74" s="201" t="str">
        <f t="shared" si="10"/>
        <v/>
      </c>
      <c r="C74" s="200" t="str">
        <f t="shared" si="11"/>
        <v/>
      </c>
      <c r="D74" s="199" t="str">
        <f t="shared" si="12"/>
        <v/>
      </c>
      <c r="E74" s="199"/>
      <c r="F74" s="199"/>
      <c r="G74" s="198" t="str">
        <f t="shared" si="13"/>
        <v/>
      </c>
      <c r="H74" s="198" t="str">
        <f t="shared" si="14"/>
        <v/>
      </c>
      <c r="I74" s="197" t="str">
        <f t="shared" si="15"/>
        <v/>
      </c>
      <c r="J74" s="196" t="str">
        <f t="shared" si="16"/>
        <v/>
      </c>
      <c r="K74" s="196" t="str">
        <f t="shared" si="17"/>
        <v/>
      </c>
      <c r="L74" s="194"/>
      <c r="N74" s="195"/>
      <c r="O74" s="195"/>
      <c r="P74" s="194"/>
      <c r="R74" s="194"/>
      <c r="S74" s="194"/>
      <c r="T74" s="194"/>
      <c r="U74" s="194"/>
      <c r="V74" s="194"/>
      <c r="W74" s="194"/>
      <c r="X74" s="194"/>
      <c r="Y74" s="194"/>
      <c r="Z74" s="194"/>
      <c r="AA74" s="194"/>
      <c r="AB74" s="194"/>
      <c r="AC74" s="194"/>
      <c r="AD74" s="194"/>
      <c r="AE74" s="194"/>
      <c r="AF74" s="194"/>
      <c r="AG74" s="194"/>
      <c r="AH74" s="194"/>
      <c r="AI74" s="194"/>
      <c r="AJ74" s="194"/>
      <c r="AK74" s="194"/>
      <c r="AL74" s="194"/>
      <c r="AM74" s="194"/>
    </row>
    <row r="75" spans="1:39" s="193" customFormat="1" ht="27.95" customHeight="1" x14ac:dyDescent="0.25">
      <c r="A75" s="202" t="str">
        <f t="shared" si="9"/>
        <v/>
      </c>
      <c r="B75" s="201" t="str">
        <f t="shared" si="10"/>
        <v/>
      </c>
      <c r="C75" s="200" t="str">
        <f t="shared" si="11"/>
        <v/>
      </c>
      <c r="D75" s="199" t="str">
        <f t="shared" si="12"/>
        <v/>
      </c>
      <c r="E75" s="199"/>
      <c r="F75" s="199"/>
      <c r="G75" s="198" t="str">
        <f t="shared" si="13"/>
        <v/>
      </c>
      <c r="H75" s="198" t="str">
        <f t="shared" si="14"/>
        <v/>
      </c>
      <c r="I75" s="197" t="str">
        <f t="shared" si="15"/>
        <v/>
      </c>
      <c r="J75" s="196" t="str">
        <f t="shared" si="16"/>
        <v/>
      </c>
      <c r="K75" s="196" t="str">
        <f t="shared" si="17"/>
        <v/>
      </c>
      <c r="L75" s="194"/>
      <c r="N75" s="195"/>
      <c r="O75" s="195"/>
      <c r="P75" s="194"/>
      <c r="R75" s="194"/>
      <c r="S75" s="194"/>
      <c r="T75" s="194"/>
      <c r="U75" s="194"/>
      <c r="V75" s="194"/>
      <c r="W75" s="194"/>
      <c r="X75" s="194"/>
      <c r="Y75" s="194"/>
      <c r="Z75" s="194"/>
      <c r="AA75" s="194"/>
      <c r="AB75" s="194"/>
      <c r="AC75" s="194"/>
      <c r="AD75" s="194"/>
      <c r="AE75" s="194"/>
      <c r="AF75" s="194"/>
      <c r="AG75" s="194"/>
      <c r="AH75" s="194"/>
      <c r="AI75" s="194"/>
      <c r="AJ75" s="194"/>
      <c r="AK75" s="194"/>
      <c r="AL75" s="194"/>
      <c r="AM75" s="194"/>
    </row>
    <row r="76" spans="1:39" s="193" customFormat="1" ht="27.95" customHeight="1" x14ac:dyDescent="0.25">
      <c r="A76" s="202" t="str">
        <f t="shared" si="9"/>
        <v/>
      </c>
      <c r="B76" s="201" t="str">
        <f t="shared" si="10"/>
        <v/>
      </c>
      <c r="C76" s="200" t="str">
        <f t="shared" si="11"/>
        <v/>
      </c>
      <c r="D76" s="199" t="str">
        <f t="shared" si="12"/>
        <v/>
      </c>
      <c r="E76" s="199"/>
      <c r="F76" s="199"/>
      <c r="G76" s="198" t="str">
        <f t="shared" si="13"/>
        <v/>
      </c>
      <c r="H76" s="198" t="str">
        <f t="shared" si="14"/>
        <v/>
      </c>
      <c r="I76" s="197" t="str">
        <f t="shared" si="15"/>
        <v/>
      </c>
      <c r="J76" s="196" t="str">
        <f t="shared" si="16"/>
        <v/>
      </c>
      <c r="K76" s="196" t="str">
        <f t="shared" si="17"/>
        <v/>
      </c>
      <c r="L76" s="194"/>
      <c r="N76" s="195"/>
      <c r="O76" s="195"/>
      <c r="P76" s="194"/>
      <c r="R76" s="194"/>
      <c r="S76" s="194"/>
      <c r="T76" s="194"/>
      <c r="U76" s="194"/>
      <c r="V76" s="194"/>
      <c r="W76" s="194"/>
      <c r="X76" s="194"/>
      <c r="Y76" s="194"/>
      <c r="Z76" s="194"/>
      <c r="AA76" s="194"/>
      <c r="AB76" s="194"/>
      <c r="AC76" s="194"/>
      <c r="AD76" s="194"/>
      <c r="AE76" s="194"/>
      <c r="AF76" s="194"/>
      <c r="AG76" s="194"/>
      <c r="AH76" s="194"/>
      <c r="AI76" s="194"/>
      <c r="AJ76" s="194"/>
      <c r="AK76" s="194"/>
      <c r="AL76" s="194"/>
      <c r="AM76" s="194"/>
    </row>
    <row r="77" spans="1:39" s="193" customFormat="1" ht="27.95" customHeight="1" x14ac:dyDescent="0.25">
      <c r="A77" s="202" t="str">
        <f t="shared" ref="A77:A108" si="18">IF(P77="","",P77)</f>
        <v/>
      </c>
      <c r="B77" s="201" t="str">
        <f t="shared" ref="B77:B108" si="19">IF(AK77="","",AK77)</f>
        <v/>
      </c>
      <c r="C77" s="200" t="str">
        <f t="shared" ref="C77:C108" si="20">IF(Q77="","",Q77)</f>
        <v/>
      </c>
      <c r="D77" s="199" t="str">
        <f t="shared" ref="D77:D108" si="21">IF(R77="","",R77)</f>
        <v/>
      </c>
      <c r="E77" s="199"/>
      <c r="F77" s="199"/>
      <c r="G77" s="198" t="str">
        <f t="shared" ref="G77:G108" si="22">IF(L77=1,V77,IF(AK77="profil",V77,IF(AK77="verre",V77,"")))</f>
        <v/>
      </c>
      <c r="H77" s="198" t="str">
        <f t="shared" ref="H77:H108" si="23">IF(L77=1,W77,IF(AK77="profil",W77,IF(AK77="verre",W77,"")))</f>
        <v/>
      </c>
      <c r="I77" s="197" t="str">
        <f t="shared" ref="I77:I108" si="24">IF(L77=1,X77,IF(AK77="profil",X77,IF(AK77="verre",X77,"")))</f>
        <v/>
      </c>
      <c r="J77" s="196" t="str">
        <f t="shared" ref="J77:J108" si="25">IF(AO77="","",AO77)</f>
        <v/>
      </c>
      <c r="K77" s="196" t="str">
        <f t="shared" ref="K77:K108" si="26">IF(AP77="","",AP77)</f>
        <v/>
      </c>
      <c r="L77" s="194"/>
      <c r="N77" s="195"/>
      <c r="O77" s="195"/>
      <c r="P77" s="194"/>
      <c r="R77" s="194"/>
      <c r="S77" s="194"/>
      <c r="T77" s="194"/>
      <c r="U77" s="194"/>
      <c r="V77" s="194"/>
      <c r="W77" s="194"/>
      <c r="X77" s="194"/>
      <c r="Y77" s="194"/>
      <c r="Z77" s="194"/>
      <c r="AA77" s="194"/>
      <c r="AB77" s="194"/>
      <c r="AC77" s="194"/>
      <c r="AD77" s="194"/>
      <c r="AE77" s="194"/>
      <c r="AF77" s="194"/>
      <c r="AG77" s="194"/>
      <c r="AH77" s="194"/>
      <c r="AI77" s="194"/>
      <c r="AJ77" s="194"/>
      <c r="AK77" s="194"/>
      <c r="AL77" s="194"/>
      <c r="AM77" s="194"/>
    </row>
    <row r="78" spans="1:39" s="193" customFormat="1" ht="27.95" customHeight="1" x14ac:dyDescent="0.25">
      <c r="A78" s="202" t="str">
        <f t="shared" si="18"/>
        <v/>
      </c>
      <c r="B78" s="201" t="str">
        <f t="shared" si="19"/>
        <v/>
      </c>
      <c r="C78" s="200" t="str">
        <f t="shared" si="20"/>
        <v/>
      </c>
      <c r="D78" s="199" t="str">
        <f t="shared" si="21"/>
        <v/>
      </c>
      <c r="E78" s="199"/>
      <c r="F78" s="199"/>
      <c r="G78" s="198" t="str">
        <f t="shared" si="22"/>
        <v/>
      </c>
      <c r="H78" s="198" t="str">
        <f t="shared" si="23"/>
        <v/>
      </c>
      <c r="I78" s="197" t="str">
        <f t="shared" si="24"/>
        <v/>
      </c>
      <c r="J78" s="196" t="str">
        <f t="shared" si="25"/>
        <v/>
      </c>
      <c r="K78" s="196" t="str">
        <f t="shared" si="26"/>
        <v/>
      </c>
      <c r="L78" s="194"/>
      <c r="N78" s="195"/>
      <c r="O78" s="195"/>
      <c r="P78" s="194"/>
      <c r="R78" s="194"/>
      <c r="S78" s="194"/>
      <c r="T78" s="194"/>
      <c r="U78" s="194"/>
      <c r="V78" s="194"/>
      <c r="W78" s="194"/>
      <c r="X78" s="194"/>
      <c r="Y78" s="194"/>
      <c r="Z78" s="194"/>
      <c r="AA78" s="194"/>
      <c r="AB78" s="194"/>
      <c r="AC78" s="194"/>
      <c r="AD78" s="194"/>
      <c r="AE78" s="194"/>
      <c r="AF78" s="194"/>
      <c r="AG78" s="194"/>
      <c r="AH78" s="194"/>
      <c r="AI78" s="194"/>
      <c r="AJ78" s="194"/>
      <c r="AK78" s="194"/>
      <c r="AL78" s="194"/>
      <c r="AM78" s="194"/>
    </row>
    <row r="79" spans="1:39" s="193" customFormat="1" ht="27.95" customHeight="1" x14ac:dyDescent="0.25">
      <c r="A79" s="202" t="str">
        <f t="shared" si="18"/>
        <v/>
      </c>
      <c r="B79" s="201" t="str">
        <f t="shared" si="19"/>
        <v/>
      </c>
      <c r="C79" s="200" t="str">
        <f t="shared" si="20"/>
        <v/>
      </c>
      <c r="D79" s="199" t="str">
        <f t="shared" si="21"/>
        <v/>
      </c>
      <c r="E79" s="199"/>
      <c r="F79" s="199"/>
      <c r="G79" s="198" t="str">
        <f t="shared" si="22"/>
        <v/>
      </c>
      <c r="H79" s="198" t="str">
        <f t="shared" si="23"/>
        <v/>
      </c>
      <c r="I79" s="197" t="str">
        <f t="shared" si="24"/>
        <v/>
      </c>
      <c r="J79" s="196" t="str">
        <f t="shared" si="25"/>
        <v/>
      </c>
      <c r="K79" s="196" t="str">
        <f t="shared" si="26"/>
        <v/>
      </c>
      <c r="L79" s="194"/>
      <c r="N79" s="195"/>
      <c r="O79" s="195"/>
      <c r="P79" s="194"/>
      <c r="R79" s="194"/>
      <c r="S79" s="194"/>
      <c r="T79" s="194"/>
      <c r="U79" s="194"/>
      <c r="V79" s="194"/>
      <c r="W79" s="194"/>
      <c r="X79" s="194"/>
      <c r="Y79" s="194"/>
      <c r="Z79" s="194"/>
      <c r="AA79" s="194"/>
      <c r="AB79" s="194"/>
      <c r="AC79" s="194"/>
      <c r="AD79" s="194"/>
      <c r="AE79" s="194"/>
      <c r="AF79" s="194"/>
      <c r="AG79" s="194"/>
      <c r="AH79" s="194"/>
      <c r="AI79" s="194"/>
      <c r="AJ79" s="194"/>
      <c r="AK79" s="194"/>
      <c r="AL79" s="194"/>
      <c r="AM79" s="194"/>
    </row>
    <row r="80" spans="1:39" s="193" customFormat="1" ht="27.95" customHeight="1" x14ac:dyDescent="0.25">
      <c r="A80" s="202" t="str">
        <f t="shared" si="18"/>
        <v/>
      </c>
      <c r="B80" s="201" t="str">
        <f t="shared" si="19"/>
        <v/>
      </c>
      <c r="C80" s="200" t="str">
        <f t="shared" si="20"/>
        <v/>
      </c>
      <c r="D80" s="199" t="str">
        <f t="shared" si="21"/>
        <v/>
      </c>
      <c r="E80" s="199"/>
      <c r="F80" s="199"/>
      <c r="G80" s="198" t="str">
        <f t="shared" si="22"/>
        <v/>
      </c>
      <c r="H80" s="198" t="str">
        <f t="shared" si="23"/>
        <v/>
      </c>
      <c r="I80" s="197" t="str">
        <f t="shared" si="24"/>
        <v/>
      </c>
      <c r="J80" s="196" t="str">
        <f t="shared" si="25"/>
        <v/>
      </c>
      <c r="K80" s="196" t="str">
        <f t="shared" si="26"/>
        <v/>
      </c>
      <c r="L80" s="194"/>
      <c r="N80" s="195"/>
      <c r="O80" s="195"/>
      <c r="P80" s="194"/>
      <c r="R80" s="194"/>
      <c r="S80" s="194"/>
      <c r="T80" s="194"/>
      <c r="U80" s="194"/>
      <c r="V80" s="194"/>
      <c r="W80" s="194"/>
      <c r="X80" s="194"/>
      <c r="Y80" s="194"/>
      <c r="Z80" s="194"/>
      <c r="AA80" s="194"/>
      <c r="AB80" s="194"/>
      <c r="AC80" s="194"/>
      <c r="AD80" s="194"/>
      <c r="AE80" s="194"/>
      <c r="AF80" s="194"/>
      <c r="AG80" s="194"/>
      <c r="AH80" s="194"/>
      <c r="AI80" s="194"/>
      <c r="AJ80" s="194"/>
      <c r="AK80" s="194"/>
      <c r="AL80" s="194"/>
      <c r="AM80" s="194"/>
    </row>
    <row r="81" spans="1:39" s="193" customFormat="1" ht="27.95" customHeight="1" x14ac:dyDescent="0.25">
      <c r="A81" s="202" t="str">
        <f t="shared" si="18"/>
        <v/>
      </c>
      <c r="B81" s="201" t="str">
        <f t="shared" si="19"/>
        <v/>
      </c>
      <c r="C81" s="200" t="str">
        <f t="shared" si="20"/>
        <v/>
      </c>
      <c r="D81" s="199" t="str">
        <f t="shared" si="21"/>
        <v/>
      </c>
      <c r="E81" s="199"/>
      <c r="F81" s="199"/>
      <c r="G81" s="198" t="str">
        <f t="shared" si="22"/>
        <v/>
      </c>
      <c r="H81" s="198" t="str">
        <f t="shared" si="23"/>
        <v/>
      </c>
      <c r="I81" s="197" t="str">
        <f t="shared" si="24"/>
        <v/>
      </c>
      <c r="J81" s="196" t="str">
        <f t="shared" si="25"/>
        <v/>
      </c>
      <c r="K81" s="196" t="str">
        <f t="shared" si="26"/>
        <v/>
      </c>
      <c r="L81" s="194"/>
      <c r="N81" s="195"/>
      <c r="O81" s="195"/>
      <c r="P81" s="194"/>
      <c r="R81" s="194"/>
      <c r="S81" s="194"/>
      <c r="T81" s="194"/>
      <c r="U81" s="194"/>
      <c r="V81" s="194"/>
      <c r="W81" s="194"/>
      <c r="X81" s="194"/>
      <c r="Y81" s="194"/>
      <c r="Z81" s="194"/>
      <c r="AA81" s="194"/>
      <c r="AB81" s="194"/>
      <c r="AC81" s="194"/>
      <c r="AD81" s="194"/>
      <c r="AE81" s="194"/>
      <c r="AF81" s="194"/>
      <c r="AG81" s="194"/>
      <c r="AH81" s="194"/>
      <c r="AI81" s="194"/>
      <c r="AJ81" s="194"/>
      <c r="AK81" s="194"/>
      <c r="AL81" s="194"/>
      <c r="AM81" s="194"/>
    </row>
    <row r="82" spans="1:39" s="193" customFormat="1" ht="27.95" customHeight="1" x14ac:dyDescent="0.25">
      <c r="A82" s="202" t="str">
        <f t="shared" si="18"/>
        <v/>
      </c>
      <c r="B82" s="201" t="str">
        <f t="shared" si="19"/>
        <v/>
      </c>
      <c r="C82" s="200" t="str">
        <f t="shared" si="20"/>
        <v/>
      </c>
      <c r="D82" s="199" t="str">
        <f t="shared" si="21"/>
        <v/>
      </c>
      <c r="E82" s="199"/>
      <c r="F82" s="199"/>
      <c r="G82" s="198" t="str">
        <f t="shared" si="22"/>
        <v/>
      </c>
      <c r="H82" s="198" t="str">
        <f t="shared" si="23"/>
        <v/>
      </c>
      <c r="I82" s="197" t="str">
        <f t="shared" si="24"/>
        <v/>
      </c>
      <c r="J82" s="196" t="str">
        <f t="shared" si="25"/>
        <v/>
      </c>
      <c r="K82" s="196" t="str">
        <f t="shared" si="26"/>
        <v/>
      </c>
      <c r="L82" s="194"/>
      <c r="N82" s="195"/>
      <c r="O82" s="195"/>
      <c r="P82" s="194"/>
      <c r="R82" s="194"/>
      <c r="S82" s="194"/>
      <c r="T82" s="194"/>
      <c r="U82" s="194"/>
      <c r="V82" s="194"/>
      <c r="W82" s="194"/>
      <c r="X82" s="194"/>
      <c r="Y82" s="194"/>
      <c r="Z82" s="194"/>
      <c r="AA82" s="194"/>
      <c r="AB82" s="194"/>
      <c r="AC82" s="194"/>
      <c r="AD82" s="194"/>
      <c r="AE82" s="194"/>
      <c r="AF82" s="194"/>
      <c r="AG82" s="194"/>
      <c r="AH82" s="194"/>
      <c r="AI82" s="194"/>
      <c r="AJ82" s="194"/>
      <c r="AK82" s="194"/>
      <c r="AL82" s="194"/>
      <c r="AM82" s="194"/>
    </row>
    <row r="83" spans="1:39" s="193" customFormat="1" ht="27.95" customHeight="1" x14ac:dyDescent="0.25">
      <c r="A83" s="202" t="str">
        <f t="shared" si="18"/>
        <v/>
      </c>
      <c r="B83" s="201" t="str">
        <f t="shared" si="19"/>
        <v/>
      </c>
      <c r="C83" s="200" t="str">
        <f t="shared" si="20"/>
        <v/>
      </c>
      <c r="D83" s="199" t="str">
        <f t="shared" si="21"/>
        <v/>
      </c>
      <c r="E83" s="199"/>
      <c r="F83" s="199"/>
      <c r="G83" s="198" t="str">
        <f t="shared" si="22"/>
        <v/>
      </c>
      <c r="H83" s="198" t="str">
        <f t="shared" si="23"/>
        <v/>
      </c>
      <c r="I83" s="197" t="str">
        <f t="shared" si="24"/>
        <v/>
      </c>
      <c r="J83" s="196" t="str">
        <f t="shared" si="25"/>
        <v/>
      </c>
      <c r="K83" s="196" t="str">
        <f t="shared" si="26"/>
        <v/>
      </c>
      <c r="L83" s="194"/>
      <c r="N83" s="195"/>
      <c r="O83" s="195"/>
      <c r="P83" s="194"/>
      <c r="R83" s="194"/>
      <c r="S83" s="194"/>
      <c r="T83" s="194"/>
      <c r="U83" s="194"/>
      <c r="V83" s="194"/>
      <c r="W83" s="194"/>
      <c r="X83" s="194"/>
      <c r="Y83" s="194"/>
      <c r="Z83" s="194"/>
      <c r="AA83" s="194"/>
      <c r="AB83" s="194"/>
      <c r="AC83" s="194"/>
      <c r="AD83" s="194"/>
      <c r="AE83" s="194"/>
      <c r="AF83" s="194"/>
      <c r="AG83" s="194"/>
      <c r="AH83" s="194"/>
      <c r="AI83" s="194"/>
      <c r="AJ83" s="194"/>
      <c r="AK83" s="194"/>
      <c r="AL83" s="194"/>
      <c r="AM83" s="194"/>
    </row>
    <row r="84" spans="1:39" s="193" customFormat="1" ht="27.95" customHeight="1" x14ac:dyDescent="0.25">
      <c r="A84" s="202" t="str">
        <f t="shared" si="18"/>
        <v/>
      </c>
      <c r="B84" s="201" t="str">
        <f t="shared" si="19"/>
        <v/>
      </c>
      <c r="C84" s="200" t="str">
        <f t="shared" si="20"/>
        <v/>
      </c>
      <c r="D84" s="199" t="str">
        <f t="shared" si="21"/>
        <v/>
      </c>
      <c r="E84" s="199"/>
      <c r="F84" s="199"/>
      <c r="G84" s="198" t="str">
        <f t="shared" si="22"/>
        <v/>
      </c>
      <c r="H84" s="198" t="str">
        <f t="shared" si="23"/>
        <v/>
      </c>
      <c r="I84" s="197" t="str">
        <f t="shared" si="24"/>
        <v/>
      </c>
      <c r="J84" s="196" t="str">
        <f t="shared" si="25"/>
        <v/>
      </c>
      <c r="K84" s="196" t="str">
        <f t="shared" si="26"/>
        <v/>
      </c>
      <c r="L84" s="194"/>
      <c r="N84" s="195"/>
      <c r="O84" s="195"/>
      <c r="P84" s="194"/>
      <c r="R84" s="194"/>
      <c r="S84" s="194"/>
      <c r="T84" s="194"/>
      <c r="U84" s="194"/>
      <c r="V84" s="194"/>
      <c r="W84" s="194"/>
      <c r="X84" s="194"/>
      <c r="Y84" s="194"/>
      <c r="Z84" s="194"/>
      <c r="AA84" s="194"/>
      <c r="AB84" s="194"/>
      <c r="AC84" s="194"/>
      <c r="AD84" s="194"/>
      <c r="AE84" s="194"/>
      <c r="AF84" s="194"/>
      <c r="AG84" s="194"/>
      <c r="AH84" s="194"/>
      <c r="AI84" s="194"/>
      <c r="AJ84" s="194"/>
      <c r="AK84" s="194"/>
      <c r="AL84" s="194"/>
      <c r="AM84" s="194"/>
    </row>
    <row r="85" spans="1:39" s="193" customFormat="1" ht="27.95" customHeight="1" x14ac:dyDescent="0.25">
      <c r="A85" s="202" t="str">
        <f t="shared" si="18"/>
        <v/>
      </c>
      <c r="B85" s="201" t="str">
        <f t="shared" si="19"/>
        <v/>
      </c>
      <c r="C85" s="200" t="str">
        <f t="shared" si="20"/>
        <v/>
      </c>
      <c r="D85" s="199" t="str">
        <f t="shared" si="21"/>
        <v/>
      </c>
      <c r="E85" s="199"/>
      <c r="F85" s="199"/>
      <c r="G85" s="198" t="str">
        <f t="shared" si="22"/>
        <v/>
      </c>
      <c r="H85" s="198" t="str">
        <f t="shared" si="23"/>
        <v/>
      </c>
      <c r="I85" s="197" t="str">
        <f t="shared" si="24"/>
        <v/>
      </c>
      <c r="J85" s="196" t="str">
        <f t="shared" si="25"/>
        <v/>
      </c>
      <c r="K85" s="196" t="str">
        <f t="shared" si="26"/>
        <v/>
      </c>
      <c r="L85" s="194"/>
      <c r="N85" s="195"/>
      <c r="O85" s="195"/>
      <c r="P85" s="194"/>
      <c r="R85" s="194"/>
      <c r="S85" s="194"/>
      <c r="T85" s="194"/>
      <c r="U85" s="194"/>
      <c r="V85" s="194"/>
      <c r="W85" s="194"/>
      <c r="X85" s="194"/>
      <c r="Y85" s="194"/>
      <c r="Z85" s="194"/>
      <c r="AA85" s="194"/>
      <c r="AB85" s="194"/>
      <c r="AC85" s="194"/>
      <c r="AD85" s="194"/>
      <c r="AE85" s="194"/>
      <c r="AF85" s="194"/>
      <c r="AG85" s="194"/>
      <c r="AH85" s="194"/>
      <c r="AI85" s="194"/>
      <c r="AJ85" s="194"/>
      <c r="AK85" s="194"/>
      <c r="AL85" s="194"/>
      <c r="AM85" s="194"/>
    </row>
    <row r="86" spans="1:39" s="193" customFormat="1" ht="27.95" customHeight="1" x14ac:dyDescent="0.25">
      <c r="A86" s="202" t="str">
        <f t="shared" si="18"/>
        <v/>
      </c>
      <c r="B86" s="201" t="str">
        <f t="shared" si="19"/>
        <v/>
      </c>
      <c r="C86" s="200" t="str">
        <f t="shared" si="20"/>
        <v/>
      </c>
      <c r="D86" s="199" t="str">
        <f t="shared" si="21"/>
        <v/>
      </c>
      <c r="E86" s="199"/>
      <c r="F86" s="199"/>
      <c r="G86" s="198" t="str">
        <f t="shared" si="22"/>
        <v/>
      </c>
      <c r="H86" s="198" t="str">
        <f t="shared" si="23"/>
        <v/>
      </c>
      <c r="I86" s="197" t="str">
        <f t="shared" si="24"/>
        <v/>
      </c>
      <c r="J86" s="196" t="str">
        <f t="shared" si="25"/>
        <v/>
      </c>
      <c r="K86" s="196" t="str">
        <f t="shared" si="26"/>
        <v/>
      </c>
      <c r="L86" s="194"/>
      <c r="N86" s="195"/>
      <c r="O86" s="195"/>
      <c r="P86" s="194"/>
      <c r="R86" s="194"/>
      <c r="S86" s="194"/>
      <c r="T86" s="194"/>
      <c r="U86" s="194"/>
      <c r="V86" s="194"/>
      <c r="W86" s="194"/>
      <c r="X86" s="194"/>
      <c r="Y86" s="194"/>
      <c r="Z86" s="194"/>
      <c r="AA86" s="194"/>
      <c r="AB86" s="194"/>
      <c r="AC86" s="194"/>
      <c r="AD86" s="194"/>
      <c r="AE86" s="194"/>
      <c r="AF86" s="194"/>
      <c r="AG86" s="194"/>
      <c r="AH86" s="194"/>
      <c r="AI86" s="194"/>
      <c r="AJ86" s="194"/>
      <c r="AK86" s="194"/>
      <c r="AL86" s="194"/>
      <c r="AM86" s="194"/>
    </row>
    <row r="87" spans="1:39" s="193" customFormat="1" ht="27.95" customHeight="1" x14ac:dyDescent="0.25">
      <c r="A87" s="202" t="str">
        <f t="shared" si="18"/>
        <v/>
      </c>
      <c r="B87" s="201" t="str">
        <f t="shared" si="19"/>
        <v/>
      </c>
      <c r="C87" s="200" t="str">
        <f t="shared" si="20"/>
        <v/>
      </c>
      <c r="D87" s="199" t="str">
        <f t="shared" si="21"/>
        <v/>
      </c>
      <c r="E87" s="199"/>
      <c r="F87" s="199"/>
      <c r="G87" s="198" t="str">
        <f t="shared" si="22"/>
        <v/>
      </c>
      <c r="H87" s="198" t="str">
        <f t="shared" si="23"/>
        <v/>
      </c>
      <c r="I87" s="197" t="str">
        <f t="shared" si="24"/>
        <v/>
      </c>
      <c r="J87" s="196" t="str">
        <f t="shared" si="25"/>
        <v/>
      </c>
      <c r="K87" s="196" t="str">
        <f t="shared" si="26"/>
        <v/>
      </c>
      <c r="L87" s="194"/>
      <c r="N87" s="195"/>
      <c r="O87" s="195"/>
      <c r="P87" s="194"/>
      <c r="R87" s="194"/>
      <c r="S87" s="194"/>
      <c r="T87" s="194"/>
      <c r="U87" s="194"/>
      <c r="V87" s="194"/>
      <c r="W87" s="194"/>
      <c r="X87" s="194"/>
      <c r="Y87" s="194"/>
      <c r="Z87" s="194"/>
      <c r="AA87" s="194"/>
      <c r="AB87" s="194"/>
      <c r="AC87" s="194"/>
      <c r="AD87" s="194"/>
      <c r="AE87" s="194"/>
      <c r="AF87" s="194"/>
      <c r="AG87" s="194"/>
      <c r="AH87" s="194"/>
      <c r="AI87" s="194"/>
      <c r="AJ87" s="194"/>
      <c r="AK87" s="194"/>
      <c r="AL87" s="194"/>
      <c r="AM87" s="194"/>
    </row>
    <row r="88" spans="1:39" s="193" customFormat="1" ht="27.95" customHeight="1" x14ac:dyDescent="0.25">
      <c r="A88" s="202" t="str">
        <f t="shared" si="18"/>
        <v/>
      </c>
      <c r="B88" s="201" t="str">
        <f t="shared" si="19"/>
        <v/>
      </c>
      <c r="C88" s="200" t="str">
        <f t="shared" si="20"/>
        <v/>
      </c>
      <c r="D88" s="199" t="str">
        <f t="shared" si="21"/>
        <v/>
      </c>
      <c r="E88" s="199"/>
      <c r="F88" s="199"/>
      <c r="G88" s="198" t="str">
        <f t="shared" si="22"/>
        <v/>
      </c>
      <c r="H88" s="198" t="str">
        <f t="shared" si="23"/>
        <v/>
      </c>
      <c r="I88" s="197" t="str">
        <f t="shared" si="24"/>
        <v/>
      </c>
      <c r="J88" s="196" t="str">
        <f t="shared" si="25"/>
        <v/>
      </c>
      <c r="K88" s="196" t="str">
        <f t="shared" si="26"/>
        <v/>
      </c>
      <c r="L88" s="194"/>
      <c r="N88" s="195"/>
      <c r="O88" s="195"/>
      <c r="P88" s="194"/>
      <c r="R88" s="194"/>
      <c r="S88" s="194"/>
      <c r="T88" s="194"/>
      <c r="U88" s="194"/>
      <c r="V88" s="194"/>
      <c r="W88" s="194"/>
      <c r="X88" s="194"/>
      <c r="Y88" s="194"/>
      <c r="Z88" s="194"/>
      <c r="AA88" s="194"/>
      <c r="AB88" s="194"/>
      <c r="AC88" s="194"/>
      <c r="AD88" s="194"/>
      <c r="AE88" s="194"/>
      <c r="AF88" s="194"/>
      <c r="AG88" s="194"/>
      <c r="AH88" s="194"/>
      <c r="AI88" s="194"/>
      <c r="AJ88" s="194"/>
      <c r="AK88" s="194"/>
      <c r="AL88" s="194"/>
      <c r="AM88" s="194"/>
    </row>
    <row r="89" spans="1:39" s="193" customFormat="1" ht="27.95" customHeight="1" x14ac:dyDescent="0.25">
      <c r="A89" s="202" t="str">
        <f t="shared" si="18"/>
        <v/>
      </c>
      <c r="B89" s="201" t="str">
        <f t="shared" si="19"/>
        <v/>
      </c>
      <c r="C89" s="200" t="str">
        <f t="shared" si="20"/>
        <v/>
      </c>
      <c r="D89" s="199" t="str">
        <f t="shared" si="21"/>
        <v/>
      </c>
      <c r="E89" s="199"/>
      <c r="F89" s="199"/>
      <c r="G89" s="198" t="str">
        <f t="shared" si="22"/>
        <v/>
      </c>
      <c r="H89" s="198" t="str">
        <f t="shared" si="23"/>
        <v/>
      </c>
      <c r="I89" s="197" t="str">
        <f t="shared" si="24"/>
        <v/>
      </c>
      <c r="J89" s="196" t="str">
        <f t="shared" si="25"/>
        <v/>
      </c>
      <c r="K89" s="196" t="str">
        <f t="shared" si="26"/>
        <v/>
      </c>
      <c r="L89" s="194"/>
      <c r="N89" s="195"/>
      <c r="O89" s="195"/>
      <c r="P89" s="194"/>
      <c r="R89" s="194"/>
      <c r="S89" s="194"/>
      <c r="T89" s="194"/>
      <c r="U89" s="194"/>
      <c r="V89" s="194"/>
      <c r="W89" s="194"/>
      <c r="X89" s="194"/>
      <c r="Y89" s="194"/>
      <c r="Z89" s="194"/>
      <c r="AA89" s="194"/>
      <c r="AB89" s="194"/>
      <c r="AC89" s="194"/>
      <c r="AD89" s="194"/>
      <c r="AE89" s="194"/>
      <c r="AF89" s="194"/>
      <c r="AG89" s="194"/>
      <c r="AH89" s="194"/>
      <c r="AI89" s="194"/>
      <c r="AJ89" s="194"/>
      <c r="AK89" s="194"/>
      <c r="AL89" s="194"/>
      <c r="AM89" s="194"/>
    </row>
    <row r="90" spans="1:39" s="193" customFormat="1" ht="27.95" customHeight="1" x14ac:dyDescent="0.25">
      <c r="A90" s="202" t="str">
        <f t="shared" si="18"/>
        <v/>
      </c>
      <c r="B90" s="201" t="str">
        <f t="shared" si="19"/>
        <v/>
      </c>
      <c r="C90" s="200" t="str">
        <f t="shared" si="20"/>
        <v/>
      </c>
      <c r="D90" s="199" t="str">
        <f t="shared" si="21"/>
        <v/>
      </c>
      <c r="E90" s="199"/>
      <c r="F90" s="199"/>
      <c r="G90" s="198" t="str">
        <f t="shared" si="22"/>
        <v/>
      </c>
      <c r="H90" s="198" t="str">
        <f t="shared" si="23"/>
        <v/>
      </c>
      <c r="I90" s="197" t="str">
        <f t="shared" si="24"/>
        <v/>
      </c>
      <c r="J90" s="196" t="str">
        <f t="shared" si="25"/>
        <v/>
      </c>
      <c r="K90" s="196" t="str">
        <f t="shared" si="26"/>
        <v/>
      </c>
      <c r="L90" s="194"/>
      <c r="N90" s="195"/>
      <c r="O90" s="195"/>
      <c r="P90" s="194"/>
      <c r="R90" s="194"/>
      <c r="S90" s="194"/>
      <c r="T90" s="194"/>
      <c r="U90" s="194"/>
      <c r="V90" s="194"/>
      <c r="W90" s="194"/>
      <c r="X90" s="194"/>
      <c r="Y90" s="194"/>
      <c r="Z90" s="194"/>
      <c r="AA90" s="194"/>
      <c r="AB90" s="194"/>
      <c r="AC90" s="194"/>
      <c r="AD90" s="194"/>
      <c r="AE90" s="194"/>
      <c r="AF90" s="194"/>
      <c r="AG90" s="194"/>
      <c r="AH90" s="194"/>
      <c r="AI90" s="194"/>
      <c r="AJ90" s="194"/>
      <c r="AK90" s="194"/>
      <c r="AL90" s="194"/>
      <c r="AM90" s="194"/>
    </row>
    <row r="91" spans="1:39" s="193" customFormat="1" ht="27.95" customHeight="1" x14ac:dyDescent="0.25">
      <c r="A91" s="202" t="str">
        <f t="shared" si="18"/>
        <v/>
      </c>
      <c r="B91" s="201" t="str">
        <f t="shared" si="19"/>
        <v/>
      </c>
      <c r="C91" s="200" t="str">
        <f t="shared" si="20"/>
        <v/>
      </c>
      <c r="D91" s="199" t="str">
        <f t="shared" si="21"/>
        <v/>
      </c>
      <c r="E91" s="199"/>
      <c r="F91" s="199"/>
      <c r="G91" s="198" t="str">
        <f t="shared" si="22"/>
        <v/>
      </c>
      <c r="H91" s="198" t="str">
        <f t="shared" si="23"/>
        <v/>
      </c>
      <c r="I91" s="197" t="str">
        <f t="shared" si="24"/>
        <v/>
      </c>
      <c r="J91" s="196" t="str">
        <f t="shared" si="25"/>
        <v/>
      </c>
      <c r="K91" s="196" t="str">
        <f t="shared" si="26"/>
        <v/>
      </c>
      <c r="L91" s="194"/>
      <c r="N91" s="195"/>
      <c r="O91" s="195"/>
      <c r="P91" s="194"/>
      <c r="R91" s="194"/>
      <c r="S91" s="194"/>
      <c r="T91" s="194"/>
      <c r="U91" s="194"/>
      <c r="V91" s="194"/>
      <c r="W91" s="194"/>
      <c r="X91" s="194"/>
      <c r="Y91" s="194"/>
      <c r="Z91" s="194"/>
      <c r="AA91" s="194"/>
      <c r="AB91" s="194"/>
      <c r="AC91" s="194"/>
      <c r="AD91" s="194"/>
      <c r="AE91" s="194"/>
      <c r="AF91" s="194"/>
      <c r="AG91" s="194"/>
      <c r="AH91" s="194"/>
      <c r="AI91" s="194"/>
      <c r="AJ91" s="194"/>
      <c r="AK91" s="194"/>
      <c r="AL91" s="194"/>
      <c r="AM91" s="194"/>
    </row>
    <row r="92" spans="1:39" s="193" customFormat="1" ht="27.95" customHeight="1" x14ac:dyDescent="0.25">
      <c r="A92" s="202" t="str">
        <f t="shared" si="18"/>
        <v/>
      </c>
      <c r="B92" s="201" t="str">
        <f t="shared" si="19"/>
        <v/>
      </c>
      <c r="C92" s="200" t="str">
        <f t="shared" si="20"/>
        <v/>
      </c>
      <c r="D92" s="199" t="str">
        <f t="shared" si="21"/>
        <v/>
      </c>
      <c r="E92" s="199"/>
      <c r="F92" s="199"/>
      <c r="G92" s="198" t="str">
        <f t="shared" si="22"/>
        <v/>
      </c>
      <c r="H92" s="198" t="str">
        <f t="shared" si="23"/>
        <v/>
      </c>
      <c r="I92" s="197" t="str">
        <f t="shared" si="24"/>
        <v/>
      </c>
      <c r="J92" s="196" t="str">
        <f t="shared" si="25"/>
        <v/>
      </c>
      <c r="K92" s="196" t="str">
        <f t="shared" si="26"/>
        <v/>
      </c>
      <c r="L92" s="194"/>
      <c r="N92" s="195"/>
      <c r="O92" s="195"/>
      <c r="P92" s="194"/>
      <c r="R92" s="194"/>
      <c r="S92" s="194"/>
      <c r="T92" s="194"/>
      <c r="U92" s="194"/>
      <c r="V92" s="194"/>
      <c r="W92" s="194"/>
      <c r="X92" s="194"/>
      <c r="Y92" s="194"/>
      <c r="Z92" s="194"/>
      <c r="AA92" s="194"/>
      <c r="AB92" s="194"/>
      <c r="AC92" s="194"/>
      <c r="AD92" s="194"/>
      <c r="AE92" s="194"/>
      <c r="AF92" s="194"/>
      <c r="AG92" s="194"/>
      <c r="AH92" s="194"/>
      <c r="AI92" s="194"/>
      <c r="AJ92" s="194"/>
      <c r="AK92" s="194"/>
      <c r="AL92" s="194"/>
      <c r="AM92" s="194"/>
    </row>
    <row r="93" spans="1:39" s="193" customFormat="1" ht="27.95" customHeight="1" x14ac:dyDescent="0.25">
      <c r="A93" s="202" t="str">
        <f t="shared" si="18"/>
        <v/>
      </c>
      <c r="B93" s="201" t="str">
        <f t="shared" si="19"/>
        <v/>
      </c>
      <c r="C93" s="200" t="str">
        <f t="shared" si="20"/>
        <v/>
      </c>
      <c r="D93" s="199" t="str">
        <f t="shared" si="21"/>
        <v/>
      </c>
      <c r="E93" s="199"/>
      <c r="F93" s="199"/>
      <c r="G93" s="198" t="str">
        <f t="shared" si="22"/>
        <v/>
      </c>
      <c r="H93" s="198" t="str">
        <f t="shared" si="23"/>
        <v/>
      </c>
      <c r="I93" s="197" t="str">
        <f t="shared" si="24"/>
        <v/>
      </c>
      <c r="J93" s="196" t="str">
        <f t="shared" si="25"/>
        <v/>
      </c>
      <c r="K93" s="196" t="str">
        <f t="shared" si="26"/>
        <v/>
      </c>
      <c r="L93" s="194"/>
      <c r="N93" s="195"/>
      <c r="O93" s="195"/>
      <c r="P93" s="194"/>
      <c r="R93" s="194"/>
      <c r="S93" s="194"/>
      <c r="T93" s="194"/>
      <c r="U93" s="194"/>
      <c r="V93" s="194"/>
      <c r="W93" s="194"/>
      <c r="X93" s="194"/>
      <c r="Y93" s="194"/>
      <c r="Z93" s="194"/>
      <c r="AA93" s="194"/>
      <c r="AB93" s="194"/>
      <c r="AC93" s="194"/>
      <c r="AD93" s="194"/>
      <c r="AE93" s="194"/>
      <c r="AF93" s="194"/>
      <c r="AG93" s="194"/>
      <c r="AH93" s="194"/>
      <c r="AI93" s="194"/>
      <c r="AJ93" s="194"/>
      <c r="AK93" s="194"/>
      <c r="AL93" s="194"/>
      <c r="AM93" s="194"/>
    </row>
    <row r="94" spans="1:39" s="193" customFormat="1" ht="27.95" customHeight="1" x14ac:dyDescent="0.25">
      <c r="A94" s="202" t="str">
        <f t="shared" si="18"/>
        <v/>
      </c>
      <c r="B94" s="201" t="str">
        <f t="shared" si="19"/>
        <v/>
      </c>
      <c r="C94" s="200" t="str">
        <f t="shared" si="20"/>
        <v/>
      </c>
      <c r="D94" s="199" t="str">
        <f t="shared" si="21"/>
        <v/>
      </c>
      <c r="E94" s="199"/>
      <c r="F94" s="199"/>
      <c r="G94" s="198" t="str">
        <f t="shared" si="22"/>
        <v/>
      </c>
      <c r="H94" s="198" t="str">
        <f t="shared" si="23"/>
        <v/>
      </c>
      <c r="I94" s="197" t="str">
        <f t="shared" si="24"/>
        <v/>
      </c>
      <c r="J94" s="196" t="str">
        <f t="shared" si="25"/>
        <v/>
      </c>
      <c r="K94" s="196" t="str">
        <f t="shared" si="26"/>
        <v/>
      </c>
      <c r="L94" s="194"/>
      <c r="N94" s="195"/>
      <c r="O94" s="195"/>
      <c r="P94" s="194"/>
      <c r="R94" s="194"/>
      <c r="S94" s="194"/>
      <c r="T94" s="194"/>
      <c r="U94" s="194"/>
      <c r="V94" s="194"/>
      <c r="W94" s="194"/>
      <c r="X94" s="194"/>
      <c r="Y94" s="194"/>
      <c r="Z94" s="194"/>
      <c r="AA94" s="194"/>
      <c r="AB94" s="194"/>
      <c r="AC94" s="194"/>
      <c r="AD94" s="194"/>
      <c r="AE94" s="194"/>
      <c r="AF94" s="194"/>
      <c r="AG94" s="194"/>
      <c r="AH94" s="194"/>
      <c r="AI94" s="194"/>
      <c r="AJ94" s="194"/>
      <c r="AK94" s="194"/>
      <c r="AL94" s="194"/>
      <c r="AM94" s="194"/>
    </row>
    <row r="95" spans="1:39" s="193" customFormat="1" ht="27.95" customHeight="1" x14ac:dyDescent="0.25">
      <c r="A95" s="202" t="str">
        <f t="shared" si="18"/>
        <v/>
      </c>
      <c r="B95" s="201" t="str">
        <f t="shared" si="19"/>
        <v/>
      </c>
      <c r="C95" s="200" t="str">
        <f t="shared" si="20"/>
        <v/>
      </c>
      <c r="D95" s="199" t="str">
        <f t="shared" si="21"/>
        <v/>
      </c>
      <c r="E95" s="199"/>
      <c r="F95" s="199"/>
      <c r="G95" s="198" t="str">
        <f t="shared" si="22"/>
        <v/>
      </c>
      <c r="H95" s="198" t="str">
        <f t="shared" si="23"/>
        <v/>
      </c>
      <c r="I95" s="197" t="str">
        <f t="shared" si="24"/>
        <v/>
      </c>
      <c r="J95" s="196" t="str">
        <f t="shared" si="25"/>
        <v/>
      </c>
      <c r="K95" s="196" t="str">
        <f t="shared" si="26"/>
        <v/>
      </c>
      <c r="L95" s="194"/>
      <c r="N95" s="195"/>
      <c r="O95" s="195"/>
      <c r="P95" s="194"/>
      <c r="R95" s="194"/>
      <c r="S95" s="194"/>
      <c r="T95" s="194"/>
      <c r="U95" s="194"/>
      <c r="V95" s="194"/>
      <c r="W95" s="194"/>
      <c r="X95" s="194"/>
      <c r="Y95" s="194"/>
      <c r="Z95" s="194"/>
      <c r="AA95" s="194"/>
      <c r="AB95" s="194"/>
      <c r="AC95" s="194"/>
      <c r="AD95" s="194"/>
      <c r="AE95" s="194"/>
      <c r="AF95" s="194"/>
      <c r="AG95" s="194"/>
      <c r="AH95" s="194"/>
      <c r="AI95" s="194"/>
      <c r="AJ95" s="194"/>
      <c r="AK95" s="194"/>
      <c r="AL95" s="194"/>
      <c r="AM95" s="194"/>
    </row>
    <row r="96" spans="1:39" s="193" customFormat="1" ht="27.95" customHeight="1" x14ac:dyDescent="0.25">
      <c r="A96" s="202" t="str">
        <f t="shared" si="18"/>
        <v/>
      </c>
      <c r="B96" s="201" t="str">
        <f t="shared" si="19"/>
        <v/>
      </c>
      <c r="C96" s="200" t="str">
        <f t="shared" si="20"/>
        <v/>
      </c>
      <c r="D96" s="199" t="str">
        <f t="shared" si="21"/>
        <v/>
      </c>
      <c r="E96" s="199"/>
      <c r="F96" s="199"/>
      <c r="G96" s="198" t="str">
        <f t="shared" si="22"/>
        <v/>
      </c>
      <c r="H96" s="198" t="str">
        <f t="shared" si="23"/>
        <v/>
      </c>
      <c r="I96" s="197" t="str">
        <f t="shared" si="24"/>
        <v/>
      </c>
      <c r="J96" s="196" t="str">
        <f t="shared" si="25"/>
        <v/>
      </c>
      <c r="K96" s="196" t="str">
        <f t="shared" si="26"/>
        <v/>
      </c>
      <c r="L96" s="194"/>
      <c r="N96" s="195"/>
      <c r="O96" s="195"/>
      <c r="P96" s="194"/>
      <c r="R96" s="194"/>
      <c r="S96" s="194"/>
      <c r="T96" s="194"/>
      <c r="U96" s="194"/>
      <c r="V96" s="194"/>
      <c r="W96" s="194"/>
      <c r="X96" s="194"/>
      <c r="Y96" s="194"/>
      <c r="Z96" s="194"/>
      <c r="AA96" s="194"/>
      <c r="AB96" s="194"/>
      <c r="AC96" s="194"/>
      <c r="AD96" s="194"/>
      <c r="AE96" s="194"/>
      <c r="AF96" s="194"/>
      <c r="AG96" s="194"/>
      <c r="AH96" s="194"/>
      <c r="AI96" s="194"/>
      <c r="AJ96" s="194"/>
      <c r="AK96" s="194"/>
      <c r="AL96" s="194"/>
      <c r="AM96" s="194"/>
    </row>
    <row r="97" spans="1:39" s="193" customFormat="1" ht="27.95" customHeight="1" x14ac:dyDescent="0.25">
      <c r="A97" s="202" t="str">
        <f t="shared" si="18"/>
        <v/>
      </c>
      <c r="B97" s="201" t="str">
        <f t="shared" si="19"/>
        <v/>
      </c>
      <c r="C97" s="200" t="str">
        <f t="shared" si="20"/>
        <v/>
      </c>
      <c r="D97" s="199" t="str">
        <f t="shared" si="21"/>
        <v/>
      </c>
      <c r="E97" s="199"/>
      <c r="F97" s="199"/>
      <c r="G97" s="198" t="str">
        <f t="shared" si="22"/>
        <v/>
      </c>
      <c r="H97" s="198" t="str">
        <f t="shared" si="23"/>
        <v/>
      </c>
      <c r="I97" s="197" t="str">
        <f t="shared" si="24"/>
        <v/>
      </c>
      <c r="J97" s="196" t="str">
        <f t="shared" si="25"/>
        <v/>
      </c>
      <c r="K97" s="196" t="str">
        <f t="shared" si="26"/>
        <v/>
      </c>
      <c r="L97" s="194"/>
      <c r="N97" s="195"/>
      <c r="O97" s="195"/>
      <c r="P97" s="194"/>
      <c r="R97" s="194"/>
      <c r="S97" s="194"/>
      <c r="T97" s="194"/>
      <c r="U97" s="194"/>
      <c r="V97" s="194"/>
      <c r="W97" s="194"/>
      <c r="X97" s="194"/>
      <c r="Y97" s="194"/>
      <c r="Z97" s="194"/>
      <c r="AA97" s="194"/>
      <c r="AB97" s="194"/>
      <c r="AC97" s="194"/>
      <c r="AD97" s="194"/>
      <c r="AE97" s="194"/>
      <c r="AF97" s="194"/>
      <c r="AG97" s="194"/>
      <c r="AH97" s="194"/>
      <c r="AI97" s="194"/>
      <c r="AJ97" s="194"/>
      <c r="AK97" s="194"/>
      <c r="AL97" s="194"/>
      <c r="AM97" s="194"/>
    </row>
    <row r="98" spans="1:39" s="193" customFormat="1" ht="27.95" customHeight="1" x14ac:dyDescent="0.25">
      <c r="A98" s="202" t="str">
        <f t="shared" si="18"/>
        <v/>
      </c>
      <c r="B98" s="201" t="str">
        <f t="shared" si="19"/>
        <v/>
      </c>
      <c r="C98" s="200" t="str">
        <f t="shared" si="20"/>
        <v/>
      </c>
      <c r="D98" s="199" t="str">
        <f t="shared" si="21"/>
        <v/>
      </c>
      <c r="E98" s="199"/>
      <c r="F98" s="199"/>
      <c r="G98" s="198" t="str">
        <f t="shared" si="22"/>
        <v/>
      </c>
      <c r="H98" s="198" t="str">
        <f t="shared" si="23"/>
        <v/>
      </c>
      <c r="I98" s="197" t="str">
        <f t="shared" si="24"/>
        <v/>
      </c>
      <c r="J98" s="196" t="str">
        <f t="shared" si="25"/>
        <v/>
      </c>
      <c r="K98" s="196" t="str">
        <f t="shared" si="26"/>
        <v/>
      </c>
      <c r="L98" s="194"/>
      <c r="N98" s="195"/>
      <c r="O98" s="195"/>
      <c r="P98" s="194"/>
      <c r="R98" s="194"/>
      <c r="S98" s="194"/>
      <c r="T98" s="194"/>
      <c r="U98" s="194"/>
      <c r="V98" s="194"/>
      <c r="W98" s="194"/>
      <c r="X98" s="194"/>
      <c r="Y98" s="194"/>
      <c r="Z98" s="194"/>
      <c r="AA98" s="194"/>
      <c r="AB98" s="194"/>
      <c r="AC98" s="194"/>
      <c r="AD98" s="194"/>
      <c r="AE98" s="194"/>
      <c r="AF98" s="194"/>
      <c r="AG98" s="194"/>
      <c r="AH98" s="194"/>
      <c r="AI98" s="194"/>
      <c r="AJ98" s="194"/>
      <c r="AK98" s="194"/>
      <c r="AL98" s="194"/>
      <c r="AM98" s="194"/>
    </row>
    <row r="99" spans="1:39" s="193" customFormat="1" ht="27.95" customHeight="1" x14ac:dyDescent="0.25">
      <c r="A99" s="202" t="str">
        <f t="shared" si="18"/>
        <v/>
      </c>
      <c r="B99" s="201" t="str">
        <f t="shared" si="19"/>
        <v/>
      </c>
      <c r="C99" s="200" t="str">
        <f t="shared" si="20"/>
        <v/>
      </c>
      <c r="D99" s="199" t="str">
        <f t="shared" si="21"/>
        <v/>
      </c>
      <c r="E99" s="199"/>
      <c r="F99" s="199"/>
      <c r="G99" s="198" t="str">
        <f t="shared" si="22"/>
        <v/>
      </c>
      <c r="H99" s="198" t="str">
        <f t="shared" si="23"/>
        <v/>
      </c>
      <c r="I99" s="197" t="str">
        <f t="shared" si="24"/>
        <v/>
      </c>
      <c r="J99" s="196" t="str">
        <f t="shared" si="25"/>
        <v/>
      </c>
      <c r="K99" s="196" t="str">
        <f t="shared" si="26"/>
        <v/>
      </c>
      <c r="L99" s="194"/>
      <c r="N99" s="195"/>
      <c r="O99" s="195"/>
      <c r="P99" s="194"/>
      <c r="R99" s="194"/>
      <c r="S99" s="194"/>
      <c r="T99" s="194"/>
      <c r="U99" s="194"/>
      <c r="V99" s="194"/>
      <c r="W99" s="194"/>
      <c r="X99" s="194"/>
      <c r="Y99" s="194"/>
      <c r="Z99" s="194"/>
      <c r="AA99" s="194"/>
      <c r="AB99" s="194"/>
      <c r="AC99" s="194"/>
      <c r="AD99" s="194"/>
      <c r="AE99" s="194"/>
      <c r="AF99" s="194"/>
      <c r="AG99" s="194"/>
      <c r="AH99" s="194"/>
      <c r="AI99" s="194"/>
      <c r="AJ99" s="194"/>
      <c r="AK99" s="194"/>
      <c r="AL99" s="194"/>
      <c r="AM99" s="194"/>
    </row>
    <row r="100" spans="1:39" s="193" customFormat="1" ht="27.95" customHeight="1" x14ac:dyDescent="0.25">
      <c r="A100" s="202" t="str">
        <f t="shared" si="18"/>
        <v/>
      </c>
      <c r="B100" s="201" t="str">
        <f t="shared" si="19"/>
        <v/>
      </c>
      <c r="C100" s="200" t="str">
        <f t="shared" si="20"/>
        <v/>
      </c>
      <c r="D100" s="199" t="str">
        <f t="shared" si="21"/>
        <v/>
      </c>
      <c r="E100" s="199"/>
      <c r="F100" s="199"/>
      <c r="G100" s="198" t="str">
        <f t="shared" si="22"/>
        <v/>
      </c>
      <c r="H100" s="198" t="str">
        <f t="shared" si="23"/>
        <v/>
      </c>
      <c r="I100" s="197" t="str">
        <f t="shared" si="24"/>
        <v/>
      </c>
      <c r="J100" s="196" t="str">
        <f t="shared" si="25"/>
        <v/>
      </c>
      <c r="K100" s="196" t="str">
        <f t="shared" si="26"/>
        <v/>
      </c>
      <c r="L100" s="194"/>
      <c r="N100" s="195"/>
      <c r="O100" s="195"/>
      <c r="P100" s="194"/>
      <c r="R100" s="194"/>
      <c r="S100" s="194"/>
      <c r="T100" s="194"/>
      <c r="U100" s="194"/>
      <c r="V100" s="194"/>
      <c r="W100" s="194"/>
      <c r="X100" s="194"/>
      <c r="Y100" s="194"/>
      <c r="Z100" s="194"/>
      <c r="AA100" s="194"/>
      <c r="AB100" s="194"/>
      <c r="AC100" s="194"/>
      <c r="AD100" s="194"/>
      <c r="AE100" s="194"/>
      <c r="AF100" s="194"/>
      <c r="AG100" s="194"/>
      <c r="AH100" s="194"/>
      <c r="AI100" s="194"/>
      <c r="AJ100" s="194"/>
      <c r="AK100" s="194"/>
      <c r="AL100" s="194"/>
      <c r="AM100" s="194"/>
    </row>
    <row r="101" spans="1:39" s="193" customFormat="1" ht="27.95" customHeight="1" x14ac:dyDescent="0.25">
      <c r="A101" s="202" t="str">
        <f t="shared" si="18"/>
        <v/>
      </c>
      <c r="B101" s="201" t="str">
        <f t="shared" si="19"/>
        <v/>
      </c>
      <c r="C101" s="200" t="str">
        <f t="shared" si="20"/>
        <v/>
      </c>
      <c r="D101" s="199" t="str">
        <f t="shared" si="21"/>
        <v/>
      </c>
      <c r="E101" s="199"/>
      <c r="F101" s="199"/>
      <c r="G101" s="198" t="str">
        <f t="shared" si="22"/>
        <v/>
      </c>
      <c r="H101" s="198" t="str">
        <f t="shared" si="23"/>
        <v/>
      </c>
      <c r="I101" s="197" t="str">
        <f t="shared" si="24"/>
        <v/>
      </c>
      <c r="J101" s="196" t="str">
        <f t="shared" si="25"/>
        <v/>
      </c>
      <c r="K101" s="196" t="str">
        <f t="shared" si="26"/>
        <v/>
      </c>
      <c r="L101" s="194"/>
      <c r="N101" s="195"/>
      <c r="O101" s="195"/>
      <c r="P101" s="194"/>
      <c r="R101" s="194"/>
      <c r="S101" s="194"/>
      <c r="T101" s="194"/>
      <c r="U101" s="194"/>
      <c r="V101" s="194"/>
      <c r="W101" s="194"/>
      <c r="X101" s="194"/>
      <c r="Y101" s="194"/>
      <c r="Z101" s="194"/>
      <c r="AA101" s="194"/>
      <c r="AB101" s="194"/>
      <c r="AC101" s="194"/>
      <c r="AD101" s="194"/>
      <c r="AE101" s="194"/>
      <c r="AF101" s="194"/>
      <c r="AG101" s="194"/>
      <c r="AH101" s="194"/>
      <c r="AI101" s="194"/>
      <c r="AJ101" s="194"/>
      <c r="AK101" s="194"/>
      <c r="AL101" s="194"/>
      <c r="AM101" s="194"/>
    </row>
    <row r="102" spans="1:39" s="193" customFormat="1" ht="27.95" customHeight="1" x14ac:dyDescent="0.25">
      <c r="A102" s="202" t="str">
        <f t="shared" si="18"/>
        <v/>
      </c>
      <c r="B102" s="201" t="str">
        <f t="shared" si="19"/>
        <v/>
      </c>
      <c r="C102" s="200" t="str">
        <f t="shared" si="20"/>
        <v/>
      </c>
      <c r="D102" s="199" t="str">
        <f t="shared" si="21"/>
        <v/>
      </c>
      <c r="E102" s="199"/>
      <c r="F102" s="199"/>
      <c r="G102" s="198" t="str">
        <f t="shared" si="22"/>
        <v/>
      </c>
      <c r="H102" s="198" t="str">
        <f t="shared" si="23"/>
        <v/>
      </c>
      <c r="I102" s="197" t="str">
        <f t="shared" si="24"/>
        <v/>
      </c>
      <c r="J102" s="196" t="str">
        <f t="shared" si="25"/>
        <v/>
      </c>
      <c r="K102" s="196" t="str">
        <f t="shared" si="26"/>
        <v/>
      </c>
      <c r="L102" s="194"/>
      <c r="N102" s="195"/>
      <c r="O102" s="195"/>
      <c r="P102" s="194"/>
      <c r="R102" s="194"/>
      <c r="S102" s="194"/>
      <c r="T102" s="194"/>
      <c r="U102" s="194"/>
      <c r="V102" s="194"/>
      <c r="W102" s="194"/>
      <c r="X102" s="194"/>
      <c r="Y102" s="194"/>
      <c r="Z102" s="194"/>
      <c r="AA102" s="194"/>
      <c r="AB102" s="194"/>
      <c r="AC102" s="194"/>
      <c r="AD102" s="194"/>
      <c r="AE102" s="194"/>
      <c r="AF102" s="194"/>
      <c r="AG102" s="194"/>
      <c r="AH102" s="194"/>
      <c r="AI102" s="194"/>
      <c r="AJ102" s="194"/>
      <c r="AK102" s="194"/>
      <c r="AL102" s="194"/>
      <c r="AM102" s="194"/>
    </row>
    <row r="103" spans="1:39" s="193" customFormat="1" ht="27.95" customHeight="1" x14ac:dyDescent="0.25">
      <c r="A103" s="202" t="str">
        <f t="shared" si="18"/>
        <v/>
      </c>
      <c r="B103" s="201" t="str">
        <f t="shared" si="19"/>
        <v/>
      </c>
      <c r="C103" s="200" t="str">
        <f t="shared" si="20"/>
        <v/>
      </c>
      <c r="D103" s="199" t="str">
        <f t="shared" si="21"/>
        <v/>
      </c>
      <c r="E103" s="199"/>
      <c r="F103" s="199"/>
      <c r="G103" s="198" t="str">
        <f t="shared" si="22"/>
        <v/>
      </c>
      <c r="H103" s="198" t="str">
        <f t="shared" si="23"/>
        <v/>
      </c>
      <c r="I103" s="197" t="str">
        <f t="shared" si="24"/>
        <v/>
      </c>
      <c r="J103" s="196" t="str">
        <f t="shared" si="25"/>
        <v/>
      </c>
      <c r="K103" s="196" t="str">
        <f t="shared" si="26"/>
        <v/>
      </c>
      <c r="L103" s="194"/>
      <c r="N103" s="195"/>
      <c r="O103" s="195"/>
      <c r="P103" s="194"/>
      <c r="R103" s="194"/>
      <c r="S103" s="194"/>
      <c r="T103" s="194"/>
      <c r="U103" s="194"/>
      <c r="V103" s="194"/>
      <c r="W103" s="194"/>
      <c r="X103" s="194"/>
      <c r="Y103" s="194"/>
      <c r="Z103" s="194"/>
      <c r="AA103" s="194"/>
      <c r="AB103" s="194"/>
      <c r="AC103" s="194"/>
      <c r="AD103" s="194"/>
      <c r="AE103" s="194"/>
      <c r="AF103" s="194"/>
      <c r="AG103" s="194"/>
      <c r="AH103" s="194"/>
      <c r="AI103" s="194"/>
      <c r="AJ103" s="194"/>
      <c r="AK103" s="194"/>
      <c r="AL103" s="194"/>
      <c r="AM103" s="194"/>
    </row>
    <row r="104" spans="1:39" s="193" customFormat="1" ht="27.95" customHeight="1" x14ac:dyDescent="0.25">
      <c r="A104" s="202" t="str">
        <f t="shared" si="18"/>
        <v/>
      </c>
      <c r="B104" s="201" t="str">
        <f t="shared" si="19"/>
        <v/>
      </c>
      <c r="C104" s="200" t="str">
        <f t="shared" si="20"/>
        <v/>
      </c>
      <c r="D104" s="199" t="str">
        <f t="shared" si="21"/>
        <v/>
      </c>
      <c r="E104" s="199"/>
      <c r="F104" s="199"/>
      <c r="G104" s="198" t="str">
        <f t="shared" si="22"/>
        <v/>
      </c>
      <c r="H104" s="198" t="str">
        <f t="shared" si="23"/>
        <v/>
      </c>
      <c r="I104" s="197" t="str">
        <f t="shared" si="24"/>
        <v/>
      </c>
      <c r="J104" s="196" t="str">
        <f t="shared" si="25"/>
        <v/>
      </c>
      <c r="K104" s="196" t="str">
        <f t="shared" si="26"/>
        <v/>
      </c>
      <c r="L104" s="194"/>
      <c r="N104" s="195"/>
      <c r="O104" s="195"/>
      <c r="P104" s="194"/>
      <c r="R104" s="194"/>
      <c r="S104" s="194"/>
      <c r="T104" s="194"/>
      <c r="U104" s="194"/>
      <c r="V104" s="194"/>
      <c r="W104" s="194"/>
      <c r="X104" s="194"/>
      <c r="Y104" s="194"/>
      <c r="Z104" s="194"/>
      <c r="AA104" s="194"/>
      <c r="AB104" s="194"/>
      <c r="AC104" s="194"/>
      <c r="AD104" s="194"/>
      <c r="AE104" s="194"/>
      <c r="AF104" s="194"/>
      <c r="AG104" s="194"/>
      <c r="AH104" s="194"/>
      <c r="AI104" s="194"/>
      <c r="AJ104" s="194"/>
      <c r="AK104" s="194"/>
      <c r="AL104" s="194"/>
      <c r="AM104" s="194"/>
    </row>
    <row r="105" spans="1:39" s="193" customFormat="1" ht="27.95" customHeight="1" x14ac:dyDescent="0.25">
      <c r="A105" s="202" t="str">
        <f t="shared" si="18"/>
        <v/>
      </c>
      <c r="B105" s="201" t="str">
        <f t="shared" si="19"/>
        <v/>
      </c>
      <c r="C105" s="200" t="str">
        <f t="shared" si="20"/>
        <v/>
      </c>
      <c r="D105" s="199" t="str">
        <f t="shared" si="21"/>
        <v/>
      </c>
      <c r="E105" s="199"/>
      <c r="F105" s="199"/>
      <c r="G105" s="198" t="str">
        <f t="shared" si="22"/>
        <v/>
      </c>
      <c r="H105" s="198" t="str">
        <f t="shared" si="23"/>
        <v/>
      </c>
      <c r="I105" s="197" t="str">
        <f t="shared" si="24"/>
        <v/>
      </c>
      <c r="J105" s="196" t="str">
        <f t="shared" si="25"/>
        <v/>
      </c>
      <c r="K105" s="196" t="str">
        <f t="shared" si="26"/>
        <v/>
      </c>
      <c r="L105" s="194"/>
      <c r="N105" s="195"/>
      <c r="O105" s="195"/>
      <c r="P105" s="194"/>
      <c r="R105" s="194"/>
      <c r="S105" s="194"/>
      <c r="T105" s="194"/>
      <c r="U105" s="194"/>
      <c r="V105" s="194"/>
      <c r="W105" s="194"/>
      <c r="X105" s="194"/>
      <c r="Y105" s="194"/>
      <c r="Z105" s="194"/>
      <c r="AA105" s="194"/>
      <c r="AB105" s="194"/>
      <c r="AC105" s="194"/>
      <c r="AD105" s="194"/>
      <c r="AE105" s="194"/>
      <c r="AF105" s="194"/>
      <c r="AG105" s="194"/>
      <c r="AH105" s="194"/>
      <c r="AI105" s="194"/>
      <c r="AJ105" s="194"/>
      <c r="AK105" s="194"/>
      <c r="AL105" s="194"/>
      <c r="AM105" s="194"/>
    </row>
    <row r="106" spans="1:39" s="193" customFormat="1" ht="27.95" customHeight="1" x14ac:dyDescent="0.25">
      <c r="A106" s="202" t="str">
        <f t="shared" si="18"/>
        <v/>
      </c>
      <c r="B106" s="201" t="str">
        <f t="shared" si="19"/>
        <v/>
      </c>
      <c r="C106" s="200" t="str">
        <f t="shared" si="20"/>
        <v/>
      </c>
      <c r="D106" s="199" t="str">
        <f t="shared" si="21"/>
        <v/>
      </c>
      <c r="E106" s="199"/>
      <c r="F106" s="199"/>
      <c r="G106" s="198" t="str">
        <f t="shared" si="22"/>
        <v/>
      </c>
      <c r="H106" s="198" t="str">
        <f t="shared" si="23"/>
        <v/>
      </c>
      <c r="I106" s="197" t="str">
        <f t="shared" si="24"/>
        <v/>
      </c>
      <c r="J106" s="196" t="str">
        <f t="shared" si="25"/>
        <v/>
      </c>
      <c r="K106" s="196" t="str">
        <f t="shared" si="26"/>
        <v/>
      </c>
      <c r="L106" s="194"/>
      <c r="N106" s="195"/>
      <c r="O106" s="195"/>
      <c r="P106" s="194"/>
      <c r="R106" s="194"/>
      <c r="S106" s="194"/>
      <c r="T106" s="194"/>
      <c r="U106" s="194"/>
      <c r="V106" s="194"/>
      <c r="W106" s="194"/>
      <c r="X106" s="194"/>
      <c r="Y106" s="194"/>
      <c r="Z106" s="194"/>
      <c r="AA106" s="194"/>
      <c r="AB106" s="194"/>
      <c r="AC106" s="194"/>
      <c r="AD106" s="194"/>
      <c r="AE106" s="194"/>
      <c r="AF106" s="194"/>
      <c r="AG106" s="194"/>
      <c r="AH106" s="194"/>
      <c r="AI106" s="194"/>
      <c r="AJ106" s="194"/>
      <c r="AK106" s="194"/>
      <c r="AL106" s="194"/>
      <c r="AM106" s="194"/>
    </row>
    <row r="107" spans="1:39" s="193" customFormat="1" ht="27.95" customHeight="1" x14ac:dyDescent="0.25">
      <c r="A107" s="202" t="str">
        <f t="shared" si="18"/>
        <v/>
      </c>
      <c r="B107" s="201" t="str">
        <f t="shared" si="19"/>
        <v/>
      </c>
      <c r="C107" s="200" t="str">
        <f t="shared" si="20"/>
        <v/>
      </c>
      <c r="D107" s="199" t="str">
        <f t="shared" si="21"/>
        <v/>
      </c>
      <c r="E107" s="199"/>
      <c r="F107" s="199"/>
      <c r="G107" s="198" t="str">
        <f t="shared" si="22"/>
        <v/>
      </c>
      <c r="H107" s="198" t="str">
        <f t="shared" si="23"/>
        <v/>
      </c>
      <c r="I107" s="197" t="str">
        <f t="shared" si="24"/>
        <v/>
      </c>
      <c r="J107" s="196" t="str">
        <f t="shared" si="25"/>
        <v/>
      </c>
      <c r="K107" s="196" t="str">
        <f t="shared" si="26"/>
        <v/>
      </c>
      <c r="L107" s="194"/>
      <c r="N107" s="195"/>
      <c r="O107" s="195"/>
      <c r="P107" s="194"/>
      <c r="R107" s="194"/>
      <c r="S107" s="194"/>
      <c r="T107" s="194"/>
      <c r="U107" s="194"/>
      <c r="V107" s="194"/>
      <c r="W107" s="194"/>
      <c r="X107" s="194"/>
      <c r="Y107" s="194"/>
      <c r="Z107" s="194"/>
      <c r="AA107" s="194"/>
      <c r="AB107" s="194"/>
      <c r="AC107" s="194"/>
      <c r="AD107" s="194"/>
      <c r="AE107" s="194"/>
      <c r="AF107" s="194"/>
      <c r="AG107" s="194"/>
      <c r="AH107" s="194"/>
      <c r="AI107" s="194"/>
      <c r="AJ107" s="194"/>
      <c r="AK107" s="194"/>
      <c r="AL107" s="194"/>
      <c r="AM107" s="194"/>
    </row>
    <row r="108" spans="1:39" s="193" customFormat="1" ht="27.95" customHeight="1" x14ac:dyDescent="0.25">
      <c r="A108" s="202" t="str">
        <f t="shared" si="18"/>
        <v/>
      </c>
      <c r="B108" s="201" t="str">
        <f t="shared" si="19"/>
        <v/>
      </c>
      <c r="C108" s="200" t="str">
        <f t="shared" si="20"/>
        <v/>
      </c>
      <c r="D108" s="199" t="str">
        <f t="shared" si="21"/>
        <v/>
      </c>
      <c r="E108" s="199"/>
      <c r="F108" s="199"/>
      <c r="G108" s="198" t="str">
        <f t="shared" si="22"/>
        <v/>
      </c>
      <c r="H108" s="198" t="str">
        <f t="shared" si="23"/>
        <v/>
      </c>
      <c r="I108" s="197" t="str">
        <f t="shared" si="24"/>
        <v/>
      </c>
      <c r="J108" s="196" t="str">
        <f t="shared" si="25"/>
        <v/>
      </c>
      <c r="K108" s="196" t="str">
        <f t="shared" si="26"/>
        <v/>
      </c>
      <c r="L108" s="194"/>
      <c r="N108" s="195"/>
      <c r="O108" s="195"/>
      <c r="P108" s="194"/>
      <c r="R108" s="194"/>
      <c r="S108" s="194"/>
      <c r="T108" s="194"/>
      <c r="U108" s="194"/>
      <c r="V108" s="194"/>
      <c r="W108" s="194"/>
      <c r="X108" s="194"/>
      <c r="Y108" s="194"/>
      <c r="Z108" s="194"/>
      <c r="AA108" s="194"/>
      <c r="AB108" s="194"/>
      <c r="AC108" s="194"/>
      <c r="AD108" s="194"/>
      <c r="AE108" s="194"/>
      <c r="AF108" s="194"/>
      <c r="AG108" s="194"/>
      <c r="AH108" s="194"/>
      <c r="AI108" s="194"/>
      <c r="AJ108" s="194"/>
      <c r="AK108" s="194"/>
      <c r="AL108" s="194"/>
      <c r="AM108" s="194"/>
    </row>
    <row r="109" spans="1:39" s="193" customFormat="1" ht="27.95" customHeight="1" x14ac:dyDescent="0.25">
      <c r="A109" s="202" t="str">
        <f t="shared" ref="A109:A140" si="27">IF(P109="","",P109)</f>
        <v/>
      </c>
      <c r="B109" s="201" t="str">
        <f t="shared" ref="B109:B140" si="28">IF(AK109="","",AK109)</f>
        <v/>
      </c>
      <c r="C109" s="200" t="str">
        <f t="shared" ref="C109:C140" si="29">IF(Q109="","",Q109)</f>
        <v/>
      </c>
      <c r="D109" s="199" t="str">
        <f t="shared" ref="D109:D140" si="30">IF(R109="","",R109)</f>
        <v/>
      </c>
      <c r="E109" s="199"/>
      <c r="F109" s="199"/>
      <c r="G109" s="198" t="str">
        <f t="shared" ref="G109:G140" si="31">IF(L109=1,V109,IF(AK109="profil",V109,IF(AK109="verre",V109,"")))</f>
        <v/>
      </c>
      <c r="H109" s="198" t="str">
        <f t="shared" ref="H109:H140" si="32">IF(L109=1,W109,IF(AK109="profil",W109,IF(AK109="verre",W109,"")))</f>
        <v/>
      </c>
      <c r="I109" s="197" t="str">
        <f t="shared" ref="I109:I140" si="33">IF(L109=1,X109,IF(AK109="profil",X109,IF(AK109="verre",X109,"")))</f>
        <v/>
      </c>
      <c r="J109" s="196" t="str">
        <f t="shared" ref="J109:J140" si="34">IF(AO109="","",AO109)</f>
        <v/>
      </c>
      <c r="K109" s="196" t="str">
        <f t="shared" ref="K109:K140" si="35">IF(AP109="","",AP109)</f>
        <v/>
      </c>
      <c r="L109" s="194"/>
      <c r="N109" s="195"/>
      <c r="O109" s="195"/>
      <c r="P109" s="194"/>
      <c r="R109" s="194"/>
      <c r="S109" s="194"/>
      <c r="T109" s="194"/>
      <c r="U109" s="194"/>
      <c r="V109" s="194"/>
      <c r="W109" s="194"/>
      <c r="X109" s="194"/>
      <c r="Y109" s="194"/>
      <c r="Z109" s="194"/>
      <c r="AA109" s="194"/>
      <c r="AB109" s="194"/>
      <c r="AC109" s="194"/>
      <c r="AD109" s="194"/>
      <c r="AE109" s="194"/>
      <c r="AF109" s="194"/>
      <c r="AG109" s="194"/>
      <c r="AH109" s="194"/>
      <c r="AI109" s="194"/>
      <c r="AJ109" s="194"/>
      <c r="AK109" s="194"/>
      <c r="AL109" s="194"/>
      <c r="AM109" s="194"/>
    </row>
    <row r="110" spans="1:39" s="193" customFormat="1" ht="27.95" customHeight="1" x14ac:dyDescent="0.25">
      <c r="A110" s="202" t="str">
        <f t="shared" si="27"/>
        <v/>
      </c>
      <c r="B110" s="201" t="str">
        <f t="shared" si="28"/>
        <v/>
      </c>
      <c r="C110" s="200" t="str">
        <f t="shared" si="29"/>
        <v/>
      </c>
      <c r="D110" s="199" t="str">
        <f t="shared" si="30"/>
        <v/>
      </c>
      <c r="E110" s="199"/>
      <c r="F110" s="199"/>
      <c r="G110" s="198" t="str">
        <f t="shared" si="31"/>
        <v/>
      </c>
      <c r="H110" s="198" t="str">
        <f t="shared" si="32"/>
        <v/>
      </c>
      <c r="I110" s="197" t="str">
        <f t="shared" si="33"/>
        <v/>
      </c>
      <c r="J110" s="196" t="str">
        <f t="shared" si="34"/>
        <v/>
      </c>
      <c r="K110" s="196" t="str">
        <f t="shared" si="35"/>
        <v/>
      </c>
      <c r="L110" s="194"/>
      <c r="N110" s="195"/>
      <c r="O110" s="195"/>
      <c r="P110" s="194"/>
      <c r="R110" s="194"/>
      <c r="S110" s="194"/>
      <c r="T110" s="194"/>
      <c r="U110" s="194"/>
      <c r="V110" s="194"/>
      <c r="W110" s="194"/>
      <c r="X110" s="194"/>
      <c r="Y110" s="194"/>
      <c r="Z110" s="194"/>
      <c r="AA110" s="194"/>
      <c r="AB110" s="194"/>
      <c r="AC110" s="194"/>
      <c r="AD110" s="194"/>
      <c r="AE110" s="194"/>
      <c r="AF110" s="194"/>
      <c r="AG110" s="194"/>
      <c r="AH110" s="194"/>
      <c r="AI110" s="194"/>
      <c r="AJ110" s="194"/>
      <c r="AK110" s="194"/>
      <c r="AL110" s="194"/>
      <c r="AM110" s="194"/>
    </row>
    <row r="111" spans="1:39" s="193" customFormat="1" ht="27.95" customHeight="1" x14ac:dyDescent="0.25">
      <c r="A111" s="202" t="str">
        <f t="shared" si="27"/>
        <v/>
      </c>
      <c r="B111" s="201" t="str">
        <f t="shared" si="28"/>
        <v/>
      </c>
      <c r="C111" s="200" t="str">
        <f t="shared" si="29"/>
        <v/>
      </c>
      <c r="D111" s="199" t="str">
        <f t="shared" si="30"/>
        <v/>
      </c>
      <c r="E111" s="199"/>
      <c r="F111" s="199"/>
      <c r="G111" s="198" t="str">
        <f t="shared" si="31"/>
        <v/>
      </c>
      <c r="H111" s="198" t="str">
        <f t="shared" si="32"/>
        <v/>
      </c>
      <c r="I111" s="197" t="str">
        <f t="shared" si="33"/>
        <v/>
      </c>
      <c r="J111" s="196" t="str">
        <f t="shared" si="34"/>
        <v/>
      </c>
      <c r="K111" s="196" t="str">
        <f t="shared" si="35"/>
        <v/>
      </c>
      <c r="L111" s="194"/>
      <c r="N111" s="195"/>
      <c r="O111" s="195"/>
      <c r="P111" s="194"/>
      <c r="R111" s="194"/>
      <c r="S111" s="194"/>
      <c r="T111" s="194"/>
      <c r="U111" s="194"/>
      <c r="V111" s="194"/>
      <c r="W111" s="194"/>
      <c r="X111" s="194"/>
      <c r="Y111" s="194"/>
      <c r="Z111" s="194"/>
      <c r="AA111" s="194"/>
      <c r="AB111" s="194"/>
      <c r="AC111" s="194"/>
      <c r="AD111" s="194"/>
      <c r="AE111" s="194"/>
      <c r="AF111" s="194"/>
      <c r="AG111" s="194"/>
      <c r="AH111" s="194"/>
      <c r="AI111" s="194"/>
      <c r="AJ111" s="194"/>
      <c r="AK111" s="194"/>
      <c r="AL111" s="194"/>
      <c r="AM111" s="194"/>
    </row>
    <row r="112" spans="1:39" s="193" customFormat="1" ht="27.95" customHeight="1" x14ac:dyDescent="0.25">
      <c r="A112" s="202" t="str">
        <f t="shared" si="27"/>
        <v/>
      </c>
      <c r="B112" s="201" t="str">
        <f t="shared" si="28"/>
        <v/>
      </c>
      <c r="C112" s="200" t="str">
        <f t="shared" si="29"/>
        <v/>
      </c>
      <c r="D112" s="199" t="str">
        <f t="shared" si="30"/>
        <v/>
      </c>
      <c r="E112" s="199"/>
      <c r="F112" s="199"/>
      <c r="G112" s="198" t="str">
        <f t="shared" si="31"/>
        <v/>
      </c>
      <c r="H112" s="198" t="str">
        <f t="shared" si="32"/>
        <v/>
      </c>
      <c r="I112" s="197" t="str">
        <f t="shared" si="33"/>
        <v/>
      </c>
      <c r="J112" s="196" t="str">
        <f t="shared" si="34"/>
        <v/>
      </c>
      <c r="K112" s="196" t="str">
        <f t="shared" si="35"/>
        <v/>
      </c>
      <c r="L112" s="194"/>
      <c r="N112" s="195"/>
      <c r="O112" s="195"/>
      <c r="P112" s="194"/>
      <c r="R112" s="194"/>
      <c r="S112" s="194"/>
      <c r="T112" s="194"/>
      <c r="U112" s="194"/>
      <c r="V112" s="194"/>
      <c r="W112" s="194"/>
      <c r="X112" s="194"/>
      <c r="Y112" s="194"/>
      <c r="Z112" s="194"/>
      <c r="AA112" s="194"/>
      <c r="AB112" s="194"/>
      <c r="AC112" s="194"/>
      <c r="AD112" s="194"/>
      <c r="AE112" s="194"/>
      <c r="AF112" s="194"/>
      <c r="AG112" s="194"/>
      <c r="AH112" s="194"/>
      <c r="AI112" s="194"/>
      <c r="AJ112" s="194"/>
      <c r="AK112" s="194"/>
      <c r="AL112" s="194"/>
      <c r="AM112" s="194"/>
    </row>
    <row r="113" spans="1:39" s="193" customFormat="1" ht="27.95" customHeight="1" x14ac:dyDescent="0.25">
      <c r="A113" s="202" t="str">
        <f t="shared" si="27"/>
        <v/>
      </c>
      <c r="B113" s="201" t="str">
        <f t="shared" si="28"/>
        <v/>
      </c>
      <c r="C113" s="200" t="str">
        <f t="shared" si="29"/>
        <v/>
      </c>
      <c r="D113" s="199" t="str">
        <f t="shared" si="30"/>
        <v/>
      </c>
      <c r="E113" s="199"/>
      <c r="F113" s="199"/>
      <c r="G113" s="198" t="str">
        <f t="shared" si="31"/>
        <v/>
      </c>
      <c r="H113" s="198" t="str">
        <f t="shared" si="32"/>
        <v/>
      </c>
      <c r="I113" s="197" t="str">
        <f t="shared" si="33"/>
        <v/>
      </c>
      <c r="J113" s="196" t="str">
        <f t="shared" si="34"/>
        <v/>
      </c>
      <c r="K113" s="196" t="str">
        <f t="shared" si="35"/>
        <v/>
      </c>
      <c r="L113" s="194"/>
      <c r="N113" s="195"/>
      <c r="O113" s="195"/>
      <c r="P113" s="194"/>
      <c r="R113" s="194"/>
      <c r="S113" s="194"/>
      <c r="T113" s="194"/>
      <c r="U113" s="194"/>
      <c r="V113" s="194"/>
      <c r="W113" s="194"/>
      <c r="X113" s="194"/>
      <c r="Y113" s="194"/>
      <c r="Z113" s="194"/>
      <c r="AA113" s="194"/>
      <c r="AB113" s="194"/>
      <c r="AC113" s="194"/>
      <c r="AD113" s="194"/>
      <c r="AE113" s="194"/>
      <c r="AF113" s="194"/>
      <c r="AG113" s="194"/>
      <c r="AH113" s="194"/>
      <c r="AI113" s="194"/>
      <c r="AJ113" s="194"/>
      <c r="AK113" s="194"/>
      <c r="AL113" s="194"/>
      <c r="AM113" s="194"/>
    </row>
    <row r="114" spans="1:39" s="193" customFormat="1" ht="27.95" customHeight="1" x14ac:dyDescent="0.25">
      <c r="A114" s="202" t="str">
        <f t="shared" si="27"/>
        <v/>
      </c>
      <c r="B114" s="201" t="str">
        <f t="shared" si="28"/>
        <v/>
      </c>
      <c r="C114" s="200" t="str">
        <f t="shared" si="29"/>
        <v/>
      </c>
      <c r="D114" s="199" t="str">
        <f t="shared" si="30"/>
        <v/>
      </c>
      <c r="E114" s="199"/>
      <c r="F114" s="199"/>
      <c r="G114" s="198" t="str">
        <f t="shared" si="31"/>
        <v/>
      </c>
      <c r="H114" s="198" t="str">
        <f t="shared" si="32"/>
        <v/>
      </c>
      <c r="I114" s="197" t="str">
        <f t="shared" si="33"/>
        <v/>
      </c>
      <c r="J114" s="196" t="str">
        <f t="shared" si="34"/>
        <v/>
      </c>
      <c r="K114" s="196" t="str">
        <f t="shared" si="35"/>
        <v/>
      </c>
      <c r="L114" s="194"/>
      <c r="N114" s="195"/>
      <c r="O114" s="195"/>
      <c r="P114" s="194"/>
      <c r="R114" s="194"/>
      <c r="S114" s="194"/>
      <c r="T114" s="194"/>
      <c r="U114" s="194"/>
      <c r="V114" s="194"/>
      <c r="W114" s="194"/>
      <c r="X114" s="194"/>
      <c r="Y114" s="194"/>
      <c r="Z114" s="194"/>
      <c r="AA114" s="194"/>
      <c r="AB114" s="194"/>
      <c r="AC114" s="194"/>
      <c r="AD114" s="194"/>
      <c r="AE114" s="194"/>
      <c r="AF114" s="194"/>
      <c r="AG114" s="194"/>
      <c r="AH114" s="194"/>
      <c r="AI114" s="194"/>
      <c r="AJ114" s="194"/>
      <c r="AK114" s="194"/>
      <c r="AL114" s="194"/>
      <c r="AM114" s="194"/>
    </row>
    <row r="115" spans="1:39" s="193" customFormat="1" ht="27.95" customHeight="1" x14ac:dyDescent="0.25">
      <c r="A115" s="202" t="str">
        <f t="shared" si="27"/>
        <v/>
      </c>
      <c r="B115" s="201" t="str">
        <f t="shared" si="28"/>
        <v/>
      </c>
      <c r="C115" s="200" t="str">
        <f t="shared" si="29"/>
        <v/>
      </c>
      <c r="D115" s="199" t="str">
        <f t="shared" si="30"/>
        <v/>
      </c>
      <c r="E115" s="199"/>
      <c r="F115" s="199"/>
      <c r="G115" s="198" t="str">
        <f t="shared" si="31"/>
        <v/>
      </c>
      <c r="H115" s="198" t="str">
        <f t="shared" si="32"/>
        <v/>
      </c>
      <c r="I115" s="197" t="str">
        <f t="shared" si="33"/>
        <v/>
      </c>
      <c r="J115" s="196" t="str">
        <f t="shared" si="34"/>
        <v/>
      </c>
      <c r="K115" s="196" t="str">
        <f t="shared" si="35"/>
        <v/>
      </c>
      <c r="L115" s="194"/>
      <c r="N115" s="195"/>
      <c r="O115" s="195"/>
      <c r="P115" s="194"/>
      <c r="R115" s="194"/>
      <c r="S115" s="194"/>
      <c r="T115" s="194"/>
      <c r="U115" s="194"/>
      <c r="V115" s="194"/>
      <c r="W115" s="194"/>
      <c r="X115" s="194"/>
      <c r="Y115" s="194"/>
      <c r="Z115" s="194"/>
      <c r="AA115" s="194"/>
      <c r="AB115" s="194"/>
      <c r="AC115" s="194"/>
      <c r="AD115" s="194"/>
      <c r="AE115" s="194"/>
      <c r="AF115" s="194"/>
      <c r="AG115" s="194"/>
      <c r="AH115" s="194"/>
      <c r="AI115" s="194"/>
      <c r="AJ115" s="194"/>
      <c r="AK115" s="194"/>
      <c r="AL115" s="194"/>
      <c r="AM115" s="194"/>
    </row>
    <row r="116" spans="1:39" s="193" customFormat="1" ht="27.95" customHeight="1" x14ac:dyDescent="0.25">
      <c r="A116" s="202" t="str">
        <f t="shared" si="27"/>
        <v/>
      </c>
      <c r="B116" s="201" t="str">
        <f t="shared" si="28"/>
        <v/>
      </c>
      <c r="C116" s="200" t="str">
        <f t="shared" si="29"/>
        <v/>
      </c>
      <c r="D116" s="199" t="str">
        <f t="shared" si="30"/>
        <v/>
      </c>
      <c r="E116" s="199"/>
      <c r="F116" s="199"/>
      <c r="G116" s="198" t="str">
        <f t="shared" si="31"/>
        <v/>
      </c>
      <c r="H116" s="198" t="str">
        <f t="shared" si="32"/>
        <v/>
      </c>
      <c r="I116" s="197" t="str">
        <f t="shared" si="33"/>
        <v/>
      </c>
      <c r="J116" s="196" t="str">
        <f t="shared" si="34"/>
        <v/>
      </c>
      <c r="K116" s="196" t="str">
        <f t="shared" si="35"/>
        <v/>
      </c>
      <c r="L116" s="194"/>
      <c r="N116" s="195"/>
      <c r="O116" s="195"/>
      <c r="P116" s="194"/>
      <c r="R116" s="194"/>
      <c r="S116" s="194"/>
      <c r="T116" s="194"/>
      <c r="U116" s="194"/>
      <c r="V116" s="194"/>
      <c r="W116" s="194"/>
      <c r="X116" s="194"/>
      <c r="Y116" s="194"/>
      <c r="Z116" s="194"/>
      <c r="AA116" s="194"/>
      <c r="AB116" s="194"/>
      <c r="AC116" s="194"/>
      <c r="AD116" s="194"/>
      <c r="AE116" s="194"/>
      <c r="AF116" s="194"/>
      <c r="AG116" s="194"/>
      <c r="AH116" s="194"/>
      <c r="AI116" s="194"/>
      <c r="AJ116" s="194"/>
      <c r="AK116" s="194"/>
      <c r="AL116" s="194"/>
      <c r="AM116" s="194"/>
    </row>
    <row r="117" spans="1:39" s="193" customFormat="1" ht="27.95" customHeight="1" x14ac:dyDescent="0.25">
      <c r="A117" s="202" t="str">
        <f t="shared" si="27"/>
        <v/>
      </c>
      <c r="B117" s="201" t="str">
        <f t="shared" si="28"/>
        <v/>
      </c>
      <c r="C117" s="200" t="str">
        <f t="shared" si="29"/>
        <v/>
      </c>
      <c r="D117" s="199" t="str">
        <f t="shared" si="30"/>
        <v/>
      </c>
      <c r="E117" s="199"/>
      <c r="F117" s="199"/>
      <c r="G117" s="198" t="str">
        <f t="shared" si="31"/>
        <v/>
      </c>
      <c r="H117" s="198" t="str">
        <f t="shared" si="32"/>
        <v/>
      </c>
      <c r="I117" s="197" t="str">
        <f t="shared" si="33"/>
        <v/>
      </c>
      <c r="J117" s="196" t="str">
        <f t="shared" si="34"/>
        <v/>
      </c>
      <c r="K117" s="196" t="str">
        <f t="shared" si="35"/>
        <v/>
      </c>
      <c r="L117" s="194"/>
      <c r="N117" s="195"/>
      <c r="O117" s="195"/>
      <c r="P117" s="194"/>
      <c r="R117" s="194"/>
      <c r="S117" s="194"/>
      <c r="T117" s="194"/>
      <c r="U117" s="194"/>
      <c r="V117" s="194"/>
      <c r="W117" s="194"/>
      <c r="X117" s="194"/>
      <c r="Y117" s="194"/>
      <c r="Z117" s="194"/>
      <c r="AA117" s="194"/>
      <c r="AB117" s="194"/>
      <c r="AC117" s="194"/>
      <c r="AD117" s="194"/>
      <c r="AE117" s="194"/>
      <c r="AF117" s="194"/>
      <c r="AG117" s="194"/>
      <c r="AH117" s="194"/>
      <c r="AI117" s="194"/>
      <c r="AJ117" s="194"/>
      <c r="AK117" s="194"/>
      <c r="AL117" s="194"/>
      <c r="AM117" s="194"/>
    </row>
    <row r="118" spans="1:39" s="193" customFormat="1" ht="27.95" customHeight="1" x14ac:dyDescent="0.25">
      <c r="A118" s="202" t="str">
        <f t="shared" si="27"/>
        <v/>
      </c>
      <c r="B118" s="201" t="str">
        <f t="shared" si="28"/>
        <v/>
      </c>
      <c r="C118" s="200" t="str">
        <f t="shared" si="29"/>
        <v/>
      </c>
      <c r="D118" s="199" t="str">
        <f t="shared" si="30"/>
        <v/>
      </c>
      <c r="E118" s="199"/>
      <c r="F118" s="199"/>
      <c r="G118" s="198" t="str">
        <f t="shared" si="31"/>
        <v/>
      </c>
      <c r="H118" s="198" t="str">
        <f t="shared" si="32"/>
        <v/>
      </c>
      <c r="I118" s="197" t="str">
        <f t="shared" si="33"/>
        <v/>
      </c>
      <c r="J118" s="196" t="str">
        <f t="shared" si="34"/>
        <v/>
      </c>
      <c r="K118" s="196" t="str">
        <f t="shared" si="35"/>
        <v/>
      </c>
      <c r="L118" s="194"/>
      <c r="N118" s="195"/>
      <c r="O118" s="195"/>
      <c r="P118" s="194"/>
      <c r="R118" s="194"/>
      <c r="S118" s="194"/>
      <c r="T118" s="194"/>
      <c r="U118" s="194"/>
      <c r="V118" s="194"/>
      <c r="W118" s="194"/>
      <c r="X118" s="194"/>
      <c r="Y118" s="194"/>
      <c r="Z118" s="194"/>
      <c r="AA118" s="194"/>
      <c r="AB118" s="194"/>
      <c r="AC118" s="194"/>
      <c r="AD118" s="194"/>
      <c r="AE118" s="194"/>
      <c r="AF118" s="194"/>
      <c r="AG118" s="194"/>
      <c r="AH118" s="194"/>
      <c r="AI118" s="194"/>
      <c r="AJ118" s="194"/>
      <c r="AK118" s="194"/>
      <c r="AL118" s="194"/>
      <c r="AM118" s="194"/>
    </row>
    <row r="119" spans="1:39" s="193" customFormat="1" ht="27.95" customHeight="1" x14ac:dyDescent="0.25">
      <c r="A119" s="202" t="str">
        <f t="shared" si="27"/>
        <v/>
      </c>
      <c r="B119" s="201" t="str">
        <f t="shared" si="28"/>
        <v/>
      </c>
      <c r="C119" s="200" t="str">
        <f t="shared" si="29"/>
        <v/>
      </c>
      <c r="D119" s="199" t="str">
        <f t="shared" si="30"/>
        <v/>
      </c>
      <c r="E119" s="199"/>
      <c r="F119" s="199"/>
      <c r="G119" s="198" t="str">
        <f t="shared" si="31"/>
        <v/>
      </c>
      <c r="H119" s="198" t="str">
        <f t="shared" si="32"/>
        <v/>
      </c>
      <c r="I119" s="197" t="str">
        <f t="shared" si="33"/>
        <v/>
      </c>
      <c r="J119" s="196" t="str">
        <f t="shared" si="34"/>
        <v/>
      </c>
      <c r="K119" s="196" t="str">
        <f t="shared" si="35"/>
        <v/>
      </c>
      <c r="L119" s="194"/>
      <c r="N119" s="195"/>
      <c r="O119" s="195"/>
      <c r="P119" s="194"/>
      <c r="R119" s="194"/>
      <c r="S119" s="194"/>
      <c r="T119" s="194"/>
      <c r="U119" s="194"/>
      <c r="V119" s="194"/>
      <c r="W119" s="194"/>
      <c r="X119" s="194"/>
      <c r="Y119" s="194"/>
      <c r="Z119" s="194"/>
      <c r="AA119" s="194"/>
      <c r="AB119" s="194"/>
      <c r="AC119" s="194"/>
      <c r="AD119" s="194"/>
      <c r="AE119" s="194"/>
      <c r="AF119" s="194"/>
      <c r="AG119" s="194"/>
      <c r="AH119" s="194"/>
      <c r="AI119" s="194"/>
      <c r="AJ119" s="194"/>
      <c r="AK119" s="194"/>
      <c r="AL119" s="194"/>
      <c r="AM119" s="194"/>
    </row>
    <row r="120" spans="1:39" s="193" customFormat="1" ht="27.95" customHeight="1" x14ac:dyDescent="0.25">
      <c r="A120" s="202" t="str">
        <f t="shared" si="27"/>
        <v/>
      </c>
      <c r="B120" s="201" t="str">
        <f t="shared" si="28"/>
        <v/>
      </c>
      <c r="C120" s="200" t="str">
        <f t="shared" si="29"/>
        <v/>
      </c>
      <c r="D120" s="199" t="str">
        <f t="shared" si="30"/>
        <v/>
      </c>
      <c r="E120" s="199"/>
      <c r="F120" s="199"/>
      <c r="G120" s="198" t="str">
        <f t="shared" si="31"/>
        <v/>
      </c>
      <c r="H120" s="198" t="str">
        <f t="shared" si="32"/>
        <v/>
      </c>
      <c r="I120" s="197" t="str">
        <f t="shared" si="33"/>
        <v/>
      </c>
      <c r="J120" s="196" t="str">
        <f t="shared" si="34"/>
        <v/>
      </c>
      <c r="K120" s="196" t="str">
        <f t="shared" si="35"/>
        <v/>
      </c>
      <c r="L120" s="194"/>
      <c r="N120" s="195"/>
      <c r="O120" s="195"/>
      <c r="P120" s="194"/>
      <c r="R120" s="194"/>
      <c r="S120" s="194"/>
      <c r="T120" s="194"/>
      <c r="U120" s="194"/>
      <c r="V120" s="194"/>
      <c r="W120" s="194"/>
      <c r="X120" s="194"/>
      <c r="Y120" s="194"/>
      <c r="Z120" s="194"/>
      <c r="AA120" s="194"/>
      <c r="AB120" s="194"/>
      <c r="AC120" s="194"/>
      <c r="AD120" s="194"/>
      <c r="AE120" s="194"/>
      <c r="AF120" s="194"/>
      <c r="AG120" s="194"/>
      <c r="AH120" s="194"/>
      <c r="AI120" s="194"/>
      <c r="AJ120" s="194"/>
      <c r="AK120" s="194"/>
      <c r="AL120" s="194"/>
      <c r="AM120" s="194"/>
    </row>
    <row r="121" spans="1:39" s="193" customFormat="1" ht="27.95" customHeight="1" x14ac:dyDescent="0.25">
      <c r="A121" s="202" t="str">
        <f t="shared" si="27"/>
        <v/>
      </c>
      <c r="B121" s="201" t="str">
        <f t="shared" si="28"/>
        <v/>
      </c>
      <c r="C121" s="200" t="str">
        <f t="shared" si="29"/>
        <v/>
      </c>
      <c r="D121" s="199" t="str">
        <f t="shared" si="30"/>
        <v/>
      </c>
      <c r="E121" s="199"/>
      <c r="F121" s="199"/>
      <c r="G121" s="198" t="str">
        <f t="shared" si="31"/>
        <v/>
      </c>
      <c r="H121" s="198" t="str">
        <f t="shared" si="32"/>
        <v/>
      </c>
      <c r="I121" s="197" t="str">
        <f t="shared" si="33"/>
        <v/>
      </c>
      <c r="J121" s="196" t="str">
        <f t="shared" si="34"/>
        <v/>
      </c>
      <c r="K121" s="196" t="str">
        <f t="shared" si="35"/>
        <v/>
      </c>
      <c r="L121" s="194"/>
      <c r="N121" s="195"/>
      <c r="O121" s="195"/>
      <c r="P121" s="194"/>
      <c r="R121" s="194"/>
      <c r="S121" s="194"/>
      <c r="T121" s="194"/>
      <c r="U121" s="194"/>
      <c r="V121" s="194"/>
      <c r="W121" s="194"/>
      <c r="X121" s="194"/>
      <c r="Y121" s="194"/>
      <c r="Z121" s="194"/>
      <c r="AA121" s="194"/>
      <c r="AB121" s="194"/>
      <c r="AC121" s="194"/>
      <c r="AD121" s="194"/>
      <c r="AE121" s="194"/>
      <c r="AF121" s="194"/>
      <c r="AG121" s="194"/>
      <c r="AH121" s="194"/>
      <c r="AI121" s="194"/>
      <c r="AJ121" s="194"/>
      <c r="AK121" s="194"/>
      <c r="AL121" s="194"/>
      <c r="AM121" s="194"/>
    </row>
    <row r="122" spans="1:39" s="193" customFormat="1" ht="27.95" customHeight="1" x14ac:dyDescent="0.25">
      <c r="A122" s="202" t="str">
        <f t="shared" si="27"/>
        <v/>
      </c>
      <c r="B122" s="201" t="str">
        <f t="shared" si="28"/>
        <v/>
      </c>
      <c r="C122" s="200" t="str">
        <f t="shared" si="29"/>
        <v/>
      </c>
      <c r="D122" s="199" t="str">
        <f t="shared" si="30"/>
        <v/>
      </c>
      <c r="E122" s="199"/>
      <c r="F122" s="199"/>
      <c r="G122" s="198" t="str">
        <f t="shared" si="31"/>
        <v/>
      </c>
      <c r="H122" s="198" t="str">
        <f t="shared" si="32"/>
        <v/>
      </c>
      <c r="I122" s="197" t="str">
        <f t="shared" si="33"/>
        <v/>
      </c>
      <c r="J122" s="196" t="str">
        <f t="shared" si="34"/>
        <v/>
      </c>
      <c r="K122" s="196" t="str">
        <f t="shared" si="35"/>
        <v/>
      </c>
      <c r="L122" s="194"/>
      <c r="N122" s="195"/>
      <c r="O122" s="195"/>
      <c r="P122" s="194"/>
      <c r="R122" s="194"/>
      <c r="S122" s="194"/>
      <c r="T122" s="194"/>
      <c r="U122" s="194"/>
      <c r="V122" s="194"/>
      <c r="W122" s="194"/>
      <c r="X122" s="194"/>
      <c r="Y122" s="194"/>
      <c r="Z122" s="194"/>
      <c r="AA122" s="194"/>
      <c r="AB122" s="194"/>
      <c r="AC122" s="194"/>
      <c r="AD122" s="194"/>
      <c r="AE122" s="194"/>
      <c r="AF122" s="194"/>
      <c r="AG122" s="194"/>
      <c r="AH122" s="194"/>
      <c r="AI122" s="194"/>
      <c r="AJ122" s="194"/>
      <c r="AK122" s="194"/>
      <c r="AL122" s="194"/>
      <c r="AM122" s="194"/>
    </row>
    <row r="123" spans="1:39" s="193" customFormat="1" ht="27.95" customHeight="1" x14ac:dyDescent="0.25">
      <c r="A123" s="202" t="str">
        <f t="shared" si="27"/>
        <v/>
      </c>
      <c r="B123" s="201" t="str">
        <f t="shared" si="28"/>
        <v/>
      </c>
      <c r="C123" s="200" t="str">
        <f t="shared" si="29"/>
        <v/>
      </c>
      <c r="D123" s="199" t="str">
        <f t="shared" si="30"/>
        <v/>
      </c>
      <c r="E123" s="199"/>
      <c r="F123" s="199"/>
      <c r="G123" s="198" t="str">
        <f t="shared" si="31"/>
        <v/>
      </c>
      <c r="H123" s="198" t="str">
        <f t="shared" si="32"/>
        <v/>
      </c>
      <c r="I123" s="197" t="str">
        <f t="shared" si="33"/>
        <v/>
      </c>
      <c r="J123" s="196" t="str">
        <f t="shared" si="34"/>
        <v/>
      </c>
      <c r="K123" s="196" t="str">
        <f t="shared" si="35"/>
        <v/>
      </c>
      <c r="L123" s="194"/>
      <c r="N123" s="195"/>
      <c r="O123" s="195"/>
      <c r="P123" s="194"/>
      <c r="R123" s="194"/>
      <c r="S123" s="194"/>
      <c r="T123" s="194"/>
      <c r="U123" s="194"/>
      <c r="V123" s="194"/>
      <c r="W123" s="194"/>
      <c r="X123" s="194"/>
      <c r="Y123" s="194"/>
      <c r="Z123" s="194"/>
      <c r="AA123" s="194"/>
      <c r="AB123" s="194"/>
      <c r="AC123" s="194"/>
      <c r="AD123" s="194"/>
      <c r="AE123" s="194"/>
      <c r="AF123" s="194"/>
      <c r="AG123" s="194"/>
      <c r="AH123" s="194"/>
      <c r="AI123" s="194"/>
      <c r="AJ123" s="194"/>
      <c r="AK123" s="194"/>
      <c r="AL123" s="194"/>
      <c r="AM123" s="194"/>
    </row>
    <row r="124" spans="1:39" s="193" customFormat="1" ht="27.95" customHeight="1" x14ac:dyDescent="0.25">
      <c r="A124" s="202" t="str">
        <f t="shared" si="27"/>
        <v/>
      </c>
      <c r="B124" s="201" t="str">
        <f t="shared" si="28"/>
        <v/>
      </c>
      <c r="C124" s="200" t="str">
        <f t="shared" si="29"/>
        <v/>
      </c>
      <c r="D124" s="199" t="str">
        <f t="shared" si="30"/>
        <v/>
      </c>
      <c r="E124" s="199"/>
      <c r="F124" s="199"/>
      <c r="G124" s="198" t="str">
        <f t="shared" si="31"/>
        <v/>
      </c>
      <c r="H124" s="198" t="str">
        <f t="shared" si="32"/>
        <v/>
      </c>
      <c r="I124" s="197" t="str">
        <f t="shared" si="33"/>
        <v/>
      </c>
      <c r="J124" s="196" t="str">
        <f t="shared" si="34"/>
        <v/>
      </c>
      <c r="K124" s="196" t="str">
        <f t="shared" si="35"/>
        <v/>
      </c>
      <c r="L124" s="194"/>
      <c r="N124" s="195"/>
      <c r="O124" s="195"/>
      <c r="P124" s="194"/>
      <c r="R124" s="194"/>
      <c r="S124" s="194"/>
      <c r="T124" s="194"/>
      <c r="U124" s="194"/>
      <c r="V124" s="194"/>
      <c r="W124" s="194"/>
      <c r="X124" s="194"/>
      <c r="Y124" s="194"/>
      <c r="Z124" s="194"/>
      <c r="AA124" s="194"/>
      <c r="AB124" s="194"/>
      <c r="AC124" s="194"/>
      <c r="AD124" s="194"/>
      <c r="AE124" s="194"/>
      <c r="AF124" s="194"/>
      <c r="AG124" s="194"/>
      <c r="AH124" s="194"/>
      <c r="AI124" s="194"/>
      <c r="AJ124" s="194"/>
      <c r="AK124" s="194"/>
      <c r="AL124" s="194"/>
      <c r="AM124" s="194"/>
    </row>
    <row r="125" spans="1:39" s="193" customFormat="1" ht="27.95" customHeight="1" x14ac:dyDescent="0.25">
      <c r="A125" s="202" t="str">
        <f t="shared" si="27"/>
        <v/>
      </c>
      <c r="B125" s="201" t="str">
        <f t="shared" si="28"/>
        <v/>
      </c>
      <c r="C125" s="200" t="str">
        <f t="shared" si="29"/>
        <v/>
      </c>
      <c r="D125" s="199" t="str">
        <f t="shared" si="30"/>
        <v/>
      </c>
      <c r="E125" s="199"/>
      <c r="F125" s="199"/>
      <c r="G125" s="198" t="str">
        <f t="shared" si="31"/>
        <v/>
      </c>
      <c r="H125" s="198" t="str">
        <f t="shared" si="32"/>
        <v/>
      </c>
      <c r="I125" s="197" t="str">
        <f t="shared" si="33"/>
        <v/>
      </c>
      <c r="J125" s="196" t="str">
        <f t="shared" si="34"/>
        <v/>
      </c>
      <c r="K125" s="196" t="str">
        <f t="shared" si="35"/>
        <v/>
      </c>
      <c r="L125" s="194"/>
      <c r="N125" s="195"/>
      <c r="O125" s="195"/>
      <c r="P125" s="194"/>
      <c r="R125" s="194"/>
      <c r="S125" s="194"/>
      <c r="T125" s="194"/>
      <c r="U125" s="194"/>
      <c r="V125" s="194"/>
      <c r="W125" s="194"/>
      <c r="X125" s="194"/>
      <c r="Y125" s="194"/>
      <c r="Z125" s="194"/>
      <c r="AA125" s="194"/>
      <c r="AB125" s="194"/>
      <c r="AC125" s="194"/>
      <c r="AD125" s="194"/>
      <c r="AE125" s="194"/>
      <c r="AF125" s="194"/>
      <c r="AG125" s="194"/>
      <c r="AH125" s="194"/>
      <c r="AI125" s="194"/>
      <c r="AJ125" s="194"/>
      <c r="AK125" s="194"/>
      <c r="AL125" s="194"/>
      <c r="AM125" s="194"/>
    </row>
    <row r="126" spans="1:39" s="193" customFormat="1" ht="27.95" customHeight="1" x14ac:dyDescent="0.25">
      <c r="A126" s="202" t="str">
        <f t="shared" si="27"/>
        <v/>
      </c>
      <c r="B126" s="201" t="str">
        <f t="shared" si="28"/>
        <v/>
      </c>
      <c r="C126" s="200" t="str">
        <f t="shared" si="29"/>
        <v/>
      </c>
      <c r="D126" s="199" t="str">
        <f t="shared" si="30"/>
        <v/>
      </c>
      <c r="E126" s="199"/>
      <c r="F126" s="199"/>
      <c r="G126" s="198" t="str">
        <f t="shared" si="31"/>
        <v/>
      </c>
      <c r="H126" s="198" t="str">
        <f t="shared" si="32"/>
        <v/>
      </c>
      <c r="I126" s="197" t="str">
        <f t="shared" si="33"/>
        <v/>
      </c>
      <c r="J126" s="196" t="str">
        <f t="shared" si="34"/>
        <v/>
      </c>
      <c r="K126" s="196" t="str">
        <f t="shared" si="35"/>
        <v/>
      </c>
      <c r="L126" s="194"/>
      <c r="N126" s="195"/>
      <c r="O126" s="195"/>
      <c r="P126" s="194"/>
      <c r="R126" s="194"/>
      <c r="S126" s="194"/>
      <c r="T126" s="194"/>
      <c r="U126" s="194"/>
      <c r="V126" s="194"/>
      <c r="W126" s="194"/>
      <c r="X126" s="194"/>
      <c r="Y126" s="194"/>
      <c r="Z126" s="194"/>
      <c r="AA126" s="194"/>
      <c r="AB126" s="194"/>
      <c r="AC126" s="194"/>
      <c r="AD126" s="194"/>
      <c r="AE126" s="194"/>
      <c r="AF126" s="194"/>
      <c r="AG126" s="194"/>
      <c r="AH126" s="194"/>
      <c r="AI126" s="194"/>
      <c r="AJ126" s="194"/>
      <c r="AK126" s="194"/>
      <c r="AL126" s="194"/>
      <c r="AM126" s="194"/>
    </row>
    <row r="127" spans="1:39" s="193" customFormat="1" ht="27.95" customHeight="1" x14ac:dyDescent="0.25">
      <c r="A127" s="202" t="str">
        <f t="shared" si="27"/>
        <v/>
      </c>
      <c r="B127" s="201" t="str">
        <f t="shared" si="28"/>
        <v/>
      </c>
      <c r="C127" s="200" t="str">
        <f t="shared" si="29"/>
        <v/>
      </c>
      <c r="D127" s="199" t="str">
        <f t="shared" si="30"/>
        <v/>
      </c>
      <c r="E127" s="199"/>
      <c r="F127" s="199"/>
      <c r="G127" s="198" t="str">
        <f t="shared" si="31"/>
        <v/>
      </c>
      <c r="H127" s="198" t="str">
        <f t="shared" si="32"/>
        <v/>
      </c>
      <c r="I127" s="197" t="str">
        <f t="shared" si="33"/>
        <v/>
      </c>
      <c r="J127" s="196" t="str">
        <f t="shared" si="34"/>
        <v/>
      </c>
      <c r="K127" s="196" t="str">
        <f t="shared" si="35"/>
        <v/>
      </c>
      <c r="L127" s="194"/>
      <c r="N127" s="195"/>
      <c r="O127" s="195"/>
      <c r="P127" s="194"/>
      <c r="R127" s="194"/>
      <c r="S127" s="194"/>
      <c r="T127" s="194"/>
      <c r="U127" s="194"/>
      <c r="V127" s="194"/>
      <c r="W127" s="194"/>
      <c r="X127" s="194"/>
      <c r="Y127" s="194"/>
      <c r="Z127" s="194"/>
      <c r="AA127" s="194"/>
      <c r="AB127" s="194"/>
      <c r="AC127" s="194"/>
      <c r="AD127" s="194"/>
      <c r="AE127" s="194"/>
      <c r="AF127" s="194"/>
      <c r="AG127" s="194"/>
      <c r="AH127" s="194"/>
      <c r="AI127" s="194"/>
      <c r="AJ127" s="194"/>
      <c r="AK127" s="194"/>
      <c r="AL127" s="194"/>
      <c r="AM127" s="194"/>
    </row>
    <row r="128" spans="1:39" s="193" customFormat="1" ht="27.95" customHeight="1" x14ac:dyDescent="0.25">
      <c r="A128" s="202" t="str">
        <f t="shared" si="27"/>
        <v/>
      </c>
      <c r="B128" s="201" t="str">
        <f t="shared" si="28"/>
        <v/>
      </c>
      <c r="C128" s="200" t="str">
        <f t="shared" si="29"/>
        <v/>
      </c>
      <c r="D128" s="199" t="str">
        <f t="shared" si="30"/>
        <v/>
      </c>
      <c r="E128" s="199"/>
      <c r="F128" s="199"/>
      <c r="G128" s="198" t="str">
        <f t="shared" si="31"/>
        <v/>
      </c>
      <c r="H128" s="198" t="str">
        <f t="shared" si="32"/>
        <v/>
      </c>
      <c r="I128" s="197" t="str">
        <f t="shared" si="33"/>
        <v/>
      </c>
      <c r="J128" s="196" t="str">
        <f t="shared" si="34"/>
        <v/>
      </c>
      <c r="K128" s="196" t="str">
        <f t="shared" si="35"/>
        <v/>
      </c>
      <c r="L128" s="194"/>
      <c r="N128" s="195"/>
      <c r="O128" s="195"/>
      <c r="P128" s="194"/>
      <c r="R128" s="194"/>
      <c r="S128" s="194"/>
      <c r="T128" s="194"/>
      <c r="U128" s="194"/>
      <c r="V128" s="194"/>
      <c r="W128" s="194"/>
      <c r="X128" s="194"/>
      <c r="Y128" s="194"/>
      <c r="Z128" s="194"/>
      <c r="AA128" s="194"/>
      <c r="AB128" s="194"/>
      <c r="AC128" s="194"/>
      <c r="AD128" s="194"/>
      <c r="AE128" s="194"/>
      <c r="AF128" s="194"/>
      <c r="AG128" s="194"/>
      <c r="AH128" s="194"/>
      <c r="AI128" s="194"/>
      <c r="AJ128" s="194"/>
      <c r="AK128" s="194"/>
      <c r="AL128" s="194"/>
      <c r="AM128" s="194"/>
    </row>
    <row r="129" spans="1:39" s="193" customFormat="1" ht="27.95" customHeight="1" x14ac:dyDescent="0.25">
      <c r="A129" s="202" t="str">
        <f t="shared" si="27"/>
        <v/>
      </c>
      <c r="B129" s="201" t="str">
        <f t="shared" si="28"/>
        <v/>
      </c>
      <c r="C129" s="200" t="str">
        <f t="shared" si="29"/>
        <v/>
      </c>
      <c r="D129" s="199" t="str">
        <f t="shared" si="30"/>
        <v/>
      </c>
      <c r="E129" s="199"/>
      <c r="F129" s="199"/>
      <c r="G129" s="198" t="str">
        <f t="shared" si="31"/>
        <v/>
      </c>
      <c r="H129" s="198" t="str">
        <f t="shared" si="32"/>
        <v/>
      </c>
      <c r="I129" s="197" t="str">
        <f t="shared" si="33"/>
        <v/>
      </c>
      <c r="J129" s="196" t="str">
        <f t="shared" si="34"/>
        <v/>
      </c>
      <c r="K129" s="196" t="str">
        <f t="shared" si="35"/>
        <v/>
      </c>
      <c r="L129" s="194"/>
      <c r="N129" s="195"/>
      <c r="O129" s="195"/>
      <c r="P129" s="194"/>
      <c r="R129" s="194"/>
      <c r="S129" s="194"/>
      <c r="T129" s="194"/>
      <c r="U129" s="194"/>
      <c r="V129" s="194"/>
      <c r="W129" s="194"/>
      <c r="X129" s="194"/>
      <c r="Y129" s="194"/>
      <c r="Z129" s="194"/>
      <c r="AA129" s="194"/>
      <c r="AB129" s="194"/>
      <c r="AC129" s="194"/>
      <c r="AD129" s="194"/>
      <c r="AE129" s="194"/>
      <c r="AF129" s="194"/>
      <c r="AG129" s="194"/>
      <c r="AH129" s="194"/>
      <c r="AI129" s="194"/>
      <c r="AJ129" s="194"/>
      <c r="AK129" s="194"/>
      <c r="AL129" s="194"/>
      <c r="AM129" s="194"/>
    </row>
    <row r="130" spans="1:39" s="193" customFormat="1" ht="27.95" customHeight="1" x14ac:dyDescent="0.25">
      <c r="A130" s="202" t="str">
        <f t="shared" si="27"/>
        <v/>
      </c>
      <c r="B130" s="201" t="str">
        <f t="shared" si="28"/>
        <v/>
      </c>
      <c r="C130" s="200" t="str">
        <f t="shared" si="29"/>
        <v/>
      </c>
      <c r="D130" s="199" t="str">
        <f t="shared" si="30"/>
        <v/>
      </c>
      <c r="E130" s="199"/>
      <c r="F130" s="199"/>
      <c r="G130" s="198" t="str">
        <f t="shared" si="31"/>
        <v/>
      </c>
      <c r="H130" s="198" t="str">
        <f t="shared" si="32"/>
        <v/>
      </c>
      <c r="I130" s="197" t="str">
        <f t="shared" si="33"/>
        <v/>
      </c>
      <c r="J130" s="196" t="str">
        <f t="shared" si="34"/>
        <v/>
      </c>
      <c r="K130" s="196" t="str">
        <f t="shared" si="35"/>
        <v/>
      </c>
      <c r="L130" s="194"/>
      <c r="N130" s="195"/>
      <c r="O130" s="195"/>
      <c r="P130" s="194"/>
      <c r="R130" s="194"/>
      <c r="S130" s="194"/>
      <c r="T130" s="194"/>
      <c r="U130" s="194"/>
      <c r="V130" s="194"/>
      <c r="W130" s="194"/>
      <c r="X130" s="194"/>
      <c r="Y130" s="194"/>
      <c r="Z130" s="194"/>
      <c r="AA130" s="194"/>
      <c r="AB130" s="194"/>
      <c r="AC130" s="194"/>
      <c r="AD130" s="194"/>
      <c r="AE130" s="194"/>
      <c r="AF130" s="194"/>
      <c r="AG130" s="194"/>
      <c r="AH130" s="194"/>
      <c r="AI130" s="194"/>
      <c r="AJ130" s="194"/>
      <c r="AK130" s="194"/>
      <c r="AL130" s="194"/>
      <c r="AM130" s="194"/>
    </row>
    <row r="131" spans="1:39" s="193" customFormat="1" ht="27.95" customHeight="1" x14ac:dyDescent="0.25">
      <c r="A131" s="202" t="str">
        <f t="shared" si="27"/>
        <v/>
      </c>
      <c r="B131" s="201" t="str">
        <f t="shared" si="28"/>
        <v/>
      </c>
      <c r="C131" s="200" t="str">
        <f t="shared" si="29"/>
        <v/>
      </c>
      <c r="D131" s="199" t="str">
        <f t="shared" si="30"/>
        <v/>
      </c>
      <c r="E131" s="199"/>
      <c r="F131" s="199"/>
      <c r="G131" s="198" t="str">
        <f t="shared" si="31"/>
        <v/>
      </c>
      <c r="H131" s="198" t="str">
        <f t="shared" si="32"/>
        <v/>
      </c>
      <c r="I131" s="197" t="str">
        <f t="shared" si="33"/>
        <v/>
      </c>
      <c r="J131" s="196" t="str">
        <f t="shared" si="34"/>
        <v/>
      </c>
      <c r="K131" s="196" t="str">
        <f t="shared" si="35"/>
        <v/>
      </c>
      <c r="L131" s="194"/>
      <c r="N131" s="195"/>
      <c r="O131" s="195"/>
      <c r="P131" s="194"/>
      <c r="R131" s="194"/>
      <c r="S131" s="194"/>
      <c r="T131" s="194"/>
      <c r="U131" s="194"/>
      <c r="V131" s="194"/>
      <c r="W131" s="194"/>
      <c r="X131" s="194"/>
      <c r="Y131" s="194"/>
      <c r="Z131" s="194"/>
      <c r="AA131" s="194"/>
      <c r="AB131" s="194"/>
      <c r="AC131" s="194"/>
      <c r="AD131" s="194"/>
      <c r="AE131" s="194"/>
      <c r="AF131" s="194"/>
      <c r="AG131" s="194"/>
      <c r="AH131" s="194"/>
      <c r="AI131" s="194"/>
      <c r="AJ131" s="194"/>
      <c r="AK131" s="194"/>
      <c r="AL131" s="194"/>
      <c r="AM131" s="194"/>
    </row>
    <row r="132" spans="1:39" s="193" customFormat="1" ht="27.95" customHeight="1" x14ac:dyDescent="0.25">
      <c r="A132" s="202" t="str">
        <f t="shared" si="27"/>
        <v/>
      </c>
      <c r="B132" s="201" t="str">
        <f t="shared" si="28"/>
        <v/>
      </c>
      <c r="C132" s="200" t="str">
        <f t="shared" si="29"/>
        <v/>
      </c>
      <c r="D132" s="199" t="str">
        <f t="shared" si="30"/>
        <v/>
      </c>
      <c r="E132" s="199"/>
      <c r="F132" s="199"/>
      <c r="G132" s="198" t="str">
        <f t="shared" si="31"/>
        <v/>
      </c>
      <c r="H132" s="198" t="str">
        <f t="shared" si="32"/>
        <v/>
      </c>
      <c r="I132" s="197" t="str">
        <f t="shared" si="33"/>
        <v/>
      </c>
      <c r="J132" s="196" t="str">
        <f t="shared" si="34"/>
        <v/>
      </c>
      <c r="K132" s="196" t="str">
        <f t="shared" si="35"/>
        <v/>
      </c>
      <c r="L132" s="194"/>
      <c r="N132" s="195"/>
      <c r="O132" s="195"/>
      <c r="P132" s="194"/>
      <c r="R132" s="194"/>
      <c r="S132" s="194"/>
      <c r="T132" s="194"/>
      <c r="U132" s="194"/>
      <c r="V132" s="194"/>
      <c r="W132" s="194"/>
      <c r="X132" s="194"/>
      <c r="Y132" s="194"/>
      <c r="Z132" s="194"/>
      <c r="AA132" s="194"/>
      <c r="AB132" s="194"/>
      <c r="AC132" s="194"/>
      <c r="AD132" s="194"/>
      <c r="AE132" s="194"/>
      <c r="AF132" s="194"/>
      <c r="AG132" s="194"/>
      <c r="AH132" s="194"/>
      <c r="AI132" s="194"/>
      <c r="AJ132" s="194"/>
      <c r="AK132" s="194"/>
      <c r="AL132" s="194"/>
      <c r="AM132" s="194"/>
    </row>
    <row r="133" spans="1:39" s="193" customFormat="1" ht="27.95" customHeight="1" x14ac:dyDescent="0.25">
      <c r="A133" s="202" t="str">
        <f t="shared" si="27"/>
        <v/>
      </c>
      <c r="B133" s="201" t="str">
        <f t="shared" si="28"/>
        <v/>
      </c>
      <c r="C133" s="200" t="str">
        <f t="shared" si="29"/>
        <v/>
      </c>
      <c r="D133" s="199" t="str">
        <f t="shared" si="30"/>
        <v/>
      </c>
      <c r="E133" s="199"/>
      <c r="F133" s="199"/>
      <c r="G133" s="198" t="str">
        <f t="shared" si="31"/>
        <v/>
      </c>
      <c r="H133" s="198" t="str">
        <f t="shared" si="32"/>
        <v/>
      </c>
      <c r="I133" s="197" t="str">
        <f t="shared" si="33"/>
        <v/>
      </c>
      <c r="J133" s="196" t="str">
        <f t="shared" si="34"/>
        <v/>
      </c>
      <c r="K133" s="196" t="str">
        <f t="shared" si="35"/>
        <v/>
      </c>
      <c r="L133" s="194"/>
      <c r="N133" s="195"/>
      <c r="O133" s="195"/>
      <c r="P133" s="194"/>
      <c r="R133" s="194"/>
      <c r="S133" s="194"/>
      <c r="T133" s="194"/>
      <c r="U133" s="194"/>
      <c r="V133" s="194"/>
      <c r="W133" s="194"/>
      <c r="X133" s="194"/>
      <c r="Y133" s="194"/>
      <c r="Z133" s="194"/>
      <c r="AA133" s="194"/>
      <c r="AB133" s="194"/>
      <c r="AC133" s="194"/>
      <c r="AD133" s="194"/>
      <c r="AE133" s="194"/>
      <c r="AF133" s="194"/>
      <c r="AG133" s="194"/>
      <c r="AH133" s="194"/>
      <c r="AI133" s="194"/>
      <c r="AJ133" s="194"/>
      <c r="AK133" s="194"/>
      <c r="AL133" s="194"/>
      <c r="AM133" s="194"/>
    </row>
    <row r="134" spans="1:39" s="193" customFormat="1" ht="27.95" customHeight="1" x14ac:dyDescent="0.25">
      <c r="A134" s="202" t="str">
        <f t="shared" si="27"/>
        <v/>
      </c>
      <c r="B134" s="201" t="str">
        <f t="shared" si="28"/>
        <v/>
      </c>
      <c r="C134" s="200" t="str">
        <f t="shared" si="29"/>
        <v/>
      </c>
      <c r="D134" s="199" t="str">
        <f t="shared" si="30"/>
        <v/>
      </c>
      <c r="E134" s="199"/>
      <c r="F134" s="199"/>
      <c r="G134" s="198" t="str">
        <f t="shared" si="31"/>
        <v/>
      </c>
      <c r="H134" s="198" t="str">
        <f t="shared" si="32"/>
        <v/>
      </c>
      <c r="I134" s="197" t="str">
        <f t="shared" si="33"/>
        <v/>
      </c>
      <c r="J134" s="196" t="str">
        <f t="shared" si="34"/>
        <v/>
      </c>
      <c r="K134" s="196" t="str">
        <f t="shared" si="35"/>
        <v/>
      </c>
      <c r="L134" s="194"/>
      <c r="N134" s="195"/>
      <c r="O134" s="195"/>
      <c r="P134" s="194"/>
      <c r="R134" s="194"/>
      <c r="S134" s="194"/>
      <c r="T134" s="194"/>
      <c r="U134" s="194"/>
      <c r="V134" s="194"/>
      <c r="W134" s="194"/>
      <c r="X134" s="194"/>
      <c r="Y134" s="194"/>
      <c r="Z134" s="194"/>
      <c r="AA134" s="194"/>
      <c r="AB134" s="194"/>
      <c r="AC134" s="194"/>
      <c r="AD134" s="194"/>
      <c r="AE134" s="194"/>
      <c r="AF134" s="194"/>
      <c r="AG134" s="194"/>
      <c r="AH134" s="194"/>
      <c r="AI134" s="194"/>
      <c r="AJ134" s="194"/>
      <c r="AK134" s="194"/>
      <c r="AL134" s="194"/>
      <c r="AM134" s="194"/>
    </row>
    <row r="135" spans="1:39" s="193" customFormat="1" ht="27.95" customHeight="1" x14ac:dyDescent="0.25">
      <c r="A135" s="202" t="str">
        <f t="shared" si="27"/>
        <v/>
      </c>
      <c r="B135" s="201" t="str">
        <f t="shared" si="28"/>
        <v/>
      </c>
      <c r="C135" s="200" t="str">
        <f t="shared" si="29"/>
        <v/>
      </c>
      <c r="D135" s="199" t="str">
        <f t="shared" si="30"/>
        <v/>
      </c>
      <c r="E135" s="199"/>
      <c r="F135" s="199"/>
      <c r="G135" s="198" t="str">
        <f t="shared" si="31"/>
        <v/>
      </c>
      <c r="H135" s="198" t="str">
        <f t="shared" si="32"/>
        <v/>
      </c>
      <c r="I135" s="197" t="str">
        <f t="shared" si="33"/>
        <v/>
      </c>
      <c r="J135" s="196" t="str">
        <f t="shared" si="34"/>
        <v/>
      </c>
      <c r="K135" s="196" t="str">
        <f t="shared" si="35"/>
        <v/>
      </c>
      <c r="L135" s="194"/>
      <c r="N135" s="195"/>
      <c r="O135" s="195"/>
      <c r="P135" s="194"/>
      <c r="R135" s="194"/>
      <c r="S135" s="194"/>
      <c r="T135" s="194"/>
      <c r="U135" s="194"/>
      <c r="V135" s="194"/>
      <c r="W135" s="194"/>
      <c r="X135" s="194"/>
      <c r="Y135" s="194"/>
      <c r="Z135" s="194"/>
      <c r="AA135" s="194"/>
      <c r="AB135" s="194"/>
      <c r="AC135" s="194"/>
      <c r="AD135" s="194"/>
      <c r="AE135" s="194"/>
      <c r="AF135" s="194"/>
      <c r="AG135" s="194"/>
      <c r="AH135" s="194"/>
      <c r="AI135" s="194"/>
      <c r="AJ135" s="194"/>
      <c r="AK135" s="194"/>
      <c r="AL135" s="194"/>
      <c r="AM135" s="194"/>
    </row>
    <row r="136" spans="1:39" s="193" customFormat="1" ht="27.95" customHeight="1" x14ac:dyDescent="0.25">
      <c r="A136" s="202" t="str">
        <f t="shared" si="27"/>
        <v/>
      </c>
      <c r="B136" s="201" t="str">
        <f t="shared" si="28"/>
        <v/>
      </c>
      <c r="C136" s="200" t="str">
        <f t="shared" si="29"/>
        <v/>
      </c>
      <c r="D136" s="199" t="str">
        <f t="shared" si="30"/>
        <v/>
      </c>
      <c r="E136" s="199"/>
      <c r="F136" s="199"/>
      <c r="G136" s="198" t="str">
        <f t="shared" si="31"/>
        <v/>
      </c>
      <c r="H136" s="198" t="str">
        <f t="shared" si="32"/>
        <v/>
      </c>
      <c r="I136" s="197" t="str">
        <f t="shared" si="33"/>
        <v/>
      </c>
      <c r="J136" s="196" t="str">
        <f t="shared" si="34"/>
        <v/>
      </c>
      <c r="K136" s="196" t="str">
        <f t="shared" si="35"/>
        <v/>
      </c>
      <c r="L136" s="194"/>
      <c r="N136" s="195"/>
      <c r="O136" s="195"/>
      <c r="P136" s="194"/>
      <c r="R136" s="194"/>
      <c r="S136" s="194"/>
      <c r="T136" s="194"/>
      <c r="U136" s="194"/>
      <c r="V136" s="194"/>
      <c r="W136" s="194"/>
      <c r="X136" s="194"/>
      <c r="Y136" s="194"/>
      <c r="Z136" s="194"/>
      <c r="AA136" s="194"/>
      <c r="AB136" s="194"/>
      <c r="AC136" s="194"/>
      <c r="AD136" s="194"/>
      <c r="AE136" s="194"/>
      <c r="AF136" s="194"/>
      <c r="AG136" s="194"/>
      <c r="AH136" s="194"/>
      <c r="AI136" s="194"/>
      <c r="AJ136" s="194"/>
      <c r="AK136" s="194"/>
      <c r="AL136" s="194"/>
      <c r="AM136" s="194"/>
    </row>
    <row r="137" spans="1:39" s="193" customFormat="1" ht="27.95" customHeight="1" x14ac:dyDescent="0.25">
      <c r="A137" s="202" t="str">
        <f t="shared" si="27"/>
        <v/>
      </c>
      <c r="B137" s="201" t="str">
        <f t="shared" si="28"/>
        <v/>
      </c>
      <c r="C137" s="200" t="str">
        <f t="shared" si="29"/>
        <v/>
      </c>
      <c r="D137" s="199" t="str">
        <f t="shared" si="30"/>
        <v/>
      </c>
      <c r="E137" s="199"/>
      <c r="F137" s="199"/>
      <c r="G137" s="198" t="str">
        <f t="shared" si="31"/>
        <v/>
      </c>
      <c r="H137" s="198" t="str">
        <f t="shared" si="32"/>
        <v/>
      </c>
      <c r="I137" s="197" t="str">
        <f t="shared" si="33"/>
        <v/>
      </c>
      <c r="J137" s="196" t="str">
        <f t="shared" si="34"/>
        <v/>
      </c>
      <c r="K137" s="196" t="str">
        <f t="shared" si="35"/>
        <v/>
      </c>
      <c r="L137" s="194"/>
      <c r="N137" s="195"/>
      <c r="O137" s="195"/>
      <c r="P137" s="194"/>
      <c r="R137" s="194"/>
      <c r="S137" s="194"/>
      <c r="T137" s="194"/>
      <c r="U137" s="194"/>
      <c r="V137" s="194"/>
      <c r="W137" s="194"/>
      <c r="X137" s="194"/>
      <c r="Y137" s="194"/>
      <c r="Z137" s="194"/>
      <c r="AA137" s="194"/>
      <c r="AB137" s="194"/>
      <c r="AC137" s="194"/>
      <c r="AD137" s="194"/>
      <c r="AE137" s="194"/>
      <c r="AF137" s="194"/>
      <c r="AG137" s="194"/>
      <c r="AH137" s="194"/>
      <c r="AI137" s="194"/>
      <c r="AJ137" s="194"/>
      <c r="AK137" s="194"/>
      <c r="AL137" s="194"/>
      <c r="AM137" s="194"/>
    </row>
    <row r="138" spans="1:39" s="193" customFormat="1" ht="27.95" customHeight="1" x14ac:dyDescent="0.25">
      <c r="A138" s="202" t="str">
        <f t="shared" si="27"/>
        <v/>
      </c>
      <c r="B138" s="201" t="str">
        <f t="shared" si="28"/>
        <v/>
      </c>
      <c r="C138" s="200" t="str">
        <f t="shared" si="29"/>
        <v/>
      </c>
      <c r="D138" s="199" t="str">
        <f t="shared" si="30"/>
        <v/>
      </c>
      <c r="E138" s="199"/>
      <c r="F138" s="199"/>
      <c r="G138" s="198" t="str">
        <f t="shared" si="31"/>
        <v/>
      </c>
      <c r="H138" s="198" t="str">
        <f t="shared" si="32"/>
        <v/>
      </c>
      <c r="I138" s="197" t="str">
        <f t="shared" si="33"/>
        <v/>
      </c>
      <c r="J138" s="196" t="str">
        <f t="shared" si="34"/>
        <v/>
      </c>
      <c r="K138" s="196" t="str">
        <f t="shared" si="35"/>
        <v/>
      </c>
      <c r="L138" s="194"/>
      <c r="N138" s="195"/>
      <c r="O138" s="195"/>
      <c r="P138" s="194"/>
      <c r="R138" s="194"/>
      <c r="S138" s="194"/>
      <c r="T138" s="194"/>
      <c r="U138" s="194"/>
      <c r="V138" s="194"/>
      <c r="W138" s="194"/>
      <c r="X138" s="194"/>
      <c r="Y138" s="194"/>
      <c r="Z138" s="194"/>
      <c r="AA138" s="194"/>
      <c r="AB138" s="194"/>
      <c r="AC138" s="194"/>
      <c r="AD138" s="194"/>
      <c r="AE138" s="194"/>
      <c r="AF138" s="194"/>
      <c r="AG138" s="194"/>
      <c r="AH138" s="194"/>
      <c r="AI138" s="194"/>
      <c r="AJ138" s="194"/>
      <c r="AK138" s="194"/>
      <c r="AL138" s="194"/>
      <c r="AM138" s="194"/>
    </row>
    <row r="139" spans="1:39" s="193" customFormat="1" ht="27.95" customHeight="1" x14ac:dyDescent="0.25">
      <c r="A139" s="202" t="str">
        <f t="shared" si="27"/>
        <v/>
      </c>
      <c r="B139" s="201" t="str">
        <f t="shared" si="28"/>
        <v/>
      </c>
      <c r="C139" s="200" t="str">
        <f t="shared" si="29"/>
        <v/>
      </c>
      <c r="D139" s="199" t="str">
        <f t="shared" si="30"/>
        <v/>
      </c>
      <c r="E139" s="199"/>
      <c r="F139" s="199"/>
      <c r="G139" s="198" t="str">
        <f t="shared" si="31"/>
        <v/>
      </c>
      <c r="H139" s="198" t="str">
        <f t="shared" si="32"/>
        <v/>
      </c>
      <c r="I139" s="197" t="str">
        <f t="shared" si="33"/>
        <v/>
      </c>
      <c r="J139" s="196" t="str">
        <f t="shared" si="34"/>
        <v/>
      </c>
      <c r="K139" s="196" t="str">
        <f t="shared" si="35"/>
        <v/>
      </c>
      <c r="L139" s="194"/>
      <c r="N139" s="195"/>
      <c r="O139" s="195"/>
      <c r="P139" s="194"/>
      <c r="R139" s="194"/>
      <c r="S139" s="194"/>
      <c r="T139" s="194"/>
      <c r="U139" s="194"/>
      <c r="V139" s="194"/>
      <c r="W139" s="194"/>
      <c r="X139" s="194"/>
      <c r="Y139" s="194"/>
      <c r="Z139" s="194"/>
      <c r="AA139" s="194"/>
      <c r="AB139" s="194"/>
      <c r="AC139" s="194"/>
      <c r="AD139" s="194"/>
      <c r="AE139" s="194"/>
      <c r="AF139" s="194"/>
      <c r="AG139" s="194"/>
      <c r="AH139" s="194"/>
      <c r="AI139" s="194"/>
      <c r="AJ139" s="194"/>
      <c r="AK139" s="194"/>
      <c r="AL139" s="194"/>
      <c r="AM139" s="194"/>
    </row>
    <row r="140" spans="1:39" s="193" customFormat="1" ht="27.95" customHeight="1" x14ac:dyDescent="0.25">
      <c r="A140" s="202" t="str">
        <f t="shared" si="27"/>
        <v/>
      </c>
      <c r="B140" s="201" t="str">
        <f t="shared" si="28"/>
        <v/>
      </c>
      <c r="C140" s="200" t="str">
        <f t="shared" si="29"/>
        <v/>
      </c>
      <c r="D140" s="199" t="str">
        <f t="shared" si="30"/>
        <v/>
      </c>
      <c r="E140" s="199"/>
      <c r="F140" s="199"/>
      <c r="G140" s="198" t="str">
        <f t="shared" si="31"/>
        <v/>
      </c>
      <c r="H140" s="198" t="str">
        <f t="shared" si="32"/>
        <v/>
      </c>
      <c r="I140" s="197" t="str">
        <f t="shared" si="33"/>
        <v/>
      </c>
      <c r="J140" s="196" t="str">
        <f t="shared" si="34"/>
        <v/>
      </c>
      <c r="K140" s="196" t="str">
        <f t="shared" si="35"/>
        <v/>
      </c>
      <c r="L140" s="194"/>
      <c r="N140" s="195"/>
      <c r="O140" s="195"/>
      <c r="P140" s="194"/>
      <c r="R140" s="194"/>
      <c r="S140" s="194"/>
      <c r="T140" s="194"/>
      <c r="U140" s="194"/>
      <c r="V140" s="194"/>
      <c r="W140" s="194"/>
      <c r="X140" s="194"/>
      <c r="Y140" s="194"/>
      <c r="Z140" s="194"/>
      <c r="AA140" s="194"/>
      <c r="AB140" s="194"/>
      <c r="AC140" s="194"/>
      <c r="AD140" s="194"/>
      <c r="AE140" s="194"/>
      <c r="AF140" s="194"/>
      <c r="AG140" s="194"/>
      <c r="AH140" s="194"/>
      <c r="AI140" s="194"/>
      <c r="AJ140" s="194"/>
      <c r="AK140" s="194"/>
      <c r="AL140" s="194"/>
      <c r="AM140" s="194"/>
    </row>
    <row r="141" spans="1:39" s="193" customFormat="1" ht="27.95" customHeight="1" x14ac:dyDescent="0.25">
      <c r="A141" s="202" t="str">
        <f t="shared" ref="A141:A172" si="36">IF(P141="","",P141)</f>
        <v/>
      </c>
      <c r="B141" s="201" t="str">
        <f t="shared" ref="B141:B172" si="37">IF(AK141="","",AK141)</f>
        <v/>
      </c>
      <c r="C141" s="200" t="str">
        <f t="shared" ref="C141:C172" si="38">IF(Q141="","",Q141)</f>
        <v/>
      </c>
      <c r="D141" s="199" t="str">
        <f t="shared" ref="D141:D172" si="39">IF(R141="","",R141)</f>
        <v/>
      </c>
      <c r="E141" s="199"/>
      <c r="F141" s="199"/>
      <c r="G141" s="198" t="str">
        <f t="shared" ref="G141:G172" si="40">IF(L141=1,V141,IF(AK141="profil",V141,IF(AK141="verre",V141,"")))</f>
        <v/>
      </c>
      <c r="H141" s="198" t="str">
        <f t="shared" ref="H141:H172" si="41">IF(L141=1,W141,IF(AK141="profil",W141,IF(AK141="verre",W141,"")))</f>
        <v/>
      </c>
      <c r="I141" s="197" t="str">
        <f t="shared" ref="I141:I172" si="42">IF(L141=1,X141,IF(AK141="profil",X141,IF(AK141="verre",X141,"")))</f>
        <v/>
      </c>
      <c r="J141" s="196" t="str">
        <f t="shared" ref="J141:J172" si="43">IF(AO141="","",AO141)</f>
        <v/>
      </c>
      <c r="K141" s="196" t="str">
        <f t="shared" ref="K141:K172" si="44">IF(AP141="","",AP141)</f>
        <v/>
      </c>
      <c r="L141" s="194"/>
      <c r="N141" s="195"/>
      <c r="O141" s="195"/>
      <c r="P141" s="194"/>
      <c r="R141" s="194"/>
      <c r="S141" s="194"/>
      <c r="T141" s="194"/>
      <c r="U141" s="194"/>
      <c r="V141" s="194"/>
      <c r="W141" s="194"/>
      <c r="X141" s="194"/>
      <c r="Y141" s="194"/>
      <c r="Z141" s="194"/>
      <c r="AA141" s="194"/>
      <c r="AB141" s="194"/>
      <c r="AC141" s="194"/>
      <c r="AD141" s="194"/>
      <c r="AE141" s="194"/>
      <c r="AF141" s="194"/>
      <c r="AG141" s="194"/>
      <c r="AH141" s="194"/>
      <c r="AI141" s="194"/>
      <c r="AJ141" s="194"/>
      <c r="AK141" s="194"/>
      <c r="AL141" s="194"/>
      <c r="AM141" s="194"/>
    </row>
    <row r="142" spans="1:39" s="193" customFormat="1" ht="27.95" customHeight="1" x14ac:dyDescent="0.25">
      <c r="A142" s="202" t="str">
        <f t="shared" si="36"/>
        <v/>
      </c>
      <c r="B142" s="201" t="str">
        <f t="shared" si="37"/>
        <v/>
      </c>
      <c r="C142" s="200" t="str">
        <f t="shared" si="38"/>
        <v/>
      </c>
      <c r="D142" s="199" t="str">
        <f t="shared" si="39"/>
        <v/>
      </c>
      <c r="E142" s="199"/>
      <c r="F142" s="199"/>
      <c r="G142" s="198" t="str">
        <f t="shared" si="40"/>
        <v/>
      </c>
      <c r="H142" s="198" t="str">
        <f t="shared" si="41"/>
        <v/>
      </c>
      <c r="I142" s="197" t="str">
        <f t="shared" si="42"/>
        <v/>
      </c>
      <c r="J142" s="196" t="str">
        <f t="shared" si="43"/>
        <v/>
      </c>
      <c r="K142" s="196" t="str">
        <f t="shared" si="44"/>
        <v/>
      </c>
      <c r="L142" s="194"/>
      <c r="N142" s="195"/>
      <c r="O142" s="195"/>
      <c r="P142" s="194"/>
      <c r="R142" s="194"/>
      <c r="S142" s="194"/>
      <c r="T142" s="194"/>
      <c r="U142" s="194"/>
      <c r="V142" s="194"/>
      <c r="W142" s="194"/>
      <c r="X142" s="194"/>
      <c r="Y142" s="194"/>
      <c r="Z142" s="194"/>
      <c r="AA142" s="194"/>
      <c r="AB142" s="194"/>
      <c r="AC142" s="194"/>
      <c r="AD142" s="194"/>
      <c r="AE142" s="194"/>
      <c r="AF142" s="194"/>
      <c r="AG142" s="194"/>
      <c r="AH142" s="194"/>
      <c r="AI142" s="194"/>
      <c r="AJ142" s="194"/>
      <c r="AK142" s="194"/>
      <c r="AL142" s="194"/>
      <c r="AM142" s="194"/>
    </row>
    <row r="143" spans="1:39" s="193" customFormat="1" ht="27.95" customHeight="1" x14ac:dyDescent="0.25">
      <c r="A143" s="202" t="str">
        <f t="shared" si="36"/>
        <v/>
      </c>
      <c r="B143" s="201" t="str">
        <f t="shared" si="37"/>
        <v/>
      </c>
      <c r="C143" s="200" t="str">
        <f t="shared" si="38"/>
        <v/>
      </c>
      <c r="D143" s="199" t="str">
        <f t="shared" si="39"/>
        <v/>
      </c>
      <c r="E143" s="199"/>
      <c r="F143" s="199"/>
      <c r="G143" s="198" t="str">
        <f t="shared" si="40"/>
        <v/>
      </c>
      <c r="H143" s="198" t="str">
        <f t="shared" si="41"/>
        <v/>
      </c>
      <c r="I143" s="197" t="str">
        <f t="shared" si="42"/>
        <v/>
      </c>
      <c r="J143" s="196" t="str">
        <f t="shared" si="43"/>
        <v/>
      </c>
      <c r="K143" s="196" t="str">
        <f t="shared" si="44"/>
        <v/>
      </c>
      <c r="L143" s="194"/>
      <c r="N143" s="195"/>
      <c r="O143" s="195"/>
      <c r="P143" s="194"/>
      <c r="R143" s="194"/>
      <c r="S143" s="194"/>
      <c r="T143" s="194"/>
      <c r="U143" s="194"/>
      <c r="V143" s="194"/>
      <c r="W143" s="194"/>
      <c r="X143" s="194"/>
      <c r="Y143" s="194"/>
      <c r="Z143" s="194"/>
      <c r="AA143" s="194"/>
      <c r="AB143" s="194"/>
      <c r="AC143" s="194"/>
      <c r="AD143" s="194"/>
      <c r="AE143" s="194"/>
      <c r="AF143" s="194"/>
      <c r="AG143" s="194"/>
      <c r="AH143" s="194"/>
      <c r="AI143" s="194"/>
      <c r="AJ143" s="194"/>
      <c r="AK143" s="194"/>
      <c r="AL143" s="194"/>
      <c r="AM143" s="194"/>
    </row>
    <row r="144" spans="1:39" s="193" customFormat="1" ht="27.95" customHeight="1" x14ac:dyDescent="0.25">
      <c r="A144" s="202" t="str">
        <f t="shared" si="36"/>
        <v/>
      </c>
      <c r="B144" s="201" t="str">
        <f t="shared" si="37"/>
        <v/>
      </c>
      <c r="C144" s="200" t="str">
        <f t="shared" si="38"/>
        <v/>
      </c>
      <c r="D144" s="199" t="str">
        <f t="shared" si="39"/>
        <v/>
      </c>
      <c r="E144" s="199"/>
      <c r="F144" s="199"/>
      <c r="G144" s="198" t="str">
        <f t="shared" si="40"/>
        <v/>
      </c>
      <c r="H144" s="198" t="str">
        <f t="shared" si="41"/>
        <v/>
      </c>
      <c r="I144" s="197" t="str">
        <f t="shared" si="42"/>
        <v/>
      </c>
      <c r="J144" s="196" t="str">
        <f t="shared" si="43"/>
        <v/>
      </c>
      <c r="K144" s="196" t="str">
        <f t="shared" si="44"/>
        <v/>
      </c>
      <c r="L144" s="194"/>
      <c r="N144" s="195"/>
      <c r="O144" s="195"/>
      <c r="P144" s="194"/>
      <c r="R144" s="194"/>
      <c r="S144" s="194"/>
      <c r="T144" s="194"/>
      <c r="U144" s="194"/>
      <c r="V144" s="194"/>
      <c r="W144" s="194"/>
      <c r="X144" s="194"/>
      <c r="Y144" s="194"/>
      <c r="Z144" s="194"/>
      <c r="AA144" s="194"/>
      <c r="AB144" s="194"/>
      <c r="AC144" s="194"/>
      <c r="AD144" s="194"/>
      <c r="AE144" s="194"/>
      <c r="AF144" s="194"/>
      <c r="AG144" s="194"/>
      <c r="AH144" s="194"/>
      <c r="AI144" s="194"/>
      <c r="AJ144" s="194"/>
      <c r="AK144" s="194"/>
      <c r="AL144" s="194"/>
      <c r="AM144" s="194"/>
    </row>
    <row r="145" spans="1:39" s="193" customFormat="1" ht="27.95" customHeight="1" x14ac:dyDescent="0.25">
      <c r="A145" s="202" t="str">
        <f t="shared" si="36"/>
        <v/>
      </c>
      <c r="B145" s="201" t="str">
        <f t="shared" si="37"/>
        <v/>
      </c>
      <c r="C145" s="200" t="str">
        <f t="shared" si="38"/>
        <v/>
      </c>
      <c r="D145" s="199" t="str">
        <f t="shared" si="39"/>
        <v/>
      </c>
      <c r="E145" s="199"/>
      <c r="F145" s="199"/>
      <c r="G145" s="198" t="str">
        <f t="shared" si="40"/>
        <v/>
      </c>
      <c r="H145" s="198" t="str">
        <f t="shared" si="41"/>
        <v/>
      </c>
      <c r="I145" s="197" t="str">
        <f t="shared" si="42"/>
        <v/>
      </c>
      <c r="J145" s="196" t="str">
        <f t="shared" si="43"/>
        <v/>
      </c>
      <c r="K145" s="196" t="str">
        <f t="shared" si="44"/>
        <v/>
      </c>
      <c r="L145" s="194"/>
      <c r="N145" s="195"/>
      <c r="O145" s="195"/>
      <c r="P145" s="194"/>
      <c r="R145" s="194"/>
      <c r="S145" s="194"/>
      <c r="T145" s="194"/>
      <c r="U145" s="194"/>
      <c r="V145" s="194"/>
      <c r="W145" s="194"/>
      <c r="X145" s="194"/>
      <c r="Y145" s="194"/>
      <c r="Z145" s="194"/>
      <c r="AA145" s="194"/>
      <c r="AB145" s="194"/>
      <c r="AC145" s="194"/>
      <c r="AD145" s="194"/>
      <c r="AE145" s="194"/>
      <c r="AF145" s="194"/>
      <c r="AG145" s="194"/>
      <c r="AH145" s="194"/>
      <c r="AI145" s="194"/>
      <c r="AJ145" s="194"/>
      <c r="AK145" s="194"/>
      <c r="AL145" s="194"/>
      <c r="AM145" s="194"/>
    </row>
    <row r="146" spans="1:39" s="193" customFormat="1" ht="27.95" customHeight="1" x14ac:dyDescent="0.25">
      <c r="A146" s="202" t="str">
        <f t="shared" si="36"/>
        <v/>
      </c>
      <c r="B146" s="201" t="str">
        <f t="shared" si="37"/>
        <v/>
      </c>
      <c r="C146" s="200" t="str">
        <f t="shared" si="38"/>
        <v/>
      </c>
      <c r="D146" s="199" t="str">
        <f t="shared" si="39"/>
        <v/>
      </c>
      <c r="E146" s="199"/>
      <c r="F146" s="199"/>
      <c r="G146" s="198" t="str">
        <f t="shared" si="40"/>
        <v/>
      </c>
      <c r="H146" s="198" t="str">
        <f t="shared" si="41"/>
        <v/>
      </c>
      <c r="I146" s="197" t="str">
        <f t="shared" si="42"/>
        <v/>
      </c>
      <c r="J146" s="196" t="str">
        <f t="shared" si="43"/>
        <v/>
      </c>
      <c r="K146" s="196" t="str">
        <f t="shared" si="44"/>
        <v/>
      </c>
      <c r="L146" s="194"/>
      <c r="N146" s="195"/>
      <c r="O146" s="195"/>
      <c r="P146" s="194"/>
      <c r="R146" s="194"/>
      <c r="S146" s="194"/>
      <c r="T146" s="194"/>
      <c r="U146" s="194"/>
      <c r="V146" s="194"/>
      <c r="W146" s="194"/>
      <c r="X146" s="194"/>
      <c r="Y146" s="194"/>
      <c r="Z146" s="194"/>
      <c r="AA146" s="194"/>
      <c r="AB146" s="194"/>
      <c r="AC146" s="194"/>
      <c r="AD146" s="194"/>
      <c r="AE146" s="194"/>
      <c r="AF146" s="194"/>
      <c r="AG146" s="194"/>
      <c r="AH146" s="194"/>
      <c r="AI146" s="194"/>
      <c r="AJ146" s="194"/>
      <c r="AK146" s="194"/>
      <c r="AL146" s="194"/>
      <c r="AM146" s="194"/>
    </row>
    <row r="147" spans="1:39" s="193" customFormat="1" ht="27.95" customHeight="1" x14ac:dyDescent="0.25">
      <c r="A147" s="202" t="str">
        <f t="shared" si="36"/>
        <v/>
      </c>
      <c r="B147" s="201" t="str">
        <f t="shared" si="37"/>
        <v/>
      </c>
      <c r="C147" s="200" t="str">
        <f t="shared" si="38"/>
        <v/>
      </c>
      <c r="D147" s="199" t="str">
        <f t="shared" si="39"/>
        <v/>
      </c>
      <c r="E147" s="199"/>
      <c r="F147" s="199"/>
      <c r="G147" s="198" t="str">
        <f t="shared" si="40"/>
        <v/>
      </c>
      <c r="H147" s="198" t="str">
        <f t="shared" si="41"/>
        <v/>
      </c>
      <c r="I147" s="197" t="str">
        <f t="shared" si="42"/>
        <v/>
      </c>
      <c r="J147" s="196" t="str">
        <f t="shared" si="43"/>
        <v/>
      </c>
      <c r="K147" s="196" t="str">
        <f t="shared" si="44"/>
        <v/>
      </c>
      <c r="L147" s="194"/>
      <c r="N147" s="195"/>
      <c r="O147" s="195"/>
      <c r="P147" s="194"/>
      <c r="R147" s="194"/>
      <c r="S147" s="194"/>
      <c r="T147" s="194"/>
      <c r="U147" s="194"/>
      <c r="V147" s="194"/>
      <c r="W147" s="194"/>
      <c r="X147" s="194"/>
      <c r="Y147" s="194"/>
      <c r="Z147" s="194"/>
      <c r="AA147" s="194"/>
      <c r="AB147" s="194"/>
      <c r="AC147" s="194"/>
      <c r="AD147" s="194"/>
      <c r="AE147" s="194"/>
      <c r="AF147" s="194"/>
      <c r="AG147" s="194"/>
      <c r="AH147" s="194"/>
      <c r="AI147" s="194"/>
      <c r="AJ147" s="194"/>
      <c r="AK147" s="194"/>
      <c r="AL147" s="194"/>
      <c r="AM147" s="194"/>
    </row>
    <row r="148" spans="1:39" s="193" customFormat="1" ht="27.95" customHeight="1" x14ac:dyDescent="0.25">
      <c r="A148" s="202" t="str">
        <f t="shared" si="36"/>
        <v/>
      </c>
      <c r="B148" s="201" t="str">
        <f t="shared" si="37"/>
        <v/>
      </c>
      <c r="C148" s="200" t="str">
        <f t="shared" si="38"/>
        <v/>
      </c>
      <c r="D148" s="199" t="str">
        <f t="shared" si="39"/>
        <v/>
      </c>
      <c r="E148" s="199"/>
      <c r="F148" s="199"/>
      <c r="G148" s="198" t="str">
        <f t="shared" si="40"/>
        <v/>
      </c>
      <c r="H148" s="198" t="str">
        <f t="shared" si="41"/>
        <v/>
      </c>
      <c r="I148" s="197" t="str">
        <f t="shared" si="42"/>
        <v/>
      </c>
      <c r="J148" s="196" t="str">
        <f t="shared" si="43"/>
        <v/>
      </c>
      <c r="K148" s="196" t="str">
        <f t="shared" si="44"/>
        <v/>
      </c>
      <c r="L148" s="194"/>
      <c r="N148" s="195"/>
      <c r="O148" s="195"/>
      <c r="P148" s="194"/>
      <c r="R148" s="194"/>
      <c r="S148" s="194"/>
      <c r="T148" s="194"/>
      <c r="U148" s="194"/>
      <c r="V148" s="194"/>
      <c r="W148" s="194"/>
      <c r="X148" s="194"/>
      <c r="Y148" s="194"/>
      <c r="Z148" s="194"/>
      <c r="AA148" s="194"/>
      <c r="AB148" s="194"/>
      <c r="AC148" s="194"/>
      <c r="AD148" s="194"/>
      <c r="AE148" s="194"/>
      <c r="AF148" s="194"/>
      <c r="AG148" s="194"/>
      <c r="AH148" s="194"/>
      <c r="AI148" s="194"/>
      <c r="AJ148" s="194"/>
      <c r="AK148" s="194"/>
      <c r="AL148" s="194"/>
      <c r="AM148" s="194"/>
    </row>
    <row r="149" spans="1:39" s="193" customFormat="1" ht="27.95" customHeight="1" x14ac:dyDescent="0.25">
      <c r="A149" s="202" t="str">
        <f t="shared" si="36"/>
        <v/>
      </c>
      <c r="B149" s="201" t="str">
        <f t="shared" si="37"/>
        <v/>
      </c>
      <c r="C149" s="200" t="str">
        <f t="shared" si="38"/>
        <v/>
      </c>
      <c r="D149" s="199" t="str">
        <f t="shared" si="39"/>
        <v/>
      </c>
      <c r="E149" s="199"/>
      <c r="F149" s="199"/>
      <c r="G149" s="198" t="str">
        <f t="shared" si="40"/>
        <v/>
      </c>
      <c r="H149" s="198" t="str">
        <f t="shared" si="41"/>
        <v/>
      </c>
      <c r="I149" s="197" t="str">
        <f t="shared" si="42"/>
        <v/>
      </c>
      <c r="J149" s="196" t="str">
        <f t="shared" si="43"/>
        <v/>
      </c>
      <c r="K149" s="196" t="str">
        <f t="shared" si="44"/>
        <v/>
      </c>
      <c r="L149" s="194"/>
      <c r="N149" s="195"/>
      <c r="O149" s="195"/>
      <c r="P149" s="194"/>
      <c r="R149" s="194"/>
      <c r="S149" s="194"/>
      <c r="T149" s="194"/>
      <c r="U149" s="194"/>
      <c r="V149" s="194"/>
      <c r="W149" s="194"/>
      <c r="X149" s="194"/>
      <c r="Y149" s="194"/>
      <c r="Z149" s="194"/>
      <c r="AA149" s="194"/>
      <c r="AB149" s="194"/>
      <c r="AC149" s="194"/>
      <c r="AD149" s="194"/>
      <c r="AE149" s="194"/>
      <c r="AF149" s="194"/>
      <c r="AG149" s="194"/>
      <c r="AH149" s="194"/>
      <c r="AI149" s="194"/>
      <c r="AJ149" s="194"/>
      <c r="AK149" s="194"/>
      <c r="AL149" s="194"/>
      <c r="AM149" s="194"/>
    </row>
    <row r="150" spans="1:39" s="193" customFormat="1" ht="27.95" customHeight="1" x14ac:dyDescent="0.25">
      <c r="A150" s="202" t="str">
        <f t="shared" si="36"/>
        <v/>
      </c>
      <c r="B150" s="201" t="str">
        <f t="shared" si="37"/>
        <v/>
      </c>
      <c r="C150" s="200" t="str">
        <f t="shared" si="38"/>
        <v/>
      </c>
      <c r="D150" s="199" t="str">
        <f t="shared" si="39"/>
        <v/>
      </c>
      <c r="E150" s="199"/>
      <c r="F150" s="199"/>
      <c r="G150" s="198" t="str">
        <f t="shared" si="40"/>
        <v/>
      </c>
      <c r="H150" s="198" t="str">
        <f t="shared" si="41"/>
        <v/>
      </c>
      <c r="I150" s="197" t="str">
        <f t="shared" si="42"/>
        <v/>
      </c>
      <c r="J150" s="196" t="str">
        <f t="shared" si="43"/>
        <v/>
      </c>
      <c r="K150" s="196" t="str">
        <f t="shared" si="44"/>
        <v/>
      </c>
      <c r="L150" s="194"/>
      <c r="N150" s="195"/>
      <c r="O150" s="195"/>
      <c r="P150" s="194"/>
      <c r="R150" s="194"/>
      <c r="S150" s="194"/>
      <c r="T150" s="194"/>
      <c r="U150" s="194"/>
      <c r="V150" s="194"/>
      <c r="W150" s="194"/>
      <c r="X150" s="194"/>
      <c r="Y150" s="194"/>
      <c r="Z150" s="194"/>
      <c r="AA150" s="194"/>
      <c r="AB150" s="194"/>
      <c r="AC150" s="194"/>
      <c r="AD150" s="194"/>
      <c r="AE150" s="194"/>
      <c r="AF150" s="194"/>
      <c r="AG150" s="194"/>
      <c r="AH150" s="194"/>
      <c r="AI150" s="194"/>
      <c r="AJ150" s="194"/>
      <c r="AK150" s="194"/>
      <c r="AL150" s="194"/>
      <c r="AM150" s="194"/>
    </row>
    <row r="151" spans="1:39" s="193" customFormat="1" ht="27.95" customHeight="1" x14ac:dyDescent="0.25">
      <c r="A151" s="202" t="str">
        <f t="shared" si="36"/>
        <v/>
      </c>
      <c r="B151" s="201" t="str">
        <f t="shared" si="37"/>
        <v/>
      </c>
      <c r="C151" s="200" t="str">
        <f t="shared" si="38"/>
        <v/>
      </c>
      <c r="D151" s="199" t="str">
        <f t="shared" si="39"/>
        <v/>
      </c>
      <c r="E151" s="199"/>
      <c r="F151" s="199"/>
      <c r="G151" s="198" t="str">
        <f t="shared" si="40"/>
        <v/>
      </c>
      <c r="H151" s="198" t="str">
        <f t="shared" si="41"/>
        <v/>
      </c>
      <c r="I151" s="197" t="str">
        <f t="shared" si="42"/>
        <v/>
      </c>
      <c r="J151" s="196" t="str">
        <f t="shared" si="43"/>
        <v/>
      </c>
      <c r="K151" s="196" t="str">
        <f t="shared" si="44"/>
        <v/>
      </c>
      <c r="L151" s="194"/>
      <c r="N151" s="195"/>
      <c r="O151" s="195"/>
      <c r="P151" s="194"/>
      <c r="R151" s="194"/>
      <c r="S151" s="194"/>
      <c r="T151" s="194"/>
      <c r="U151" s="194"/>
      <c r="V151" s="194"/>
      <c r="W151" s="194"/>
      <c r="X151" s="194"/>
      <c r="Y151" s="194"/>
      <c r="Z151" s="194"/>
      <c r="AA151" s="194"/>
      <c r="AB151" s="194"/>
      <c r="AC151" s="194"/>
      <c r="AD151" s="194"/>
      <c r="AE151" s="194"/>
      <c r="AF151" s="194"/>
      <c r="AG151" s="194"/>
      <c r="AH151" s="194"/>
      <c r="AI151" s="194"/>
      <c r="AJ151" s="194"/>
      <c r="AK151" s="194"/>
      <c r="AL151" s="194"/>
      <c r="AM151" s="194"/>
    </row>
    <row r="152" spans="1:39" s="193" customFormat="1" ht="27.95" customHeight="1" x14ac:dyDescent="0.25">
      <c r="A152" s="202" t="str">
        <f t="shared" si="36"/>
        <v/>
      </c>
      <c r="B152" s="201" t="str">
        <f t="shared" si="37"/>
        <v/>
      </c>
      <c r="C152" s="200" t="str">
        <f t="shared" si="38"/>
        <v/>
      </c>
      <c r="D152" s="199" t="str">
        <f t="shared" si="39"/>
        <v/>
      </c>
      <c r="E152" s="199"/>
      <c r="F152" s="199"/>
      <c r="G152" s="198" t="str">
        <f t="shared" si="40"/>
        <v/>
      </c>
      <c r="H152" s="198" t="str">
        <f t="shared" si="41"/>
        <v/>
      </c>
      <c r="I152" s="197" t="str">
        <f t="shared" si="42"/>
        <v/>
      </c>
      <c r="J152" s="196" t="str">
        <f t="shared" si="43"/>
        <v/>
      </c>
      <c r="K152" s="196" t="str">
        <f t="shared" si="44"/>
        <v/>
      </c>
      <c r="L152" s="194"/>
      <c r="N152" s="195"/>
      <c r="O152" s="195"/>
      <c r="P152" s="194"/>
      <c r="R152" s="194"/>
      <c r="S152" s="194"/>
      <c r="T152" s="194"/>
      <c r="U152" s="194"/>
      <c r="V152" s="194"/>
      <c r="W152" s="194"/>
      <c r="X152" s="194"/>
      <c r="Y152" s="194"/>
      <c r="Z152" s="194"/>
      <c r="AA152" s="194"/>
      <c r="AB152" s="194"/>
      <c r="AC152" s="194"/>
      <c r="AD152" s="194"/>
      <c r="AE152" s="194"/>
      <c r="AF152" s="194"/>
      <c r="AG152" s="194"/>
      <c r="AH152" s="194"/>
      <c r="AI152" s="194"/>
      <c r="AJ152" s="194"/>
      <c r="AK152" s="194"/>
      <c r="AL152" s="194"/>
      <c r="AM152" s="194"/>
    </row>
    <row r="153" spans="1:39" s="193" customFormat="1" ht="27.95" customHeight="1" x14ac:dyDescent="0.25">
      <c r="A153" s="202" t="str">
        <f t="shared" si="36"/>
        <v/>
      </c>
      <c r="B153" s="201" t="str">
        <f t="shared" si="37"/>
        <v/>
      </c>
      <c r="C153" s="200" t="str">
        <f t="shared" si="38"/>
        <v/>
      </c>
      <c r="D153" s="199" t="str">
        <f t="shared" si="39"/>
        <v/>
      </c>
      <c r="E153" s="199"/>
      <c r="F153" s="199"/>
      <c r="G153" s="198" t="str">
        <f t="shared" si="40"/>
        <v/>
      </c>
      <c r="H153" s="198" t="str">
        <f t="shared" si="41"/>
        <v/>
      </c>
      <c r="I153" s="197" t="str">
        <f t="shared" si="42"/>
        <v/>
      </c>
      <c r="J153" s="196" t="str">
        <f t="shared" si="43"/>
        <v/>
      </c>
      <c r="K153" s="196" t="str">
        <f t="shared" si="44"/>
        <v/>
      </c>
      <c r="L153" s="194"/>
      <c r="N153" s="195"/>
      <c r="O153" s="195"/>
      <c r="P153" s="194"/>
      <c r="R153" s="194"/>
      <c r="S153" s="194"/>
      <c r="T153" s="194"/>
      <c r="U153" s="194"/>
      <c r="V153" s="194"/>
      <c r="W153" s="194"/>
      <c r="X153" s="194"/>
      <c r="Y153" s="194"/>
      <c r="Z153" s="194"/>
      <c r="AA153" s="194"/>
      <c r="AB153" s="194"/>
      <c r="AC153" s="194"/>
      <c r="AD153" s="194"/>
      <c r="AE153" s="194"/>
      <c r="AF153" s="194"/>
      <c r="AG153" s="194"/>
      <c r="AH153" s="194"/>
      <c r="AI153" s="194"/>
      <c r="AJ153" s="194"/>
      <c r="AK153" s="194"/>
      <c r="AL153" s="194"/>
      <c r="AM153" s="194"/>
    </row>
    <row r="154" spans="1:39" s="193" customFormat="1" ht="27.95" customHeight="1" x14ac:dyDescent="0.25">
      <c r="A154" s="202" t="str">
        <f t="shared" si="36"/>
        <v/>
      </c>
      <c r="B154" s="201" t="str">
        <f t="shared" si="37"/>
        <v/>
      </c>
      <c r="C154" s="200" t="str">
        <f t="shared" si="38"/>
        <v/>
      </c>
      <c r="D154" s="199" t="str">
        <f t="shared" si="39"/>
        <v/>
      </c>
      <c r="E154" s="199"/>
      <c r="F154" s="199"/>
      <c r="G154" s="198" t="str">
        <f t="shared" si="40"/>
        <v/>
      </c>
      <c r="H154" s="198" t="str">
        <f t="shared" si="41"/>
        <v/>
      </c>
      <c r="I154" s="197" t="str">
        <f t="shared" si="42"/>
        <v/>
      </c>
      <c r="J154" s="196" t="str">
        <f t="shared" si="43"/>
        <v/>
      </c>
      <c r="K154" s="196" t="str">
        <f t="shared" si="44"/>
        <v/>
      </c>
      <c r="L154" s="194"/>
      <c r="N154" s="195"/>
      <c r="O154" s="195"/>
      <c r="P154" s="194"/>
      <c r="R154" s="194"/>
      <c r="S154" s="194"/>
      <c r="T154" s="194"/>
      <c r="U154" s="194"/>
      <c r="V154" s="194"/>
      <c r="W154" s="194"/>
      <c r="X154" s="194"/>
      <c r="Y154" s="194"/>
      <c r="Z154" s="194"/>
      <c r="AA154" s="194"/>
      <c r="AB154" s="194"/>
      <c r="AC154" s="194"/>
      <c r="AD154" s="194"/>
      <c r="AE154" s="194"/>
      <c r="AF154" s="194"/>
      <c r="AG154" s="194"/>
      <c r="AH154" s="194"/>
      <c r="AI154" s="194"/>
      <c r="AJ154" s="194"/>
      <c r="AK154" s="194"/>
      <c r="AL154" s="194"/>
      <c r="AM154" s="194"/>
    </row>
    <row r="155" spans="1:39" s="193" customFormat="1" ht="27.95" customHeight="1" x14ac:dyDescent="0.25">
      <c r="A155" s="202" t="str">
        <f t="shared" si="36"/>
        <v/>
      </c>
      <c r="B155" s="201" t="str">
        <f t="shared" si="37"/>
        <v/>
      </c>
      <c r="C155" s="200" t="str">
        <f t="shared" si="38"/>
        <v/>
      </c>
      <c r="D155" s="199" t="str">
        <f t="shared" si="39"/>
        <v/>
      </c>
      <c r="E155" s="199"/>
      <c r="F155" s="199"/>
      <c r="G155" s="198" t="str">
        <f t="shared" si="40"/>
        <v/>
      </c>
      <c r="H155" s="198" t="str">
        <f t="shared" si="41"/>
        <v/>
      </c>
      <c r="I155" s="197" t="str">
        <f t="shared" si="42"/>
        <v/>
      </c>
      <c r="J155" s="196" t="str">
        <f t="shared" si="43"/>
        <v/>
      </c>
      <c r="K155" s="196" t="str">
        <f t="shared" si="44"/>
        <v/>
      </c>
      <c r="L155" s="194"/>
      <c r="N155" s="195"/>
      <c r="O155" s="195"/>
      <c r="P155" s="194"/>
      <c r="R155" s="194"/>
      <c r="S155" s="194"/>
      <c r="T155" s="194"/>
      <c r="U155" s="194"/>
      <c r="V155" s="194"/>
      <c r="W155" s="194"/>
      <c r="X155" s="194"/>
      <c r="Y155" s="194"/>
      <c r="Z155" s="194"/>
      <c r="AA155" s="194"/>
      <c r="AB155" s="194"/>
      <c r="AC155" s="194"/>
      <c r="AD155" s="194"/>
      <c r="AE155" s="194"/>
      <c r="AF155" s="194"/>
      <c r="AG155" s="194"/>
      <c r="AH155" s="194"/>
      <c r="AI155" s="194"/>
      <c r="AJ155" s="194"/>
      <c r="AK155" s="194"/>
      <c r="AL155" s="194"/>
      <c r="AM155" s="194"/>
    </row>
    <row r="156" spans="1:39" s="193" customFormat="1" ht="27.95" customHeight="1" x14ac:dyDescent="0.25">
      <c r="A156" s="202" t="str">
        <f t="shared" si="36"/>
        <v/>
      </c>
      <c r="B156" s="201" t="str">
        <f t="shared" si="37"/>
        <v/>
      </c>
      <c r="C156" s="200" t="str">
        <f t="shared" si="38"/>
        <v/>
      </c>
      <c r="D156" s="199" t="str">
        <f t="shared" si="39"/>
        <v/>
      </c>
      <c r="E156" s="199"/>
      <c r="F156" s="199"/>
      <c r="G156" s="198" t="str">
        <f t="shared" si="40"/>
        <v/>
      </c>
      <c r="H156" s="198" t="str">
        <f t="shared" si="41"/>
        <v/>
      </c>
      <c r="I156" s="197" t="str">
        <f t="shared" si="42"/>
        <v/>
      </c>
      <c r="J156" s="196" t="str">
        <f t="shared" si="43"/>
        <v/>
      </c>
      <c r="K156" s="196" t="str">
        <f t="shared" si="44"/>
        <v/>
      </c>
      <c r="L156" s="194"/>
      <c r="N156" s="195"/>
      <c r="O156" s="195"/>
      <c r="P156" s="194"/>
      <c r="R156" s="194"/>
      <c r="S156" s="194"/>
      <c r="T156" s="194"/>
      <c r="U156" s="194"/>
      <c r="V156" s="194"/>
      <c r="W156" s="194"/>
      <c r="X156" s="194"/>
      <c r="Y156" s="194"/>
      <c r="Z156" s="194"/>
      <c r="AA156" s="194"/>
      <c r="AB156" s="194"/>
      <c r="AC156" s="194"/>
      <c r="AD156" s="194"/>
      <c r="AE156" s="194"/>
      <c r="AF156" s="194"/>
      <c r="AG156" s="194"/>
      <c r="AH156" s="194"/>
      <c r="AI156" s="194"/>
      <c r="AJ156" s="194"/>
      <c r="AK156" s="194"/>
      <c r="AL156" s="194"/>
      <c r="AM156" s="194"/>
    </row>
    <row r="157" spans="1:39" s="193" customFormat="1" ht="27.95" customHeight="1" x14ac:dyDescent="0.25">
      <c r="A157" s="202" t="str">
        <f t="shared" si="36"/>
        <v/>
      </c>
      <c r="B157" s="201" t="str">
        <f t="shared" si="37"/>
        <v/>
      </c>
      <c r="C157" s="200" t="str">
        <f t="shared" si="38"/>
        <v/>
      </c>
      <c r="D157" s="199" t="str">
        <f t="shared" si="39"/>
        <v/>
      </c>
      <c r="E157" s="199"/>
      <c r="F157" s="199"/>
      <c r="G157" s="198" t="str">
        <f t="shared" si="40"/>
        <v/>
      </c>
      <c r="H157" s="198" t="str">
        <f t="shared" si="41"/>
        <v/>
      </c>
      <c r="I157" s="197" t="str">
        <f t="shared" si="42"/>
        <v/>
      </c>
      <c r="J157" s="196" t="str">
        <f t="shared" si="43"/>
        <v/>
      </c>
      <c r="K157" s="196" t="str">
        <f t="shared" si="44"/>
        <v/>
      </c>
      <c r="L157" s="194"/>
      <c r="N157" s="195"/>
      <c r="O157" s="195"/>
      <c r="P157" s="194"/>
      <c r="R157" s="194"/>
      <c r="S157" s="194"/>
      <c r="T157" s="194"/>
      <c r="U157" s="194"/>
      <c r="V157" s="194"/>
      <c r="W157" s="194"/>
      <c r="X157" s="194"/>
      <c r="Y157" s="194"/>
      <c r="Z157" s="194"/>
      <c r="AA157" s="194"/>
      <c r="AB157" s="194"/>
      <c r="AC157" s="194"/>
      <c r="AD157" s="194"/>
      <c r="AE157" s="194"/>
      <c r="AF157" s="194"/>
      <c r="AG157" s="194"/>
      <c r="AH157" s="194"/>
      <c r="AI157" s="194"/>
      <c r="AJ157" s="194"/>
      <c r="AK157" s="194"/>
      <c r="AL157" s="194"/>
      <c r="AM157" s="194"/>
    </row>
    <row r="158" spans="1:39" s="193" customFormat="1" ht="27.95" customHeight="1" x14ac:dyDescent="0.25">
      <c r="A158" s="202" t="str">
        <f t="shared" si="36"/>
        <v/>
      </c>
      <c r="B158" s="201" t="str">
        <f t="shared" si="37"/>
        <v/>
      </c>
      <c r="C158" s="200" t="str">
        <f t="shared" si="38"/>
        <v/>
      </c>
      <c r="D158" s="199" t="str">
        <f t="shared" si="39"/>
        <v/>
      </c>
      <c r="E158" s="199"/>
      <c r="F158" s="199"/>
      <c r="G158" s="198" t="str">
        <f t="shared" si="40"/>
        <v/>
      </c>
      <c r="H158" s="198" t="str">
        <f t="shared" si="41"/>
        <v/>
      </c>
      <c r="I158" s="197" t="str">
        <f t="shared" si="42"/>
        <v/>
      </c>
      <c r="J158" s="196" t="str">
        <f t="shared" si="43"/>
        <v/>
      </c>
      <c r="K158" s="196" t="str">
        <f t="shared" si="44"/>
        <v/>
      </c>
      <c r="L158" s="194"/>
      <c r="N158" s="195"/>
      <c r="O158" s="195"/>
      <c r="P158" s="194"/>
      <c r="R158" s="194"/>
      <c r="S158" s="194"/>
      <c r="T158" s="194"/>
      <c r="U158" s="194"/>
      <c r="V158" s="194"/>
      <c r="W158" s="194"/>
      <c r="X158" s="194"/>
      <c r="Y158" s="194"/>
      <c r="Z158" s="194"/>
      <c r="AA158" s="194"/>
      <c r="AB158" s="194"/>
      <c r="AC158" s="194"/>
      <c r="AD158" s="194"/>
      <c r="AE158" s="194"/>
      <c r="AF158" s="194"/>
      <c r="AG158" s="194"/>
      <c r="AH158" s="194"/>
      <c r="AI158" s="194"/>
      <c r="AJ158" s="194"/>
      <c r="AK158" s="194"/>
      <c r="AL158" s="194"/>
      <c r="AM158" s="194"/>
    </row>
    <row r="159" spans="1:39" s="193" customFormat="1" ht="27.95" customHeight="1" x14ac:dyDescent="0.25">
      <c r="A159" s="202" t="str">
        <f t="shared" si="36"/>
        <v/>
      </c>
      <c r="B159" s="201" t="str">
        <f t="shared" si="37"/>
        <v/>
      </c>
      <c r="C159" s="200" t="str">
        <f t="shared" si="38"/>
        <v/>
      </c>
      <c r="D159" s="199" t="str">
        <f t="shared" si="39"/>
        <v/>
      </c>
      <c r="E159" s="199"/>
      <c r="F159" s="199"/>
      <c r="G159" s="198" t="str">
        <f t="shared" si="40"/>
        <v/>
      </c>
      <c r="H159" s="198" t="str">
        <f t="shared" si="41"/>
        <v/>
      </c>
      <c r="I159" s="197" t="str">
        <f t="shared" si="42"/>
        <v/>
      </c>
      <c r="J159" s="196" t="str">
        <f t="shared" si="43"/>
        <v/>
      </c>
      <c r="K159" s="196" t="str">
        <f t="shared" si="44"/>
        <v/>
      </c>
      <c r="L159" s="194"/>
      <c r="N159" s="195"/>
      <c r="O159" s="195"/>
      <c r="P159" s="194"/>
      <c r="R159" s="194"/>
      <c r="S159" s="194"/>
      <c r="T159" s="194"/>
      <c r="U159" s="194"/>
      <c r="V159" s="194"/>
      <c r="W159" s="194"/>
      <c r="X159" s="194"/>
      <c r="Y159" s="194"/>
      <c r="Z159" s="194"/>
      <c r="AA159" s="194"/>
      <c r="AB159" s="194"/>
      <c r="AC159" s="194"/>
      <c r="AD159" s="194"/>
      <c r="AE159" s="194"/>
      <c r="AF159" s="194"/>
      <c r="AG159" s="194"/>
      <c r="AH159" s="194"/>
      <c r="AI159" s="194"/>
      <c r="AJ159" s="194"/>
      <c r="AK159" s="194"/>
      <c r="AL159" s="194"/>
      <c r="AM159" s="194"/>
    </row>
    <row r="160" spans="1:39" s="193" customFormat="1" ht="27.95" customHeight="1" x14ac:dyDescent="0.25">
      <c r="A160" s="202" t="str">
        <f t="shared" si="36"/>
        <v/>
      </c>
      <c r="B160" s="201" t="str">
        <f t="shared" si="37"/>
        <v/>
      </c>
      <c r="C160" s="200" t="str">
        <f t="shared" si="38"/>
        <v/>
      </c>
      <c r="D160" s="199" t="str">
        <f t="shared" si="39"/>
        <v/>
      </c>
      <c r="E160" s="199"/>
      <c r="F160" s="199"/>
      <c r="G160" s="198" t="str">
        <f t="shared" si="40"/>
        <v/>
      </c>
      <c r="H160" s="198" t="str">
        <f t="shared" si="41"/>
        <v/>
      </c>
      <c r="I160" s="197" t="str">
        <f t="shared" si="42"/>
        <v/>
      </c>
      <c r="J160" s="196" t="str">
        <f t="shared" si="43"/>
        <v/>
      </c>
      <c r="K160" s="196" t="str">
        <f t="shared" si="44"/>
        <v/>
      </c>
      <c r="L160" s="194"/>
      <c r="N160" s="195"/>
      <c r="O160" s="195"/>
      <c r="P160" s="194"/>
      <c r="R160" s="194"/>
      <c r="S160" s="194"/>
      <c r="T160" s="194"/>
      <c r="U160" s="194"/>
      <c r="V160" s="194"/>
      <c r="W160" s="194"/>
      <c r="X160" s="194"/>
      <c r="Y160" s="194"/>
      <c r="Z160" s="194"/>
      <c r="AA160" s="194"/>
      <c r="AB160" s="194"/>
      <c r="AC160" s="194"/>
      <c r="AD160" s="194"/>
      <c r="AE160" s="194"/>
      <c r="AF160" s="194"/>
      <c r="AG160" s="194"/>
      <c r="AH160" s="194"/>
      <c r="AI160" s="194"/>
      <c r="AJ160" s="194"/>
      <c r="AK160" s="194"/>
      <c r="AL160" s="194"/>
      <c r="AM160" s="194"/>
    </row>
    <row r="161" spans="1:39" s="193" customFormat="1" ht="27.95" customHeight="1" x14ac:dyDescent="0.25">
      <c r="A161" s="202" t="str">
        <f t="shared" si="36"/>
        <v/>
      </c>
      <c r="B161" s="201" t="str">
        <f t="shared" si="37"/>
        <v/>
      </c>
      <c r="C161" s="200" t="str">
        <f t="shared" si="38"/>
        <v/>
      </c>
      <c r="D161" s="199" t="str">
        <f t="shared" si="39"/>
        <v/>
      </c>
      <c r="E161" s="199"/>
      <c r="F161" s="199"/>
      <c r="G161" s="198" t="str">
        <f t="shared" si="40"/>
        <v/>
      </c>
      <c r="H161" s="198" t="str">
        <f t="shared" si="41"/>
        <v/>
      </c>
      <c r="I161" s="197" t="str">
        <f t="shared" si="42"/>
        <v/>
      </c>
      <c r="J161" s="196" t="str">
        <f t="shared" si="43"/>
        <v/>
      </c>
      <c r="K161" s="196" t="str">
        <f t="shared" si="44"/>
        <v/>
      </c>
      <c r="L161" s="194"/>
      <c r="N161" s="195"/>
      <c r="O161" s="195"/>
      <c r="P161" s="194"/>
      <c r="R161" s="194"/>
      <c r="S161" s="194"/>
      <c r="T161" s="194"/>
      <c r="U161" s="194"/>
      <c r="V161" s="194"/>
      <c r="W161" s="194"/>
      <c r="X161" s="194"/>
      <c r="Y161" s="194"/>
      <c r="Z161" s="194"/>
      <c r="AA161" s="194"/>
      <c r="AB161" s="194"/>
      <c r="AC161" s="194"/>
      <c r="AD161" s="194"/>
      <c r="AE161" s="194"/>
      <c r="AF161" s="194"/>
      <c r="AG161" s="194"/>
      <c r="AH161" s="194"/>
      <c r="AI161" s="194"/>
      <c r="AJ161" s="194"/>
      <c r="AK161" s="194"/>
      <c r="AL161" s="194"/>
      <c r="AM161" s="194"/>
    </row>
    <row r="162" spans="1:39" s="193" customFormat="1" ht="27.95" customHeight="1" x14ac:dyDescent="0.25">
      <c r="A162" s="202" t="str">
        <f t="shared" si="36"/>
        <v/>
      </c>
      <c r="B162" s="201" t="str">
        <f t="shared" si="37"/>
        <v/>
      </c>
      <c r="C162" s="200" t="str">
        <f t="shared" si="38"/>
        <v/>
      </c>
      <c r="D162" s="199" t="str">
        <f t="shared" si="39"/>
        <v/>
      </c>
      <c r="E162" s="199"/>
      <c r="F162" s="199"/>
      <c r="G162" s="198" t="str">
        <f t="shared" si="40"/>
        <v/>
      </c>
      <c r="H162" s="198" t="str">
        <f t="shared" si="41"/>
        <v/>
      </c>
      <c r="I162" s="197" t="str">
        <f t="shared" si="42"/>
        <v/>
      </c>
      <c r="J162" s="196" t="str">
        <f t="shared" si="43"/>
        <v/>
      </c>
      <c r="K162" s="196" t="str">
        <f t="shared" si="44"/>
        <v/>
      </c>
      <c r="L162" s="194"/>
      <c r="N162" s="195"/>
      <c r="O162" s="195"/>
      <c r="P162" s="194"/>
      <c r="R162" s="194"/>
      <c r="S162" s="194"/>
      <c r="T162" s="194"/>
      <c r="U162" s="194"/>
      <c r="V162" s="194"/>
      <c r="W162" s="194"/>
      <c r="X162" s="194"/>
      <c r="Y162" s="194"/>
      <c r="Z162" s="194"/>
      <c r="AA162" s="194"/>
      <c r="AB162" s="194"/>
      <c r="AC162" s="194"/>
      <c r="AD162" s="194"/>
      <c r="AE162" s="194"/>
      <c r="AF162" s="194"/>
      <c r="AG162" s="194"/>
      <c r="AH162" s="194"/>
      <c r="AI162" s="194"/>
      <c r="AJ162" s="194"/>
      <c r="AK162" s="194"/>
      <c r="AL162" s="194"/>
      <c r="AM162" s="194"/>
    </row>
    <row r="163" spans="1:39" s="193" customFormat="1" ht="27.95" customHeight="1" x14ac:dyDescent="0.25">
      <c r="A163" s="202" t="str">
        <f t="shared" si="36"/>
        <v/>
      </c>
      <c r="B163" s="201" t="str">
        <f t="shared" si="37"/>
        <v/>
      </c>
      <c r="C163" s="200" t="str">
        <f t="shared" si="38"/>
        <v/>
      </c>
      <c r="D163" s="199" t="str">
        <f t="shared" si="39"/>
        <v/>
      </c>
      <c r="E163" s="199"/>
      <c r="F163" s="199"/>
      <c r="G163" s="198" t="str">
        <f t="shared" si="40"/>
        <v/>
      </c>
      <c r="H163" s="198" t="str">
        <f t="shared" si="41"/>
        <v/>
      </c>
      <c r="I163" s="197" t="str">
        <f t="shared" si="42"/>
        <v/>
      </c>
      <c r="J163" s="196" t="str">
        <f t="shared" si="43"/>
        <v/>
      </c>
      <c r="K163" s="196" t="str">
        <f t="shared" si="44"/>
        <v/>
      </c>
      <c r="L163" s="194"/>
      <c r="N163" s="195"/>
      <c r="O163" s="195"/>
      <c r="P163" s="194"/>
      <c r="R163" s="194"/>
      <c r="S163" s="194"/>
      <c r="T163" s="194"/>
      <c r="U163" s="194"/>
      <c r="V163" s="194"/>
      <c r="W163" s="194"/>
      <c r="X163" s="194"/>
      <c r="Y163" s="194"/>
      <c r="Z163" s="194"/>
      <c r="AA163" s="194"/>
      <c r="AB163" s="194"/>
      <c r="AC163" s="194"/>
      <c r="AD163" s="194"/>
      <c r="AE163" s="194"/>
      <c r="AF163" s="194"/>
      <c r="AG163" s="194"/>
      <c r="AH163" s="194"/>
      <c r="AI163" s="194"/>
      <c r="AJ163" s="194"/>
      <c r="AK163" s="194"/>
      <c r="AL163" s="194"/>
      <c r="AM163" s="194"/>
    </row>
    <row r="164" spans="1:39" s="193" customFormat="1" ht="27.95" customHeight="1" x14ac:dyDescent="0.25">
      <c r="A164" s="202" t="str">
        <f t="shared" si="36"/>
        <v/>
      </c>
      <c r="B164" s="201" t="str">
        <f t="shared" si="37"/>
        <v/>
      </c>
      <c r="C164" s="200" t="str">
        <f t="shared" si="38"/>
        <v/>
      </c>
      <c r="D164" s="199" t="str">
        <f t="shared" si="39"/>
        <v/>
      </c>
      <c r="E164" s="199"/>
      <c r="F164" s="199"/>
      <c r="G164" s="198" t="str">
        <f t="shared" si="40"/>
        <v/>
      </c>
      <c r="H164" s="198" t="str">
        <f t="shared" si="41"/>
        <v/>
      </c>
      <c r="I164" s="197" t="str">
        <f t="shared" si="42"/>
        <v/>
      </c>
      <c r="J164" s="196" t="str">
        <f t="shared" si="43"/>
        <v/>
      </c>
      <c r="K164" s="196" t="str">
        <f t="shared" si="44"/>
        <v/>
      </c>
      <c r="L164" s="194"/>
      <c r="N164" s="195"/>
      <c r="O164" s="195"/>
      <c r="P164" s="194"/>
      <c r="R164" s="194"/>
      <c r="S164" s="194"/>
      <c r="T164" s="194"/>
      <c r="U164" s="194"/>
      <c r="V164" s="194"/>
      <c r="W164" s="194"/>
      <c r="X164" s="194"/>
      <c r="Y164" s="194"/>
      <c r="Z164" s="194"/>
      <c r="AA164" s="194"/>
      <c r="AB164" s="194"/>
      <c r="AC164" s="194"/>
      <c r="AD164" s="194"/>
      <c r="AE164" s="194"/>
      <c r="AF164" s="194"/>
      <c r="AG164" s="194"/>
      <c r="AH164" s="194"/>
      <c r="AI164" s="194"/>
      <c r="AJ164" s="194"/>
      <c r="AK164" s="194"/>
      <c r="AL164" s="194"/>
      <c r="AM164" s="194"/>
    </row>
    <row r="165" spans="1:39" s="193" customFormat="1" ht="27.95" customHeight="1" x14ac:dyDescent="0.25">
      <c r="A165" s="202" t="str">
        <f t="shared" si="36"/>
        <v/>
      </c>
      <c r="B165" s="201" t="str">
        <f t="shared" si="37"/>
        <v/>
      </c>
      <c r="C165" s="200" t="str">
        <f t="shared" si="38"/>
        <v/>
      </c>
      <c r="D165" s="199" t="str">
        <f t="shared" si="39"/>
        <v/>
      </c>
      <c r="E165" s="199"/>
      <c r="F165" s="199"/>
      <c r="G165" s="198" t="str">
        <f t="shared" si="40"/>
        <v/>
      </c>
      <c r="H165" s="198" t="str">
        <f t="shared" si="41"/>
        <v/>
      </c>
      <c r="I165" s="197" t="str">
        <f t="shared" si="42"/>
        <v/>
      </c>
      <c r="J165" s="196" t="str">
        <f t="shared" si="43"/>
        <v/>
      </c>
      <c r="K165" s="196" t="str">
        <f t="shared" si="44"/>
        <v/>
      </c>
      <c r="L165" s="194"/>
      <c r="N165" s="195"/>
      <c r="O165" s="195"/>
      <c r="P165" s="194"/>
      <c r="R165" s="194"/>
      <c r="S165" s="194"/>
      <c r="T165" s="194"/>
      <c r="U165" s="194"/>
      <c r="V165" s="194"/>
      <c r="W165" s="194"/>
      <c r="X165" s="194"/>
      <c r="Y165" s="194"/>
      <c r="Z165" s="194"/>
      <c r="AA165" s="194"/>
      <c r="AB165" s="194"/>
      <c r="AC165" s="194"/>
      <c r="AD165" s="194"/>
      <c r="AE165" s="194"/>
      <c r="AF165" s="194"/>
      <c r="AG165" s="194"/>
      <c r="AH165" s="194"/>
      <c r="AI165" s="194"/>
      <c r="AJ165" s="194"/>
      <c r="AK165" s="194"/>
      <c r="AL165" s="194"/>
      <c r="AM165" s="194"/>
    </row>
    <row r="166" spans="1:39" s="193" customFormat="1" ht="27.95" customHeight="1" x14ac:dyDescent="0.25">
      <c r="A166" s="202" t="str">
        <f t="shared" si="36"/>
        <v/>
      </c>
      <c r="B166" s="201" t="str">
        <f t="shared" si="37"/>
        <v/>
      </c>
      <c r="C166" s="200" t="str">
        <f t="shared" si="38"/>
        <v/>
      </c>
      <c r="D166" s="199" t="str">
        <f t="shared" si="39"/>
        <v/>
      </c>
      <c r="E166" s="199"/>
      <c r="F166" s="199"/>
      <c r="G166" s="198" t="str">
        <f t="shared" si="40"/>
        <v/>
      </c>
      <c r="H166" s="198" t="str">
        <f t="shared" si="41"/>
        <v/>
      </c>
      <c r="I166" s="197" t="str">
        <f t="shared" si="42"/>
        <v/>
      </c>
      <c r="J166" s="196" t="str">
        <f t="shared" si="43"/>
        <v/>
      </c>
      <c r="K166" s="196" t="str">
        <f t="shared" si="44"/>
        <v/>
      </c>
      <c r="L166" s="194"/>
      <c r="N166" s="195"/>
      <c r="O166" s="195"/>
      <c r="P166" s="194"/>
      <c r="R166" s="194"/>
      <c r="S166" s="194"/>
      <c r="T166" s="194"/>
      <c r="U166" s="194"/>
      <c r="V166" s="194"/>
      <c r="W166" s="194"/>
      <c r="X166" s="194"/>
      <c r="Y166" s="194"/>
      <c r="Z166" s="194"/>
      <c r="AA166" s="194"/>
      <c r="AB166" s="194"/>
      <c r="AC166" s="194"/>
      <c r="AD166" s="194"/>
      <c r="AE166" s="194"/>
      <c r="AF166" s="194"/>
      <c r="AG166" s="194"/>
      <c r="AH166" s="194"/>
      <c r="AI166" s="194"/>
      <c r="AJ166" s="194"/>
      <c r="AK166" s="194"/>
      <c r="AL166" s="194"/>
      <c r="AM166" s="194"/>
    </row>
    <row r="167" spans="1:39" s="193" customFormat="1" ht="27.95" customHeight="1" x14ac:dyDescent="0.25">
      <c r="A167" s="202" t="str">
        <f t="shared" si="36"/>
        <v/>
      </c>
      <c r="B167" s="201" t="str">
        <f t="shared" si="37"/>
        <v/>
      </c>
      <c r="C167" s="200" t="str">
        <f t="shared" si="38"/>
        <v/>
      </c>
      <c r="D167" s="199" t="str">
        <f t="shared" si="39"/>
        <v/>
      </c>
      <c r="E167" s="199"/>
      <c r="F167" s="199"/>
      <c r="G167" s="198" t="str">
        <f t="shared" si="40"/>
        <v/>
      </c>
      <c r="H167" s="198" t="str">
        <f t="shared" si="41"/>
        <v/>
      </c>
      <c r="I167" s="197" t="str">
        <f t="shared" si="42"/>
        <v/>
      </c>
      <c r="J167" s="196" t="str">
        <f t="shared" si="43"/>
        <v/>
      </c>
      <c r="K167" s="196" t="str">
        <f t="shared" si="44"/>
        <v/>
      </c>
      <c r="L167" s="194"/>
      <c r="N167" s="195"/>
      <c r="O167" s="195"/>
      <c r="P167" s="194"/>
      <c r="R167" s="194"/>
      <c r="S167" s="194"/>
      <c r="T167" s="194"/>
      <c r="U167" s="194"/>
      <c r="V167" s="194"/>
      <c r="W167" s="194"/>
      <c r="X167" s="194"/>
      <c r="Y167" s="194"/>
      <c r="Z167" s="194"/>
      <c r="AA167" s="194"/>
      <c r="AB167" s="194"/>
      <c r="AC167" s="194"/>
      <c r="AD167" s="194"/>
      <c r="AE167" s="194"/>
      <c r="AF167" s="194"/>
      <c r="AG167" s="194"/>
      <c r="AH167" s="194"/>
      <c r="AI167" s="194"/>
      <c r="AJ167" s="194"/>
      <c r="AK167" s="194"/>
      <c r="AL167" s="194"/>
      <c r="AM167" s="194"/>
    </row>
    <row r="168" spans="1:39" s="193" customFormat="1" ht="27.95" customHeight="1" x14ac:dyDescent="0.25">
      <c r="A168" s="202" t="str">
        <f t="shared" si="36"/>
        <v/>
      </c>
      <c r="B168" s="201" t="str">
        <f t="shared" si="37"/>
        <v/>
      </c>
      <c r="C168" s="200" t="str">
        <f t="shared" si="38"/>
        <v/>
      </c>
      <c r="D168" s="199" t="str">
        <f t="shared" si="39"/>
        <v/>
      </c>
      <c r="E168" s="199"/>
      <c r="F168" s="199"/>
      <c r="G168" s="198" t="str">
        <f t="shared" si="40"/>
        <v/>
      </c>
      <c r="H168" s="198" t="str">
        <f t="shared" si="41"/>
        <v/>
      </c>
      <c r="I168" s="197" t="str">
        <f t="shared" si="42"/>
        <v/>
      </c>
      <c r="J168" s="196" t="str">
        <f t="shared" si="43"/>
        <v/>
      </c>
      <c r="K168" s="196" t="str">
        <f t="shared" si="44"/>
        <v/>
      </c>
      <c r="L168" s="194"/>
      <c r="N168" s="195"/>
      <c r="O168" s="195"/>
      <c r="P168" s="194"/>
      <c r="R168" s="194"/>
      <c r="S168" s="194"/>
      <c r="T168" s="194"/>
      <c r="U168" s="194"/>
      <c r="V168" s="194"/>
      <c r="W168" s="194"/>
      <c r="X168" s="194"/>
      <c r="Y168" s="194"/>
      <c r="Z168" s="194"/>
      <c r="AA168" s="194"/>
      <c r="AB168" s="194"/>
      <c r="AC168" s="194"/>
      <c r="AD168" s="194"/>
      <c r="AE168" s="194"/>
      <c r="AF168" s="194"/>
      <c r="AG168" s="194"/>
      <c r="AH168" s="194"/>
      <c r="AI168" s="194"/>
      <c r="AJ168" s="194"/>
      <c r="AK168" s="194"/>
      <c r="AL168" s="194"/>
      <c r="AM168" s="194"/>
    </row>
    <row r="169" spans="1:39" s="193" customFormat="1" ht="27.95" customHeight="1" x14ac:dyDescent="0.25">
      <c r="A169" s="202" t="str">
        <f t="shared" si="36"/>
        <v/>
      </c>
      <c r="B169" s="201" t="str">
        <f t="shared" si="37"/>
        <v/>
      </c>
      <c r="C169" s="200" t="str">
        <f t="shared" si="38"/>
        <v/>
      </c>
      <c r="D169" s="199" t="str">
        <f t="shared" si="39"/>
        <v/>
      </c>
      <c r="E169" s="199"/>
      <c r="F169" s="199"/>
      <c r="G169" s="198" t="str">
        <f t="shared" si="40"/>
        <v/>
      </c>
      <c r="H169" s="198" t="str">
        <f t="shared" si="41"/>
        <v/>
      </c>
      <c r="I169" s="197" t="str">
        <f t="shared" si="42"/>
        <v/>
      </c>
      <c r="J169" s="196" t="str">
        <f t="shared" si="43"/>
        <v/>
      </c>
      <c r="K169" s="196" t="str">
        <f t="shared" si="44"/>
        <v/>
      </c>
      <c r="L169" s="194"/>
      <c r="N169" s="195"/>
      <c r="O169" s="195"/>
      <c r="P169" s="194"/>
      <c r="R169" s="194"/>
      <c r="S169" s="194"/>
      <c r="T169" s="194"/>
      <c r="U169" s="194"/>
      <c r="V169" s="194"/>
      <c r="W169" s="194"/>
      <c r="X169" s="194"/>
      <c r="Y169" s="194"/>
      <c r="Z169" s="194"/>
      <c r="AA169" s="194"/>
      <c r="AB169" s="194"/>
      <c r="AC169" s="194"/>
      <c r="AD169" s="194"/>
      <c r="AE169" s="194"/>
      <c r="AF169" s="194"/>
      <c r="AG169" s="194"/>
      <c r="AH169" s="194"/>
      <c r="AI169" s="194"/>
      <c r="AJ169" s="194"/>
      <c r="AK169" s="194"/>
      <c r="AL169" s="194"/>
      <c r="AM169" s="194"/>
    </row>
    <row r="170" spans="1:39" s="193" customFormat="1" ht="27.95" customHeight="1" x14ac:dyDescent="0.25">
      <c r="A170" s="202" t="str">
        <f t="shared" si="36"/>
        <v/>
      </c>
      <c r="B170" s="201" t="str">
        <f t="shared" si="37"/>
        <v/>
      </c>
      <c r="C170" s="200" t="str">
        <f t="shared" si="38"/>
        <v/>
      </c>
      <c r="D170" s="199" t="str">
        <f t="shared" si="39"/>
        <v/>
      </c>
      <c r="E170" s="199"/>
      <c r="F170" s="199"/>
      <c r="G170" s="198" t="str">
        <f t="shared" si="40"/>
        <v/>
      </c>
      <c r="H170" s="198" t="str">
        <f t="shared" si="41"/>
        <v/>
      </c>
      <c r="I170" s="197" t="str">
        <f t="shared" si="42"/>
        <v/>
      </c>
      <c r="J170" s="196" t="str">
        <f t="shared" si="43"/>
        <v/>
      </c>
      <c r="K170" s="196" t="str">
        <f t="shared" si="44"/>
        <v/>
      </c>
      <c r="L170" s="194"/>
      <c r="N170" s="195"/>
      <c r="O170" s="195"/>
      <c r="P170" s="194"/>
      <c r="R170" s="194"/>
      <c r="S170" s="194"/>
      <c r="T170" s="194"/>
      <c r="U170" s="194"/>
      <c r="V170" s="194"/>
      <c r="W170" s="194"/>
      <c r="X170" s="194"/>
      <c r="Y170" s="194"/>
      <c r="Z170" s="194"/>
      <c r="AA170" s="194"/>
      <c r="AB170" s="194"/>
      <c r="AC170" s="194"/>
      <c r="AD170" s="194"/>
      <c r="AE170" s="194"/>
      <c r="AF170" s="194"/>
      <c r="AG170" s="194"/>
      <c r="AH170" s="194"/>
      <c r="AI170" s="194"/>
      <c r="AJ170" s="194"/>
      <c r="AK170" s="194"/>
      <c r="AL170" s="194"/>
      <c r="AM170" s="194"/>
    </row>
    <row r="171" spans="1:39" s="193" customFormat="1" ht="27.95" customHeight="1" x14ac:dyDescent="0.25">
      <c r="A171" s="202" t="str">
        <f t="shared" si="36"/>
        <v/>
      </c>
      <c r="B171" s="201" t="str">
        <f t="shared" si="37"/>
        <v/>
      </c>
      <c r="C171" s="200" t="str">
        <f t="shared" si="38"/>
        <v/>
      </c>
      <c r="D171" s="199" t="str">
        <f t="shared" si="39"/>
        <v/>
      </c>
      <c r="E171" s="199"/>
      <c r="F171" s="199"/>
      <c r="G171" s="198" t="str">
        <f t="shared" si="40"/>
        <v/>
      </c>
      <c r="H171" s="198" t="str">
        <f t="shared" si="41"/>
        <v/>
      </c>
      <c r="I171" s="197" t="str">
        <f t="shared" si="42"/>
        <v/>
      </c>
      <c r="J171" s="196" t="str">
        <f t="shared" si="43"/>
        <v/>
      </c>
      <c r="K171" s="196" t="str">
        <f t="shared" si="44"/>
        <v/>
      </c>
      <c r="L171" s="194"/>
      <c r="N171" s="195"/>
      <c r="O171" s="195"/>
      <c r="P171" s="194"/>
      <c r="R171" s="194"/>
      <c r="S171" s="194"/>
      <c r="T171" s="194"/>
      <c r="U171" s="194"/>
      <c r="V171" s="194"/>
      <c r="W171" s="194"/>
      <c r="X171" s="194"/>
      <c r="Y171" s="194"/>
      <c r="Z171" s="194"/>
      <c r="AA171" s="194"/>
      <c r="AB171" s="194"/>
      <c r="AC171" s="194"/>
      <c r="AD171" s="194"/>
      <c r="AE171" s="194"/>
      <c r="AF171" s="194"/>
      <c r="AG171" s="194"/>
      <c r="AH171" s="194"/>
      <c r="AI171" s="194"/>
      <c r="AJ171" s="194"/>
      <c r="AK171" s="194"/>
      <c r="AL171" s="194"/>
      <c r="AM171" s="194"/>
    </row>
    <row r="172" spans="1:39" s="193" customFormat="1" ht="27.95" customHeight="1" x14ac:dyDescent="0.25">
      <c r="A172" s="202" t="str">
        <f t="shared" si="36"/>
        <v/>
      </c>
      <c r="B172" s="201" t="str">
        <f t="shared" si="37"/>
        <v/>
      </c>
      <c r="C172" s="200" t="str">
        <f t="shared" si="38"/>
        <v/>
      </c>
      <c r="D172" s="199" t="str">
        <f t="shared" si="39"/>
        <v/>
      </c>
      <c r="E172" s="199"/>
      <c r="F172" s="199"/>
      <c r="G172" s="198" t="str">
        <f t="shared" si="40"/>
        <v/>
      </c>
      <c r="H172" s="198" t="str">
        <f t="shared" si="41"/>
        <v/>
      </c>
      <c r="I172" s="197" t="str">
        <f t="shared" si="42"/>
        <v/>
      </c>
      <c r="J172" s="196" t="str">
        <f t="shared" si="43"/>
        <v/>
      </c>
      <c r="K172" s="196" t="str">
        <f t="shared" si="44"/>
        <v/>
      </c>
      <c r="L172" s="194"/>
      <c r="N172" s="195"/>
      <c r="O172" s="195"/>
      <c r="P172" s="194"/>
      <c r="R172" s="194"/>
      <c r="S172" s="194"/>
      <c r="T172" s="194"/>
      <c r="U172" s="194"/>
      <c r="V172" s="194"/>
      <c r="W172" s="194"/>
      <c r="X172" s="194"/>
      <c r="Y172" s="194"/>
      <c r="Z172" s="194"/>
      <c r="AA172" s="194"/>
      <c r="AB172" s="194"/>
      <c r="AC172" s="194"/>
      <c r="AD172" s="194"/>
      <c r="AE172" s="194"/>
      <c r="AF172" s="194"/>
      <c r="AG172" s="194"/>
      <c r="AH172" s="194"/>
      <c r="AI172" s="194"/>
      <c r="AJ172" s="194"/>
      <c r="AK172" s="194"/>
      <c r="AL172" s="194"/>
      <c r="AM172" s="194"/>
    </row>
    <row r="173" spans="1:39" s="193" customFormat="1" ht="27.95" customHeight="1" x14ac:dyDescent="0.25">
      <c r="A173" s="202" t="str">
        <f t="shared" ref="A173:A180" si="45">IF(P173="","",P173)</f>
        <v/>
      </c>
      <c r="B173" s="201" t="str">
        <f t="shared" ref="B173:B180" si="46">IF(AK173="","",AK173)</f>
        <v/>
      </c>
      <c r="C173" s="200" t="str">
        <f t="shared" ref="C173:C180" si="47">IF(Q173="","",Q173)</f>
        <v/>
      </c>
      <c r="D173" s="199" t="str">
        <f t="shared" ref="D173:D180" si="48">IF(R173="","",R173)</f>
        <v/>
      </c>
      <c r="E173" s="199"/>
      <c r="F173" s="199"/>
      <c r="G173" s="198" t="str">
        <f t="shared" ref="G173:G180" si="49">IF(L173=1,V173,IF(AK173="profil",V173,IF(AK173="verre",V173,"")))</f>
        <v/>
      </c>
      <c r="H173" s="198" t="str">
        <f t="shared" ref="H173:H180" si="50">IF(L173=1,W173,IF(AK173="profil",W173,IF(AK173="verre",W173,"")))</f>
        <v/>
      </c>
      <c r="I173" s="197" t="str">
        <f t="shared" ref="I173:I180" si="51">IF(L173=1,X173,IF(AK173="profil",X173,IF(AK173="verre",X173,"")))</f>
        <v/>
      </c>
      <c r="J173" s="196" t="str">
        <f t="shared" ref="J173:J180" si="52">IF(AO173="","",AO173)</f>
        <v/>
      </c>
      <c r="K173" s="196" t="str">
        <f t="shared" ref="K173:K180" si="53">IF(AP173="","",AP173)</f>
        <v/>
      </c>
      <c r="L173" s="194"/>
      <c r="N173" s="195"/>
      <c r="O173" s="195"/>
      <c r="P173" s="194"/>
      <c r="R173" s="194"/>
      <c r="S173" s="194"/>
      <c r="T173" s="194"/>
      <c r="U173" s="194"/>
      <c r="V173" s="194"/>
      <c r="W173" s="194"/>
      <c r="X173" s="194"/>
      <c r="Y173" s="194"/>
      <c r="Z173" s="194"/>
      <c r="AA173" s="194"/>
      <c r="AB173" s="194"/>
      <c r="AC173" s="194"/>
      <c r="AD173" s="194"/>
      <c r="AE173" s="194"/>
      <c r="AF173" s="194"/>
      <c r="AG173" s="194"/>
      <c r="AH173" s="194"/>
      <c r="AI173" s="194"/>
      <c r="AJ173" s="194"/>
      <c r="AK173" s="194"/>
      <c r="AL173" s="194"/>
      <c r="AM173" s="194"/>
    </row>
    <row r="174" spans="1:39" s="193" customFormat="1" ht="27.95" customHeight="1" x14ac:dyDescent="0.25">
      <c r="A174" s="202" t="str">
        <f t="shared" si="45"/>
        <v/>
      </c>
      <c r="B174" s="201" t="str">
        <f t="shared" si="46"/>
        <v/>
      </c>
      <c r="C174" s="200" t="str">
        <f t="shared" si="47"/>
        <v/>
      </c>
      <c r="D174" s="199" t="str">
        <f t="shared" si="48"/>
        <v/>
      </c>
      <c r="E174" s="199"/>
      <c r="F174" s="199"/>
      <c r="G174" s="198" t="str">
        <f t="shared" si="49"/>
        <v/>
      </c>
      <c r="H174" s="198" t="str">
        <f t="shared" si="50"/>
        <v/>
      </c>
      <c r="I174" s="197" t="str">
        <f t="shared" si="51"/>
        <v/>
      </c>
      <c r="J174" s="196" t="str">
        <f t="shared" si="52"/>
        <v/>
      </c>
      <c r="K174" s="196" t="str">
        <f t="shared" si="53"/>
        <v/>
      </c>
      <c r="L174" s="194"/>
      <c r="N174" s="195"/>
      <c r="O174" s="195"/>
      <c r="P174" s="194"/>
      <c r="R174" s="194"/>
      <c r="S174" s="194"/>
      <c r="T174" s="194"/>
      <c r="U174" s="194"/>
      <c r="V174" s="194"/>
      <c r="W174" s="194"/>
      <c r="X174" s="194"/>
      <c r="Y174" s="194"/>
      <c r="Z174" s="194"/>
      <c r="AA174" s="194"/>
      <c r="AB174" s="194"/>
      <c r="AC174" s="194"/>
      <c r="AD174" s="194"/>
      <c r="AE174" s="194"/>
      <c r="AF174" s="194"/>
      <c r="AG174" s="194"/>
      <c r="AH174" s="194"/>
      <c r="AI174" s="194"/>
      <c r="AJ174" s="194"/>
      <c r="AK174" s="194"/>
      <c r="AL174" s="194"/>
      <c r="AM174" s="194"/>
    </row>
    <row r="175" spans="1:39" s="193" customFormat="1" ht="27.95" customHeight="1" x14ac:dyDescent="0.25">
      <c r="A175" s="202" t="str">
        <f t="shared" si="45"/>
        <v/>
      </c>
      <c r="B175" s="201" t="str">
        <f t="shared" si="46"/>
        <v/>
      </c>
      <c r="C175" s="200" t="str">
        <f t="shared" si="47"/>
        <v/>
      </c>
      <c r="D175" s="199" t="str">
        <f t="shared" si="48"/>
        <v/>
      </c>
      <c r="E175" s="199"/>
      <c r="F175" s="199"/>
      <c r="G175" s="198" t="str">
        <f t="shared" si="49"/>
        <v/>
      </c>
      <c r="H175" s="198" t="str">
        <f t="shared" si="50"/>
        <v/>
      </c>
      <c r="I175" s="197" t="str">
        <f t="shared" si="51"/>
        <v/>
      </c>
      <c r="J175" s="196" t="str">
        <f t="shared" si="52"/>
        <v/>
      </c>
      <c r="K175" s="196" t="str">
        <f t="shared" si="53"/>
        <v/>
      </c>
      <c r="L175" s="194"/>
      <c r="N175" s="195"/>
      <c r="O175" s="195"/>
      <c r="P175" s="194"/>
      <c r="R175" s="194"/>
      <c r="S175" s="194"/>
      <c r="T175" s="194"/>
      <c r="U175" s="194"/>
      <c r="V175" s="194"/>
      <c r="W175" s="194"/>
      <c r="X175" s="194"/>
      <c r="Y175" s="194"/>
      <c r="Z175" s="194"/>
      <c r="AA175" s="194"/>
      <c r="AB175" s="194"/>
      <c r="AC175" s="194"/>
      <c r="AD175" s="194"/>
      <c r="AE175" s="194"/>
      <c r="AF175" s="194"/>
      <c r="AG175" s="194"/>
      <c r="AH175" s="194"/>
      <c r="AI175" s="194"/>
      <c r="AJ175" s="194"/>
      <c r="AK175" s="194"/>
      <c r="AL175" s="194"/>
      <c r="AM175" s="194"/>
    </row>
    <row r="176" spans="1:39" s="193" customFormat="1" ht="27.95" customHeight="1" x14ac:dyDescent="0.25">
      <c r="A176" s="202" t="str">
        <f t="shared" si="45"/>
        <v/>
      </c>
      <c r="B176" s="201" t="str">
        <f t="shared" si="46"/>
        <v/>
      </c>
      <c r="C176" s="200" t="str">
        <f t="shared" si="47"/>
        <v/>
      </c>
      <c r="D176" s="199" t="str">
        <f t="shared" si="48"/>
        <v/>
      </c>
      <c r="E176" s="199"/>
      <c r="F176" s="199"/>
      <c r="G176" s="198" t="str">
        <f t="shared" si="49"/>
        <v/>
      </c>
      <c r="H176" s="198" t="str">
        <f t="shared" si="50"/>
        <v/>
      </c>
      <c r="I176" s="197" t="str">
        <f t="shared" si="51"/>
        <v/>
      </c>
      <c r="J176" s="196" t="str">
        <f t="shared" si="52"/>
        <v/>
      </c>
      <c r="K176" s="196" t="str">
        <f t="shared" si="53"/>
        <v/>
      </c>
      <c r="L176" s="194"/>
      <c r="N176" s="195"/>
      <c r="O176" s="195"/>
      <c r="P176" s="194"/>
      <c r="R176" s="194"/>
      <c r="S176" s="194"/>
      <c r="T176" s="194"/>
      <c r="U176" s="194"/>
      <c r="V176" s="194"/>
      <c r="W176" s="194"/>
      <c r="X176" s="194"/>
      <c r="Y176" s="194"/>
      <c r="Z176" s="194"/>
      <c r="AA176" s="194"/>
      <c r="AB176" s="194"/>
      <c r="AC176" s="194"/>
      <c r="AD176" s="194"/>
      <c r="AE176" s="194"/>
      <c r="AF176" s="194"/>
      <c r="AG176" s="194"/>
      <c r="AH176" s="194"/>
      <c r="AI176" s="194"/>
      <c r="AJ176" s="194"/>
      <c r="AK176" s="194"/>
      <c r="AL176" s="194"/>
      <c r="AM176" s="194"/>
    </row>
    <row r="177" spans="1:39" s="193" customFormat="1" ht="27.95" customHeight="1" x14ac:dyDescent="0.25">
      <c r="A177" s="202" t="str">
        <f t="shared" si="45"/>
        <v/>
      </c>
      <c r="B177" s="201" t="str">
        <f t="shared" si="46"/>
        <v/>
      </c>
      <c r="C177" s="200" t="str">
        <f t="shared" si="47"/>
        <v/>
      </c>
      <c r="D177" s="199" t="str">
        <f t="shared" si="48"/>
        <v/>
      </c>
      <c r="E177" s="199"/>
      <c r="F177" s="199"/>
      <c r="G177" s="198" t="str">
        <f t="shared" si="49"/>
        <v/>
      </c>
      <c r="H177" s="198" t="str">
        <f t="shared" si="50"/>
        <v/>
      </c>
      <c r="I177" s="197" t="str">
        <f t="shared" si="51"/>
        <v/>
      </c>
      <c r="J177" s="196" t="str">
        <f t="shared" si="52"/>
        <v/>
      </c>
      <c r="K177" s="196" t="str">
        <f t="shared" si="53"/>
        <v/>
      </c>
      <c r="L177" s="194"/>
      <c r="N177" s="195"/>
      <c r="O177" s="195"/>
      <c r="P177" s="194"/>
      <c r="R177" s="194"/>
      <c r="S177" s="194"/>
      <c r="T177" s="194"/>
      <c r="U177" s="194"/>
      <c r="V177" s="194"/>
      <c r="W177" s="194"/>
      <c r="X177" s="194"/>
      <c r="Y177" s="194"/>
      <c r="Z177" s="194"/>
      <c r="AA177" s="194"/>
      <c r="AB177" s="194"/>
      <c r="AC177" s="194"/>
      <c r="AD177" s="194"/>
      <c r="AE177" s="194"/>
      <c r="AF177" s="194"/>
      <c r="AG177" s="194"/>
      <c r="AH177" s="194"/>
      <c r="AI177" s="194"/>
      <c r="AJ177" s="194"/>
      <c r="AK177" s="194"/>
      <c r="AL177" s="194"/>
      <c r="AM177" s="194"/>
    </row>
    <row r="178" spans="1:39" s="193" customFormat="1" ht="27.95" customHeight="1" x14ac:dyDescent="0.25">
      <c r="A178" s="202" t="str">
        <f t="shared" si="45"/>
        <v/>
      </c>
      <c r="B178" s="201" t="str">
        <f t="shared" si="46"/>
        <v/>
      </c>
      <c r="C178" s="200" t="str">
        <f t="shared" si="47"/>
        <v/>
      </c>
      <c r="D178" s="199" t="str">
        <f t="shared" si="48"/>
        <v/>
      </c>
      <c r="E178" s="199"/>
      <c r="F178" s="199"/>
      <c r="G178" s="198" t="str">
        <f t="shared" si="49"/>
        <v/>
      </c>
      <c r="H178" s="198" t="str">
        <f t="shared" si="50"/>
        <v/>
      </c>
      <c r="I178" s="197" t="str">
        <f t="shared" si="51"/>
        <v/>
      </c>
      <c r="J178" s="196" t="str">
        <f t="shared" si="52"/>
        <v/>
      </c>
      <c r="K178" s="196" t="str">
        <f t="shared" si="53"/>
        <v/>
      </c>
      <c r="L178" s="194"/>
      <c r="N178" s="195"/>
      <c r="O178" s="195"/>
      <c r="P178" s="194"/>
      <c r="R178" s="194"/>
      <c r="S178" s="194"/>
      <c r="T178" s="194"/>
      <c r="U178" s="194"/>
      <c r="V178" s="194"/>
      <c r="W178" s="194"/>
      <c r="X178" s="194"/>
      <c r="Y178" s="194"/>
      <c r="Z178" s="194"/>
      <c r="AA178" s="194"/>
      <c r="AB178" s="194"/>
      <c r="AC178" s="194"/>
      <c r="AD178" s="194"/>
      <c r="AE178" s="194"/>
      <c r="AF178" s="194"/>
      <c r="AG178" s="194"/>
      <c r="AH178" s="194"/>
      <c r="AI178" s="194"/>
      <c r="AJ178" s="194"/>
      <c r="AK178" s="194"/>
      <c r="AL178" s="194"/>
      <c r="AM178" s="194"/>
    </row>
    <row r="179" spans="1:39" s="193" customFormat="1" ht="27.95" customHeight="1" x14ac:dyDescent="0.25">
      <c r="A179" s="202" t="str">
        <f t="shared" si="45"/>
        <v/>
      </c>
      <c r="B179" s="201" t="str">
        <f t="shared" si="46"/>
        <v/>
      </c>
      <c r="C179" s="200" t="str">
        <f t="shared" si="47"/>
        <v/>
      </c>
      <c r="D179" s="199" t="str">
        <f t="shared" si="48"/>
        <v/>
      </c>
      <c r="E179" s="199"/>
      <c r="F179" s="199"/>
      <c r="G179" s="198" t="str">
        <f t="shared" si="49"/>
        <v/>
      </c>
      <c r="H179" s="198" t="str">
        <f t="shared" si="50"/>
        <v/>
      </c>
      <c r="I179" s="197" t="str">
        <f t="shared" si="51"/>
        <v/>
      </c>
      <c r="J179" s="196" t="str">
        <f t="shared" si="52"/>
        <v/>
      </c>
      <c r="K179" s="196" t="str">
        <f t="shared" si="53"/>
        <v/>
      </c>
      <c r="L179" s="194"/>
      <c r="N179" s="195"/>
      <c r="O179" s="195"/>
      <c r="P179" s="194"/>
      <c r="R179" s="194"/>
      <c r="S179" s="194"/>
      <c r="T179" s="194"/>
      <c r="U179" s="194"/>
      <c r="V179" s="194"/>
      <c r="W179" s="194"/>
      <c r="X179" s="194"/>
      <c r="Y179" s="194"/>
      <c r="Z179" s="194"/>
      <c r="AA179" s="194"/>
      <c r="AB179" s="194"/>
      <c r="AC179" s="194"/>
      <c r="AD179" s="194"/>
      <c r="AE179" s="194"/>
      <c r="AF179" s="194"/>
      <c r="AG179" s="194"/>
      <c r="AH179" s="194"/>
      <c r="AI179" s="194"/>
      <c r="AJ179" s="194"/>
      <c r="AK179" s="194"/>
      <c r="AL179" s="194"/>
      <c r="AM179" s="194"/>
    </row>
    <row r="180" spans="1:39" s="193" customFormat="1" ht="27.95" customHeight="1" x14ac:dyDescent="0.25">
      <c r="A180" s="202" t="str">
        <f t="shared" si="45"/>
        <v/>
      </c>
      <c r="B180" s="201" t="str">
        <f t="shared" si="46"/>
        <v/>
      </c>
      <c r="C180" s="200" t="str">
        <f t="shared" si="47"/>
        <v/>
      </c>
      <c r="D180" s="199" t="str">
        <f t="shared" si="48"/>
        <v/>
      </c>
      <c r="E180" s="199"/>
      <c r="F180" s="199"/>
      <c r="G180" s="198" t="str">
        <f t="shared" si="49"/>
        <v/>
      </c>
      <c r="H180" s="198" t="str">
        <f t="shared" si="50"/>
        <v/>
      </c>
      <c r="I180" s="197" t="str">
        <f t="shared" si="51"/>
        <v/>
      </c>
      <c r="J180" s="196" t="str">
        <f t="shared" si="52"/>
        <v/>
      </c>
      <c r="K180" s="196" t="str">
        <f t="shared" si="53"/>
        <v/>
      </c>
      <c r="L180" s="194"/>
      <c r="N180" s="195"/>
      <c r="O180" s="195"/>
      <c r="P180" s="194"/>
      <c r="R180" s="194"/>
      <c r="S180" s="194"/>
      <c r="T180" s="194"/>
      <c r="U180" s="194"/>
      <c r="V180" s="194"/>
      <c r="W180" s="194"/>
      <c r="X180" s="194"/>
      <c r="Y180" s="194"/>
      <c r="Z180" s="194"/>
      <c r="AA180" s="194"/>
      <c r="AB180" s="194"/>
      <c r="AC180" s="194"/>
      <c r="AD180" s="194"/>
      <c r="AE180" s="194"/>
      <c r="AF180" s="194"/>
      <c r="AG180" s="194"/>
      <c r="AH180" s="194"/>
      <c r="AI180" s="194"/>
      <c r="AJ180" s="194"/>
      <c r="AK180" s="194"/>
      <c r="AL180" s="194"/>
      <c r="AM180" s="194"/>
    </row>
  </sheetData>
  <mergeCells count="16">
    <mergeCell ref="A2:E3"/>
    <mergeCell ref="A4:B4"/>
    <mergeCell ref="D4:E4"/>
    <mergeCell ref="A5:B6"/>
    <mergeCell ref="C5:C6"/>
    <mergeCell ref="D5:E6"/>
    <mergeCell ref="A10:K10"/>
    <mergeCell ref="A12:C12"/>
    <mergeCell ref="D12:H12"/>
    <mergeCell ref="I12:K12"/>
    <mergeCell ref="O5:Y5"/>
    <mergeCell ref="O7:Q7"/>
    <mergeCell ref="R7:V7"/>
    <mergeCell ref="W7:Y7"/>
    <mergeCell ref="A7:B7"/>
    <mergeCell ref="D9:F9"/>
  </mergeCells>
  <conditionalFormatting sqref="A13:XFD180">
    <cfRule type="expression" dxfId="0" priority="1">
      <formula>IF(OR($AK13="",$AK14="",$AK13=$AK14),FALSE,TRUE)</formula>
    </cfRule>
  </conditionalFormatting>
  <dataValidations count="2">
    <dataValidation type="list" allowBlank="1" showInputMessage="1" showErrorMessage="1" sqref="I7">
      <formula1>$F$2:$F$5</formula1>
    </dataValidation>
    <dataValidation type="list" allowBlank="1" showInputMessage="1" showErrorMessage="1" sqref="I8">
      <formula1>$I$2:$I$5</formula1>
    </dataValidation>
  </dataValidations>
  <pageMargins left="0.15748031496062992" right="0.19685039370078741" top="0.15748031496062992" bottom="0.23622047244094491" header="0.15748031496062992" footer="0.15748031496062992"/>
  <pageSetup paperSize="9" scale="82" firstPageNumber="0" fitToHeight="0" orientation="portrait" r:id="rId1"/>
  <headerFooter alignWithMargins="0">
    <oddFooter>&amp;C&amp;P/&amp;N</oddFooter>
  </headerFooter>
  <rowBreaks count="5" manualBreakCount="5">
    <brk id="12" max="10" man="1"/>
    <brk id="64" max="9" man="1"/>
    <brk id="93" max="9" man="1"/>
    <brk id="123" max="9" man="1"/>
    <brk id="153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9</vt:i4>
      </vt:variant>
    </vt:vector>
  </HeadingPairs>
  <TitlesOfParts>
    <vt:vector size="14" baseType="lpstr">
      <vt:lpstr>DEBIT M.</vt:lpstr>
      <vt:lpstr>LISTING M.</vt:lpstr>
      <vt:lpstr>ETIQUETTE M.</vt:lpstr>
      <vt:lpstr>LISTING P.</vt:lpstr>
      <vt:lpstr>LISTING QUINC</vt:lpstr>
      <vt:lpstr>'DEBIT M.'!Impression_des_titres</vt:lpstr>
      <vt:lpstr>'LISTING M.'!Impression_des_titres</vt:lpstr>
      <vt:lpstr>'LISTING P.'!Impression_des_titres</vt:lpstr>
      <vt:lpstr>'LISTING QUINC'!Impression_des_titres</vt:lpstr>
      <vt:lpstr>'DEBIT M.'!Zone_d_impression</vt:lpstr>
      <vt:lpstr>'ETIQUETTE M.'!Zone_d_impression</vt:lpstr>
      <vt:lpstr>'LISTING M.'!Zone_d_impression</vt:lpstr>
      <vt:lpstr>'LISTING P.'!Zone_d_impression</vt:lpstr>
      <vt:lpstr>'LISTING QUINC'!Zone_d_impression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 ..</dc:creator>
  <cp:lastModifiedBy>Fred ..</cp:lastModifiedBy>
  <cp:lastPrinted>2018-10-05T13:04:51Z</cp:lastPrinted>
  <dcterms:created xsi:type="dcterms:W3CDTF">2018-10-04T15:43:36Z</dcterms:created>
  <dcterms:modified xsi:type="dcterms:W3CDTF">2018-10-06T15:28:42Z</dcterms:modified>
</cp:coreProperties>
</file>