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2915" windowHeight="979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E9" i="2"/>
  <c r="E5"/>
  <c r="G9"/>
  <c r="I9" s="1"/>
  <c r="C3"/>
  <c r="F9"/>
  <c r="E7"/>
  <c r="E11"/>
  <c r="E12"/>
  <c r="D4"/>
  <c r="D5"/>
  <c r="D6"/>
  <c r="D7"/>
  <c r="D9"/>
  <c r="D10"/>
  <c r="D11"/>
  <c r="D12"/>
  <c r="D3"/>
  <c r="C4"/>
  <c r="C5"/>
  <c r="C6"/>
  <c r="C7"/>
  <c r="C8"/>
  <c r="C9"/>
  <c r="C10"/>
  <c r="C11"/>
  <c r="C12"/>
  <c r="E4" l="1"/>
  <c r="G7"/>
  <c r="I7" s="1"/>
  <c r="F7"/>
  <c r="H7" s="1"/>
  <c r="E6"/>
  <c r="E3"/>
  <c r="E8"/>
  <c r="E10"/>
  <c r="G12"/>
  <c r="I12" s="1"/>
  <c r="F12"/>
  <c r="H12" s="1"/>
  <c r="D8"/>
  <c r="H9"/>
  <c r="H4" l="1"/>
  <c r="F8"/>
  <c r="H8" s="1"/>
  <c r="G8"/>
  <c r="I8" s="1"/>
  <c r="G10"/>
  <c r="I10" s="1"/>
  <c r="F10"/>
  <c r="H10" s="1"/>
  <c r="G3"/>
  <c r="I3" s="1"/>
  <c r="F3"/>
  <c r="H3" s="1"/>
  <c r="G4"/>
  <c r="I4" s="1"/>
  <c r="F4"/>
  <c r="G5"/>
  <c r="I5" s="1"/>
  <c r="F5"/>
  <c r="H5" s="1"/>
  <c r="G11"/>
  <c r="I11" s="1"/>
  <c r="F11"/>
  <c r="H11" s="1"/>
  <c r="G6"/>
  <c r="I6" s="1"/>
  <c r="J7" s="1"/>
  <c r="F6"/>
  <c r="H6" s="1"/>
  <c r="J11" l="1"/>
  <c r="J12"/>
  <c r="J10"/>
  <c r="J4"/>
  <c r="J6"/>
  <c r="J3"/>
  <c r="J9"/>
  <c r="J8"/>
  <c r="J5"/>
  <c r="M4" l="1"/>
  <c r="N4"/>
</calcChain>
</file>

<file path=xl/sharedStrings.xml><?xml version="1.0" encoding="utf-8"?>
<sst xmlns="http://schemas.openxmlformats.org/spreadsheetml/2006/main" count="62" uniqueCount="21">
  <si>
    <t>heure</t>
  </si>
  <si>
    <t>equipe</t>
  </si>
  <si>
    <t xml:space="preserve">depart 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</si>
  <si>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</si>
  <si>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</si>
  <si>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</si>
  <si>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</si>
  <si>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</si>
  <si>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</si>
  <si>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</si>
  <si>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</si>
  <si>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</si>
  <si>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</si>
  <si>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tour1</t>
  </si>
  <si>
    <t>tour2</t>
  </si>
  <si>
    <t>tour3</t>
  </si>
  <si>
    <t>tour4</t>
  </si>
  <si>
    <t>total</t>
  </si>
  <si>
    <t>Verif</t>
  </si>
  <si>
    <t>premier</t>
  </si>
  <si>
    <t>second</t>
  </si>
</sst>
</file>

<file path=xl/styles.xml><?xml version="1.0" encoding="utf-8"?>
<styleSheet xmlns="http://schemas.openxmlformats.org/spreadsheetml/2006/main">
  <numFmts count="1">
    <numFmt numFmtId="166" formatCode="[$-F400]h:mm:ss\ AM/P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1" fontId="0" fillId="0" borderId="0" xfId="0" applyNumberFormat="1"/>
    <xf numFmtId="46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49"/>
  <sheetViews>
    <sheetView tabSelected="1" workbookViewId="0">
      <selection activeCell="H46" sqref="H46"/>
    </sheetView>
  </sheetViews>
  <sheetFormatPr baseColWidth="10" defaultRowHeight="15"/>
  <sheetData>
    <row r="2" spans="1:3">
      <c r="B2" t="s">
        <v>2</v>
      </c>
      <c r="C2" s="1">
        <v>0.51902777777777775</v>
      </c>
    </row>
    <row r="3" spans="1:3">
      <c r="B3" t="s">
        <v>1</v>
      </c>
      <c r="C3" t="s">
        <v>0</v>
      </c>
    </row>
    <row r="4" spans="1:3">
      <c r="B4" t="s">
        <v>3</v>
      </c>
      <c r="C4" s="1">
        <v>0.52608796296296301</v>
      </c>
    </row>
    <row r="5" spans="1:3">
      <c r="B5" t="s">
        <v>4</v>
      </c>
      <c r="C5" s="1">
        <v>0.52600694444444451</v>
      </c>
    </row>
    <row r="6" spans="1:3">
      <c r="B6" t="s">
        <v>5</v>
      </c>
      <c r="C6" s="1">
        <v>0.52604166666666696</v>
      </c>
    </row>
    <row r="7" spans="1:3">
      <c r="B7" t="s">
        <v>6</v>
      </c>
      <c r="C7" s="1">
        <v>0.52607638888888897</v>
      </c>
    </row>
    <row r="8" spans="1:3">
      <c r="A8">
        <v>1</v>
      </c>
      <c r="B8" t="s">
        <v>7</v>
      </c>
      <c r="C8" s="1">
        <v>0.52611111111111197</v>
      </c>
    </row>
    <row r="9" spans="1:3">
      <c r="B9" t="s">
        <v>8</v>
      </c>
      <c r="C9" s="1">
        <v>0.52615740740740746</v>
      </c>
    </row>
    <row r="10" spans="1:3">
      <c r="B10" t="s">
        <v>9</v>
      </c>
      <c r="C10" s="1">
        <v>0.52618055555555598</v>
      </c>
    </row>
    <row r="11" spans="1:3">
      <c r="B11" t="s">
        <v>10</v>
      </c>
      <c r="C11" s="1">
        <v>0.52621527777777899</v>
      </c>
    </row>
    <row r="12" spans="1:3">
      <c r="B12" t="s">
        <v>11</v>
      </c>
      <c r="C12" s="1">
        <v>0.52625000000000099</v>
      </c>
    </row>
    <row r="13" spans="1:3">
      <c r="B13" t="s">
        <v>12</v>
      </c>
      <c r="C13" s="1">
        <v>0.526284722222223</v>
      </c>
    </row>
    <row r="16" spans="1:3">
      <c r="B16" t="s">
        <v>8</v>
      </c>
      <c r="C16" s="1">
        <v>0.53287037037037044</v>
      </c>
    </row>
    <row r="17" spans="1:3">
      <c r="B17" t="s">
        <v>3</v>
      </c>
      <c r="C17" s="1">
        <v>0.53290694444444453</v>
      </c>
    </row>
    <row r="18" spans="1:3">
      <c r="B18" t="s">
        <v>7</v>
      </c>
      <c r="C18" s="1">
        <v>0.53294166666666698</v>
      </c>
    </row>
    <row r="19" spans="1:3">
      <c r="B19" t="s">
        <v>5</v>
      </c>
      <c r="C19" s="1">
        <v>0.53297638888888899</v>
      </c>
    </row>
    <row r="20" spans="1:3">
      <c r="B20" t="s">
        <v>12</v>
      </c>
      <c r="C20" s="1">
        <v>0.53301111111111199</v>
      </c>
    </row>
    <row r="21" spans="1:3">
      <c r="A21">
        <v>2</v>
      </c>
      <c r="B21" t="s">
        <v>11</v>
      </c>
      <c r="C21" s="1">
        <v>0.533045833333334</v>
      </c>
    </row>
    <row r="22" spans="1:3">
      <c r="B22" t="s">
        <v>10</v>
      </c>
      <c r="C22" s="1">
        <v>0.533080555555556</v>
      </c>
    </row>
    <row r="23" spans="1:3">
      <c r="B23" t="s">
        <v>6</v>
      </c>
      <c r="C23" s="1">
        <v>0.53311527777777901</v>
      </c>
    </row>
    <row r="24" spans="1:3">
      <c r="B24" t="s">
        <v>9</v>
      </c>
      <c r="C24" s="1">
        <v>0.53315000000000101</v>
      </c>
    </row>
    <row r="25" spans="1:3">
      <c r="B25" t="s">
        <v>4</v>
      </c>
      <c r="C25" s="1">
        <v>0.53318472222222302</v>
      </c>
    </row>
    <row r="28" spans="1:3">
      <c r="B28" t="s">
        <v>4</v>
      </c>
      <c r="C28" s="1">
        <v>0.53977222222222221</v>
      </c>
    </row>
    <row r="29" spans="1:3">
      <c r="B29" t="s">
        <v>6</v>
      </c>
      <c r="C29" s="1">
        <v>0.53980694444444455</v>
      </c>
    </row>
    <row r="30" spans="1:3">
      <c r="B30" t="s">
        <v>9</v>
      </c>
      <c r="C30" s="1">
        <v>0.539841666666667</v>
      </c>
    </row>
    <row r="31" spans="1:3">
      <c r="A31">
        <v>3</v>
      </c>
      <c r="B31" t="s">
        <v>11</v>
      </c>
      <c r="C31" s="1">
        <v>0.539876388888889</v>
      </c>
    </row>
    <row r="32" spans="1:3">
      <c r="B32" t="s">
        <v>7</v>
      </c>
      <c r="C32" s="1">
        <v>0.53991111111111201</v>
      </c>
    </row>
    <row r="33" spans="1:3">
      <c r="B33" t="s">
        <v>3</v>
      </c>
      <c r="C33" s="1">
        <v>0.53994583333333401</v>
      </c>
    </row>
    <row r="34" spans="1:3">
      <c r="B34" t="s">
        <v>8</v>
      </c>
      <c r="C34" s="1">
        <v>0.53998055555555602</v>
      </c>
    </row>
    <row r="35" spans="1:3">
      <c r="B35" t="s">
        <v>12</v>
      </c>
      <c r="C35" s="1">
        <v>0.54001527777777902</v>
      </c>
    </row>
    <row r="36" spans="1:3">
      <c r="B36" t="s">
        <v>5</v>
      </c>
      <c r="C36" s="1">
        <v>0.54005000000000103</v>
      </c>
    </row>
    <row r="37" spans="1:3">
      <c r="B37" t="s">
        <v>10</v>
      </c>
      <c r="C37" s="1">
        <v>0.54008472222222303</v>
      </c>
    </row>
    <row r="40" spans="1:3">
      <c r="B40" t="s">
        <v>3</v>
      </c>
      <c r="C40" s="1">
        <v>0.54678240740740736</v>
      </c>
    </row>
    <row r="41" spans="1:3">
      <c r="B41" t="s">
        <v>10</v>
      </c>
      <c r="C41" s="1">
        <v>0.54670694444444456</v>
      </c>
    </row>
    <row r="42" spans="1:3">
      <c r="B42" t="s">
        <v>4</v>
      </c>
      <c r="C42" s="1">
        <v>0.54674166666666701</v>
      </c>
    </row>
    <row r="43" spans="1:3">
      <c r="A43">
        <v>4</v>
      </c>
      <c r="B43" t="s">
        <v>12</v>
      </c>
      <c r="C43" s="1">
        <v>0.54677638888888902</v>
      </c>
    </row>
    <row r="44" spans="1:3">
      <c r="B44" t="s">
        <v>9</v>
      </c>
      <c r="C44" s="1">
        <v>0.54681111111111202</v>
      </c>
    </row>
    <row r="45" spans="1:3">
      <c r="B45" t="s">
        <v>11</v>
      </c>
      <c r="C45" s="1">
        <v>0.54684583333333403</v>
      </c>
    </row>
    <row r="46" spans="1:3">
      <c r="B46" t="s">
        <v>5</v>
      </c>
      <c r="C46" s="1">
        <v>0.54688055555555604</v>
      </c>
    </row>
    <row r="47" spans="1:3">
      <c r="B47" t="s">
        <v>7</v>
      </c>
      <c r="C47" s="1">
        <v>0.54694444444444446</v>
      </c>
    </row>
    <row r="48" spans="1:3">
      <c r="B48" t="s">
        <v>8</v>
      </c>
      <c r="C48" s="1">
        <v>0.54695000000000105</v>
      </c>
    </row>
    <row r="49" spans="2:3">
      <c r="B49" t="s">
        <v>6</v>
      </c>
      <c r="C49" s="1">
        <v>0.54698472222222305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N12"/>
  <sheetViews>
    <sheetView workbookViewId="0">
      <selection activeCell="N18" sqref="N18"/>
    </sheetView>
  </sheetViews>
  <sheetFormatPr baseColWidth="10" defaultRowHeight="15"/>
  <sheetData>
    <row r="2" spans="2:14">
      <c r="B2" t="s">
        <v>1</v>
      </c>
      <c r="C2" t="s">
        <v>13</v>
      </c>
      <c r="D2" t="s">
        <v>14</v>
      </c>
      <c r="E2" t="s">
        <v>15</v>
      </c>
      <c r="F2" t="s">
        <v>16</v>
      </c>
      <c r="G2" t="s">
        <v>17</v>
      </c>
      <c r="H2" t="s">
        <v>18</v>
      </c>
    </row>
    <row r="3" spans="2:14">
      <c r="B3" t="s">
        <v>3</v>
      </c>
      <c r="C3" s="1">
        <f>VLOOKUP($B3,Feuil1!$B$4:$C$13,2,0)-Feuil1!$C$2</f>
        <v>7.0601851851852526E-3</v>
      </c>
      <c r="D3" s="1">
        <f>VLOOKUP($B3,Feuil1!$B$16:$C$25,2,0)-VLOOKUP($B3,Feuil1!$B$4:$C$13,2,0)</f>
        <v>6.8189814814815231E-3</v>
      </c>
      <c r="E3" s="1">
        <f>VLOOKUP($B3,Feuil1!$B$28:$C$37,2,0)-VLOOKUP($B3,Feuil1!$B$16:$C$25,2,0)</f>
        <v>7.0388888888894829E-3</v>
      </c>
      <c r="F3" s="1">
        <f>VLOOKUP($B3,Feuil1!$B$40:$C$49,2,0)-VLOOKUP($B3,Feuil1!$B$28:$C$37,2,0)</f>
        <v>6.8365740740733427E-3</v>
      </c>
      <c r="G3" s="3">
        <f>VLOOKUP($B3,Feuil1!$B$40:$C$49,2,0)-Feuil1!$C$2</f>
        <v>2.7754629629629601E-2</v>
      </c>
      <c r="H3" s="2">
        <f>SUM(C3:F3)</f>
        <v>2.7754629629629601E-2</v>
      </c>
      <c r="I3" s="3">
        <f>G3+ROW()/10^10</f>
        <v>2.7754629929629602E-2</v>
      </c>
      <c r="J3">
        <f>RANK(I3,$I$3:$I$12,1)</f>
        <v>4</v>
      </c>
      <c r="M3" t="s">
        <v>19</v>
      </c>
      <c r="N3" t="s">
        <v>20</v>
      </c>
    </row>
    <row r="4" spans="2:14">
      <c r="B4" t="s">
        <v>4</v>
      </c>
      <c r="C4" s="1">
        <f>VLOOKUP($B4,Feuil1!$B$4:$C$13,2,0)-Feuil1!$C$2</f>
        <v>6.9791666666667584E-3</v>
      </c>
      <c r="D4" s="1">
        <f>VLOOKUP($B4,Feuil1!$B$16:$C$25,2,0)-VLOOKUP($B4,Feuil1!$B$4:$C$13,2,0)</f>
        <v>7.1777777777785046E-3</v>
      </c>
      <c r="E4" s="1">
        <f>VLOOKUP($B4,Feuil1!$B$28:$C$47,2,0)-VLOOKUP($B4,Feuil1!$B$16:$C$25,2,0)</f>
        <v>6.5874999999991912E-3</v>
      </c>
      <c r="F4" s="1">
        <f>VLOOKUP($B4,Feuil1!$B$40:$C$49,2,0)-VLOOKUP($B4,Feuil1!$B$28:$C$37,2,0)</f>
        <v>6.9694444444448056E-3</v>
      </c>
      <c r="G4" s="3">
        <f>VLOOKUP($B4,Feuil1!$B$40:$C$49,2,0)-Feuil1!$C$2</f>
        <v>2.771388888888926E-2</v>
      </c>
      <c r="H4" s="2">
        <f t="shared" ref="H4:H12" si="0">SUM(C4:F4)</f>
        <v>2.771388888888926E-2</v>
      </c>
      <c r="I4" s="3">
        <f t="shared" ref="I4:I12" si="1">G4+ROW()/10^10</f>
        <v>2.7713889288889258E-2</v>
      </c>
      <c r="J4">
        <f t="shared" ref="J4:J12" si="2">RANK(I4,$I$3:$I$12,1)</f>
        <v>2</v>
      </c>
      <c r="M4" t="str">
        <f>INDEX($B$3:$B$12,MATCH(1,$J$3:$J$12,0))</f>
        <v>equipe 8</v>
      </c>
      <c r="N4" t="str">
        <f>INDEX($B$3:$B$12,MATCH(2,$J$3:$J$12,0))</f>
        <v>equipe 2</v>
      </c>
    </row>
    <row r="5" spans="2:14">
      <c r="B5" t="s">
        <v>5</v>
      </c>
      <c r="C5" s="1">
        <f>VLOOKUP($B5,Feuil1!$B$4:$C$13,2,0)-Feuil1!$C$2</f>
        <v>7.0138888888892081E-3</v>
      </c>
      <c r="D5" s="1">
        <f>VLOOKUP($B5,Feuil1!$B$16:$C$25,2,0)-VLOOKUP($B5,Feuil1!$B$4:$C$13,2,0)</f>
        <v>6.9347222222220228E-3</v>
      </c>
      <c r="E5" s="1">
        <f>VLOOKUP($B5,Feuil1!$B$28:$C$47,2,0)-VLOOKUP($B5,Feuil1!$B$16:$C$25,2,0)</f>
        <v>7.0736111111120437E-3</v>
      </c>
      <c r="F5" s="1">
        <f>VLOOKUP($B5,Feuil1!$B$40:$C$49,2,0)-VLOOKUP($B5,Feuil1!$B$28:$C$37,2,0)</f>
        <v>6.8305555555550068E-3</v>
      </c>
      <c r="G5" s="3">
        <f>VLOOKUP($B5,Feuil1!$B$40:$C$49,2,0)-Feuil1!$C$2</f>
        <v>2.7852777777778281E-2</v>
      </c>
      <c r="H5" s="2">
        <f t="shared" si="0"/>
        <v>2.7852777777778281E-2</v>
      </c>
      <c r="I5" s="3">
        <f t="shared" si="1"/>
        <v>2.7852778277778281E-2</v>
      </c>
      <c r="J5">
        <f t="shared" si="2"/>
        <v>7</v>
      </c>
    </row>
    <row r="6" spans="2:14">
      <c r="B6" t="s">
        <v>6</v>
      </c>
      <c r="C6" s="1">
        <f>VLOOKUP($B6,Feuil1!$B$4:$C$13,2,0)-Feuil1!$C$2</f>
        <v>7.0486111111112137E-3</v>
      </c>
      <c r="D6" s="1">
        <f>VLOOKUP($B6,Feuil1!$B$16:$C$25,2,0)-VLOOKUP($B6,Feuil1!$B$4:$C$13,2,0)</f>
        <v>7.0388888888900381E-3</v>
      </c>
      <c r="E6" s="1">
        <f>VLOOKUP($B6,Feuil1!$B$28:$C$47,2,0)-VLOOKUP($B6,Feuil1!$B$16:$C$25,2,0)</f>
        <v>6.6916666666655411E-3</v>
      </c>
      <c r="F6" s="1">
        <f>VLOOKUP($B6,Feuil1!$B$40:$C$49,2,0)-VLOOKUP($B6,Feuil1!$B$28:$C$37,2,0)</f>
        <v>7.1777777777785046E-3</v>
      </c>
      <c r="G6" s="3">
        <f>VLOOKUP($B6,Feuil1!$B$40:$C$49,2,0)-Feuil1!$C$2</f>
        <v>2.7956944444445297E-2</v>
      </c>
      <c r="H6" s="2">
        <f t="shared" si="0"/>
        <v>2.7956944444445297E-2</v>
      </c>
      <c r="I6" s="3">
        <f t="shared" si="1"/>
        <v>2.7956945044445299E-2</v>
      </c>
      <c r="J6">
        <f t="shared" si="2"/>
        <v>10</v>
      </c>
    </row>
    <row r="7" spans="2:14">
      <c r="B7" t="s">
        <v>7</v>
      </c>
      <c r="C7" s="1">
        <f>VLOOKUP($B7,Feuil1!$B$4:$C$13,2,0)-Feuil1!$C$2</f>
        <v>7.0833333333342186E-3</v>
      </c>
      <c r="D7" s="1">
        <f>VLOOKUP($B7,Feuil1!$B$16:$C$25,2,0)-VLOOKUP($B7,Feuil1!$B$4:$C$13,2,0)</f>
        <v>6.8305555555550068E-3</v>
      </c>
      <c r="E7" s="1">
        <f>VLOOKUP($B7,Feuil1!$B$28:$C$47,2,0)-VLOOKUP($B7,Feuil1!$B$16:$C$25,2,0)</f>
        <v>6.9694444444450276E-3</v>
      </c>
      <c r="F7" s="1">
        <f>VLOOKUP($B7,Feuil1!$B$40:$C$49,2,0)-VLOOKUP($B7,Feuil1!$B$28:$C$37,2,0)</f>
        <v>7.0333333333324477E-3</v>
      </c>
      <c r="G7" s="3">
        <f>VLOOKUP($B7,Feuil1!$B$40:$C$49,2,0)-Feuil1!$C$2</f>
        <v>2.7916666666666701E-2</v>
      </c>
      <c r="H7" s="2">
        <f t="shared" si="0"/>
        <v>2.7916666666666701E-2</v>
      </c>
      <c r="I7" s="3">
        <f t="shared" si="1"/>
        <v>2.79166673666667E-2</v>
      </c>
      <c r="J7">
        <f t="shared" si="2"/>
        <v>8</v>
      </c>
    </row>
    <row r="8" spans="2:14">
      <c r="B8" t="s">
        <v>8</v>
      </c>
      <c r="C8" s="1">
        <f>VLOOKUP($B8,Feuil1!$B$4:$C$13,2,0)-Feuil1!$C$2</f>
        <v>7.1296296296297079E-3</v>
      </c>
      <c r="D8" s="1">
        <f>VLOOKUP($B8,Feuil1!$B$16:$C$25,2,0)-VLOOKUP($B8,Feuil1!$B$4:$C$13,2,0)</f>
        <v>6.7129629629629761E-3</v>
      </c>
      <c r="E8" s="1">
        <f>VLOOKUP($B8,Feuil1!$B$28:$C$47,2,0)-VLOOKUP($B8,Feuil1!$B$16:$C$25,2,0)</f>
        <v>7.1101851851855802E-3</v>
      </c>
      <c r="F8" s="1">
        <f>VLOOKUP($B8,Feuil1!$B$40:$C$49,2,0)-VLOOKUP($B8,Feuil1!$B$28:$C$37,2,0)</f>
        <v>6.9694444444450276E-3</v>
      </c>
      <c r="G8" s="3">
        <f>VLOOKUP($B8,Feuil1!$B$40:$C$49,2,0)-Feuil1!$C$2</f>
        <v>2.7922222222223292E-2</v>
      </c>
      <c r="H8" s="2">
        <f t="shared" si="0"/>
        <v>2.7922222222223292E-2</v>
      </c>
      <c r="I8" s="3">
        <f t="shared" si="1"/>
        <v>2.7922223022223292E-2</v>
      </c>
      <c r="J8">
        <f t="shared" si="2"/>
        <v>9</v>
      </c>
    </row>
    <row r="9" spans="2:14">
      <c r="B9" t="s">
        <v>9</v>
      </c>
      <c r="C9" s="1">
        <f>VLOOKUP($B9,Feuil1!$B$4:$C$13,2,0)-Feuil1!$C$2</f>
        <v>7.1527777777782298E-3</v>
      </c>
      <c r="D9" s="1">
        <f>VLOOKUP($B9,Feuil1!$B$16:$C$25,2,0)-VLOOKUP($B9,Feuil1!$B$4:$C$13,2,0)</f>
        <v>6.9694444444450276E-3</v>
      </c>
      <c r="E9" s="1">
        <f>VLOOKUP($B9,Feuil1!$B$28:$C$47,2,0)-VLOOKUP($B9,Feuil1!$B$16:$C$25,2,0)</f>
        <v>6.6916666666659852E-3</v>
      </c>
      <c r="F9" s="1">
        <f>VLOOKUP($B9,Feuil1!$B$40:$C$49,2,0)-VLOOKUP($B9,Feuil1!$B$28:$C$37,2,0)</f>
        <v>6.9694444444450276E-3</v>
      </c>
      <c r="G9" s="3">
        <f>VLOOKUP($B9,Feuil1!$B$40:$C$49,2,0)-Feuil1!$C$2</f>
        <v>2.778333333333427E-2</v>
      </c>
      <c r="H9" s="2">
        <f t="shared" si="0"/>
        <v>2.778333333333427E-2</v>
      </c>
      <c r="I9" s="3">
        <f t="shared" si="1"/>
        <v>2.7783334233334272E-2</v>
      </c>
      <c r="J9">
        <f t="shared" si="2"/>
        <v>5</v>
      </c>
    </row>
    <row r="10" spans="2:14">
      <c r="B10" t="s">
        <v>10</v>
      </c>
      <c r="C10" s="1">
        <f>VLOOKUP($B10,Feuil1!$B$4:$C$13,2,0)-Feuil1!$C$2</f>
        <v>7.1875000000012346E-3</v>
      </c>
      <c r="D10" s="1">
        <f>VLOOKUP($B10,Feuil1!$B$16:$C$25,2,0)-VLOOKUP($B10,Feuil1!$B$4:$C$13,2,0)</f>
        <v>6.8652777777770124E-3</v>
      </c>
      <c r="E10" s="1">
        <f>VLOOKUP($B10,Feuil1!$B$28:$C$47,2,0)-VLOOKUP($B10,Feuil1!$B$16:$C$25,2,0)</f>
        <v>7.0041666666670332E-3</v>
      </c>
      <c r="F10" s="1">
        <f>VLOOKUP($B10,Feuil1!$B$40:$C$49,2,0)-VLOOKUP($B10,Feuil1!$B$28:$C$37,2,0)</f>
        <v>6.6222222222215299E-3</v>
      </c>
      <c r="G10" s="3">
        <f>VLOOKUP($B10,Feuil1!$B$40:$C$49,2,0)-Feuil1!$C$2</f>
        <v>2.767916666666681E-2</v>
      </c>
      <c r="H10" s="2">
        <f t="shared" si="0"/>
        <v>2.767916666666681E-2</v>
      </c>
      <c r="I10" s="3">
        <f t="shared" si="1"/>
        <v>2.767916766666681E-2</v>
      </c>
      <c r="J10">
        <f t="shared" si="2"/>
        <v>1</v>
      </c>
    </row>
    <row r="11" spans="2:14">
      <c r="B11" t="s">
        <v>11</v>
      </c>
      <c r="C11" s="1">
        <f>VLOOKUP($B11,Feuil1!$B$4:$C$13,2,0)-Feuil1!$C$2</f>
        <v>7.2222222222232402E-3</v>
      </c>
      <c r="D11" s="1">
        <f>VLOOKUP($B11,Feuil1!$B$16:$C$25,2,0)-VLOOKUP($B11,Feuil1!$B$4:$C$13,2,0)</f>
        <v>6.7958333333330012E-3</v>
      </c>
      <c r="E11" s="1">
        <f>VLOOKUP($B11,Feuil1!$B$28:$C$47,2,0)-VLOOKUP($B11,Feuil1!$B$16:$C$25,2,0)</f>
        <v>6.8305555555550068E-3</v>
      </c>
      <c r="F11" s="1">
        <f>VLOOKUP($B11,Feuil1!$B$40:$C$49,2,0)-VLOOKUP($B11,Feuil1!$B$28:$C$37,2,0)</f>
        <v>6.9694444444450276E-3</v>
      </c>
      <c r="G11" s="3">
        <f>VLOOKUP($B11,Feuil1!$B$40:$C$49,2,0)-Feuil1!$C$2</f>
        <v>2.7818055555556276E-2</v>
      </c>
      <c r="H11" s="2">
        <f t="shared" si="0"/>
        <v>2.7818055555556276E-2</v>
      </c>
      <c r="I11" s="3">
        <f t="shared" si="1"/>
        <v>2.7818056655556277E-2</v>
      </c>
      <c r="J11">
        <f t="shared" si="2"/>
        <v>6</v>
      </c>
      <c r="M11" s="3"/>
    </row>
    <row r="12" spans="2:14">
      <c r="B12" t="s">
        <v>12</v>
      </c>
      <c r="C12" s="1">
        <f>VLOOKUP($B12,Feuil1!$B$4:$C$13,2,0)-Feuil1!$C$2</f>
        <v>7.2569444444452458E-3</v>
      </c>
      <c r="D12" s="1">
        <f>VLOOKUP($B12,Feuil1!$B$16:$C$25,2,0)-VLOOKUP($B12,Feuil1!$B$4:$C$13,2,0)</f>
        <v>6.72638888888899E-3</v>
      </c>
      <c r="E12" s="1">
        <f>VLOOKUP($B12,Feuil1!$B$28:$C$47,2,0)-VLOOKUP($B12,Feuil1!$B$16:$C$25,2,0)</f>
        <v>7.0041666666670332E-3</v>
      </c>
      <c r="F12" s="1">
        <f>VLOOKUP($B12,Feuil1!$B$40:$C$49,2,0)-VLOOKUP($B12,Feuil1!$B$28:$C$37,2,0)</f>
        <v>6.7611111111099964E-3</v>
      </c>
      <c r="G12" s="3">
        <f>VLOOKUP($B12,Feuil1!$B$40:$C$49,2,0)-Feuil1!$C$2</f>
        <v>2.7748611111111265E-2</v>
      </c>
      <c r="H12" s="2">
        <f t="shared" si="0"/>
        <v>2.7748611111111265E-2</v>
      </c>
      <c r="I12" s="3">
        <f t="shared" si="1"/>
        <v>2.7748612311111264E-2</v>
      </c>
      <c r="J12">
        <f t="shared" si="2"/>
        <v>3</v>
      </c>
      <c r="M12" s="3"/>
    </row>
  </sheetData>
  <conditionalFormatting sqref="H3:H12">
    <cfRule type="expression" dxfId="1" priority="1">
      <formula>G3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2020-04-26T15:54:24Z</dcterms:created>
  <dcterms:modified xsi:type="dcterms:W3CDTF">2020-04-26T17:03:24Z</dcterms:modified>
</cp:coreProperties>
</file>