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540" yWindow="120" windowWidth="15480" windowHeight="8385"/>
  </bookViews>
  <sheets>
    <sheet name="Facture" sheetId="1" r:id="rId1"/>
    <sheet name="Clients" sheetId="2" r:id="rId2"/>
    <sheet name="Produits" sheetId="3" r:id="rId3"/>
  </sheets>
  <definedNames>
    <definedName name="clts">Clients!$A:$G</definedName>
    <definedName name="nc">Facture!$B$9</definedName>
    <definedName name="pdts">Produits!$A:$E</definedName>
    <definedName name="ref">Facture!$A$14:$A$24</definedName>
  </definedNames>
  <calcPr calcId="124519"/>
</workbook>
</file>

<file path=xl/calcChain.xml><?xml version="1.0" encoding="utf-8"?>
<calcChain xmlns="http://schemas.openxmlformats.org/spreadsheetml/2006/main">
  <c r="B14" i="1"/>
  <c r="H15"/>
  <c r="H16"/>
  <c r="H17"/>
  <c r="H18"/>
  <c r="H19"/>
  <c r="H20"/>
  <c r="H21"/>
  <c r="H22"/>
  <c r="H23"/>
  <c r="H24"/>
  <c r="H14"/>
  <c r="F15"/>
  <c r="F16"/>
  <c r="F17"/>
  <c r="F18"/>
  <c r="F19"/>
  <c r="F20"/>
  <c r="F21"/>
  <c r="F22"/>
  <c r="F23"/>
  <c r="F24"/>
  <c r="F14"/>
  <c r="B15"/>
  <c r="B16"/>
  <c r="G16" s="1"/>
  <c r="B17"/>
  <c r="G17" s="1"/>
  <c r="B18"/>
  <c r="G18" s="1"/>
  <c r="B19"/>
  <c r="B20"/>
  <c r="G20" s="1"/>
  <c r="B21"/>
  <c r="G21" s="1"/>
  <c r="B22"/>
  <c r="G22" s="1"/>
  <c r="B23"/>
  <c r="G23" s="1"/>
  <c r="B24"/>
  <c r="G24" s="1"/>
  <c r="G19"/>
  <c r="D7"/>
  <c r="D9"/>
  <c r="D8"/>
  <c r="F2"/>
  <c r="F1"/>
  <c r="G15" l="1"/>
  <c r="G14"/>
  <c r="G26" s="1"/>
  <c r="G27"/>
  <c r="G25" l="1"/>
  <c r="G28" s="1"/>
</calcChain>
</file>

<file path=xl/sharedStrings.xml><?xml version="1.0" encoding="utf-8"?>
<sst xmlns="http://schemas.openxmlformats.org/spreadsheetml/2006/main" count="56" uniqueCount="52">
  <si>
    <t>Société TOTO</t>
  </si>
  <si>
    <t>Hangar 18 - Quai de Bacalan</t>
  </si>
  <si>
    <t>Bordeaux</t>
  </si>
  <si>
    <t>Tel</t>
  </si>
  <si>
    <t>Fax</t>
  </si>
  <si>
    <t>N° Client:</t>
  </si>
  <si>
    <t>Ref</t>
  </si>
  <si>
    <t>Désignation</t>
  </si>
  <si>
    <t>Qté</t>
  </si>
  <si>
    <t>PUHT</t>
  </si>
  <si>
    <t>Total HT</t>
  </si>
  <si>
    <t>Montant HT</t>
  </si>
  <si>
    <t>TVA 19,6%</t>
  </si>
  <si>
    <t>Montant TTC</t>
  </si>
  <si>
    <t>TVA 5,5%</t>
  </si>
  <si>
    <t>Code TVA</t>
  </si>
  <si>
    <t>somme.si</t>
  </si>
  <si>
    <t>=  SOMME.SI(plage de cellule contenant le critère;"critère";plage de cellule à additionner)</t>
  </si>
  <si>
    <t>N° client</t>
  </si>
  <si>
    <t>Civilité</t>
  </si>
  <si>
    <t>Nom</t>
  </si>
  <si>
    <t>Prénom</t>
  </si>
  <si>
    <t xml:space="preserve">Adresse </t>
  </si>
  <si>
    <t xml:space="preserve">CP </t>
  </si>
  <si>
    <t>Ville</t>
  </si>
  <si>
    <t>ONABLE</t>
  </si>
  <si>
    <t>Thérèse</t>
  </si>
  <si>
    <t>15 quai de Bacalan</t>
  </si>
  <si>
    <t>Mlle</t>
  </si>
  <si>
    <t>M.</t>
  </si>
  <si>
    <t>ASSIN</t>
  </si>
  <si>
    <t>Marc</t>
  </si>
  <si>
    <t>25 cours Gambetta</t>
  </si>
  <si>
    <t>Talence</t>
  </si>
  <si>
    <t>Mme</t>
  </si>
  <si>
    <t>DETETE</t>
  </si>
  <si>
    <t>Maud</t>
  </si>
  <si>
    <t>Pessac</t>
  </si>
  <si>
    <t>17 cours de Verdun</t>
  </si>
  <si>
    <t>=  recherche  V (critère de recherche;zone de recherche;n° de la colonne de la donnée a afficher;val proche?)</t>
  </si>
  <si>
    <t>GED-Inseec.com</t>
  </si>
  <si>
    <t>recherche Verticale</t>
  </si>
  <si>
    <t>&amp; est un caractère de concaténation</t>
  </si>
  <si>
    <t>la fonction ESTNA sert a savoir si une valeur de cellule est égale a #N/A</t>
  </si>
  <si>
    <t>d7= si nc = "" alors "" sinon si rv = N/A alors "le client recherché n'existe pas sinon civilité &amp; " " &amp; nom &amp; " " &amp; prénom</t>
  </si>
  <si>
    <t>CTVA</t>
  </si>
  <si>
    <t>Produit A</t>
  </si>
  <si>
    <t>Produit B</t>
  </si>
  <si>
    <t>Produit C</t>
  </si>
  <si>
    <t>rendre une plage invisible : format de cellule personnalisé puis standard puis ;;;</t>
  </si>
  <si>
    <t>La macro est l'automatisation de tache récurente</t>
  </si>
  <si>
    <t>N° Facture</t>
  </si>
</sst>
</file>

<file path=xl/styles.xml><?xml version="1.0" encoding="utf-8"?>
<styleSheet xmlns="http://schemas.openxmlformats.org/spreadsheetml/2006/main">
  <numFmts count="5">
    <numFmt numFmtId="164" formatCode="00000"/>
    <numFmt numFmtId="165" formatCode="0#&quot; &quot;##&quot; &quot;##&quot; &quot;##&quot; &quot;##"/>
    <numFmt numFmtId="166" formatCode="h:mm;@"/>
    <numFmt numFmtId="167" formatCode="#,##0.00\ &quot;€&quot;"/>
    <numFmt numFmtId="168" formatCode=";;;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0" fillId="0" borderId="0" xfId="0" applyAlignmen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7" xfId="0" applyFont="1" applyFill="1" applyBorder="1"/>
    <xf numFmtId="167" fontId="0" fillId="0" borderId="5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0" fontId="1" fillId="2" borderId="9" xfId="0" applyFont="1" applyFill="1" applyBorder="1"/>
    <xf numFmtId="167" fontId="0" fillId="0" borderId="0" xfId="0" applyNumberFormat="1" applyBorder="1" applyAlignment="1">
      <alignment horizontal="center"/>
    </xf>
    <xf numFmtId="49" fontId="0" fillId="0" borderId="0" xfId="0" applyNumberFormat="1"/>
    <xf numFmtId="0" fontId="0" fillId="0" borderId="0" xfId="0" applyFont="1"/>
    <xf numFmtId="168" fontId="0" fillId="3" borderId="10" xfId="0" applyNumberFormat="1" applyFont="1" applyFill="1" applyBorder="1"/>
    <xf numFmtId="168" fontId="0" fillId="0" borderId="10" xfId="0" applyNumberFormat="1" applyBorder="1" applyAlignment="1">
      <alignment horizontal="center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0" xfId="0" applyNumberFormat="1"/>
    <xf numFmtId="0" fontId="0" fillId="0" borderId="5" xfId="0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4"/>
  <sheetViews>
    <sheetView tabSelected="1" topLeftCell="A2" workbookViewId="0">
      <selection activeCell="B9" sqref="B9"/>
    </sheetView>
  </sheetViews>
  <sheetFormatPr baseColWidth="10" defaultRowHeight="15"/>
  <cols>
    <col min="1" max="1" width="25.42578125" bestFit="1" customWidth="1"/>
    <col min="2" max="2" width="12.7109375" bestFit="1" customWidth="1"/>
    <col min="4" max="4" width="18" bestFit="1" customWidth="1"/>
    <col min="5" max="5" width="7.28515625" bestFit="1" customWidth="1"/>
    <col min="6" max="6" width="12.140625" bestFit="1" customWidth="1"/>
    <col min="7" max="7" width="17.28515625" bestFit="1" customWidth="1"/>
    <col min="8" max="8" width="9.5703125" bestFit="1" customWidth="1"/>
    <col min="10" max="10" width="9.5703125" bestFit="1" customWidth="1"/>
  </cols>
  <sheetData>
    <row r="1" spans="1:10">
      <c r="A1" t="s">
        <v>0</v>
      </c>
      <c r="F1" s="3">
        <f ca="1">TODAY()</f>
        <v>40144</v>
      </c>
    </row>
    <row r="2" spans="1:10">
      <c r="A2" t="s">
        <v>1</v>
      </c>
      <c r="F2" s="4">
        <f ca="1">NOW()</f>
        <v>40144.939466435186</v>
      </c>
    </row>
    <row r="3" spans="1:10">
      <c r="A3" s="1">
        <v>33300</v>
      </c>
      <c r="B3" t="s">
        <v>2</v>
      </c>
    </row>
    <row r="4" spans="1:10">
      <c r="A4" t="s">
        <v>3</v>
      </c>
      <c r="B4" s="2">
        <v>556676869</v>
      </c>
    </row>
    <row r="5" spans="1:10">
      <c r="A5" t="s">
        <v>4</v>
      </c>
      <c r="B5" s="2">
        <v>556787980</v>
      </c>
    </row>
    <row r="7" spans="1:10">
      <c r="D7" t="str">
        <f>IF(nc="","",IF(ISNA(VLOOKUP(nc,clts,2,FALSE)),"le client recherché n'existe pas",VLOOKUP(nc,clts,2,FALSE)&amp;" "&amp;VLOOKUP(nc,clts,3,FALSE)&amp;" "&amp;VLOOKUP(nc,clts,4,FALSE)))</f>
        <v/>
      </c>
    </row>
    <row r="8" spans="1:10">
      <c r="D8" t="str">
        <f>IF(ISNA(VLOOKUP(nc,clts,5,FALSE)),"",VLOOKUP(nc,clts,5,FALSE))</f>
        <v/>
      </c>
    </row>
    <row r="9" spans="1:10">
      <c r="A9" t="s">
        <v>5</v>
      </c>
      <c r="B9" s="21"/>
      <c r="D9" t="str">
        <f>IF(ISNA(VLOOKUP(nc,clts,6,FALSE)),"",VLOOKUP(nc,clts,6,FALSE)&amp;" "&amp;VLOOKUP(nc,clts,7,FALSE))</f>
        <v/>
      </c>
    </row>
    <row r="10" spans="1:10">
      <c r="A10" s="25" t="s">
        <v>51</v>
      </c>
      <c r="B10" s="21">
        <v>3</v>
      </c>
      <c r="I10" s="18"/>
    </row>
    <row r="12" spans="1:10" ht="15.75" thickBot="1">
      <c r="E12" s="5"/>
      <c r="F12" s="5"/>
    </row>
    <row r="13" spans="1:10" ht="16.5" thickTop="1" thickBot="1">
      <c r="A13" s="6" t="s">
        <v>6</v>
      </c>
      <c r="B13" s="27" t="s">
        <v>7</v>
      </c>
      <c r="C13" s="27"/>
      <c r="D13" s="27"/>
      <c r="E13" s="7" t="s">
        <v>8</v>
      </c>
      <c r="F13" s="7" t="s">
        <v>9</v>
      </c>
      <c r="G13" s="8" t="s">
        <v>10</v>
      </c>
      <c r="H13" s="19" t="s">
        <v>15</v>
      </c>
    </row>
    <row r="14" spans="1:10" ht="15.75" thickBot="1">
      <c r="A14" s="22"/>
      <c r="B14" s="26" t="str">
        <f t="shared" ref="B14:B24" si="0">IF(ref="","",IF(ISNA(VLOOKUP(ref,pdts,2,FALSE)),"le produit n'existe pas",VLOOKUP(ref,pdts,2,FALSE)))</f>
        <v/>
      </c>
      <c r="C14" s="26"/>
      <c r="D14" s="26"/>
      <c r="E14" s="23"/>
      <c r="F14" s="11" t="str">
        <f t="shared" ref="F14:F24" si="1">IF(ISNA(VLOOKUP(ref,pdts,3,FALSE)),"",VLOOKUP(ref,pdts,3,FALSE))</f>
        <v/>
      </c>
      <c r="G14" s="12" t="str">
        <f>IF(B14="","",IF(B14="le produit n'existe pas","",E14*F14))</f>
        <v/>
      </c>
      <c r="H14" s="20" t="str">
        <f t="shared" ref="H14:H24" si="2">IF(ISNA(VLOOKUP(ref,pdts,3,FALSE)),"",VLOOKUP(ref,pdts,4,FALSE))</f>
        <v/>
      </c>
      <c r="J14" t="s">
        <v>16</v>
      </c>
    </row>
    <row r="15" spans="1:10" ht="15.75" thickBot="1">
      <c r="A15" s="22"/>
      <c r="B15" s="26" t="str">
        <f t="shared" si="0"/>
        <v/>
      </c>
      <c r="C15" s="26"/>
      <c r="D15" s="26"/>
      <c r="E15" s="23"/>
      <c r="F15" s="11" t="str">
        <f t="shared" si="1"/>
        <v/>
      </c>
      <c r="G15" s="12" t="str">
        <f t="shared" ref="G15:G24" si="3">IF(B15="","",IF(B15="le produit n'existe pas","",E15*F15))</f>
        <v/>
      </c>
      <c r="H15" s="20" t="str">
        <f t="shared" si="2"/>
        <v/>
      </c>
      <c r="J15" s="17" t="s">
        <v>17</v>
      </c>
    </row>
    <row r="16" spans="1:10" ht="15.75" thickBot="1">
      <c r="A16" s="22"/>
      <c r="B16" s="26" t="str">
        <f t="shared" si="0"/>
        <v/>
      </c>
      <c r="C16" s="26"/>
      <c r="D16" s="26"/>
      <c r="E16" s="23"/>
      <c r="F16" s="11" t="str">
        <f t="shared" si="1"/>
        <v/>
      </c>
      <c r="G16" s="12" t="str">
        <f t="shared" si="3"/>
        <v/>
      </c>
      <c r="H16" s="20" t="str">
        <f t="shared" si="2"/>
        <v/>
      </c>
    </row>
    <row r="17" spans="1:10" ht="15.75" thickBot="1">
      <c r="A17" s="22"/>
      <c r="B17" s="26" t="str">
        <f t="shared" si="0"/>
        <v/>
      </c>
      <c r="C17" s="26"/>
      <c r="D17" s="26"/>
      <c r="E17" s="23"/>
      <c r="F17" s="11" t="str">
        <f t="shared" si="1"/>
        <v/>
      </c>
      <c r="G17" s="12" t="str">
        <f t="shared" si="3"/>
        <v/>
      </c>
      <c r="H17" s="20" t="str">
        <f t="shared" si="2"/>
        <v/>
      </c>
    </row>
    <row r="18" spans="1:10" ht="15.75" thickBot="1">
      <c r="A18" s="22"/>
      <c r="B18" s="26" t="str">
        <f t="shared" si="0"/>
        <v/>
      </c>
      <c r="C18" s="26"/>
      <c r="D18" s="26"/>
      <c r="E18" s="23"/>
      <c r="F18" s="11" t="str">
        <f t="shared" si="1"/>
        <v/>
      </c>
      <c r="G18" s="12" t="str">
        <f t="shared" si="3"/>
        <v/>
      </c>
      <c r="H18" s="20" t="str">
        <f t="shared" si="2"/>
        <v/>
      </c>
    </row>
    <row r="19" spans="1:10" ht="15.75" thickBot="1">
      <c r="A19" s="22"/>
      <c r="B19" s="26" t="str">
        <f t="shared" si="0"/>
        <v/>
      </c>
      <c r="C19" s="26"/>
      <c r="D19" s="26"/>
      <c r="E19" s="23"/>
      <c r="F19" s="11" t="str">
        <f t="shared" si="1"/>
        <v/>
      </c>
      <c r="G19" s="12" t="str">
        <f t="shared" si="3"/>
        <v/>
      </c>
      <c r="H19" s="20" t="str">
        <f t="shared" si="2"/>
        <v/>
      </c>
      <c r="J19" t="s">
        <v>41</v>
      </c>
    </row>
    <row r="20" spans="1:10" ht="15.75" thickBot="1">
      <c r="A20" s="22"/>
      <c r="B20" s="26" t="str">
        <f t="shared" si="0"/>
        <v/>
      </c>
      <c r="C20" s="26"/>
      <c r="D20" s="26"/>
      <c r="E20" s="23"/>
      <c r="F20" s="11" t="str">
        <f t="shared" si="1"/>
        <v/>
      </c>
      <c r="G20" s="12" t="str">
        <f t="shared" si="3"/>
        <v/>
      </c>
      <c r="H20" s="20" t="str">
        <f t="shared" si="2"/>
        <v/>
      </c>
      <c r="J20" s="17" t="s">
        <v>39</v>
      </c>
    </row>
    <row r="21" spans="1:10" ht="15.75" thickBot="1">
      <c r="A21" s="22"/>
      <c r="B21" s="26" t="str">
        <f t="shared" si="0"/>
        <v/>
      </c>
      <c r="C21" s="26"/>
      <c r="D21" s="26"/>
      <c r="E21" s="23"/>
      <c r="F21" s="11" t="str">
        <f t="shared" si="1"/>
        <v/>
      </c>
      <c r="G21" s="12" t="str">
        <f t="shared" si="3"/>
        <v/>
      </c>
      <c r="H21" s="20" t="str">
        <f t="shared" si="2"/>
        <v/>
      </c>
    </row>
    <row r="22" spans="1:10" ht="15.75" thickBot="1">
      <c r="A22" s="22"/>
      <c r="B22" s="26" t="str">
        <f t="shared" si="0"/>
        <v/>
      </c>
      <c r="C22" s="26"/>
      <c r="D22" s="26"/>
      <c r="E22" s="23"/>
      <c r="F22" s="11" t="str">
        <f t="shared" si="1"/>
        <v/>
      </c>
      <c r="G22" s="12" t="str">
        <f t="shared" si="3"/>
        <v/>
      </c>
      <c r="H22" s="20" t="str">
        <f t="shared" si="2"/>
        <v/>
      </c>
    </row>
    <row r="23" spans="1:10" ht="15.75" thickBot="1">
      <c r="A23" s="22"/>
      <c r="B23" s="26" t="str">
        <f t="shared" si="0"/>
        <v/>
      </c>
      <c r="C23" s="26"/>
      <c r="D23" s="26"/>
      <c r="E23" s="23"/>
      <c r="F23" s="11" t="str">
        <f t="shared" si="1"/>
        <v/>
      </c>
      <c r="G23" s="12" t="str">
        <f t="shared" si="3"/>
        <v/>
      </c>
      <c r="H23" s="20" t="str">
        <f t="shared" si="2"/>
        <v/>
      </c>
      <c r="J23" t="s">
        <v>40</v>
      </c>
    </row>
    <row r="24" spans="1:10" ht="15.75" thickBot="1">
      <c r="A24" s="22"/>
      <c r="B24" s="26" t="str">
        <f t="shared" si="0"/>
        <v/>
      </c>
      <c r="C24" s="26"/>
      <c r="D24" s="26"/>
      <c r="E24" s="23"/>
      <c r="F24" s="11" t="str">
        <f t="shared" si="1"/>
        <v/>
      </c>
      <c r="G24" s="12" t="str">
        <f t="shared" si="3"/>
        <v/>
      </c>
      <c r="H24" s="20" t="str">
        <f t="shared" si="2"/>
        <v/>
      </c>
    </row>
    <row r="25" spans="1:10" ht="16.5" thickTop="1" thickBot="1">
      <c r="A25" s="24"/>
      <c r="F25" s="6" t="s">
        <v>11</v>
      </c>
      <c r="G25" s="14">
        <f>SUM(G14:G24)</f>
        <v>0</v>
      </c>
      <c r="J25" t="s">
        <v>42</v>
      </c>
    </row>
    <row r="26" spans="1:10" ht="15.75" thickBot="1">
      <c r="F26" s="15" t="s">
        <v>14</v>
      </c>
      <c r="G26" s="12">
        <f>SUMIF($H$14:$H$24,"1",$G$14:$G$24)*5.5%</f>
        <v>0</v>
      </c>
      <c r="H26" s="16"/>
    </row>
    <row r="27" spans="1:10" ht="15.75" thickBot="1">
      <c r="F27" s="9" t="s">
        <v>12</v>
      </c>
      <c r="G27" s="12">
        <f>SUMIF($H$14:$H$24,"2",$G$14:$G$24)*19.6%</f>
        <v>0</v>
      </c>
      <c r="H27" s="16"/>
      <c r="J27" t="s">
        <v>43</v>
      </c>
    </row>
    <row r="28" spans="1:10" ht="15.75" thickBot="1">
      <c r="F28" s="10" t="s">
        <v>13</v>
      </c>
      <c r="G28" s="13">
        <f>SUM(G25:G27)</f>
        <v>0</v>
      </c>
      <c r="H28" s="16"/>
    </row>
    <row r="29" spans="1:10" ht="15.75" thickTop="1">
      <c r="J29" t="s">
        <v>44</v>
      </c>
    </row>
    <row r="32" spans="1:10">
      <c r="J32" t="s">
        <v>49</v>
      </c>
    </row>
    <row r="34" spans="10:10">
      <c r="J34" t="s">
        <v>50</v>
      </c>
    </row>
  </sheetData>
  <sheetProtection selectLockedCells="1"/>
  <mergeCells count="12">
    <mergeCell ref="B13:D13"/>
    <mergeCell ref="B14:D14"/>
    <mergeCell ref="B15:D15"/>
    <mergeCell ref="B16:D16"/>
    <mergeCell ref="B17:D17"/>
    <mergeCell ref="B24:D24"/>
    <mergeCell ref="B18:D18"/>
    <mergeCell ref="B19:D19"/>
    <mergeCell ref="B20:D20"/>
    <mergeCell ref="B21:D21"/>
    <mergeCell ref="B22:D22"/>
    <mergeCell ref="B23:D23"/>
  </mergeCells>
  <conditionalFormatting sqref="D7">
    <cfRule type="cellIs" dxfId="1" priority="2" operator="equal">
      <formula>"le client recherché n'existe pas"</formula>
    </cfRule>
  </conditionalFormatting>
  <conditionalFormatting sqref="B14:D24">
    <cfRule type="cellIs" dxfId="0" priority="1" operator="equal">
      <formula>"le produit n'existe pas"</formula>
    </cfRule>
  </conditionalFormatting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"/>
  <sheetViews>
    <sheetView workbookViewId="0">
      <selection activeCell="I12" sqref="I12"/>
    </sheetView>
  </sheetViews>
  <sheetFormatPr baseColWidth="10" defaultRowHeight="15"/>
  <sheetData>
    <row r="1" spans="1:7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</row>
    <row r="2" spans="1:7">
      <c r="A2">
        <v>1</v>
      </c>
      <c r="B2" t="s">
        <v>28</v>
      </c>
      <c r="C2" t="s">
        <v>25</v>
      </c>
      <c r="D2" t="s">
        <v>26</v>
      </c>
      <c r="E2" t="s">
        <v>27</v>
      </c>
      <c r="F2">
        <v>33000</v>
      </c>
      <c r="G2" t="s">
        <v>2</v>
      </c>
    </row>
    <row r="3" spans="1:7">
      <c r="A3">
        <v>2</v>
      </c>
      <c r="B3" t="s">
        <v>29</v>
      </c>
      <c r="C3" t="s">
        <v>30</v>
      </c>
      <c r="D3" t="s">
        <v>31</v>
      </c>
      <c r="E3" t="s">
        <v>32</v>
      </c>
      <c r="F3">
        <v>33400</v>
      </c>
      <c r="G3" t="s">
        <v>33</v>
      </c>
    </row>
    <row r="4" spans="1:7">
      <c r="A4">
        <v>3</v>
      </c>
      <c r="B4" t="s">
        <v>34</v>
      </c>
      <c r="C4" t="s">
        <v>35</v>
      </c>
      <c r="D4" t="s">
        <v>36</v>
      </c>
      <c r="E4" t="s">
        <v>38</v>
      </c>
      <c r="F4">
        <v>33600</v>
      </c>
      <c r="G4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4"/>
  <sheetViews>
    <sheetView workbookViewId="0">
      <selection activeCell="C1" sqref="C1"/>
    </sheetView>
  </sheetViews>
  <sheetFormatPr baseColWidth="10" defaultRowHeight="15"/>
  <sheetData>
    <row r="1" spans="1:4">
      <c r="A1" t="s">
        <v>6</v>
      </c>
      <c r="B1" t="s">
        <v>7</v>
      </c>
      <c r="C1" t="s">
        <v>9</v>
      </c>
      <c r="D1" t="s">
        <v>45</v>
      </c>
    </row>
    <row r="2" spans="1:4">
      <c r="A2">
        <v>1</v>
      </c>
      <c r="B2" t="s">
        <v>46</v>
      </c>
      <c r="C2">
        <v>1</v>
      </c>
      <c r="D2">
        <v>1</v>
      </c>
    </row>
    <row r="3" spans="1:4">
      <c r="A3">
        <v>2</v>
      </c>
      <c r="B3" t="s">
        <v>47</v>
      </c>
      <c r="C3">
        <v>2</v>
      </c>
      <c r="D3">
        <v>2</v>
      </c>
    </row>
    <row r="4" spans="1:4">
      <c r="A4">
        <v>3</v>
      </c>
      <c r="B4" t="s">
        <v>48</v>
      </c>
      <c r="C4">
        <v>3</v>
      </c>
      <c r="D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Facture</vt:lpstr>
      <vt:lpstr>Clients</vt:lpstr>
      <vt:lpstr>Produits</vt:lpstr>
      <vt:lpstr>clts</vt:lpstr>
      <vt:lpstr>nc</vt:lpstr>
      <vt:lpstr>pdts</vt:lpstr>
      <vt:lpstr>ref</vt:lpstr>
    </vt:vector>
  </TitlesOfParts>
  <Company>Inseec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dcterms:created xsi:type="dcterms:W3CDTF">2009-10-12T23:33:04Z</dcterms:created>
  <dcterms:modified xsi:type="dcterms:W3CDTF">2009-11-27T21:32:50Z</dcterms:modified>
</cp:coreProperties>
</file>