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7385" windowHeight="11310" activeTab="1"/>
  </bookViews>
  <sheets>
    <sheet name="1er Trimestre" sheetId="1" r:id="rId1"/>
    <sheet name="2ème Trimestre" sheetId="2" r:id="rId2"/>
    <sheet name="3ème Trimestre" sheetId="3" r:id="rId3"/>
    <sheet name="4ème Trimestre" sheetId="4" r:id="rId4"/>
  </sheets>
  <definedNames>
    <definedName name="Limite01">10</definedName>
    <definedName name="Limite02">18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16" i="4"/>
  <c r="AI11"/>
  <c r="AI6"/>
  <c r="AI16" i="3"/>
  <c r="AI11"/>
  <c r="AI6"/>
  <c r="AI16" i="2"/>
  <c r="AI11"/>
  <c r="AI6"/>
  <c r="AI16" i="1"/>
  <c r="AI11"/>
  <c r="AI6"/>
  <c r="AG16" i="4"/>
  <c r="AG11"/>
  <c r="AG6"/>
  <c r="AG16" i="3"/>
  <c r="AG11"/>
  <c r="AG6"/>
  <c r="AG16" i="2"/>
  <c r="AG11"/>
  <c r="AG6"/>
  <c r="AG16" i="1"/>
  <c r="AG11"/>
  <c r="AJ6"/>
  <c r="AJ11" s="1"/>
  <c r="AH11" l="1"/>
  <c r="AG6"/>
  <c r="AJ16"/>
  <c r="AH6" l="1"/>
  <c r="AH16"/>
  <c r="AJ6" i="2"/>
  <c r="AG19" i="1"/>
  <c r="AG20" s="1"/>
  <c r="AH6" i="2" l="1"/>
  <c r="AJ11"/>
  <c r="AH11" l="1"/>
  <c r="AJ16"/>
  <c r="AH19" i="1"/>
  <c r="AH20" s="1"/>
  <c r="AJ6" i="3" l="1"/>
  <c r="AI19" i="2"/>
  <c r="AG19"/>
  <c r="AG21" s="1"/>
  <c r="AI19" i="1"/>
  <c r="AI20" s="1"/>
  <c r="AG21" s="1"/>
  <c r="AJ11" i="3" l="1"/>
  <c r="AH6"/>
  <c r="AH16" i="2"/>
  <c r="AH19" s="1"/>
  <c r="AH21" s="1"/>
  <c r="AI21"/>
  <c r="AJ16" i="3" l="1"/>
  <c r="AH11"/>
  <c r="AG19"/>
  <c r="AG21" s="1"/>
  <c r="AG23" i="2"/>
  <c r="AH16" i="3" l="1"/>
  <c r="AH19" s="1"/>
  <c r="AH21" s="1"/>
  <c r="AJ6" i="4"/>
  <c r="AI19" i="3"/>
  <c r="AI21" s="1"/>
  <c r="AG23" l="1"/>
  <c r="AJ11" i="4"/>
  <c r="AJ16" l="1"/>
  <c r="AH6"/>
  <c r="AH16" l="1"/>
  <c r="AI19"/>
  <c r="AI21" s="1"/>
  <c r="AH11"/>
  <c r="AG19"/>
  <c r="AG21" s="1"/>
  <c r="AH19" l="1"/>
  <c r="AH21" s="1"/>
  <c r="AG23" s="1"/>
</calcChain>
</file>

<file path=xl/comments1.xml><?xml version="1.0" encoding="utf-8"?>
<comments xmlns="http://schemas.openxmlformats.org/spreadsheetml/2006/main">
  <authors>
    <author>patrick</author>
  </authors>
  <commentList>
    <comment ref="AJ3" authorId="0">
      <text>
        <r>
          <rPr>
            <sz val="9"/>
            <color indexed="81"/>
            <rFont val="Tahoma"/>
            <charset val="1"/>
          </rPr>
          <t xml:space="preserve">
Colonne à masquer</t>
        </r>
      </text>
    </comment>
  </commentList>
</comments>
</file>

<file path=xl/sharedStrings.xml><?xml version="1.0" encoding="utf-8"?>
<sst xmlns="http://schemas.openxmlformats.org/spreadsheetml/2006/main" count="511" uniqueCount="40">
  <si>
    <t>Janvier</t>
  </si>
  <si>
    <t>M</t>
  </si>
  <si>
    <t>J</t>
  </si>
  <si>
    <t>V</t>
  </si>
  <si>
    <t>S</t>
  </si>
  <si>
    <t>D</t>
  </si>
  <si>
    <t>L</t>
  </si>
  <si>
    <t>RECAPITULATIF</t>
  </si>
  <si>
    <t>Dimanches</t>
  </si>
  <si>
    <t>Dimanches au-delà du 10eme</t>
  </si>
  <si>
    <t>Dimanches au-delà du 18eme</t>
  </si>
  <si>
    <t>IDW</t>
  </si>
  <si>
    <t>JJ1</t>
  </si>
  <si>
    <t>Février</t>
  </si>
  <si>
    <t>Mars</t>
  </si>
  <si>
    <t>Au-delà du 10eme</t>
  </si>
  <si>
    <t>Au-delà du 18eme</t>
  </si>
  <si>
    <t>TOTAL TRIMESTRIEL :</t>
  </si>
  <si>
    <t>TOTAL 2021 :</t>
  </si>
  <si>
    <t>Avril</t>
  </si>
  <si>
    <t>Mai</t>
  </si>
  <si>
    <t>Juin</t>
  </si>
  <si>
    <t>TOTAL 2020:</t>
  </si>
  <si>
    <t>Juillet</t>
  </si>
  <si>
    <t>Août</t>
  </si>
  <si>
    <t>Sept</t>
  </si>
  <si>
    <t>TOTAL 2020 :</t>
  </si>
  <si>
    <t>Oct</t>
  </si>
  <si>
    <t>Nov</t>
  </si>
  <si>
    <t>Dec</t>
  </si>
  <si>
    <t>TOTAL 2019 :</t>
  </si>
  <si>
    <t xml:space="preserve">ETAT TRIMESTRIEL DES DIMANCHES </t>
  </si>
  <si>
    <t>Cumul des dimanches</t>
  </si>
  <si>
    <t>1)renvoie le nombre de dimanches max éligibles dans cette cellule</t>
  </si>
  <si>
    <t>2)compte le nombre de dimanches sur cette ligne</t>
  </si>
  <si>
    <t>5) Le même principe pour les formules en colonne AI</t>
  </si>
  <si>
    <t>6) En colonne AH, une simple différence avec les prédents calculs</t>
  </si>
  <si>
    <t>3) prend le min de 1 et 2</t>
  </si>
  <si>
    <t>4) prend le max, entre 0 et le précédent résultat, pour ne pas tenir compte des résultatss négatifs</t>
  </si>
  <si>
    <t>MAX(0;min(Limite01-AJ6;NB.SI(B11:AF11;"D")))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</si>
</sst>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charset val="1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164" fontId="1" fillId="0" borderId="2" xfId="0" applyNumberFormat="1" applyFont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/>
    <xf numFmtId="0" fontId="1" fillId="2" borderId="0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Border="1"/>
    <xf numFmtId="0" fontId="9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9525</xdr:colOff>
      <xdr:row>3</xdr:row>
      <xdr:rowOff>276225</xdr:rowOff>
    </xdr:from>
    <xdr:to>
      <xdr:col>36</xdr:col>
      <xdr:colOff>695325</xdr:colOff>
      <xdr:row>10</xdr:row>
      <xdr:rowOff>19051</xdr:rowOff>
    </xdr:to>
    <xdr:cxnSp macro="">
      <xdr:nvCxnSpPr>
        <xdr:cNvPr id="3" name="Connecteur droit avec flèche 2"/>
        <xdr:cNvCxnSpPr/>
      </xdr:nvCxnSpPr>
      <xdr:spPr>
        <a:xfrm flipV="1">
          <a:off x="8324850" y="1028700"/>
          <a:ext cx="3686175" cy="17145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242887</xdr:colOff>
      <xdr:row>2</xdr:row>
      <xdr:rowOff>80963</xdr:rowOff>
    </xdr:from>
    <xdr:to>
      <xdr:col>38</xdr:col>
      <xdr:colOff>690562</xdr:colOff>
      <xdr:row>3</xdr:row>
      <xdr:rowOff>147638</xdr:rowOff>
    </xdr:to>
    <xdr:sp macro="" textlink="">
      <xdr:nvSpPr>
        <xdr:cNvPr id="8" name="Accolade fermante 7"/>
        <xdr:cNvSpPr/>
      </xdr:nvSpPr>
      <xdr:spPr>
        <a:xfrm rot="16200000">
          <a:off x="13173075" y="542925"/>
          <a:ext cx="266700" cy="447675"/>
        </a:xfrm>
        <a:prstGeom prst="rightBrace">
          <a:avLst>
            <a:gd name="adj1" fmla="val 8333"/>
            <a:gd name="adj2" fmla="val 35107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39</xdr:col>
      <xdr:colOff>52389</xdr:colOff>
      <xdr:row>2</xdr:row>
      <xdr:rowOff>80962</xdr:rowOff>
    </xdr:from>
    <xdr:to>
      <xdr:col>41</xdr:col>
      <xdr:colOff>66675</xdr:colOff>
      <xdr:row>3</xdr:row>
      <xdr:rowOff>147637</xdr:rowOff>
    </xdr:to>
    <xdr:sp macro="" textlink="">
      <xdr:nvSpPr>
        <xdr:cNvPr id="9" name="Accolade fermante 8"/>
        <xdr:cNvSpPr/>
      </xdr:nvSpPr>
      <xdr:spPr>
        <a:xfrm rot="16200000">
          <a:off x="14242257" y="-2381"/>
          <a:ext cx="266700" cy="1538286"/>
        </a:xfrm>
        <a:prstGeom prst="rightBrace">
          <a:avLst>
            <a:gd name="adj1" fmla="val 8333"/>
            <a:gd name="adj2" fmla="val 42537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37</xdr:col>
      <xdr:colOff>628650</xdr:colOff>
      <xdr:row>4</xdr:row>
      <xdr:rowOff>123828</xdr:rowOff>
    </xdr:from>
    <xdr:to>
      <xdr:col>41</xdr:col>
      <xdr:colOff>161924</xdr:colOff>
      <xdr:row>5</xdr:row>
      <xdr:rowOff>42862</xdr:rowOff>
    </xdr:to>
    <xdr:sp macro="" textlink="">
      <xdr:nvSpPr>
        <xdr:cNvPr id="10" name="Accolade fermante 9"/>
        <xdr:cNvSpPr/>
      </xdr:nvSpPr>
      <xdr:spPr>
        <a:xfrm rot="5400000">
          <a:off x="13842208" y="83345"/>
          <a:ext cx="261934" cy="2533649"/>
        </a:xfrm>
        <a:prstGeom prst="rightBrace">
          <a:avLst>
            <a:gd name="adj1" fmla="val 0"/>
            <a:gd name="adj2" fmla="val 41033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36</xdr:col>
      <xdr:colOff>752475</xdr:colOff>
      <xdr:row>5</xdr:row>
      <xdr:rowOff>133354</xdr:rowOff>
    </xdr:from>
    <xdr:to>
      <xdr:col>41</xdr:col>
      <xdr:colOff>152400</xdr:colOff>
      <xdr:row>6</xdr:row>
      <xdr:rowOff>195263</xdr:rowOff>
    </xdr:to>
    <xdr:sp macro="" textlink="">
      <xdr:nvSpPr>
        <xdr:cNvPr id="11" name="Accolade fermante 10"/>
        <xdr:cNvSpPr/>
      </xdr:nvSpPr>
      <xdr:spPr>
        <a:xfrm rot="5400000">
          <a:off x="13518358" y="121446"/>
          <a:ext cx="261934" cy="3162300"/>
        </a:xfrm>
        <a:prstGeom prst="rightBrace">
          <a:avLst>
            <a:gd name="adj1" fmla="val 0"/>
            <a:gd name="adj2" fmla="val 41033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36</xdr:col>
      <xdr:colOff>123824</xdr:colOff>
      <xdr:row>19</xdr:row>
      <xdr:rowOff>76201</xdr:rowOff>
    </xdr:from>
    <xdr:to>
      <xdr:col>41</xdr:col>
      <xdr:colOff>371474</xdr:colOff>
      <xdr:row>24</xdr:row>
      <xdr:rowOff>9526</xdr:rowOff>
    </xdr:to>
    <xdr:sp macro="" textlink="">
      <xdr:nvSpPr>
        <xdr:cNvPr id="7" name="ZoneTexte 6"/>
        <xdr:cNvSpPr txBox="1"/>
      </xdr:nvSpPr>
      <xdr:spPr>
        <a:xfrm>
          <a:off x="11439524" y="5153026"/>
          <a:ext cx="4010025" cy="1352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Voir dans le gestionnaire de noms , Limite01 et Limite02.</a:t>
          </a:r>
        </a:p>
        <a:p>
          <a:r>
            <a:rPr lang="fr-FR" sz="1100"/>
            <a:t>Cela</a:t>
          </a:r>
          <a:r>
            <a:rPr lang="fr-FR" sz="1100" baseline="0"/>
            <a:t> permettra une correction plus facile en cas de changement des valeurs limites de 10 et 18.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21"/>
  <sheetViews>
    <sheetView workbookViewId="0">
      <selection activeCell="AP14" sqref="AP14"/>
    </sheetView>
  </sheetViews>
  <sheetFormatPr baseColWidth="10" defaultRowHeight="15"/>
  <cols>
    <col min="2" max="32" width="3.28515625" customWidth="1"/>
    <col min="36" max="36" width="22" customWidth="1"/>
  </cols>
  <sheetData>
    <row r="1" spans="1:36" ht="28.5">
      <c r="B1" s="52" t="s">
        <v>31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</row>
    <row r="3" spans="1:36" ht="15.75">
      <c r="A3" s="35" t="s">
        <v>0</v>
      </c>
      <c r="B3" s="2" t="s">
        <v>1</v>
      </c>
      <c r="C3" s="1" t="s">
        <v>2</v>
      </c>
      <c r="D3" s="2" t="s">
        <v>3</v>
      </c>
      <c r="E3" s="2" t="s">
        <v>4</v>
      </c>
      <c r="F3" s="16" t="s">
        <v>5</v>
      </c>
      <c r="G3" s="2" t="s">
        <v>6</v>
      </c>
      <c r="H3" s="2" t="s">
        <v>1</v>
      </c>
      <c r="I3" s="2" t="s">
        <v>1</v>
      </c>
      <c r="J3" s="2" t="s">
        <v>2</v>
      </c>
      <c r="K3" s="2" t="s">
        <v>3</v>
      </c>
      <c r="L3" s="2" t="s">
        <v>4</v>
      </c>
      <c r="M3" s="16" t="s">
        <v>5</v>
      </c>
      <c r="N3" s="2" t="s">
        <v>6</v>
      </c>
      <c r="O3" s="2" t="s">
        <v>1</v>
      </c>
      <c r="P3" s="2" t="s">
        <v>1</v>
      </c>
      <c r="Q3" s="2" t="s">
        <v>2</v>
      </c>
      <c r="R3" s="2" t="s">
        <v>3</v>
      </c>
      <c r="S3" s="2" t="s">
        <v>4</v>
      </c>
      <c r="T3" s="16" t="s">
        <v>5</v>
      </c>
      <c r="U3" s="2" t="s">
        <v>6</v>
      </c>
      <c r="V3" s="2" t="s">
        <v>1</v>
      </c>
      <c r="W3" s="2" t="s">
        <v>1</v>
      </c>
      <c r="X3" s="2" t="s">
        <v>2</v>
      </c>
      <c r="Y3" s="2" t="s">
        <v>3</v>
      </c>
      <c r="Z3" s="2" t="s">
        <v>4</v>
      </c>
      <c r="AA3" s="16" t="s">
        <v>5</v>
      </c>
      <c r="AB3" s="2" t="s">
        <v>6</v>
      </c>
      <c r="AC3" s="2" t="s">
        <v>1</v>
      </c>
      <c r="AD3" s="2" t="s">
        <v>1</v>
      </c>
      <c r="AE3" s="2" t="s">
        <v>2</v>
      </c>
      <c r="AF3" s="2" t="s">
        <v>3</v>
      </c>
      <c r="AG3" s="38" t="s">
        <v>7</v>
      </c>
      <c r="AH3" s="39"/>
      <c r="AI3" s="40"/>
      <c r="AJ3" t="s">
        <v>32</v>
      </c>
    </row>
    <row r="4" spans="1:36" ht="27" customHeight="1">
      <c r="A4" s="36"/>
      <c r="B4" s="41">
        <v>1</v>
      </c>
      <c r="C4" s="41">
        <v>2</v>
      </c>
      <c r="D4" s="41">
        <v>3</v>
      </c>
      <c r="E4" s="41">
        <v>4</v>
      </c>
      <c r="F4" s="43">
        <v>5</v>
      </c>
      <c r="G4" s="41">
        <v>6</v>
      </c>
      <c r="H4" s="41">
        <v>7</v>
      </c>
      <c r="I4" s="41">
        <v>8</v>
      </c>
      <c r="J4" s="41">
        <v>9</v>
      </c>
      <c r="K4" s="41">
        <v>10</v>
      </c>
      <c r="L4" s="41">
        <v>11</v>
      </c>
      <c r="M4" s="43">
        <v>12</v>
      </c>
      <c r="N4" s="41">
        <v>13</v>
      </c>
      <c r="O4" s="41">
        <v>14</v>
      </c>
      <c r="P4" s="41">
        <v>15</v>
      </c>
      <c r="Q4" s="41">
        <v>16</v>
      </c>
      <c r="R4" s="41">
        <v>17</v>
      </c>
      <c r="S4" s="41">
        <v>18</v>
      </c>
      <c r="T4" s="43">
        <v>19</v>
      </c>
      <c r="U4" s="41">
        <v>20</v>
      </c>
      <c r="V4" s="41">
        <v>21</v>
      </c>
      <c r="W4" s="41">
        <v>22</v>
      </c>
      <c r="X4" s="41">
        <v>23</v>
      </c>
      <c r="Y4" s="41">
        <v>24</v>
      </c>
      <c r="Z4" s="41">
        <v>25</v>
      </c>
      <c r="AA4" s="43">
        <v>26</v>
      </c>
      <c r="AB4" s="41">
        <v>27</v>
      </c>
      <c r="AC4" s="41">
        <v>28</v>
      </c>
      <c r="AD4" s="41">
        <v>29</v>
      </c>
      <c r="AE4" s="41">
        <v>30</v>
      </c>
      <c r="AF4" s="41">
        <v>31</v>
      </c>
      <c r="AG4" s="45" t="s">
        <v>8</v>
      </c>
      <c r="AH4" s="45" t="s">
        <v>9</v>
      </c>
      <c r="AI4" s="45" t="s">
        <v>10</v>
      </c>
    </row>
    <row r="5" spans="1:36" ht="27" customHeight="1">
      <c r="A5" s="36"/>
      <c r="B5" s="42"/>
      <c r="C5" s="42"/>
      <c r="D5" s="42"/>
      <c r="E5" s="42"/>
      <c r="F5" s="44"/>
      <c r="G5" s="42"/>
      <c r="H5" s="42"/>
      <c r="I5" s="42"/>
      <c r="J5" s="42"/>
      <c r="K5" s="42"/>
      <c r="L5" s="42"/>
      <c r="M5" s="44"/>
      <c r="N5" s="42"/>
      <c r="O5" s="42"/>
      <c r="P5" s="42"/>
      <c r="Q5" s="42"/>
      <c r="R5" s="42"/>
      <c r="S5" s="42"/>
      <c r="T5" s="44"/>
      <c r="U5" s="42"/>
      <c r="V5" s="42"/>
      <c r="W5" s="42"/>
      <c r="X5" s="42"/>
      <c r="Y5" s="42"/>
      <c r="Z5" s="42"/>
      <c r="AA5" s="44"/>
      <c r="AB5" s="42"/>
      <c r="AC5" s="42"/>
      <c r="AD5" s="42"/>
      <c r="AE5" s="42"/>
      <c r="AF5" s="42"/>
      <c r="AG5" s="46"/>
      <c r="AH5" s="46" t="s">
        <v>11</v>
      </c>
      <c r="AI5" s="46" t="s">
        <v>12</v>
      </c>
    </row>
    <row r="6" spans="1:36" ht="15.75">
      <c r="A6" s="37"/>
      <c r="B6" s="4"/>
      <c r="C6" s="3"/>
      <c r="D6" s="4"/>
      <c r="E6" s="21"/>
      <c r="F6" s="22" t="s">
        <v>5</v>
      </c>
      <c r="G6" s="21"/>
      <c r="H6" s="21"/>
      <c r="I6" s="21"/>
      <c r="J6" s="21"/>
      <c r="K6" s="21"/>
      <c r="L6" s="21"/>
      <c r="M6" s="22"/>
      <c r="N6" s="21"/>
      <c r="O6" s="21"/>
      <c r="P6" s="21"/>
      <c r="Q6" s="21"/>
      <c r="R6" s="21"/>
      <c r="S6" s="21"/>
      <c r="T6" s="22" t="s">
        <v>5</v>
      </c>
      <c r="U6" s="21"/>
      <c r="V6" s="4"/>
      <c r="W6" s="4"/>
      <c r="X6" s="4"/>
      <c r="Y6" s="4"/>
      <c r="Z6" s="4"/>
      <c r="AA6" s="19"/>
      <c r="AB6" s="4"/>
      <c r="AC6" s="4"/>
      <c r="AD6" s="4"/>
      <c r="AE6" s="4"/>
      <c r="AF6" s="4"/>
      <c r="AG6" s="5">
        <f>MAX(0,MIN(AJ6,10))</f>
        <v>2</v>
      </c>
      <c r="AH6" s="5">
        <f>COUNTIF(B6:AF6,"D")-AG6-AI6</f>
        <v>0</v>
      </c>
      <c r="AI6" s="6">
        <f>MAX(0,MIN(AJ6-Limite02,COUNTIF(B6:AF6,"D")))</f>
        <v>0</v>
      </c>
      <c r="AJ6">
        <f>COUNTIF(B6:AF6,"D")</f>
        <v>2</v>
      </c>
    </row>
    <row r="7" spans="1:36" ht="15.75">
      <c r="A7" s="7"/>
      <c r="B7" s="8"/>
      <c r="C7" s="8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8"/>
      <c r="AH7" s="8"/>
      <c r="AI7" s="8"/>
    </row>
    <row r="8" spans="1:36" ht="15.75">
      <c r="A8" s="35" t="s">
        <v>13</v>
      </c>
      <c r="B8" s="1" t="s">
        <v>4</v>
      </c>
      <c r="C8" s="16" t="s">
        <v>5</v>
      </c>
      <c r="D8" s="2" t="s">
        <v>6</v>
      </c>
      <c r="E8" s="2" t="s">
        <v>1</v>
      </c>
      <c r="F8" s="2" t="s">
        <v>1</v>
      </c>
      <c r="G8" s="2" t="s">
        <v>2</v>
      </c>
      <c r="H8" s="2" t="s">
        <v>3</v>
      </c>
      <c r="I8" s="2" t="s">
        <v>4</v>
      </c>
      <c r="J8" s="16" t="s">
        <v>5</v>
      </c>
      <c r="K8" s="2" t="s">
        <v>6</v>
      </c>
      <c r="L8" s="2" t="s">
        <v>1</v>
      </c>
      <c r="M8" s="2" t="s">
        <v>1</v>
      </c>
      <c r="N8" s="2" t="s">
        <v>2</v>
      </c>
      <c r="O8" s="2" t="s">
        <v>3</v>
      </c>
      <c r="P8" s="2" t="s">
        <v>4</v>
      </c>
      <c r="Q8" s="16" t="s">
        <v>5</v>
      </c>
      <c r="R8" s="2" t="s">
        <v>6</v>
      </c>
      <c r="S8" s="2" t="s">
        <v>1</v>
      </c>
      <c r="T8" s="2" t="s">
        <v>1</v>
      </c>
      <c r="U8" s="2" t="s">
        <v>2</v>
      </c>
      <c r="V8" s="2" t="s">
        <v>3</v>
      </c>
      <c r="W8" s="2" t="s">
        <v>4</v>
      </c>
      <c r="X8" s="16" t="s">
        <v>5</v>
      </c>
      <c r="Y8" s="2" t="s">
        <v>6</v>
      </c>
      <c r="Z8" s="2" t="s">
        <v>1</v>
      </c>
      <c r="AA8" s="2" t="s">
        <v>1</v>
      </c>
      <c r="AB8" s="2" t="s">
        <v>2</v>
      </c>
      <c r="AC8" s="2" t="s">
        <v>3</v>
      </c>
      <c r="AD8" s="2" t="s">
        <v>4</v>
      </c>
      <c r="AE8" s="2"/>
      <c r="AF8" s="2"/>
      <c r="AG8" s="38" t="s">
        <v>7</v>
      </c>
      <c r="AH8" s="39"/>
      <c r="AI8" s="40"/>
    </row>
    <row r="9" spans="1:36" ht="27" customHeight="1">
      <c r="A9" s="36"/>
      <c r="B9" s="41">
        <v>1</v>
      </c>
      <c r="C9" s="43">
        <v>2</v>
      </c>
      <c r="D9" s="41">
        <v>3</v>
      </c>
      <c r="E9" s="41">
        <v>4</v>
      </c>
      <c r="F9" s="41">
        <v>5</v>
      </c>
      <c r="G9" s="41">
        <v>6</v>
      </c>
      <c r="H9" s="41">
        <v>7</v>
      </c>
      <c r="I9" s="41">
        <v>8</v>
      </c>
      <c r="J9" s="43">
        <v>9</v>
      </c>
      <c r="K9" s="41">
        <v>10</v>
      </c>
      <c r="L9" s="41">
        <v>11</v>
      </c>
      <c r="M9" s="41">
        <v>12</v>
      </c>
      <c r="N9" s="41">
        <v>13</v>
      </c>
      <c r="O9" s="41">
        <v>14</v>
      </c>
      <c r="P9" s="41">
        <v>15</v>
      </c>
      <c r="Q9" s="43">
        <v>16</v>
      </c>
      <c r="R9" s="41">
        <v>17</v>
      </c>
      <c r="S9" s="41">
        <v>18</v>
      </c>
      <c r="T9" s="41">
        <v>19</v>
      </c>
      <c r="U9" s="41">
        <v>20</v>
      </c>
      <c r="V9" s="41">
        <v>21</v>
      </c>
      <c r="W9" s="41">
        <v>22</v>
      </c>
      <c r="X9" s="43">
        <v>23</v>
      </c>
      <c r="Y9" s="41">
        <v>24</v>
      </c>
      <c r="Z9" s="41">
        <v>25</v>
      </c>
      <c r="AA9" s="41">
        <v>26</v>
      </c>
      <c r="AB9" s="41">
        <v>27</v>
      </c>
      <c r="AC9" s="41">
        <v>28</v>
      </c>
      <c r="AD9" s="41">
        <v>29</v>
      </c>
      <c r="AE9" s="10"/>
      <c r="AF9" s="41"/>
      <c r="AG9" s="45" t="s">
        <v>8</v>
      </c>
      <c r="AH9" s="45" t="s">
        <v>9</v>
      </c>
      <c r="AI9" s="45" t="s">
        <v>10</v>
      </c>
    </row>
    <row r="10" spans="1:36" ht="27" customHeight="1">
      <c r="A10" s="36"/>
      <c r="B10" s="42"/>
      <c r="C10" s="44"/>
      <c r="D10" s="42"/>
      <c r="E10" s="42"/>
      <c r="F10" s="42"/>
      <c r="G10" s="42"/>
      <c r="H10" s="42"/>
      <c r="I10" s="42"/>
      <c r="J10" s="44"/>
      <c r="K10" s="42"/>
      <c r="L10" s="42"/>
      <c r="M10" s="42"/>
      <c r="N10" s="42"/>
      <c r="O10" s="42"/>
      <c r="P10" s="42"/>
      <c r="Q10" s="44"/>
      <c r="R10" s="42"/>
      <c r="S10" s="42"/>
      <c r="T10" s="42"/>
      <c r="U10" s="42"/>
      <c r="V10" s="42"/>
      <c r="W10" s="42"/>
      <c r="X10" s="44"/>
      <c r="Y10" s="42"/>
      <c r="Z10" s="42"/>
      <c r="AA10" s="42"/>
      <c r="AB10" s="42"/>
      <c r="AC10" s="42"/>
      <c r="AD10" s="42"/>
      <c r="AE10" s="11"/>
      <c r="AF10" s="42"/>
      <c r="AG10" s="46"/>
      <c r="AH10" s="46" t="s">
        <v>11</v>
      </c>
      <c r="AI10" s="46" t="s">
        <v>12</v>
      </c>
    </row>
    <row r="11" spans="1:36" ht="15.75">
      <c r="A11" s="37"/>
      <c r="B11" s="3"/>
      <c r="C11" s="22" t="s">
        <v>5</v>
      </c>
      <c r="D11" s="21"/>
      <c r="E11" s="21"/>
      <c r="F11" s="21"/>
      <c r="G11" s="21"/>
      <c r="H11" s="21"/>
      <c r="I11" s="21"/>
      <c r="J11" s="22"/>
      <c r="K11" s="21"/>
      <c r="L11" s="21"/>
      <c r="M11" s="21"/>
      <c r="N11" s="21"/>
      <c r="O11" s="21"/>
      <c r="P11" s="21"/>
      <c r="Q11" s="22" t="s">
        <v>5</v>
      </c>
      <c r="R11" s="21"/>
      <c r="S11" s="21"/>
      <c r="T11" s="21"/>
      <c r="U11" s="21"/>
      <c r="V11" s="4"/>
      <c r="W11" s="4"/>
      <c r="X11" s="19"/>
      <c r="Y11" s="4"/>
      <c r="Z11" s="4"/>
      <c r="AA11" s="4"/>
      <c r="AB11" s="4"/>
      <c r="AC11" s="4"/>
      <c r="AD11" s="4"/>
      <c r="AE11" s="4"/>
      <c r="AF11" s="4"/>
      <c r="AG11" s="5">
        <f>MAX(0,MIN(Limite01-AJ6,COUNTIF(B11:AF11,"D")))</f>
        <v>2</v>
      </c>
      <c r="AH11" s="5">
        <f>COUNTIF(B11:AF11,"D")-AG11-AI11</f>
        <v>0</v>
      </c>
      <c r="AI11" s="6">
        <f>MAX(0,MIN(AJ11-Limite02,COUNTIF(B11:AF11,"D")))</f>
        <v>0</v>
      </c>
      <c r="AJ11">
        <f>COUNTIF(B11:AF11,"D")+AJ6</f>
        <v>4</v>
      </c>
    </row>
    <row r="12" spans="1:36" ht="15.75">
      <c r="A12" s="7"/>
      <c r="B12" s="8"/>
      <c r="C12" s="8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8"/>
      <c r="AH12" s="8"/>
      <c r="AI12" s="8"/>
    </row>
    <row r="13" spans="1:36" ht="15.75">
      <c r="A13" s="35" t="s">
        <v>14</v>
      </c>
      <c r="B13" s="16" t="s">
        <v>5</v>
      </c>
      <c r="C13" s="1" t="s">
        <v>6</v>
      </c>
      <c r="D13" s="2" t="s">
        <v>1</v>
      </c>
      <c r="E13" s="2" t="s">
        <v>1</v>
      </c>
      <c r="F13" s="2" t="s">
        <v>2</v>
      </c>
      <c r="G13" s="2" t="s">
        <v>3</v>
      </c>
      <c r="H13" s="2" t="s">
        <v>4</v>
      </c>
      <c r="I13" s="16" t="s">
        <v>5</v>
      </c>
      <c r="J13" s="2" t="s">
        <v>6</v>
      </c>
      <c r="K13" s="2" t="s">
        <v>1</v>
      </c>
      <c r="L13" s="2" t="s">
        <v>1</v>
      </c>
      <c r="M13" s="2" t="s">
        <v>2</v>
      </c>
      <c r="N13" s="2" t="s">
        <v>3</v>
      </c>
      <c r="O13" s="2" t="s">
        <v>4</v>
      </c>
      <c r="P13" s="16" t="s">
        <v>5</v>
      </c>
      <c r="Q13" s="2" t="s">
        <v>6</v>
      </c>
      <c r="R13" s="2" t="s">
        <v>1</v>
      </c>
      <c r="S13" s="2" t="s">
        <v>1</v>
      </c>
      <c r="T13" s="2" t="s">
        <v>2</v>
      </c>
      <c r="U13" s="2" t="s">
        <v>3</v>
      </c>
      <c r="V13" s="2" t="s">
        <v>4</v>
      </c>
      <c r="W13" s="16" t="s">
        <v>5</v>
      </c>
      <c r="X13" s="2" t="s">
        <v>6</v>
      </c>
      <c r="Y13" s="2" t="s">
        <v>1</v>
      </c>
      <c r="Z13" s="2" t="s">
        <v>1</v>
      </c>
      <c r="AA13" s="2" t="s">
        <v>2</v>
      </c>
      <c r="AB13" s="2" t="s">
        <v>3</v>
      </c>
      <c r="AC13" s="2" t="s">
        <v>4</v>
      </c>
      <c r="AD13" s="16" t="s">
        <v>5</v>
      </c>
      <c r="AE13" s="2" t="s">
        <v>6</v>
      </c>
      <c r="AF13" s="2" t="s">
        <v>1</v>
      </c>
      <c r="AG13" s="38" t="s">
        <v>7</v>
      </c>
      <c r="AH13" s="39"/>
      <c r="AI13" s="40"/>
    </row>
    <row r="14" spans="1:36" ht="27" customHeight="1">
      <c r="A14" s="36"/>
      <c r="B14" s="43">
        <v>1</v>
      </c>
      <c r="C14" s="41">
        <v>2</v>
      </c>
      <c r="D14" s="41">
        <v>3</v>
      </c>
      <c r="E14" s="41">
        <v>4</v>
      </c>
      <c r="F14" s="41">
        <v>5</v>
      </c>
      <c r="G14" s="41">
        <v>6</v>
      </c>
      <c r="H14" s="41">
        <v>7</v>
      </c>
      <c r="I14" s="43">
        <v>8</v>
      </c>
      <c r="J14" s="41">
        <v>9</v>
      </c>
      <c r="K14" s="41">
        <v>10</v>
      </c>
      <c r="L14" s="41">
        <v>11</v>
      </c>
      <c r="M14" s="41">
        <v>12</v>
      </c>
      <c r="N14" s="41">
        <v>13</v>
      </c>
      <c r="O14" s="41">
        <v>14</v>
      </c>
      <c r="P14" s="43">
        <v>15</v>
      </c>
      <c r="Q14" s="41">
        <v>16</v>
      </c>
      <c r="R14" s="41">
        <v>17</v>
      </c>
      <c r="S14" s="41">
        <v>18</v>
      </c>
      <c r="T14" s="41">
        <v>19</v>
      </c>
      <c r="U14" s="41">
        <v>20</v>
      </c>
      <c r="V14" s="41">
        <v>21</v>
      </c>
      <c r="W14" s="43">
        <v>22</v>
      </c>
      <c r="X14" s="41">
        <v>23</v>
      </c>
      <c r="Y14" s="41">
        <v>24</v>
      </c>
      <c r="Z14" s="41">
        <v>25</v>
      </c>
      <c r="AA14" s="41">
        <v>26</v>
      </c>
      <c r="AB14" s="41">
        <v>27</v>
      </c>
      <c r="AC14" s="41">
        <v>28</v>
      </c>
      <c r="AD14" s="43">
        <v>29</v>
      </c>
      <c r="AE14" s="41">
        <v>30</v>
      </c>
      <c r="AF14" s="41">
        <v>31</v>
      </c>
      <c r="AG14" s="45" t="s">
        <v>8</v>
      </c>
      <c r="AH14" s="45" t="s">
        <v>9</v>
      </c>
      <c r="AI14" s="45" t="s">
        <v>10</v>
      </c>
    </row>
    <row r="15" spans="1:36" ht="27" customHeight="1">
      <c r="A15" s="36"/>
      <c r="B15" s="44"/>
      <c r="C15" s="42"/>
      <c r="D15" s="42"/>
      <c r="E15" s="42"/>
      <c r="F15" s="42"/>
      <c r="G15" s="42"/>
      <c r="H15" s="42"/>
      <c r="I15" s="44"/>
      <c r="J15" s="42"/>
      <c r="K15" s="42"/>
      <c r="L15" s="42"/>
      <c r="M15" s="42"/>
      <c r="N15" s="42"/>
      <c r="O15" s="42"/>
      <c r="P15" s="44"/>
      <c r="Q15" s="42"/>
      <c r="R15" s="42"/>
      <c r="S15" s="42"/>
      <c r="T15" s="42"/>
      <c r="U15" s="42"/>
      <c r="V15" s="42"/>
      <c r="W15" s="44"/>
      <c r="X15" s="42"/>
      <c r="Y15" s="42"/>
      <c r="Z15" s="42"/>
      <c r="AA15" s="42"/>
      <c r="AB15" s="42"/>
      <c r="AC15" s="42"/>
      <c r="AD15" s="44"/>
      <c r="AE15" s="42"/>
      <c r="AF15" s="42"/>
      <c r="AG15" s="46"/>
      <c r="AH15" s="46" t="s">
        <v>11</v>
      </c>
      <c r="AI15" s="46" t="s">
        <v>12</v>
      </c>
    </row>
    <row r="16" spans="1:36" ht="15.75">
      <c r="A16" s="37"/>
      <c r="B16" s="22" t="s">
        <v>5</v>
      </c>
      <c r="C16" s="23"/>
      <c r="D16" s="21"/>
      <c r="E16" s="21"/>
      <c r="F16" s="21"/>
      <c r="G16" s="21"/>
      <c r="H16" s="21"/>
      <c r="I16" s="22"/>
      <c r="J16" s="21"/>
      <c r="K16" s="21"/>
      <c r="L16" s="21"/>
      <c r="M16" s="21"/>
      <c r="N16" s="21"/>
      <c r="O16" s="21"/>
      <c r="P16" s="22" t="s">
        <v>5</v>
      </c>
      <c r="Q16" s="21"/>
      <c r="R16" s="21"/>
      <c r="S16" s="21"/>
      <c r="T16" s="21"/>
      <c r="U16" s="21"/>
      <c r="V16" s="21"/>
      <c r="W16" s="22"/>
      <c r="X16" s="21"/>
      <c r="Y16" s="21"/>
      <c r="Z16" s="21"/>
      <c r="AA16" s="21"/>
      <c r="AB16" s="21"/>
      <c r="AC16" s="21"/>
      <c r="AD16" s="22" t="s">
        <v>5</v>
      </c>
      <c r="AE16" s="4"/>
      <c r="AF16" s="4"/>
      <c r="AG16" s="5">
        <f>MAX(0,MIN(Limite01-AJ11,COUNTIF(B16:AF16,"D")))</f>
        <v>3</v>
      </c>
      <c r="AH16" s="5">
        <f>COUNTIF(B16:AF16,"D")-AG16-AI16</f>
        <v>0</v>
      </c>
      <c r="AI16" s="6">
        <f>MAX(0,MIN(AJ16-Limite02,COUNTIF(B16:AF16,"D")))</f>
        <v>0</v>
      </c>
      <c r="AJ16">
        <f>COUNTIF(B16:AF16,"D")+AJ11</f>
        <v>7</v>
      </c>
    </row>
    <row r="17" spans="1:35" ht="15.75">
      <c r="A17" s="7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</row>
    <row r="18" spans="1:35" ht="25.5">
      <c r="A18" s="7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12" t="s">
        <v>8</v>
      </c>
      <c r="AH18" s="13" t="s">
        <v>15</v>
      </c>
      <c r="AI18" s="13" t="s">
        <v>16</v>
      </c>
    </row>
    <row r="19" spans="1:35" ht="27" customHeight="1">
      <c r="A19" s="7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47" t="s">
        <v>17</v>
      </c>
      <c r="X19" s="48"/>
      <c r="Y19" s="48"/>
      <c r="Z19" s="48"/>
      <c r="AA19" s="48"/>
      <c r="AB19" s="48"/>
      <c r="AC19" s="48"/>
      <c r="AD19" s="48"/>
      <c r="AE19" s="48"/>
      <c r="AF19" s="49"/>
      <c r="AG19" s="14">
        <f>AG6+AG11+AG16</f>
        <v>7</v>
      </c>
      <c r="AH19" s="14">
        <f>SUM(AH6,AH11,AH16)</f>
        <v>0</v>
      </c>
      <c r="AI19" s="14">
        <f>SUM(AI6,AI11,AI16)</f>
        <v>0</v>
      </c>
    </row>
    <row r="20" spans="1:35" ht="27" customHeight="1">
      <c r="A20" s="7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38" t="s">
        <v>18</v>
      </c>
      <c r="X20" s="50"/>
      <c r="Y20" s="50"/>
      <c r="Z20" s="50"/>
      <c r="AA20" s="50"/>
      <c r="AB20" s="50"/>
      <c r="AC20" s="50"/>
      <c r="AD20" s="50"/>
      <c r="AE20" s="50"/>
      <c r="AF20" s="51"/>
      <c r="AG20" s="5">
        <f>AG19</f>
        <v>7</v>
      </c>
      <c r="AH20" s="5">
        <f>AH19</f>
        <v>0</v>
      </c>
      <c r="AI20" s="5">
        <f>AI19</f>
        <v>0</v>
      </c>
    </row>
    <row r="21" spans="1:35" ht="15.75">
      <c r="A21" s="7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38">
        <f>AG20+AH20+AI20</f>
        <v>7</v>
      </c>
      <c r="AH21" s="50"/>
      <c r="AI21" s="51"/>
    </row>
  </sheetData>
  <mergeCells count="111">
    <mergeCell ref="AI14:AI15"/>
    <mergeCell ref="W19:AF19"/>
    <mergeCell ref="W20:AF20"/>
    <mergeCell ref="AG21:AI21"/>
    <mergeCell ref="B1:AJ1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K14:K15"/>
    <mergeCell ref="N14:N15"/>
    <mergeCell ref="O14:O15"/>
    <mergeCell ref="P14:P15"/>
    <mergeCell ref="E14:E15"/>
    <mergeCell ref="F14:F15"/>
    <mergeCell ref="G14:G15"/>
    <mergeCell ref="H14:H15"/>
    <mergeCell ref="I14:I15"/>
    <mergeCell ref="J14:J15"/>
    <mergeCell ref="AH9:AH10"/>
    <mergeCell ref="AI9:AI10"/>
    <mergeCell ref="A13:A16"/>
    <mergeCell ref="AG13:AI13"/>
    <mergeCell ref="B14:B15"/>
    <mergeCell ref="C14:C15"/>
    <mergeCell ref="D14:D15"/>
    <mergeCell ref="Y9:Y10"/>
    <mergeCell ref="Z9:Z10"/>
    <mergeCell ref="AA9:AA10"/>
    <mergeCell ref="AB9:AB10"/>
    <mergeCell ref="AC9:AC10"/>
    <mergeCell ref="AD9:AD10"/>
    <mergeCell ref="S9:S10"/>
    <mergeCell ref="T9:T10"/>
    <mergeCell ref="U9:U10"/>
    <mergeCell ref="V9:V10"/>
    <mergeCell ref="W9:W10"/>
    <mergeCell ref="X9:X10"/>
    <mergeCell ref="M9:M10"/>
    <mergeCell ref="N9:N10"/>
    <mergeCell ref="O9:O10"/>
    <mergeCell ref="L14:L15"/>
    <mergeCell ref="M14:M15"/>
    <mergeCell ref="R9:R10"/>
    <mergeCell ref="G9:G10"/>
    <mergeCell ref="H9:H10"/>
    <mergeCell ref="I9:I10"/>
    <mergeCell ref="J9:J10"/>
    <mergeCell ref="K9:K10"/>
    <mergeCell ref="L9:L10"/>
    <mergeCell ref="AF9:AF10"/>
    <mergeCell ref="AG9:AG10"/>
    <mergeCell ref="A8:A11"/>
    <mergeCell ref="AG8:AI8"/>
    <mergeCell ref="B9:B10"/>
    <mergeCell ref="C9:C10"/>
    <mergeCell ref="D9:D10"/>
    <mergeCell ref="E9:E10"/>
    <mergeCell ref="F9:F10"/>
    <mergeCell ref="AB4:AB5"/>
    <mergeCell ref="AC4:AC5"/>
    <mergeCell ref="AD4:AD5"/>
    <mergeCell ref="AE4:AE5"/>
    <mergeCell ref="AF4:AF5"/>
    <mergeCell ref="AG4:AG5"/>
    <mergeCell ref="V4:V5"/>
    <mergeCell ref="W4:W5"/>
    <mergeCell ref="X4:X5"/>
    <mergeCell ref="Y4:Y5"/>
    <mergeCell ref="Z4:Z5"/>
    <mergeCell ref="AA4:AA5"/>
    <mergeCell ref="P4:P5"/>
    <mergeCell ref="Q4:Q5"/>
    <mergeCell ref="R4:R5"/>
    <mergeCell ref="P9:P10"/>
    <mergeCell ref="Q9:Q10"/>
    <mergeCell ref="A3:A6"/>
    <mergeCell ref="AG3:AI3"/>
    <mergeCell ref="B4:B5"/>
    <mergeCell ref="C4:C5"/>
    <mergeCell ref="D4:D5"/>
    <mergeCell ref="E4:E5"/>
    <mergeCell ref="F4:F5"/>
    <mergeCell ref="G4:G5"/>
    <mergeCell ref="H4:H5"/>
    <mergeCell ref="I4:I5"/>
    <mergeCell ref="S4:S5"/>
    <mergeCell ref="T4:T5"/>
    <mergeCell ref="U4:U5"/>
    <mergeCell ref="J4:J5"/>
    <mergeCell ref="K4:K5"/>
    <mergeCell ref="L4:L5"/>
    <mergeCell ref="M4:M5"/>
    <mergeCell ref="N4:N5"/>
    <mergeCell ref="O4:O5"/>
    <mergeCell ref="AH4:AH5"/>
    <mergeCell ref="AI4:AI5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N23"/>
  <sheetViews>
    <sheetView tabSelected="1" workbookViewId="0">
      <selection activeCell="AO30" sqref="AO30"/>
    </sheetView>
  </sheetViews>
  <sheetFormatPr baseColWidth="10" defaultRowHeight="15"/>
  <cols>
    <col min="2" max="32" width="3.28515625" customWidth="1"/>
    <col min="36" max="36" width="22.140625" customWidth="1"/>
    <col min="39" max="39" width="10.7109375" customWidth="1"/>
  </cols>
  <sheetData>
    <row r="1" spans="1:40" ht="28.5">
      <c r="B1" s="52" t="s">
        <v>31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</row>
    <row r="2" spans="1:40">
      <c r="AM2" s="33">
        <v>1</v>
      </c>
      <c r="AN2" s="34">
        <v>2</v>
      </c>
    </row>
    <row r="3" spans="1:40" ht="15.75">
      <c r="A3" s="35" t="s">
        <v>19</v>
      </c>
      <c r="B3" s="2" t="s">
        <v>1</v>
      </c>
      <c r="C3" s="2" t="s">
        <v>2</v>
      </c>
      <c r="D3" s="2" t="s">
        <v>3</v>
      </c>
      <c r="E3" s="2" t="s">
        <v>4</v>
      </c>
      <c r="F3" s="16" t="s">
        <v>5</v>
      </c>
      <c r="G3" s="2" t="s">
        <v>6</v>
      </c>
      <c r="H3" s="2" t="s">
        <v>1</v>
      </c>
      <c r="I3" s="2" t="s">
        <v>1</v>
      </c>
      <c r="J3" s="2" t="s">
        <v>2</v>
      </c>
      <c r="K3" s="2" t="s">
        <v>3</v>
      </c>
      <c r="L3" s="2" t="s">
        <v>4</v>
      </c>
      <c r="M3" s="16" t="s">
        <v>5</v>
      </c>
      <c r="N3" s="2" t="s">
        <v>6</v>
      </c>
      <c r="O3" s="2" t="s">
        <v>1</v>
      </c>
      <c r="P3" s="2" t="s">
        <v>1</v>
      </c>
      <c r="Q3" s="2" t="s">
        <v>2</v>
      </c>
      <c r="R3" s="2" t="s">
        <v>3</v>
      </c>
      <c r="S3" s="2" t="s">
        <v>4</v>
      </c>
      <c r="T3" s="16" t="s">
        <v>5</v>
      </c>
      <c r="U3" s="2" t="s">
        <v>6</v>
      </c>
      <c r="V3" s="2" t="s">
        <v>1</v>
      </c>
      <c r="W3" s="2" t="s">
        <v>1</v>
      </c>
      <c r="X3" s="2" t="s">
        <v>2</v>
      </c>
      <c r="Y3" s="2" t="s">
        <v>3</v>
      </c>
      <c r="Z3" s="2" t="s">
        <v>4</v>
      </c>
      <c r="AA3" s="16" t="s">
        <v>5</v>
      </c>
      <c r="AB3" s="2" t="s">
        <v>6</v>
      </c>
      <c r="AC3" s="2" t="s">
        <v>1</v>
      </c>
      <c r="AD3" s="2" t="s">
        <v>1</v>
      </c>
      <c r="AE3" s="2" t="s">
        <v>2</v>
      </c>
      <c r="AF3" s="2"/>
      <c r="AG3" s="38" t="s">
        <v>7</v>
      </c>
      <c r="AH3" s="39"/>
      <c r="AI3" s="40"/>
      <c r="AJ3" t="s">
        <v>32</v>
      </c>
    </row>
    <row r="4" spans="1:40" ht="27" customHeight="1">
      <c r="A4" s="36"/>
      <c r="B4" s="41">
        <v>1</v>
      </c>
      <c r="C4" s="41">
        <v>2</v>
      </c>
      <c r="D4" s="41">
        <v>3</v>
      </c>
      <c r="E4" s="41">
        <v>4</v>
      </c>
      <c r="F4" s="43">
        <v>5</v>
      </c>
      <c r="G4" s="41">
        <v>6</v>
      </c>
      <c r="H4" s="41">
        <v>7</v>
      </c>
      <c r="I4" s="41">
        <v>8</v>
      </c>
      <c r="J4" s="41">
        <v>9</v>
      </c>
      <c r="K4" s="41">
        <v>10</v>
      </c>
      <c r="L4" s="41">
        <v>11</v>
      </c>
      <c r="M4" s="43">
        <v>12</v>
      </c>
      <c r="N4" s="41">
        <v>13</v>
      </c>
      <c r="O4" s="41">
        <v>14</v>
      </c>
      <c r="P4" s="41">
        <v>15</v>
      </c>
      <c r="Q4" s="41">
        <v>16</v>
      </c>
      <c r="R4" s="41">
        <v>17</v>
      </c>
      <c r="S4" s="41">
        <v>18</v>
      </c>
      <c r="T4" s="43">
        <v>19</v>
      </c>
      <c r="U4" s="41">
        <v>20</v>
      </c>
      <c r="V4" s="41">
        <v>21</v>
      </c>
      <c r="W4" s="41">
        <v>22</v>
      </c>
      <c r="X4" s="41">
        <v>23</v>
      </c>
      <c r="Y4" s="41">
        <v>24</v>
      </c>
      <c r="Z4" s="41">
        <v>25</v>
      </c>
      <c r="AA4" s="43">
        <v>26</v>
      </c>
      <c r="AB4" s="41">
        <v>27</v>
      </c>
      <c r="AC4" s="41">
        <v>28</v>
      </c>
      <c r="AD4" s="41">
        <v>29</v>
      </c>
      <c r="AE4" s="41">
        <v>30</v>
      </c>
      <c r="AF4" s="41"/>
      <c r="AG4" s="45" t="s">
        <v>8</v>
      </c>
      <c r="AH4" s="45" t="s">
        <v>9</v>
      </c>
      <c r="AI4" s="45" t="s">
        <v>10</v>
      </c>
      <c r="AL4" s="32" t="s">
        <v>39</v>
      </c>
    </row>
    <row r="5" spans="1:40" ht="27" customHeight="1">
      <c r="A5" s="36"/>
      <c r="B5" s="54"/>
      <c r="C5" s="54"/>
      <c r="D5" s="54"/>
      <c r="E5" s="54"/>
      <c r="F5" s="55"/>
      <c r="G5" s="54"/>
      <c r="H5" s="54"/>
      <c r="I5" s="54"/>
      <c r="J5" s="54"/>
      <c r="K5" s="54"/>
      <c r="L5" s="54"/>
      <c r="M5" s="55"/>
      <c r="N5" s="54"/>
      <c r="O5" s="54"/>
      <c r="P5" s="54"/>
      <c r="Q5" s="54"/>
      <c r="R5" s="54"/>
      <c r="S5" s="54"/>
      <c r="T5" s="55"/>
      <c r="U5" s="54"/>
      <c r="V5" s="54"/>
      <c r="W5" s="54"/>
      <c r="X5" s="54"/>
      <c r="Y5" s="54"/>
      <c r="Z5" s="54"/>
      <c r="AA5" s="55"/>
      <c r="AB5" s="54"/>
      <c r="AC5" s="54"/>
      <c r="AD5" s="54"/>
      <c r="AE5" s="54"/>
      <c r="AF5" s="54"/>
      <c r="AG5" s="46"/>
      <c r="AH5" s="46" t="s">
        <v>11</v>
      </c>
      <c r="AI5" s="46" t="s">
        <v>12</v>
      </c>
    </row>
    <row r="6" spans="1:40" ht="15.75">
      <c r="A6" s="37"/>
      <c r="B6" s="21"/>
      <c r="C6" s="21"/>
      <c r="D6" s="21"/>
      <c r="E6" s="21"/>
      <c r="F6" s="22"/>
      <c r="G6" s="21"/>
      <c r="H6" s="21"/>
      <c r="I6" s="21"/>
      <c r="J6" s="21"/>
      <c r="K6" s="21"/>
      <c r="L6" s="21"/>
      <c r="M6" s="22" t="s">
        <v>5</v>
      </c>
      <c r="N6" s="21"/>
      <c r="O6" s="21"/>
      <c r="P6" s="21"/>
      <c r="Q6" s="21"/>
      <c r="R6" s="21"/>
      <c r="S6" s="21"/>
      <c r="T6" s="22"/>
      <c r="U6" s="21"/>
      <c r="V6" s="21"/>
      <c r="W6" s="21"/>
      <c r="X6" s="21"/>
      <c r="Y6" s="21"/>
      <c r="Z6" s="21"/>
      <c r="AA6" s="22" t="s">
        <v>5</v>
      </c>
      <c r="AB6" s="4"/>
      <c r="AC6" s="4"/>
      <c r="AD6" s="4"/>
      <c r="AE6" s="4"/>
      <c r="AF6" s="4"/>
      <c r="AG6" s="5">
        <f>MAX(0,MIN(Limite01-'1er Trimestre'!AJ16,COUNTIF(B6:AF6,"D")))</f>
        <v>2</v>
      </c>
      <c r="AH6" s="5">
        <f>COUNTIF(B6:AF6,"D")-AG6-AI6</f>
        <v>0</v>
      </c>
      <c r="AI6" s="6">
        <f>MAX(0,MIN(AJ6-Limite02,COUNTIF(B6:AF6,"D")))</f>
        <v>0</v>
      </c>
      <c r="AJ6">
        <f>COUNTIF(B6:AF6,"D")+'1er Trimestre'!AJ16</f>
        <v>9</v>
      </c>
      <c r="AN6">
        <v>3</v>
      </c>
    </row>
    <row r="7" spans="1:40" ht="15.75">
      <c r="A7" s="7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25">
        <v>2</v>
      </c>
      <c r="AH7" s="25">
        <v>0</v>
      </c>
      <c r="AI7" s="25">
        <v>0</v>
      </c>
    </row>
    <row r="8" spans="1:40" ht="15.75">
      <c r="A8" s="35" t="s">
        <v>20</v>
      </c>
      <c r="B8" s="2" t="s">
        <v>3</v>
      </c>
      <c r="C8" s="2" t="s">
        <v>4</v>
      </c>
      <c r="D8" s="16" t="s">
        <v>5</v>
      </c>
      <c r="E8" s="2" t="s">
        <v>6</v>
      </c>
      <c r="F8" s="2" t="s">
        <v>1</v>
      </c>
      <c r="G8" s="2" t="s">
        <v>1</v>
      </c>
      <c r="H8" s="2" t="s">
        <v>2</v>
      </c>
      <c r="I8" s="2" t="s">
        <v>3</v>
      </c>
      <c r="J8" s="2" t="s">
        <v>4</v>
      </c>
      <c r="K8" s="16" t="s">
        <v>5</v>
      </c>
      <c r="L8" s="2" t="s">
        <v>6</v>
      </c>
      <c r="M8" s="2" t="s">
        <v>1</v>
      </c>
      <c r="N8" s="2" t="s">
        <v>1</v>
      </c>
      <c r="O8" s="2" t="s">
        <v>2</v>
      </c>
      <c r="P8" s="2" t="s">
        <v>3</v>
      </c>
      <c r="Q8" s="2" t="s">
        <v>4</v>
      </c>
      <c r="R8" s="16" t="s">
        <v>5</v>
      </c>
      <c r="S8" s="2" t="s">
        <v>6</v>
      </c>
      <c r="T8" s="2" t="s">
        <v>1</v>
      </c>
      <c r="U8" s="2" t="s">
        <v>1</v>
      </c>
      <c r="V8" s="2" t="s">
        <v>2</v>
      </c>
      <c r="W8" s="2" t="s">
        <v>3</v>
      </c>
      <c r="X8" s="2" t="s">
        <v>4</v>
      </c>
      <c r="Y8" s="16" t="s">
        <v>5</v>
      </c>
      <c r="Z8" s="2" t="s">
        <v>6</v>
      </c>
      <c r="AA8" s="2" t="s">
        <v>1</v>
      </c>
      <c r="AB8" s="2" t="s">
        <v>1</v>
      </c>
      <c r="AC8" s="2" t="s">
        <v>2</v>
      </c>
      <c r="AD8" s="2" t="s">
        <v>3</v>
      </c>
      <c r="AE8" s="2" t="s">
        <v>4</v>
      </c>
      <c r="AF8" s="2" t="s">
        <v>5</v>
      </c>
      <c r="AG8" s="38" t="s">
        <v>7</v>
      </c>
      <c r="AH8" s="39"/>
      <c r="AI8" s="40"/>
      <c r="AN8" s="33">
        <v>4</v>
      </c>
    </row>
    <row r="9" spans="1:40" ht="27" customHeight="1">
      <c r="A9" s="36"/>
      <c r="B9" s="41">
        <v>1</v>
      </c>
      <c r="C9" s="41">
        <v>2</v>
      </c>
      <c r="D9" s="43">
        <v>3</v>
      </c>
      <c r="E9" s="41">
        <v>4</v>
      </c>
      <c r="F9" s="41">
        <v>5</v>
      </c>
      <c r="G9" s="41">
        <v>6</v>
      </c>
      <c r="H9" s="41">
        <v>7</v>
      </c>
      <c r="I9" s="41">
        <v>8</v>
      </c>
      <c r="J9" s="41">
        <v>9</v>
      </c>
      <c r="K9" s="43">
        <v>10</v>
      </c>
      <c r="L9" s="41">
        <v>11</v>
      </c>
      <c r="M9" s="41">
        <v>12</v>
      </c>
      <c r="N9" s="41">
        <v>13</v>
      </c>
      <c r="O9" s="41">
        <v>14</v>
      </c>
      <c r="P9" s="41">
        <v>15</v>
      </c>
      <c r="Q9" s="41">
        <v>16</v>
      </c>
      <c r="R9" s="43">
        <v>17</v>
      </c>
      <c r="S9" s="41">
        <v>18</v>
      </c>
      <c r="T9" s="41">
        <v>19</v>
      </c>
      <c r="U9" s="41">
        <v>20</v>
      </c>
      <c r="V9" s="41">
        <v>21</v>
      </c>
      <c r="W9" s="41">
        <v>22</v>
      </c>
      <c r="X9" s="41">
        <v>23</v>
      </c>
      <c r="Y9" s="43">
        <v>24</v>
      </c>
      <c r="Z9" s="41">
        <v>25</v>
      </c>
      <c r="AA9" s="41">
        <v>26</v>
      </c>
      <c r="AB9" s="41">
        <v>27</v>
      </c>
      <c r="AC9" s="41">
        <v>28</v>
      </c>
      <c r="AD9" s="41">
        <v>29</v>
      </c>
      <c r="AE9" s="41">
        <v>30</v>
      </c>
      <c r="AF9" s="41">
        <v>31</v>
      </c>
      <c r="AG9" s="45" t="s">
        <v>8</v>
      </c>
      <c r="AH9" s="45" t="s">
        <v>9</v>
      </c>
      <c r="AI9" s="45" t="s">
        <v>10</v>
      </c>
      <c r="AL9" t="s">
        <v>33</v>
      </c>
    </row>
    <row r="10" spans="1:40" ht="27" customHeight="1">
      <c r="A10" s="36"/>
      <c r="B10" s="54"/>
      <c r="C10" s="54"/>
      <c r="D10" s="55"/>
      <c r="E10" s="54"/>
      <c r="F10" s="54"/>
      <c r="G10" s="54"/>
      <c r="H10" s="54"/>
      <c r="I10" s="54"/>
      <c r="J10" s="54"/>
      <c r="K10" s="55"/>
      <c r="L10" s="54"/>
      <c r="M10" s="54"/>
      <c r="N10" s="54"/>
      <c r="O10" s="54"/>
      <c r="P10" s="54"/>
      <c r="Q10" s="54"/>
      <c r="R10" s="55"/>
      <c r="S10" s="54"/>
      <c r="T10" s="54"/>
      <c r="U10" s="54"/>
      <c r="V10" s="54"/>
      <c r="W10" s="54"/>
      <c r="X10" s="54"/>
      <c r="Y10" s="55"/>
      <c r="Z10" s="54"/>
      <c r="AA10" s="54"/>
      <c r="AB10" s="54"/>
      <c r="AC10" s="54"/>
      <c r="AD10" s="54"/>
      <c r="AE10" s="54"/>
      <c r="AF10" s="54"/>
      <c r="AG10" s="46"/>
      <c r="AH10" s="46" t="s">
        <v>11</v>
      </c>
      <c r="AI10" s="46" t="s">
        <v>12</v>
      </c>
      <c r="AL10" t="s">
        <v>34</v>
      </c>
    </row>
    <row r="11" spans="1:40" ht="15.75">
      <c r="A11" s="37"/>
      <c r="B11" s="4"/>
      <c r="C11" s="4"/>
      <c r="D11" s="19"/>
      <c r="E11" s="4"/>
      <c r="F11" s="4"/>
      <c r="G11" s="4"/>
      <c r="H11" s="4"/>
      <c r="I11" s="21"/>
      <c r="J11" s="21"/>
      <c r="K11" s="22" t="s">
        <v>5</v>
      </c>
      <c r="L11" s="21"/>
      <c r="M11" s="21"/>
      <c r="N11" s="21"/>
      <c r="O11" s="21"/>
      <c r="P11" s="21"/>
      <c r="Q11" s="21"/>
      <c r="R11" s="22"/>
      <c r="S11" s="21"/>
      <c r="T11" s="21"/>
      <c r="U11" s="21"/>
      <c r="V11" s="21"/>
      <c r="W11" s="21"/>
      <c r="X11" s="21"/>
      <c r="Y11" s="22" t="s">
        <v>5</v>
      </c>
      <c r="Z11" s="21"/>
      <c r="AA11" s="21"/>
      <c r="AB11" s="21"/>
      <c r="AC11" s="4"/>
      <c r="AD11" s="4"/>
      <c r="AE11" s="4"/>
      <c r="AF11" s="4"/>
      <c r="AG11" s="5">
        <f>MAX(0,MIN(Limite01-AJ6,COUNTIF(B11:AF11,"D")))</f>
        <v>1</v>
      </c>
      <c r="AH11" s="5">
        <f>COUNTIF(B11:AF11,"D")-AG11-AI11</f>
        <v>1</v>
      </c>
      <c r="AI11" s="6">
        <f>MAX(0,MIN(AJ11-Limite02,COUNTIF(B11:AF11,"D")))</f>
        <v>0</v>
      </c>
      <c r="AJ11">
        <f>COUNTIF(B11:AF11,"D")+AJ6</f>
        <v>11</v>
      </c>
    </row>
    <row r="12" spans="1:40" ht="15.75">
      <c r="A12" s="7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24">
        <v>1</v>
      </c>
      <c r="AH12" s="24">
        <v>1</v>
      </c>
      <c r="AI12" s="24">
        <v>0</v>
      </c>
      <c r="AL12" t="s">
        <v>37</v>
      </c>
    </row>
    <row r="13" spans="1:40" ht="15.75">
      <c r="A13" s="35" t="s">
        <v>21</v>
      </c>
      <c r="B13" s="2" t="s">
        <v>6</v>
      </c>
      <c r="C13" s="2" t="s">
        <v>1</v>
      </c>
      <c r="D13" s="2" t="s">
        <v>1</v>
      </c>
      <c r="E13" s="2" t="s">
        <v>2</v>
      </c>
      <c r="F13" s="2" t="s">
        <v>3</v>
      </c>
      <c r="G13" s="2" t="s">
        <v>4</v>
      </c>
      <c r="H13" s="16" t="s">
        <v>5</v>
      </c>
      <c r="I13" s="2" t="s">
        <v>6</v>
      </c>
      <c r="J13" s="2" t="s">
        <v>1</v>
      </c>
      <c r="K13" s="2" t="s">
        <v>1</v>
      </c>
      <c r="L13" s="2" t="s">
        <v>2</v>
      </c>
      <c r="M13" s="2" t="s">
        <v>3</v>
      </c>
      <c r="N13" s="2" t="s">
        <v>4</v>
      </c>
      <c r="O13" s="16" t="s">
        <v>5</v>
      </c>
      <c r="P13" s="2" t="s">
        <v>6</v>
      </c>
      <c r="Q13" s="2" t="s">
        <v>1</v>
      </c>
      <c r="R13" s="2" t="s">
        <v>1</v>
      </c>
      <c r="S13" s="2" t="s">
        <v>2</v>
      </c>
      <c r="T13" s="2" t="s">
        <v>3</v>
      </c>
      <c r="U13" s="2" t="s">
        <v>4</v>
      </c>
      <c r="V13" s="16" t="s">
        <v>5</v>
      </c>
      <c r="W13" s="2" t="s">
        <v>6</v>
      </c>
      <c r="X13" s="2" t="s">
        <v>1</v>
      </c>
      <c r="Y13" s="2" t="s">
        <v>1</v>
      </c>
      <c r="Z13" s="2" t="s">
        <v>2</v>
      </c>
      <c r="AA13" s="2" t="s">
        <v>3</v>
      </c>
      <c r="AB13" s="2" t="s">
        <v>4</v>
      </c>
      <c r="AC13" s="16" t="s">
        <v>5</v>
      </c>
      <c r="AD13" s="2" t="s">
        <v>6</v>
      </c>
      <c r="AE13" s="2" t="s">
        <v>1</v>
      </c>
      <c r="AF13" s="2"/>
      <c r="AG13" s="38" t="s">
        <v>7</v>
      </c>
      <c r="AH13" s="39"/>
      <c r="AI13" s="40"/>
    </row>
    <row r="14" spans="1:40" ht="27" customHeight="1">
      <c r="A14" s="36"/>
      <c r="B14" s="41">
        <v>1</v>
      </c>
      <c r="C14" s="41">
        <v>2</v>
      </c>
      <c r="D14" s="41">
        <v>3</v>
      </c>
      <c r="E14" s="41">
        <v>4</v>
      </c>
      <c r="F14" s="41">
        <v>5</v>
      </c>
      <c r="G14" s="41">
        <v>6</v>
      </c>
      <c r="H14" s="43">
        <v>7</v>
      </c>
      <c r="I14" s="41">
        <v>8</v>
      </c>
      <c r="J14" s="41">
        <v>9</v>
      </c>
      <c r="K14" s="41">
        <v>10</v>
      </c>
      <c r="L14" s="41">
        <v>11</v>
      </c>
      <c r="M14" s="41">
        <v>12</v>
      </c>
      <c r="N14" s="41">
        <v>13</v>
      </c>
      <c r="O14" s="43">
        <v>14</v>
      </c>
      <c r="P14" s="41">
        <v>15</v>
      </c>
      <c r="Q14" s="41">
        <v>16</v>
      </c>
      <c r="R14" s="41">
        <v>17</v>
      </c>
      <c r="S14" s="41">
        <v>18</v>
      </c>
      <c r="T14" s="41">
        <v>19</v>
      </c>
      <c r="U14" s="41">
        <v>20</v>
      </c>
      <c r="V14" s="43">
        <v>21</v>
      </c>
      <c r="W14" s="41">
        <v>22</v>
      </c>
      <c r="X14" s="41">
        <v>23</v>
      </c>
      <c r="Y14" s="41">
        <v>24</v>
      </c>
      <c r="Z14" s="41">
        <v>25</v>
      </c>
      <c r="AA14" s="41">
        <v>26</v>
      </c>
      <c r="AB14" s="41">
        <v>27</v>
      </c>
      <c r="AC14" s="43">
        <v>28</v>
      </c>
      <c r="AD14" s="41">
        <v>29</v>
      </c>
      <c r="AE14" s="41">
        <v>30</v>
      </c>
      <c r="AF14" s="41"/>
      <c r="AG14" s="45" t="s">
        <v>8</v>
      </c>
      <c r="AH14" s="45" t="s">
        <v>9</v>
      </c>
      <c r="AI14" s="45" t="s">
        <v>10</v>
      </c>
      <c r="AL14" t="s">
        <v>38</v>
      </c>
    </row>
    <row r="15" spans="1:40" ht="27" customHeight="1">
      <c r="A15" s="36"/>
      <c r="B15" s="54"/>
      <c r="C15" s="54"/>
      <c r="D15" s="54"/>
      <c r="E15" s="54"/>
      <c r="F15" s="54"/>
      <c r="G15" s="54"/>
      <c r="H15" s="55"/>
      <c r="I15" s="54"/>
      <c r="J15" s="54"/>
      <c r="K15" s="54"/>
      <c r="L15" s="54"/>
      <c r="M15" s="54"/>
      <c r="N15" s="54"/>
      <c r="O15" s="55"/>
      <c r="P15" s="54"/>
      <c r="Q15" s="54"/>
      <c r="R15" s="54"/>
      <c r="S15" s="54"/>
      <c r="T15" s="54"/>
      <c r="U15" s="54"/>
      <c r="V15" s="55"/>
      <c r="W15" s="54"/>
      <c r="X15" s="54"/>
      <c r="Y15" s="54"/>
      <c r="Z15" s="54"/>
      <c r="AA15" s="54"/>
      <c r="AB15" s="54"/>
      <c r="AC15" s="55"/>
      <c r="AD15" s="54"/>
      <c r="AE15" s="54"/>
      <c r="AF15" s="54"/>
      <c r="AG15" s="46"/>
      <c r="AH15" s="46" t="s">
        <v>11</v>
      </c>
      <c r="AI15" s="46" t="s">
        <v>12</v>
      </c>
    </row>
    <row r="16" spans="1:40" ht="15.75">
      <c r="A16" s="37"/>
      <c r="B16" s="4"/>
      <c r="C16" s="4"/>
      <c r="D16" s="4"/>
      <c r="E16" s="4"/>
      <c r="F16" s="4"/>
      <c r="G16" s="21"/>
      <c r="H16" s="22"/>
      <c r="I16" s="21"/>
      <c r="J16" s="21"/>
      <c r="K16" s="21"/>
      <c r="L16" s="21"/>
      <c r="M16" s="21"/>
      <c r="N16" s="21"/>
      <c r="O16" s="22" t="s">
        <v>5</v>
      </c>
      <c r="P16" s="21"/>
      <c r="Q16" s="21"/>
      <c r="R16" s="21"/>
      <c r="S16" s="21"/>
      <c r="T16" s="21"/>
      <c r="U16" s="21"/>
      <c r="V16" s="22"/>
      <c r="W16" s="21"/>
      <c r="X16" s="21"/>
      <c r="Y16" s="21"/>
      <c r="Z16" s="21"/>
      <c r="AA16" s="21"/>
      <c r="AB16" s="21"/>
      <c r="AC16" s="22" t="s">
        <v>5</v>
      </c>
      <c r="AD16" s="21"/>
      <c r="AE16" s="21"/>
      <c r="AF16" s="4"/>
      <c r="AG16" s="5">
        <f>MAX(0,MIN(Limite01-AJ11,COUNTIF(B16:AF16,"D")))</f>
        <v>0</v>
      </c>
      <c r="AH16" s="5">
        <f>COUNTIF(B16:AF16,"D")-AG16-AI16</f>
        <v>2</v>
      </c>
      <c r="AI16" s="6">
        <f>MAX(0,MIN(AJ16-Limite02,COUNTIF(B16:AF16,"D")))</f>
        <v>0</v>
      </c>
      <c r="AJ16">
        <f>COUNTIF(B16:AF16,"D")+AJ11</f>
        <v>13</v>
      </c>
      <c r="AL16" t="s">
        <v>35</v>
      </c>
    </row>
    <row r="17" spans="1:38" ht="15.75">
      <c r="A17" s="7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24">
        <v>0</v>
      </c>
      <c r="AH17" s="24">
        <v>2</v>
      </c>
      <c r="AI17" s="24">
        <v>0</v>
      </c>
    </row>
    <row r="18" spans="1:38" ht="25.5">
      <c r="A18" s="7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12" t="s">
        <v>8</v>
      </c>
      <c r="AH18" s="13" t="s">
        <v>15</v>
      </c>
      <c r="AI18" s="13" t="s">
        <v>16</v>
      </c>
      <c r="AL18" t="s">
        <v>36</v>
      </c>
    </row>
    <row r="19" spans="1:38" ht="27" customHeight="1">
      <c r="A19" s="7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56" t="s">
        <v>17</v>
      </c>
      <c r="X19" s="57"/>
      <c r="Y19" s="57"/>
      <c r="Z19" s="57"/>
      <c r="AA19" s="57"/>
      <c r="AB19" s="57"/>
      <c r="AC19" s="57"/>
      <c r="AD19" s="57"/>
      <c r="AE19" s="57"/>
      <c r="AF19" s="58"/>
      <c r="AG19" s="26">
        <f>+AG6+AG11+AG16</f>
        <v>3</v>
      </c>
      <c r="AH19" s="26">
        <f t="shared" ref="AH19:AI19" si="0">+AH6+AH11+AH16</f>
        <v>3</v>
      </c>
      <c r="AI19" s="26">
        <f t="shared" si="0"/>
        <v>0</v>
      </c>
    </row>
    <row r="20" spans="1:38" s="27" customFormat="1" ht="27" customHeight="1">
      <c r="A20" s="7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8">
        <v>3</v>
      </c>
      <c r="AH20" s="28">
        <v>3</v>
      </c>
      <c r="AI20" s="28">
        <v>0</v>
      </c>
    </row>
    <row r="21" spans="1:38" ht="27" customHeight="1">
      <c r="A21" s="7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59" t="s">
        <v>22</v>
      </c>
      <c r="X21" s="60"/>
      <c r="Y21" s="60"/>
      <c r="Z21" s="60"/>
      <c r="AA21" s="60"/>
      <c r="AB21" s="60"/>
      <c r="AC21" s="60"/>
      <c r="AD21" s="60"/>
      <c r="AE21" s="60"/>
      <c r="AF21" s="61"/>
      <c r="AG21" s="29">
        <f>'1er Trimestre'!AG20+'2ème Trimestre'!AG19</f>
        <v>10</v>
      </c>
      <c r="AH21" s="29">
        <f>'1er Trimestre'!AH20+'2ème Trimestre'!AH19</f>
        <v>3</v>
      </c>
      <c r="AI21" s="29">
        <f>'1er Trimestre'!AI20+'2ème Trimestre'!AI19</f>
        <v>0</v>
      </c>
    </row>
    <row r="22" spans="1:38" ht="27" customHeight="1">
      <c r="A22" s="7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28">
        <v>10</v>
      </c>
      <c r="AH22" s="28">
        <v>3</v>
      </c>
      <c r="AI22" s="28">
        <v>0</v>
      </c>
    </row>
    <row r="23" spans="1:38" ht="15.75">
      <c r="A23" s="7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59">
        <f>AG21+AH21+AI21</f>
        <v>13</v>
      </c>
      <c r="AH23" s="60"/>
      <c r="AI23" s="61"/>
    </row>
  </sheetData>
  <mergeCells count="112">
    <mergeCell ref="B1:AJ1"/>
    <mergeCell ref="AH14:AH15"/>
    <mergeCell ref="AI14:AI15"/>
    <mergeCell ref="W19:AF19"/>
    <mergeCell ref="W21:AF21"/>
    <mergeCell ref="AG23:AI23"/>
    <mergeCell ref="AB14:AB15"/>
    <mergeCell ref="AC14:AC15"/>
    <mergeCell ref="AD14:AD15"/>
    <mergeCell ref="AE14:AE15"/>
    <mergeCell ref="AF14:AF15"/>
    <mergeCell ref="AG14:AG15"/>
    <mergeCell ref="V14:V15"/>
    <mergeCell ref="W14:W15"/>
    <mergeCell ref="X14:X15"/>
    <mergeCell ref="Y14:Y15"/>
    <mergeCell ref="Z14:Z15"/>
    <mergeCell ref="AA14:AA15"/>
    <mergeCell ref="P14:P15"/>
    <mergeCell ref="Q14:Q15"/>
    <mergeCell ref="R14:R15"/>
    <mergeCell ref="S14:S15"/>
    <mergeCell ref="T14:T15"/>
    <mergeCell ref="U14:U15"/>
    <mergeCell ref="J14:J15"/>
    <mergeCell ref="K14:K15"/>
    <mergeCell ref="L14:L15"/>
    <mergeCell ref="M14:M15"/>
    <mergeCell ref="N14:N15"/>
    <mergeCell ref="O14:O15"/>
    <mergeCell ref="A13:A16"/>
    <mergeCell ref="AG13:AI13"/>
    <mergeCell ref="B14:B15"/>
    <mergeCell ref="C14:C15"/>
    <mergeCell ref="D14:D15"/>
    <mergeCell ref="E14:E15"/>
    <mergeCell ref="F14:F15"/>
    <mergeCell ref="G14:G15"/>
    <mergeCell ref="H14:H15"/>
    <mergeCell ref="I14:I15"/>
    <mergeCell ref="A8:A11"/>
    <mergeCell ref="AG8:AI8"/>
    <mergeCell ref="B9:B10"/>
    <mergeCell ref="C9:C10"/>
    <mergeCell ref="D9:D10"/>
    <mergeCell ref="E9:E10"/>
    <mergeCell ref="F9:F10"/>
    <mergeCell ref="AB4:AB5"/>
    <mergeCell ref="AC4:AC5"/>
    <mergeCell ref="AD4:AD5"/>
    <mergeCell ref="AE4:AE5"/>
    <mergeCell ref="AF4:AF5"/>
    <mergeCell ref="AG4:AG5"/>
    <mergeCell ref="V4:V5"/>
    <mergeCell ref="W4:W5"/>
    <mergeCell ref="X4:X5"/>
    <mergeCell ref="S9:S10"/>
    <mergeCell ref="T9:T10"/>
    <mergeCell ref="U9:U10"/>
    <mergeCell ref="V9:V10"/>
    <mergeCell ref="W9:W10"/>
    <mergeCell ref="X9:X10"/>
    <mergeCell ref="M9:M10"/>
    <mergeCell ref="N9:N10"/>
    <mergeCell ref="U4:U5"/>
    <mergeCell ref="G9:G10"/>
    <mergeCell ref="H9:H10"/>
    <mergeCell ref="I9:I10"/>
    <mergeCell ref="J9:J10"/>
    <mergeCell ref="K9:K10"/>
    <mergeCell ref="L9:L10"/>
    <mergeCell ref="AH4:AH5"/>
    <mergeCell ref="AI4:AI5"/>
    <mergeCell ref="O9:O10"/>
    <mergeCell ref="P9:P10"/>
    <mergeCell ref="Q9:Q10"/>
    <mergeCell ref="R9:R10"/>
    <mergeCell ref="AE9:AE10"/>
    <mergeCell ref="AF9:AF10"/>
    <mergeCell ref="AG9:AG10"/>
    <mergeCell ref="AH9:AH10"/>
    <mergeCell ref="AI9:AI10"/>
    <mergeCell ref="Y9:Y10"/>
    <mergeCell ref="Z9:Z10"/>
    <mergeCell ref="AA9:AA10"/>
    <mergeCell ref="AB9:AB10"/>
    <mergeCell ref="AC9:AC10"/>
    <mergeCell ref="AD9:AD10"/>
    <mergeCell ref="J4:J5"/>
    <mergeCell ref="K4:K5"/>
    <mergeCell ref="L4:L5"/>
    <mergeCell ref="M4:M5"/>
    <mergeCell ref="N4:N5"/>
    <mergeCell ref="O4:O5"/>
    <mergeCell ref="A3:A6"/>
    <mergeCell ref="AG3:AI3"/>
    <mergeCell ref="B4:B5"/>
    <mergeCell ref="C4:C5"/>
    <mergeCell ref="D4:D5"/>
    <mergeCell ref="E4:E5"/>
    <mergeCell ref="F4:F5"/>
    <mergeCell ref="G4:G5"/>
    <mergeCell ref="H4:H5"/>
    <mergeCell ref="I4:I5"/>
    <mergeCell ref="Y4:Y5"/>
    <mergeCell ref="Z4:Z5"/>
    <mergeCell ref="AA4:AA5"/>
    <mergeCell ref="P4:P5"/>
    <mergeCell ref="Q4:Q5"/>
    <mergeCell ref="R4:R5"/>
    <mergeCell ref="S4:S5"/>
    <mergeCell ref="T4:T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J23"/>
  <sheetViews>
    <sheetView workbookViewId="0">
      <selection activeCell="AG6" sqref="AG6"/>
    </sheetView>
  </sheetViews>
  <sheetFormatPr baseColWidth="10" defaultRowHeight="15"/>
  <cols>
    <col min="2" max="32" width="3.28515625" customWidth="1"/>
    <col min="36" max="36" width="22.140625" customWidth="1"/>
  </cols>
  <sheetData>
    <row r="1" spans="1:36" ht="28.5">
      <c r="B1" s="52" t="s">
        <v>31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</row>
    <row r="3" spans="1:36" ht="15.75">
      <c r="A3" s="35" t="s">
        <v>23</v>
      </c>
      <c r="B3" s="2" t="s">
        <v>1</v>
      </c>
      <c r="C3" s="2" t="s">
        <v>2</v>
      </c>
      <c r="D3" s="2" t="s">
        <v>3</v>
      </c>
      <c r="E3" s="2" t="s">
        <v>4</v>
      </c>
      <c r="F3" s="16" t="s">
        <v>5</v>
      </c>
      <c r="G3" s="2" t="s">
        <v>6</v>
      </c>
      <c r="H3" s="2" t="s">
        <v>1</v>
      </c>
      <c r="I3" s="2" t="s">
        <v>1</v>
      </c>
      <c r="J3" s="2" t="s">
        <v>2</v>
      </c>
      <c r="K3" s="2" t="s">
        <v>3</v>
      </c>
      <c r="L3" s="2" t="s">
        <v>4</v>
      </c>
      <c r="M3" s="16" t="s">
        <v>5</v>
      </c>
      <c r="N3" s="2" t="s">
        <v>6</v>
      </c>
      <c r="O3" s="2" t="s">
        <v>1</v>
      </c>
      <c r="P3" s="2" t="s">
        <v>1</v>
      </c>
      <c r="Q3" s="2" t="s">
        <v>2</v>
      </c>
      <c r="R3" s="2" t="s">
        <v>3</v>
      </c>
      <c r="S3" s="2" t="s">
        <v>4</v>
      </c>
      <c r="T3" s="16" t="s">
        <v>5</v>
      </c>
      <c r="U3" s="2" t="s">
        <v>6</v>
      </c>
      <c r="V3" s="2" t="s">
        <v>1</v>
      </c>
      <c r="W3" s="2" t="s">
        <v>1</v>
      </c>
      <c r="X3" s="2" t="s">
        <v>2</v>
      </c>
      <c r="Y3" s="2" t="s">
        <v>3</v>
      </c>
      <c r="Z3" s="2" t="s">
        <v>4</v>
      </c>
      <c r="AA3" s="16" t="s">
        <v>5</v>
      </c>
      <c r="AB3" s="2" t="s">
        <v>6</v>
      </c>
      <c r="AC3" s="2" t="s">
        <v>1</v>
      </c>
      <c r="AD3" s="2" t="s">
        <v>1</v>
      </c>
      <c r="AE3" s="2" t="s">
        <v>2</v>
      </c>
      <c r="AF3" s="2" t="s">
        <v>3</v>
      </c>
      <c r="AG3" s="38" t="s">
        <v>7</v>
      </c>
      <c r="AH3" s="39"/>
      <c r="AI3" s="40"/>
      <c r="AJ3" t="s">
        <v>32</v>
      </c>
    </row>
    <row r="4" spans="1:36" ht="27" customHeight="1">
      <c r="A4" s="36"/>
      <c r="B4" s="41">
        <v>1</v>
      </c>
      <c r="C4" s="41">
        <v>2</v>
      </c>
      <c r="D4" s="41">
        <v>3</v>
      </c>
      <c r="E4" s="41">
        <v>4</v>
      </c>
      <c r="F4" s="43">
        <v>5</v>
      </c>
      <c r="G4" s="41">
        <v>6</v>
      </c>
      <c r="H4" s="41">
        <v>7</v>
      </c>
      <c r="I4" s="41">
        <v>8</v>
      </c>
      <c r="J4" s="41">
        <v>9</v>
      </c>
      <c r="K4" s="41">
        <v>10</v>
      </c>
      <c r="L4" s="41">
        <v>11</v>
      </c>
      <c r="M4" s="43">
        <v>12</v>
      </c>
      <c r="N4" s="41">
        <v>13</v>
      </c>
      <c r="O4" s="41">
        <v>14</v>
      </c>
      <c r="P4" s="41">
        <v>15</v>
      </c>
      <c r="Q4" s="41">
        <v>16</v>
      </c>
      <c r="R4" s="41">
        <v>17</v>
      </c>
      <c r="S4" s="41">
        <v>18</v>
      </c>
      <c r="T4" s="43">
        <v>19</v>
      </c>
      <c r="U4" s="41">
        <v>20</v>
      </c>
      <c r="V4" s="41">
        <v>21</v>
      </c>
      <c r="W4" s="41">
        <v>22</v>
      </c>
      <c r="X4" s="41">
        <v>23</v>
      </c>
      <c r="Y4" s="41">
        <v>24</v>
      </c>
      <c r="Z4" s="41">
        <v>25</v>
      </c>
      <c r="AA4" s="43">
        <v>26</v>
      </c>
      <c r="AB4" s="41">
        <v>27</v>
      </c>
      <c r="AC4" s="41">
        <v>28</v>
      </c>
      <c r="AD4" s="41">
        <v>29</v>
      </c>
      <c r="AE4" s="41">
        <v>30</v>
      </c>
      <c r="AF4" s="41">
        <v>31</v>
      </c>
      <c r="AG4" s="45" t="s">
        <v>8</v>
      </c>
      <c r="AH4" s="45" t="s">
        <v>9</v>
      </c>
      <c r="AI4" s="45" t="s">
        <v>10</v>
      </c>
    </row>
    <row r="5" spans="1:36" ht="27" customHeight="1">
      <c r="A5" s="36"/>
      <c r="B5" s="42"/>
      <c r="C5" s="42"/>
      <c r="D5" s="42"/>
      <c r="E5" s="42"/>
      <c r="F5" s="44"/>
      <c r="G5" s="42"/>
      <c r="H5" s="42"/>
      <c r="I5" s="42"/>
      <c r="J5" s="42"/>
      <c r="K5" s="42"/>
      <c r="L5" s="42"/>
      <c r="M5" s="44"/>
      <c r="N5" s="42"/>
      <c r="O5" s="42"/>
      <c r="P5" s="42"/>
      <c r="Q5" s="42"/>
      <c r="R5" s="42"/>
      <c r="S5" s="42"/>
      <c r="T5" s="44"/>
      <c r="U5" s="42"/>
      <c r="V5" s="42"/>
      <c r="W5" s="42"/>
      <c r="X5" s="42"/>
      <c r="Y5" s="42"/>
      <c r="Z5" s="42"/>
      <c r="AA5" s="44"/>
      <c r="AB5" s="42"/>
      <c r="AC5" s="42"/>
      <c r="AD5" s="42"/>
      <c r="AE5" s="42"/>
      <c r="AF5" s="42"/>
      <c r="AG5" s="46"/>
      <c r="AH5" s="46" t="s">
        <v>11</v>
      </c>
      <c r="AI5" s="46" t="s">
        <v>12</v>
      </c>
    </row>
    <row r="6" spans="1:36" ht="15.75">
      <c r="A6" s="3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8" t="s">
        <v>5</v>
      </c>
      <c r="N6" s="17"/>
      <c r="O6" s="17"/>
      <c r="P6" s="17"/>
      <c r="Q6" s="17"/>
      <c r="R6" s="17"/>
      <c r="S6" s="17"/>
      <c r="T6" s="18"/>
      <c r="U6" s="17"/>
      <c r="V6" s="17"/>
      <c r="W6" s="17"/>
      <c r="X6" s="17"/>
      <c r="Y6" s="17"/>
      <c r="Z6" s="17"/>
      <c r="AA6" s="18" t="s">
        <v>5</v>
      </c>
      <c r="AB6" s="17"/>
      <c r="AC6" s="17"/>
      <c r="AD6" s="17"/>
      <c r="AE6" s="17"/>
      <c r="AF6" s="17"/>
      <c r="AG6" s="5">
        <f>MAX(0,MIN(Limite01-'2ème Trimestre'!AJ16,COUNTIF(B6:AF6,"D")))</f>
        <v>0</v>
      </c>
      <c r="AH6" s="5">
        <f>COUNTIF(B6:AF6,"D")-AG6-AI6</f>
        <v>2</v>
      </c>
      <c r="AI6" s="6">
        <f>MAX(0,MIN(AJ6-Limite02,COUNTIF(B6:AF6,"D")))</f>
        <v>0</v>
      </c>
      <c r="AJ6">
        <f>COUNTIF(B6:AF6,"D")+'2ème Trimestre'!AJ16</f>
        <v>15</v>
      </c>
    </row>
    <row r="7" spans="1:36" ht="15.75">
      <c r="A7" s="7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25">
        <v>0</v>
      </c>
      <c r="AH7" s="25">
        <v>2</v>
      </c>
      <c r="AI7" s="25">
        <v>0</v>
      </c>
    </row>
    <row r="8" spans="1:36" ht="15.75">
      <c r="A8" s="35" t="s">
        <v>24</v>
      </c>
      <c r="B8" s="2" t="s">
        <v>4</v>
      </c>
      <c r="C8" s="16" t="s">
        <v>5</v>
      </c>
      <c r="D8" s="2" t="s">
        <v>6</v>
      </c>
      <c r="E8" s="2" t="s">
        <v>1</v>
      </c>
      <c r="F8" s="2" t="s">
        <v>1</v>
      </c>
      <c r="G8" s="2" t="s">
        <v>2</v>
      </c>
      <c r="H8" s="2" t="s">
        <v>3</v>
      </c>
      <c r="I8" s="2" t="s">
        <v>4</v>
      </c>
      <c r="J8" s="16" t="s">
        <v>5</v>
      </c>
      <c r="K8" s="2" t="s">
        <v>6</v>
      </c>
      <c r="L8" s="2" t="s">
        <v>1</v>
      </c>
      <c r="M8" s="2" t="s">
        <v>1</v>
      </c>
      <c r="N8" s="2" t="s">
        <v>2</v>
      </c>
      <c r="O8" s="2" t="s">
        <v>3</v>
      </c>
      <c r="P8" s="2" t="s">
        <v>4</v>
      </c>
      <c r="Q8" s="16" t="s">
        <v>5</v>
      </c>
      <c r="R8" s="2" t="s">
        <v>6</v>
      </c>
      <c r="S8" s="2" t="s">
        <v>1</v>
      </c>
      <c r="T8" s="2" t="s">
        <v>1</v>
      </c>
      <c r="U8" s="2" t="s">
        <v>2</v>
      </c>
      <c r="V8" s="2" t="s">
        <v>3</v>
      </c>
      <c r="W8" s="2" t="s">
        <v>4</v>
      </c>
      <c r="X8" s="16" t="s">
        <v>5</v>
      </c>
      <c r="Y8" s="2" t="s">
        <v>6</v>
      </c>
      <c r="Z8" s="2" t="s">
        <v>1</v>
      </c>
      <c r="AA8" s="2" t="s">
        <v>1</v>
      </c>
      <c r="AB8" s="2" t="s">
        <v>2</v>
      </c>
      <c r="AC8" s="2" t="s">
        <v>3</v>
      </c>
      <c r="AD8" s="2" t="s">
        <v>4</v>
      </c>
      <c r="AE8" s="16" t="s">
        <v>5</v>
      </c>
      <c r="AF8" s="2" t="s">
        <v>6</v>
      </c>
      <c r="AG8" s="38" t="s">
        <v>7</v>
      </c>
      <c r="AH8" s="39"/>
      <c r="AI8" s="40"/>
    </row>
    <row r="9" spans="1:36" ht="27" customHeight="1">
      <c r="A9" s="36"/>
      <c r="B9" s="41">
        <v>1</v>
      </c>
      <c r="C9" s="43">
        <v>2</v>
      </c>
      <c r="D9" s="41">
        <v>3</v>
      </c>
      <c r="E9" s="41">
        <v>4</v>
      </c>
      <c r="F9" s="41">
        <v>5</v>
      </c>
      <c r="G9" s="41">
        <v>6</v>
      </c>
      <c r="H9" s="41">
        <v>7</v>
      </c>
      <c r="I9" s="41">
        <v>8</v>
      </c>
      <c r="J9" s="43">
        <v>9</v>
      </c>
      <c r="K9" s="41">
        <v>10</v>
      </c>
      <c r="L9" s="41">
        <v>11</v>
      </c>
      <c r="M9" s="41">
        <v>12</v>
      </c>
      <c r="N9" s="41">
        <v>13</v>
      </c>
      <c r="O9" s="41">
        <v>14</v>
      </c>
      <c r="P9" s="41">
        <v>15</v>
      </c>
      <c r="Q9" s="43">
        <v>16</v>
      </c>
      <c r="R9" s="41">
        <v>17</v>
      </c>
      <c r="S9" s="41">
        <v>18</v>
      </c>
      <c r="T9" s="41">
        <v>19</v>
      </c>
      <c r="U9" s="41">
        <v>20</v>
      </c>
      <c r="V9" s="41">
        <v>21</v>
      </c>
      <c r="W9" s="41">
        <v>22</v>
      </c>
      <c r="X9" s="43">
        <v>23</v>
      </c>
      <c r="Y9" s="41">
        <v>24</v>
      </c>
      <c r="Z9" s="41">
        <v>25</v>
      </c>
      <c r="AA9" s="41">
        <v>26</v>
      </c>
      <c r="AB9" s="41">
        <v>27</v>
      </c>
      <c r="AC9" s="41">
        <v>28</v>
      </c>
      <c r="AD9" s="41">
        <v>29</v>
      </c>
      <c r="AE9" s="43">
        <v>30</v>
      </c>
      <c r="AF9" s="41">
        <v>31</v>
      </c>
      <c r="AG9" s="45" t="s">
        <v>8</v>
      </c>
      <c r="AH9" s="45" t="s">
        <v>9</v>
      </c>
      <c r="AI9" s="45" t="s">
        <v>10</v>
      </c>
    </row>
    <row r="10" spans="1:36" ht="27" customHeight="1">
      <c r="A10" s="36"/>
      <c r="B10" s="42"/>
      <c r="C10" s="44"/>
      <c r="D10" s="42"/>
      <c r="E10" s="42"/>
      <c r="F10" s="42"/>
      <c r="G10" s="42"/>
      <c r="H10" s="42"/>
      <c r="I10" s="42"/>
      <c r="J10" s="44"/>
      <c r="K10" s="42"/>
      <c r="L10" s="42"/>
      <c r="M10" s="42"/>
      <c r="N10" s="42"/>
      <c r="O10" s="42"/>
      <c r="P10" s="42"/>
      <c r="Q10" s="44"/>
      <c r="R10" s="42"/>
      <c r="S10" s="42"/>
      <c r="T10" s="42"/>
      <c r="U10" s="42"/>
      <c r="V10" s="42"/>
      <c r="W10" s="42"/>
      <c r="X10" s="44"/>
      <c r="Y10" s="42"/>
      <c r="Z10" s="42"/>
      <c r="AA10" s="42"/>
      <c r="AB10" s="42"/>
      <c r="AC10" s="42"/>
      <c r="AD10" s="42"/>
      <c r="AE10" s="55"/>
      <c r="AF10" s="42"/>
      <c r="AG10" s="46"/>
      <c r="AH10" s="46" t="s">
        <v>11</v>
      </c>
      <c r="AI10" s="46" t="s">
        <v>12</v>
      </c>
    </row>
    <row r="11" spans="1:36" ht="15.75">
      <c r="A11" s="37"/>
      <c r="B11" s="17"/>
      <c r="C11" s="18"/>
      <c r="D11" s="17"/>
      <c r="E11" s="17"/>
      <c r="F11" s="17"/>
      <c r="G11" s="17"/>
      <c r="H11" s="17"/>
      <c r="I11" s="17"/>
      <c r="J11" s="18" t="s">
        <v>5</v>
      </c>
      <c r="K11" s="17"/>
      <c r="L11" s="17"/>
      <c r="M11" s="17"/>
      <c r="N11" s="17"/>
      <c r="O11" s="17"/>
      <c r="P11" s="17"/>
      <c r="Q11" s="18"/>
      <c r="R11" s="17"/>
      <c r="S11" s="17"/>
      <c r="T11" s="17"/>
      <c r="U11" s="17"/>
      <c r="V11" s="17"/>
      <c r="W11" s="17"/>
      <c r="X11" s="18" t="s">
        <v>5</v>
      </c>
      <c r="Y11" s="17"/>
      <c r="Z11" s="17"/>
      <c r="AA11" s="17"/>
      <c r="AB11" s="17"/>
      <c r="AC11" s="17"/>
      <c r="AD11" s="17"/>
      <c r="AE11" s="18"/>
      <c r="AF11" s="17"/>
      <c r="AG11" s="5">
        <f>MAX(0,MIN(Limite01-AJ6,COUNTIF(B11:AF11,"D")))</f>
        <v>0</v>
      </c>
      <c r="AH11" s="5">
        <f>COUNTIF(B11:AF11,"D")-AG11-AI11</f>
        <v>2</v>
      </c>
      <c r="AI11" s="6">
        <f>MAX(0,MIN(AJ11-Limite02,COUNTIF(B11:AF11,"D")))</f>
        <v>0</v>
      </c>
      <c r="AJ11">
        <f>COUNTIF(B11:AF11,"D")+AJ6</f>
        <v>17</v>
      </c>
    </row>
    <row r="12" spans="1:36" ht="15.75">
      <c r="A12" s="7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25">
        <v>0</v>
      </c>
      <c r="AH12" s="25">
        <v>2</v>
      </c>
      <c r="AI12" s="25">
        <v>0</v>
      </c>
    </row>
    <row r="13" spans="1:36" ht="15.75">
      <c r="A13" s="35" t="s">
        <v>25</v>
      </c>
      <c r="B13" s="2" t="s">
        <v>1</v>
      </c>
      <c r="C13" s="2" t="s">
        <v>1</v>
      </c>
      <c r="D13" s="2" t="s">
        <v>2</v>
      </c>
      <c r="E13" s="2" t="s">
        <v>3</v>
      </c>
      <c r="F13" s="2" t="s">
        <v>4</v>
      </c>
      <c r="G13" s="16" t="s">
        <v>5</v>
      </c>
      <c r="H13" s="2" t="s">
        <v>6</v>
      </c>
      <c r="I13" s="2" t="s">
        <v>1</v>
      </c>
      <c r="J13" s="2" t="s">
        <v>1</v>
      </c>
      <c r="K13" s="2" t="s">
        <v>2</v>
      </c>
      <c r="L13" s="2" t="s">
        <v>3</v>
      </c>
      <c r="M13" s="2" t="s">
        <v>4</v>
      </c>
      <c r="N13" s="16" t="s">
        <v>5</v>
      </c>
      <c r="O13" s="2" t="s">
        <v>6</v>
      </c>
      <c r="P13" s="2" t="s">
        <v>1</v>
      </c>
      <c r="Q13" s="2" t="s">
        <v>1</v>
      </c>
      <c r="R13" s="2" t="s">
        <v>2</v>
      </c>
      <c r="S13" s="2" t="s">
        <v>3</v>
      </c>
      <c r="T13" s="2" t="s">
        <v>4</v>
      </c>
      <c r="U13" s="16" t="s">
        <v>5</v>
      </c>
      <c r="V13" s="2" t="s">
        <v>6</v>
      </c>
      <c r="W13" s="2" t="s">
        <v>1</v>
      </c>
      <c r="X13" s="2" t="s">
        <v>1</v>
      </c>
      <c r="Y13" s="2" t="s">
        <v>2</v>
      </c>
      <c r="Z13" s="2" t="s">
        <v>3</v>
      </c>
      <c r="AA13" s="2" t="s">
        <v>4</v>
      </c>
      <c r="AB13" s="16" t="s">
        <v>5</v>
      </c>
      <c r="AC13" s="2" t="s">
        <v>6</v>
      </c>
      <c r="AD13" s="2" t="s">
        <v>1</v>
      </c>
      <c r="AE13" s="2" t="s">
        <v>1</v>
      </c>
      <c r="AF13" s="2"/>
      <c r="AG13" s="38" t="s">
        <v>7</v>
      </c>
      <c r="AH13" s="39"/>
      <c r="AI13" s="40"/>
    </row>
    <row r="14" spans="1:36" ht="27" customHeight="1">
      <c r="A14" s="36"/>
      <c r="B14" s="41">
        <v>1</v>
      </c>
      <c r="C14" s="41">
        <v>2</v>
      </c>
      <c r="D14" s="41">
        <v>3</v>
      </c>
      <c r="E14" s="41">
        <v>4</v>
      </c>
      <c r="F14" s="41">
        <v>5</v>
      </c>
      <c r="G14" s="43">
        <v>6</v>
      </c>
      <c r="H14" s="41">
        <v>7</v>
      </c>
      <c r="I14" s="41">
        <v>8</v>
      </c>
      <c r="J14" s="41">
        <v>9</v>
      </c>
      <c r="K14" s="41">
        <v>10</v>
      </c>
      <c r="L14" s="41">
        <v>11</v>
      </c>
      <c r="M14" s="41">
        <v>12</v>
      </c>
      <c r="N14" s="43">
        <v>13</v>
      </c>
      <c r="O14" s="41">
        <v>14</v>
      </c>
      <c r="P14" s="41">
        <v>15</v>
      </c>
      <c r="Q14" s="41">
        <v>16</v>
      </c>
      <c r="R14" s="41">
        <v>17</v>
      </c>
      <c r="S14" s="41">
        <v>18</v>
      </c>
      <c r="T14" s="41">
        <v>19</v>
      </c>
      <c r="U14" s="43">
        <v>20</v>
      </c>
      <c r="V14" s="41">
        <v>21</v>
      </c>
      <c r="W14" s="41">
        <v>22</v>
      </c>
      <c r="X14" s="41">
        <v>23</v>
      </c>
      <c r="Y14" s="41">
        <v>24</v>
      </c>
      <c r="Z14" s="41">
        <v>25</v>
      </c>
      <c r="AA14" s="41">
        <v>26</v>
      </c>
      <c r="AB14" s="43">
        <v>27</v>
      </c>
      <c r="AC14" s="41">
        <v>28</v>
      </c>
      <c r="AD14" s="41">
        <v>29</v>
      </c>
      <c r="AE14" s="41">
        <v>30</v>
      </c>
      <c r="AF14" s="41"/>
      <c r="AG14" s="45" t="s">
        <v>8</v>
      </c>
      <c r="AH14" s="45" t="s">
        <v>9</v>
      </c>
      <c r="AI14" s="45" t="s">
        <v>10</v>
      </c>
    </row>
    <row r="15" spans="1:36" ht="27" customHeight="1">
      <c r="A15" s="36"/>
      <c r="B15" s="42"/>
      <c r="C15" s="42"/>
      <c r="D15" s="42"/>
      <c r="E15" s="42"/>
      <c r="F15" s="42"/>
      <c r="G15" s="44"/>
      <c r="H15" s="42"/>
      <c r="I15" s="42"/>
      <c r="J15" s="42"/>
      <c r="K15" s="42"/>
      <c r="L15" s="42"/>
      <c r="M15" s="42"/>
      <c r="N15" s="44"/>
      <c r="O15" s="42"/>
      <c r="P15" s="42"/>
      <c r="Q15" s="42"/>
      <c r="R15" s="42"/>
      <c r="S15" s="42"/>
      <c r="T15" s="42"/>
      <c r="U15" s="44"/>
      <c r="V15" s="42"/>
      <c r="W15" s="42"/>
      <c r="X15" s="42"/>
      <c r="Y15" s="42"/>
      <c r="Z15" s="42"/>
      <c r="AA15" s="42"/>
      <c r="AB15" s="44"/>
      <c r="AC15" s="42"/>
      <c r="AD15" s="42"/>
      <c r="AE15" s="42"/>
      <c r="AF15" s="42"/>
      <c r="AG15" s="46"/>
      <c r="AH15" s="46" t="s">
        <v>11</v>
      </c>
      <c r="AI15" s="46" t="s">
        <v>12</v>
      </c>
    </row>
    <row r="16" spans="1:36" ht="15.75">
      <c r="A16" s="37"/>
      <c r="B16" s="17"/>
      <c r="C16" s="17"/>
      <c r="D16" s="17"/>
      <c r="E16" s="17"/>
      <c r="F16" s="17"/>
      <c r="G16" s="18" t="s">
        <v>5</v>
      </c>
      <c r="H16" s="17"/>
      <c r="I16" s="17"/>
      <c r="J16" s="17"/>
      <c r="K16" s="17"/>
      <c r="L16" s="17"/>
      <c r="M16" s="17"/>
      <c r="N16" s="18"/>
      <c r="O16" s="17"/>
      <c r="P16" s="17"/>
      <c r="Q16" s="17"/>
      <c r="R16" s="17"/>
      <c r="S16" s="17"/>
      <c r="T16" s="17"/>
      <c r="U16" s="18" t="s">
        <v>5</v>
      </c>
      <c r="V16" s="17"/>
      <c r="W16" s="17"/>
      <c r="X16" s="17"/>
      <c r="Y16" s="17"/>
      <c r="Z16" s="17"/>
      <c r="AA16" s="17"/>
      <c r="AB16" s="18"/>
      <c r="AC16" s="17"/>
      <c r="AD16" s="17"/>
      <c r="AE16" s="17"/>
      <c r="AF16" s="17"/>
      <c r="AG16" s="5">
        <f>MAX(0,MIN(Limite01-AJ11,COUNTIF(B16:AF16,"D")))</f>
        <v>0</v>
      </c>
      <c r="AH16" s="5">
        <f>COUNTIF(B16:AF16,"D")-AG16-AI16</f>
        <v>1</v>
      </c>
      <c r="AI16" s="6">
        <f>MAX(0,MIN(AJ16-Limite02,COUNTIF(B16:AF16,"D")))</f>
        <v>1</v>
      </c>
      <c r="AJ16">
        <f>COUNTIF(B16:AF16,"D")+AJ11</f>
        <v>19</v>
      </c>
    </row>
    <row r="17" spans="1:35" ht="15.75">
      <c r="A17" s="7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25">
        <v>0</v>
      </c>
      <c r="AH17" s="25">
        <v>1</v>
      </c>
      <c r="AI17" s="25">
        <v>1</v>
      </c>
    </row>
    <row r="18" spans="1:35" ht="25.5">
      <c r="A18" s="7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12" t="s">
        <v>8</v>
      </c>
      <c r="AH18" s="13" t="s">
        <v>15</v>
      </c>
      <c r="AI18" s="13" t="s">
        <v>16</v>
      </c>
    </row>
    <row r="19" spans="1:35" ht="27" customHeight="1">
      <c r="A19" s="7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56" t="s">
        <v>17</v>
      </c>
      <c r="X19" s="57"/>
      <c r="Y19" s="57"/>
      <c r="Z19" s="57"/>
      <c r="AA19" s="57"/>
      <c r="AB19" s="57"/>
      <c r="AC19" s="57"/>
      <c r="AD19" s="57"/>
      <c r="AE19" s="57"/>
      <c r="AF19" s="58"/>
      <c r="AG19" s="26">
        <f>SUM(AG6,AG11,AG16)</f>
        <v>0</v>
      </c>
      <c r="AH19" s="26">
        <f>SUM(AH6,AH11,AH16)</f>
        <v>5</v>
      </c>
      <c r="AI19" s="26">
        <f>SUM(AI6,AI11,AI16)</f>
        <v>1</v>
      </c>
    </row>
    <row r="20" spans="1:35" ht="27" customHeight="1">
      <c r="A20" s="7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8">
        <v>0</v>
      </c>
      <c r="AH20" s="28">
        <v>5</v>
      </c>
      <c r="AI20" s="28">
        <v>1</v>
      </c>
    </row>
    <row r="21" spans="1:35" ht="27" customHeight="1">
      <c r="A21" s="7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59" t="s">
        <v>26</v>
      </c>
      <c r="X21" s="60"/>
      <c r="Y21" s="60"/>
      <c r="Z21" s="60"/>
      <c r="AA21" s="60"/>
      <c r="AB21" s="60"/>
      <c r="AC21" s="60"/>
      <c r="AD21" s="60"/>
      <c r="AE21" s="60"/>
      <c r="AF21" s="61"/>
      <c r="AG21" s="29">
        <f>'2ème Trimestre'!AG21+'3ème Trimestre'!AG19</f>
        <v>10</v>
      </c>
      <c r="AH21" s="30">
        <f>'2ème Trimestre'!AH21+'3ème Trimestre'!AH19</f>
        <v>8</v>
      </c>
      <c r="AI21" s="30">
        <f>'2ème Trimestre'!AI21+'3ème Trimestre'!AI19</f>
        <v>1</v>
      </c>
    </row>
    <row r="22" spans="1:35" ht="27" customHeight="1">
      <c r="A22" s="7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28">
        <v>10</v>
      </c>
      <c r="AH22" s="31">
        <v>8</v>
      </c>
      <c r="AI22" s="31">
        <v>1</v>
      </c>
    </row>
    <row r="23" spans="1:35" ht="15.75">
      <c r="A23" s="7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59">
        <f>AG21+AH21+AI21</f>
        <v>19</v>
      </c>
      <c r="AH23" s="60"/>
      <c r="AI23" s="61"/>
    </row>
  </sheetData>
  <mergeCells count="112">
    <mergeCell ref="B1:AJ1"/>
    <mergeCell ref="AH14:AH15"/>
    <mergeCell ref="AI14:AI15"/>
    <mergeCell ref="W19:AF19"/>
    <mergeCell ref="W21:AF21"/>
    <mergeCell ref="AG23:AI23"/>
    <mergeCell ref="AB14:AB15"/>
    <mergeCell ref="AC14:AC15"/>
    <mergeCell ref="AD14:AD15"/>
    <mergeCell ref="AE14:AE15"/>
    <mergeCell ref="AF14:AF15"/>
    <mergeCell ref="AG14:AG15"/>
    <mergeCell ref="V14:V15"/>
    <mergeCell ref="W14:W15"/>
    <mergeCell ref="X14:X15"/>
    <mergeCell ref="Y14:Y15"/>
    <mergeCell ref="Z14:Z15"/>
    <mergeCell ref="AA14:AA15"/>
    <mergeCell ref="P14:P15"/>
    <mergeCell ref="Q14:Q15"/>
    <mergeCell ref="R14:R15"/>
    <mergeCell ref="S14:S15"/>
    <mergeCell ref="T14:T15"/>
    <mergeCell ref="U14:U15"/>
    <mergeCell ref="J14:J15"/>
    <mergeCell ref="K14:K15"/>
    <mergeCell ref="L14:L15"/>
    <mergeCell ref="M14:M15"/>
    <mergeCell ref="N14:N15"/>
    <mergeCell ref="O14:O15"/>
    <mergeCell ref="A13:A16"/>
    <mergeCell ref="AG13:AI13"/>
    <mergeCell ref="B14:B15"/>
    <mergeCell ref="C14:C15"/>
    <mergeCell ref="D14:D15"/>
    <mergeCell ref="E14:E15"/>
    <mergeCell ref="F14:F15"/>
    <mergeCell ref="G14:G15"/>
    <mergeCell ref="H14:H15"/>
    <mergeCell ref="I14:I15"/>
    <mergeCell ref="A8:A11"/>
    <mergeCell ref="AG8:AI8"/>
    <mergeCell ref="B9:B10"/>
    <mergeCell ref="C9:C10"/>
    <mergeCell ref="D9:D10"/>
    <mergeCell ref="E9:E10"/>
    <mergeCell ref="F9:F10"/>
    <mergeCell ref="AB4:AB5"/>
    <mergeCell ref="AC4:AC5"/>
    <mergeCell ref="AD4:AD5"/>
    <mergeCell ref="AE4:AE5"/>
    <mergeCell ref="AF4:AF5"/>
    <mergeCell ref="AG4:AG5"/>
    <mergeCell ref="V4:V5"/>
    <mergeCell ref="W4:W5"/>
    <mergeCell ref="X4:X5"/>
    <mergeCell ref="S9:S10"/>
    <mergeCell ref="T9:T10"/>
    <mergeCell ref="U9:U10"/>
    <mergeCell ref="V9:V10"/>
    <mergeCell ref="W9:W10"/>
    <mergeCell ref="X9:X10"/>
    <mergeCell ref="M9:M10"/>
    <mergeCell ref="N9:N10"/>
    <mergeCell ref="U4:U5"/>
    <mergeCell ref="G9:G10"/>
    <mergeCell ref="H9:H10"/>
    <mergeCell ref="I9:I10"/>
    <mergeCell ref="J9:J10"/>
    <mergeCell ref="K9:K10"/>
    <mergeCell ref="L9:L10"/>
    <mergeCell ref="AH4:AH5"/>
    <mergeCell ref="AI4:AI5"/>
    <mergeCell ref="O9:O10"/>
    <mergeCell ref="P9:P10"/>
    <mergeCell ref="Q9:Q10"/>
    <mergeCell ref="R9:R10"/>
    <mergeCell ref="AE9:AE10"/>
    <mergeCell ref="AF9:AF10"/>
    <mergeCell ref="AG9:AG10"/>
    <mergeCell ref="AH9:AH10"/>
    <mergeCell ref="AI9:AI10"/>
    <mergeCell ref="Y9:Y10"/>
    <mergeCell ref="Z9:Z10"/>
    <mergeCell ref="AA9:AA10"/>
    <mergeCell ref="AB9:AB10"/>
    <mergeCell ref="AC9:AC10"/>
    <mergeCell ref="AD9:AD10"/>
    <mergeCell ref="J4:J5"/>
    <mergeCell ref="K4:K5"/>
    <mergeCell ref="L4:L5"/>
    <mergeCell ref="M4:M5"/>
    <mergeCell ref="N4:N5"/>
    <mergeCell ref="O4:O5"/>
    <mergeCell ref="A3:A6"/>
    <mergeCell ref="AG3:AI3"/>
    <mergeCell ref="B4:B5"/>
    <mergeCell ref="C4:C5"/>
    <mergeCell ref="D4:D5"/>
    <mergeCell ref="E4:E5"/>
    <mergeCell ref="F4:F5"/>
    <mergeCell ref="G4:G5"/>
    <mergeCell ref="H4:H5"/>
    <mergeCell ref="I4:I5"/>
    <mergeCell ref="Y4:Y5"/>
    <mergeCell ref="Z4:Z5"/>
    <mergeCell ref="AA4:AA5"/>
    <mergeCell ref="P4:P5"/>
    <mergeCell ref="Q4:Q5"/>
    <mergeCell ref="R4:R5"/>
    <mergeCell ref="S4:S5"/>
    <mergeCell ref="T4:T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J23"/>
  <sheetViews>
    <sheetView workbookViewId="0">
      <selection activeCell="AN14" sqref="AN14"/>
    </sheetView>
  </sheetViews>
  <sheetFormatPr baseColWidth="10" defaultRowHeight="15"/>
  <cols>
    <col min="2" max="32" width="3.28515625" customWidth="1"/>
    <col min="36" max="36" width="22.140625" customWidth="1"/>
  </cols>
  <sheetData>
    <row r="1" spans="1:36" ht="28.5">
      <c r="B1" s="52" t="s">
        <v>31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</row>
    <row r="3" spans="1:36" ht="15.75">
      <c r="A3" s="35" t="s">
        <v>27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4</v>
      </c>
      <c r="G3" s="16" t="s">
        <v>5</v>
      </c>
      <c r="H3" s="2" t="s">
        <v>6</v>
      </c>
      <c r="I3" s="2" t="s">
        <v>1</v>
      </c>
      <c r="J3" s="2" t="s">
        <v>1</v>
      </c>
      <c r="K3" s="2" t="s">
        <v>2</v>
      </c>
      <c r="L3" s="2" t="s">
        <v>3</v>
      </c>
      <c r="M3" s="2" t="s">
        <v>4</v>
      </c>
      <c r="N3" s="16" t="s">
        <v>5</v>
      </c>
      <c r="O3" s="2" t="s">
        <v>6</v>
      </c>
      <c r="P3" s="2" t="s">
        <v>1</v>
      </c>
      <c r="Q3" s="2" t="s">
        <v>1</v>
      </c>
      <c r="R3" s="2" t="s">
        <v>2</v>
      </c>
      <c r="S3" s="2" t="s">
        <v>3</v>
      </c>
      <c r="T3" s="2" t="s">
        <v>4</v>
      </c>
      <c r="U3" s="16" t="s">
        <v>5</v>
      </c>
      <c r="V3" s="2" t="s">
        <v>6</v>
      </c>
      <c r="W3" s="2" t="s">
        <v>1</v>
      </c>
      <c r="X3" s="2" t="s">
        <v>1</v>
      </c>
      <c r="Y3" s="1" t="s">
        <v>2</v>
      </c>
      <c r="Z3" s="1" t="s">
        <v>3</v>
      </c>
      <c r="AA3" s="1" t="s">
        <v>4</v>
      </c>
      <c r="AB3" s="16" t="s">
        <v>5</v>
      </c>
      <c r="AC3" s="1" t="s">
        <v>6</v>
      </c>
      <c r="AD3" s="2" t="s">
        <v>1</v>
      </c>
      <c r="AE3" s="2" t="s">
        <v>1</v>
      </c>
      <c r="AF3" s="1" t="s">
        <v>2</v>
      </c>
      <c r="AG3" s="38" t="s">
        <v>7</v>
      </c>
      <c r="AH3" s="39"/>
      <c r="AI3" s="40"/>
      <c r="AJ3" t="s">
        <v>32</v>
      </c>
    </row>
    <row r="4" spans="1:36" ht="27" customHeight="1">
      <c r="A4" s="36"/>
      <c r="B4" s="41">
        <v>1</v>
      </c>
      <c r="C4" s="41">
        <v>2</v>
      </c>
      <c r="D4" s="41">
        <v>3</v>
      </c>
      <c r="E4" s="41">
        <v>4</v>
      </c>
      <c r="F4" s="41">
        <v>5</v>
      </c>
      <c r="G4" s="43">
        <v>6</v>
      </c>
      <c r="H4" s="41">
        <v>7</v>
      </c>
      <c r="I4" s="41">
        <v>8</v>
      </c>
      <c r="J4" s="41">
        <v>9</v>
      </c>
      <c r="K4" s="41">
        <v>10</v>
      </c>
      <c r="L4" s="41">
        <v>11</v>
      </c>
      <c r="M4" s="41">
        <v>12</v>
      </c>
      <c r="N4" s="43">
        <v>13</v>
      </c>
      <c r="O4" s="41">
        <v>14</v>
      </c>
      <c r="P4" s="41">
        <v>15</v>
      </c>
      <c r="Q4" s="41">
        <v>16</v>
      </c>
      <c r="R4" s="41">
        <v>17</v>
      </c>
      <c r="S4" s="41">
        <v>18</v>
      </c>
      <c r="T4" s="41">
        <v>19</v>
      </c>
      <c r="U4" s="43">
        <v>20</v>
      </c>
      <c r="V4" s="41">
        <v>21</v>
      </c>
      <c r="W4" s="41">
        <v>22</v>
      </c>
      <c r="X4" s="41">
        <v>23</v>
      </c>
      <c r="Y4" s="41">
        <v>24</v>
      </c>
      <c r="Z4" s="41">
        <v>25</v>
      </c>
      <c r="AA4" s="41">
        <v>26</v>
      </c>
      <c r="AB4" s="43">
        <v>27</v>
      </c>
      <c r="AC4" s="41">
        <v>28</v>
      </c>
      <c r="AD4" s="41">
        <v>29</v>
      </c>
      <c r="AE4" s="41">
        <v>30</v>
      </c>
      <c r="AF4" s="41">
        <v>31</v>
      </c>
      <c r="AG4" s="45" t="s">
        <v>8</v>
      </c>
      <c r="AH4" s="45" t="s">
        <v>9</v>
      </c>
      <c r="AI4" s="45" t="s">
        <v>10</v>
      </c>
    </row>
    <row r="5" spans="1:36" ht="27" customHeight="1">
      <c r="A5" s="36"/>
      <c r="B5" s="42"/>
      <c r="C5" s="42"/>
      <c r="D5" s="42"/>
      <c r="E5" s="42"/>
      <c r="F5" s="42"/>
      <c r="G5" s="44"/>
      <c r="H5" s="42"/>
      <c r="I5" s="42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4"/>
      <c r="V5" s="42"/>
      <c r="W5" s="42"/>
      <c r="X5" s="42"/>
      <c r="Y5" s="42"/>
      <c r="Z5" s="42"/>
      <c r="AA5" s="42"/>
      <c r="AB5" s="44"/>
      <c r="AC5" s="42"/>
      <c r="AD5" s="42"/>
      <c r="AE5" s="42"/>
      <c r="AF5" s="42"/>
      <c r="AG5" s="46"/>
      <c r="AH5" s="46" t="s">
        <v>11</v>
      </c>
      <c r="AI5" s="46" t="s">
        <v>12</v>
      </c>
    </row>
    <row r="6" spans="1:36" ht="15.75">
      <c r="A6" s="37"/>
      <c r="B6" s="17"/>
      <c r="C6" s="17"/>
      <c r="D6" s="17"/>
      <c r="E6" s="17"/>
      <c r="F6" s="17"/>
      <c r="G6" s="18" t="s">
        <v>5</v>
      </c>
      <c r="H6" s="17"/>
      <c r="I6" s="17"/>
      <c r="J6" s="17"/>
      <c r="K6" s="17"/>
      <c r="L6" s="17"/>
      <c r="M6" s="17"/>
      <c r="N6" s="18"/>
      <c r="O6" s="17"/>
      <c r="P6" s="17"/>
      <c r="Q6" s="17"/>
      <c r="R6" s="17"/>
      <c r="S6" s="17"/>
      <c r="T6" s="17"/>
      <c r="U6" s="18" t="s">
        <v>5</v>
      </c>
      <c r="V6" s="17"/>
      <c r="W6" s="17"/>
      <c r="X6" s="17"/>
      <c r="Y6" s="17"/>
      <c r="Z6" s="17"/>
      <c r="AA6" s="17"/>
      <c r="AB6" s="18"/>
      <c r="AC6" s="17"/>
      <c r="AD6" s="17"/>
      <c r="AE6" s="17"/>
      <c r="AF6" s="5"/>
      <c r="AG6" s="5">
        <f>MAX(0,MIN(Limite01-'3ème Trimestre'!AJ16,COUNTIF(B6:AF6,"D")))</f>
        <v>0</v>
      </c>
      <c r="AH6" s="5">
        <f>COUNTIF(B6:AF6,"D")-AG6-AI6</f>
        <v>0</v>
      </c>
      <c r="AI6" s="6">
        <f>MAX(0,MIN(AJ6-Limite02,COUNTIF(B6:AF6,"D")))</f>
        <v>2</v>
      </c>
      <c r="AJ6">
        <f>COUNTIF(B6:AF6,"D")+'3ème Trimestre'!AJ16</f>
        <v>21</v>
      </c>
    </row>
    <row r="7" spans="1:36" ht="15.7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25">
        <v>0</v>
      </c>
      <c r="AH7" s="25">
        <v>0</v>
      </c>
      <c r="AI7" s="25">
        <v>2</v>
      </c>
    </row>
    <row r="8" spans="1:36" ht="15.75">
      <c r="A8" s="35" t="s">
        <v>28</v>
      </c>
      <c r="B8" s="2" t="s">
        <v>3</v>
      </c>
      <c r="C8" s="2" t="s">
        <v>4</v>
      </c>
      <c r="D8" s="16" t="s">
        <v>5</v>
      </c>
      <c r="E8" s="2" t="s">
        <v>6</v>
      </c>
      <c r="F8" s="2" t="s">
        <v>1</v>
      </c>
      <c r="G8" s="2" t="s">
        <v>1</v>
      </c>
      <c r="H8" s="2" t="s">
        <v>2</v>
      </c>
      <c r="I8" s="2" t="s">
        <v>3</v>
      </c>
      <c r="J8" s="2" t="s">
        <v>4</v>
      </c>
      <c r="K8" s="16" t="s">
        <v>5</v>
      </c>
      <c r="L8" s="2" t="s">
        <v>6</v>
      </c>
      <c r="M8" s="2" t="s">
        <v>1</v>
      </c>
      <c r="N8" s="2" t="s">
        <v>1</v>
      </c>
      <c r="O8" s="2" t="s">
        <v>2</v>
      </c>
      <c r="P8" s="2" t="s">
        <v>3</v>
      </c>
      <c r="Q8" s="2" t="s">
        <v>4</v>
      </c>
      <c r="R8" s="16" t="s">
        <v>5</v>
      </c>
      <c r="S8" s="2" t="s">
        <v>6</v>
      </c>
      <c r="T8" s="2" t="s">
        <v>1</v>
      </c>
      <c r="U8" s="2" t="s">
        <v>1</v>
      </c>
      <c r="V8" s="1" t="s">
        <v>2</v>
      </c>
      <c r="W8" s="1" t="s">
        <v>3</v>
      </c>
      <c r="X8" s="1" t="s">
        <v>4</v>
      </c>
      <c r="Y8" s="16" t="s">
        <v>5</v>
      </c>
      <c r="Z8" s="1" t="s">
        <v>6</v>
      </c>
      <c r="AA8" s="2" t="s">
        <v>1</v>
      </c>
      <c r="AB8" s="2" t="s">
        <v>1</v>
      </c>
      <c r="AC8" s="1" t="s">
        <v>2</v>
      </c>
      <c r="AD8" s="2" t="s">
        <v>3</v>
      </c>
      <c r="AE8" s="2" t="s">
        <v>4</v>
      </c>
      <c r="AF8" s="2"/>
      <c r="AG8" s="38" t="s">
        <v>7</v>
      </c>
      <c r="AH8" s="39"/>
      <c r="AI8" s="40"/>
    </row>
    <row r="9" spans="1:36" ht="27" customHeight="1">
      <c r="A9" s="36"/>
      <c r="B9" s="41">
        <v>1</v>
      </c>
      <c r="C9" s="41">
        <v>2</v>
      </c>
      <c r="D9" s="43">
        <v>3</v>
      </c>
      <c r="E9" s="41">
        <v>4</v>
      </c>
      <c r="F9" s="41">
        <v>5</v>
      </c>
      <c r="G9" s="41">
        <v>6</v>
      </c>
      <c r="H9" s="41">
        <v>7</v>
      </c>
      <c r="I9" s="41">
        <v>8</v>
      </c>
      <c r="J9" s="41">
        <v>9</v>
      </c>
      <c r="K9" s="43">
        <v>10</v>
      </c>
      <c r="L9" s="41">
        <v>11</v>
      </c>
      <c r="M9" s="41">
        <v>12</v>
      </c>
      <c r="N9" s="41">
        <v>13</v>
      </c>
      <c r="O9" s="41">
        <v>14</v>
      </c>
      <c r="P9" s="41">
        <v>15</v>
      </c>
      <c r="Q9" s="41">
        <v>16</v>
      </c>
      <c r="R9" s="43">
        <v>17</v>
      </c>
      <c r="S9" s="41">
        <v>18</v>
      </c>
      <c r="T9" s="41">
        <v>19</v>
      </c>
      <c r="U9" s="41">
        <v>20</v>
      </c>
      <c r="V9" s="41">
        <v>21</v>
      </c>
      <c r="W9" s="41">
        <v>22</v>
      </c>
      <c r="X9" s="41">
        <v>23</v>
      </c>
      <c r="Y9" s="43">
        <v>24</v>
      </c>
      <c r="Z9" s="41">
        <v>25</v>
      </c>
      <c r="AA9" s="41">
        <v>26</v>
      </c>
      <c r="AB9" s="41">
        <v>27</v>
      </c>
      <c r="AC9" s="41">
        <v>28</v>
      </c>
      <c r="AD9" s="41">
        <v>29</v>
      </c>
      <c r="AE9" s="41">
        <v>30</v>
      </c>
      <c r="AF9" s="41"/>
      <c r="AG9" s="45" t="s">
        <v>8</v>
      </c>
      <c r="AH9" s="45" t="s">
        <v>9</v>
      </c>
      <c r="AI9" s="45" t="s">
        <v>10</v>
      </c>
    </row>
    <row r="10" spans="1:36" ht="27" customHeight="1">
      <c r="A10" s="36"/>
      <c r="B10" s="42"/>
      <c r="C10" s="42"/>
      <c r="D10" s="44"/>
      <c r="E10" s="42"/>
      <c r="F10" s="42"/>
      <c r="G10" s="42"/>
      <c r="H10" s="42"/>
      <c r="I10" s="42"/>
      <c r="J10" s="42"/>
      <c r="K10" s="44"/>
      <c r="L10" s="42"/>
      <c r="M10" s="42"/>
      <c r="N10" s="42"/>
      <c r="O10" s="42"/>
      <c r="P10" s="42"/>
      <c r="Q10" s="42"/>
      <c r="R10" s="44"/>
      <c r="S10" s="42"/>
      <c r="T10" s="42"/>
      <c r="U10" s="42"/>
      <c r="V10" s="42"/>
      <c r="W10" s="42"/>
      <c r="X10" s="42"/>
      <c r="Y10" s="44"/>
      <c r="Z10" s="42"/>
      <c r="AA10" s="42"/>
      <c r="AB10" s="42"/>
      <c r="AC10" s="42"/>
      <c r="AD10" s="42"/>
      <c r="AE10" s="42"/>
      <c r="AF10" s="42"/>
      <c r="AG10" s="46"/>
      <c r="AH10" s="46" t="s">
        <v>11</v>
      </c>
      <c r="AI10" s="46" t="s">
        <v>12</v>
      </c>
    </row>
    <row r="11" spans="1:36" ht="15.75">
      <c r="A11" s="37"/>
      <c r="B11" s="17"/>
      <c r="C11" s="17"/>
      <c r="D11" s="18" t="s">
        <v>5</v>
      </c>
      <c r="E11" s="17"/>
      <c r="F11" s="17"/>
      <c r="G11" s="17"/>
      <c r="H11" s="17"/>
      <c r="I11" s="17"/>
      <c r="J11" s="17"/>
      <c r="K11" s="18"/>
      <c r="L11" s="17"/>
      <c r="M11" s="17"/>
      <c r="N11" s="17"/>
      <c r="O11" s="17"/>
      <c r="P11" s="17"/>
      <c r="Q11" s="17"/>
      <c r="R11" s="18" t="s">
        <v>5</v>
      </c>
      <c r="S11" s="17"/>
      <c r="T11" s="17"/>
      <c r="U11" s="17"/>
      <c r="V11" s="17"/>
      <c r="W11" s="17"/>
      <c r="X11" s="17"/>
      <c r="Y11" s="18"/>
      <c r="Z11" s="17"/>
      <c r="AA11" s="17"/>
      <c r="AB11" s="17"/>
      <c r="AC11" s="17"/>
      <c r="AD11" s="17"/>
      <c r="AE11" s="17"/>
      <c r="AF11" s="17"/>
      <c r="AG11" s="5">
        <f>MAX(0,MIN(Limite01-AJ6,COUNTIF(B11:AF11,"D")))</f>
        <v>0</v>
      </c>
      <c r="AH11" s="5">
        <f>COUNTIF(B11:AF11,"D")-AG11-AI11</f>
        <v>0</v>
      </c>
      <c r="AI11" s="6">
        <f>MAX(0,MIN(AJ11-Limite02,COUNTIF(B11:AF11,"D")))</f>
        <v>2</v>
      </c>
      <c r="AJ11">
        <f>COUNTIF(B11:AF11,"D")+AJ6</f>
        <v>23</v>
      </c>
    </row>
    <row r="12" spans="1:36" ht="15.75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25">
        <v>0</v>
      </c>
      <c r="AH12" s="25">
        <v>0</v>
      </c>
      <c r="AI12" s="25">
        <v>2</v>
      </c>
    </row>
    <row r="13" spans="1:36" ht="15.75">
      <c r="A13" s="35" t="s">
        <v>29</v>
      </c>
      <c r="B13" s="16" t="s">
        <v>5</v>
      </c>
      <c r="C13" s="2" t="s">
        <v>6</v>
      </c>
      <c r="D13" s="2" t="s">
        <v>1</v>
      </c>
      <c r="E13" s="2" t="s">
        <v>1</v>
      </c>
      <c r="F13" s="2" t="s">
        <v>2</v>
      </c>
      <c r="G13" s="2" t="s">
        <v>3</v>
      </c>
      <c r="H13" s="2" t="s">
        <v>4</v>
      </c>
      <c r="I13" s="16" t="s">
        <v>5</v>
      </c>
      <c r="J13" s="2" t="s">
        <v>6</v>
      </c>
      <c r="K13" s="2" t="s">
        <v>1</v>
      </c>
      <c r="L13" s="2" t="s">
        <v>1</v>
      </c>
      <c r="M13" s="2" t="s">
        <v>2</v>
      </c>
      <c r="N13" s="2" t="s">
        <v>3</v>
      </c>
      <c r="O13" s="2" t="s">
        <v>4</v>
      </c>
      <c r="P13" s="16" t="s">
        <v>5</v>
      </c>
      <c r="Q13" s="2" t="s">
        <v>6</v>
      </c>
      <c r="R13" s="2" t="s">
        <v>1</v>
      </c>
      <c r="S13" s="2" t="s">
        <v>1</v>
      </c>
      <c r="T13" s="1" t="s">
        <v>2</v>
      </c>
      <c r="U13" s="1" t="s">
        <v>3</v>
      </c>
      <c r="V13" s="1" t="s">
        <v>4</v>
      </c>
      <c r="W13" s="16" t="s">
        <v>5</v>
      </c>
      <c r="X13" s="1" t="s">
        <v>6</v>
      </c>
      <c r="Y13" s="2" t="s">
        <v>1</v>
      </c>
      <c r="Z13" s="2" t="s">
        <v>1</v>
      </c>
      <c r="AA13" s="1" t="s">
        <v>2</v>
      </c>
      <c r="AB13" s="2" t="s">
        <v>3</v>
      </c>
      <c r="AC13" s="2" t="s">
        <v>4</v>
      </c>
      <c r="AD13" s="16" t="s">
        <v>5</v>
      </c>
      <c r="AE13" s="2" t="s">
        <v>6</v>
      </c>
      <c r="AF13" s="2" t="s">
        <v>1</v>
      </c>
      <c r="AG13" s="38" t="s">
        <v>7</v>
      </c>
      <c r="AH13" s="39"/>
      <c r="AI13" s="40"/>
    </row>
    <row r="14" spans="1:36" ht="27" customHeight="1">
      <c r="A14" s="36"/>
      <c r="B14" s="43">
        <v>1</v>
      </c>
      <c r="C14" s="41">
        <v>2</v>
      </c>
      <c r="D14" s="41">
        <v>3</v>
      </c>
      <c r="E14" s="41">
        <v>4</v>
      </c>
      <c r="F14" s="41">
        <v>5</v>
      </c>
      <c r="G14" s="41">
        <v>6</v>
      </c>
      <c r="H14" s="41">
        <v>7</v>
      </c>
      <c r="I14" s="43">
        <v>8</v>
      </c>
      <c r="J14" s="41">
        <v>9</v>
      </c>
      <c r="K14" s="41">
        <v>10</v>
      </c>
      <c r="L14" s="41">
        <v>11</v>
      </c>
      <c r="M14" s="41">
        <v>12</v>
      </c>
      <c r="N14" s="41">
        <v>13</v>
      </c>
      <c r="O14" s="41">
        <v>14</v>
      </c>
      <c r="P14" s="43">
        <v>15</v>
      </c>
      <c r="Q14" s="41">
        <v>16</v>
      </c>
      <c r="R14" s="41">
        <v>17</v>
      </c>
      <c r="S14" s="41">
        <v>18</v>
      </c>
      <c r="T14" s="41">
        <v>19</v>
      </c>
      <c r="U14" s="41">
        <v>20</v>
      </c>
      <c r="V14" s="41">
        <v>21</v>
      </c>
      <c r="W14" s="43">
        <v>22</v>
      </c>
      <c r="X14" s="41">
        <v>23</v>
      </c>
      <c r="Y14" s="41">
        <v>24</v>
      </c>
      <c r="Z14" s="41">
        <v>25</v>
      </c>
      <c r="AA14" s="41">
        <v>26</v>
      </c>
      <c r="AB14" s="41">
        <v>27</v>
      </c>
      <c r="AC14" s="41">
        <v>28</v>
      </c>
      <c r="AD14" s="43">
        <v>29</v>
      </c>
      <c r="AE14" s="41">
        <v>30</v>
      </c>
      <c r="AF14" s="41">
        <v>31</v>
      </c>
      <c r="AG14" s="45" t="s">
        <v>8</v>
      </c>
      <c r="AH14" s="45" t="s">
        <v>9</v>
      </c>
      <c r="AI14" s="45" t="s">
        <v>10</v>
      </c>
    </row>
    <row r="15" spans="1:36" ht="27" customHeight="1">
      <c r="A15" s="36"/>
      <c r="B15" s="44"/>
      <c r="C15" s="42"/>
      <c r="D15" s="42"/>
      <c r="E15" s="42"/>
      <c r="F15" s="42"/>
      <c r="G15" s="42"/>
      <c r="H15" s="42"/>
      <c r="I15" s="44"/>
      <c r="J15" s="42"/>
      <c r="K15" s="42"/>
      <c r="L15" s="42"/>
      <c r="M15" s="42"/>
      <c r="N15" s="42"/>
      <c r="O15" s="42"/>
      <c r="P15" s="44"/>
      <c r="Q15" s="42"/>
      <c r="R15" s="42"/>
      <c r="S15" s="42"/>
      <c r="T15" s="42"/>
      <c r="U15" s="42"/>
      <c r="V15" s="42"/>
      <c r="W15" s="44"/>
      <c r="X15" s="42"/>
      <c r="Y15" s="42"/>
      <c r="Z15" s="42"/>
      <c r="AA15" s="42"/>
      <c r="AB15" s="42"/>
      <c r="AC15" s="42"/>
      <c r="AD15" s="44"/>
      <c r="AE15" s="42"/>
      <c r="AF15" s="42"/>
      <c r="AG15" s="46"/>
      <c r="AH15" s="46" t="s">
        <v>11</v>
      </c>
      <c r="AI15" s="46" t="s">
        <v>12</v>
      </c>
    </row>
    <row r="16" spans="1:36" ht="15.75">
      <c r="A16" s="37"/>
      <c r="B16" s="18" t="s">
        <v>5</v>
      </c>
      <c r="C16" s="17"/>
      <c r="D16" s="17"/>
      <c r="E16" s="17"/>
      <c r="F16" s="17"/>
      <c r="G16" s="17"/>
      <c r="H16" s="17"/>
      <c r="I16" s="18"/>
      <c r="J16" s="17"/>
      <c r="K16" s="17"/>
      <c r="L16" s="17"/>
      <c r="M16" s="17"/>
      <c r="N16" s="17"/>
      <c r="O16" s="17"/>
      <c r="P16" s="18" t="s">
        <v>5</v>
      </c>
      <c r="Q16" s="17"/>
      <c r="R16" s="17"/>
      <c r="S16" s="17"/>
      <c r="T16" s="17"/>
      <c r="U16" s="17"/>
      <c r="V16" s="17"/>
      <c r="W16" s="18"/>
      <c r="X16" s="17"/>
      <c r="Y16" s="17"/>
      <c r="Z16" s="17"/>
      <c r="AA16" s="17"/>
      <c r="AB16" s="17"/>
      <c r="AC16" s="17"/>
      <c r="AD16" s="18" t="s">
        <v>5</v>
      </c>
      <c r="AE16" s="17"/>
      <c r="AF16" s="17"/>
      <c r="AG16" s="5">
        <f>MAX(0,MIN(Limite01-AJ11,COUNTIF(B16:AF16,"D")))</f>
        <v>0</v>
      </c>
      <c r="AH16" s="5">
        <f>COUNTIF(B16:AF16,"D")-AG16-AI16</f>
        <v>0</v>
      </c>
      <c r="AI16" s="6">
        <f>MAX(0,MIN(AJ16-Limite02,COUNTIF(B16:AF16,"D")))</f>
        <v>3</v>
      </c>
      <c r="AJ16">
        <f>COUNTIF(B16:AF16,"D")+AJ11</f>
        <v>26</v>
      </c>
    </row>
    <row r="17" spans="1:35" ht="15.75">
      <c r="A17" s="7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25">
        <v>0</v>
      </c>
      <c r="AH17" s="25">
        <v>0</v>
      </c>
      <c r="AI17" s="25">
        <v>3</v>
      </c>
    </row>
    <row r="18" spans="1:35" ht="25.5">
      <c r="A18" s="7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12" t="s">
        <v>8</v>
      </c>
      <c r="AH18" s="13" t="s">
        <v>15</v>
      </c>
      <c r="AI18" s="13" t="s">
        <v>16</v>
      </c>
    </row>
    <row r="19" spans="1:35" ht="27" customHeight="1">
      <c r="A19" s="7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56" t="s">
        <v>17</v>
      </c>
      <c r="X19" s="57"/>
      <c r="Y19" s="57"/>
      <c r="Z19" s="57"/>
      <c r="AA19" s="57"/>
      <c r="AB19" s="57"/>
      <c r="AC19" s="57"/>
      <c r="AD19" s="57"/>
      <c r="AE19" s="57"/>
      <c r="AF19" s="58"/>
      <c r="AG19" s="26">
        <f>SUM(AG6,AG11,AG16)</f>
        <v>0</v>
      </c>
      <c r="AH19" s="26">
        <f>SUM(AH6,AH11,AH16)</f>
        <v>0</v>
      </c>
      <c r="AI19" s="26">
        <f>SUM(AI6,AI11,AI16)</f>
        <v>7</v>
      </c>
    </row>
    <row r="20" spans="1:35" ht="27" customHeight="1">
      <c r="A20" s="7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>
        <v>0</v>
      </c>
      <c r="AH20" s="28">
        <v>0</v>
      </c>
      <c r="AI20" s="28">
        <v>7</v>
      </c>
    </row>
    <row r="21" spans="1:35" ht="27" customHeight="1">
      <c r="A21" s="7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59" t="s">
        <v>30</v>
      </c>
      <c r="X21" s="60"/>
      <c r="Y21" s="60"/>
      <c r="Z21" s="60"/>
      <c r="AA21" s="60"/>
      <c r="AB21" s="60"/>
      <c r="AC21" s="60"/>
      <c r="AD21" s="60"/>
      <c r="AE21" s="60"/>
      <c r="AF21" s="61"/>
      <c r="AG21" s="29">
        <f>'3ème Trimestre'!AG21+'4ème Trimestre'!AG19</f>
        <v>10</v>
      </c>
      <c r="AH21" s="29">
        <f>'3ème Trimestre'!AH21+'4ème Trimestre'!AH19</f>
        <v>8</v>
      </c>
      <c r="AI21" s="29">
        <f>'3ème Trimestre'!AI21+'4ème Trimestre'!AI19</f>
        <v>8</v>
      </c>
    </row>
    <row r="22" spans="1:35" ht="27" customHeight="1">
      <c r="A22" s="7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28">
        <v>10</v>
      </c>
      <c r="AH22" s="28">
        <v>8</v>
      </c>
      <c r="AI22" s="28">
        <v>8</v>
      </c>
    </row>
    <row r="23" spans="1:35" ht="15.75">
      <c r="A23" s="7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62">
        <f>AG21+AH21+AI21</f>
        <v>26</v>
      </c>
      <c r="AH23" s="62"/>
      <c r="AI23" s="62"/>
    </row>
  </sheetData>
  <mergeCells count="112">
    <mergeCell ref="B1:AJ1"/>
    <mergeCell ref="AH14:AH15"/>
    <mergeCell ref="AI14:AI15"/>
    <mergeCell ref="W19:AF19"/>
    <mergeCell ref="W21:AF21"/>
    <mergeCell ref="AG23:AI23"/>
    <mergeCell ref="AB14:AB15"/>
    <mergeCell ref="AC14:AC15"/>
    <mergeCell ref="AD14:AD15"/>
    <mergeCell ref="AE14:AE15"/>
    <mergeCell ref="AF14:AF15"/>
    <mergeCell ref="AG14:AG15"/>
    <mergeCell ref="V14:V15"/>
    <mergeCell ref="W14:W15"/>
    <mergeCell ref="X14:X15"/>
    <mergeCell ref="Y14:Y15"/>
    <mergeCell ref="Z14:Z15"/>
    <mergeCell ref="AA14:AA15"/>
    <mergeCell ref="P14:P15"/>
    <mergeCell ref="Q14:Q15"/>
    <mergeCell ref="R14:R15"/>
    <mergeCell ref="S14:S15"/>
    <mergeCell ref="T14:T15"/>
    <mergeCell ref="U14:U15"/>
    <mergeCell ref="J14:J15"/>
    <mergeCell ref="K14:K15"/>
    <mergeCell ref="L14:L15"/>
    <mergeCell ref="M14:M15"/>
    <mergeCell ref="N14:N15"/>
    <mergeCell ref="O14:O15"/>
    <mergeCell ref="A13:A16"/>
    <mergeCell ref="AG13:AI13"/>
    <mergeCell ref="B14:B15"/>
    <mergeCell ref="C14:C15"/>
    <mergeCell ref="D14:D15"/>
    <mergeCell ref="E14:E15"/>
    <mergeCell ref="F14:F15"/>
    <mergeCell ref="G14:G15"/>
    <mergeCell ref="H14:H15"/>
    <mergeCell ref="I14:I15"/>
    <mergeCell ref="A8:A11"/>
    <mergeCell ref="AG8:AI8"/>
    <mergeCell ref="B9:B10"/>
    <mergeCell ref="C9:C10"/>
    <mergeCell ref="D9:D10"/>
    <mergeCell ref="E9:E10"/>
    <mergeCell ref="F9:F10"/>
    <mergeCell ref="AB4:AB5"/>
    <mergeCell ref="AC4:AC5"/>
    <mergeCell ref="AD4:AD5"/>
    <mergeCell ref="AE4:AE5"/>
    <mergeCell ref="AF4:AF5"/>
    <mergeCell ref="AG4:AG5"/>
    <mergeCell ref="V4:V5"/>
    <mergeCell ref="W4:W5"/>
    <mergeCell ref="X4:X5"/>
    <mergeCell ref="S9:S10"/>
    <mergeCell ref="T9:T10"/>
    <mergeCell ref="U9:U10"/>
    <mergeCell ref="V9:V10"/>
    <mergeCell ref="W9:W10"/>
    <mergeCell ref="X9:X10"/>
    <mergeCell ref="M9:M10"/>
    <mergeCell ref="N9:N10"/>
    <mergeCell ref="U4:U5"/>
    <mergeCell ref="G9:G10"/>
    <mergeCell ref="H9:H10"/>
    <mergeCell ref="I9:I10"/>
    <mergeCell ref="J9:J10"/>
    <mergeCell ref="K9:K10"/>
    <mergeCell ref="L9:L10"/>
    <mergeCell ref="AH4:AH5"/>
    <mergeCell ref="AI4:AI5"/>
    <mergeCell ref="O9:O10"/>
    <mergeCell ref="P9:P10"/>
    <mergeCell ref="Q9:Q10"/>
    <mergeCell ref="R9:R10"/>
    <mergeCell ref="AE9:AE10"/>
    <mergeCell ref="AF9:AF10"/>
    <mergeCell ref="AG9:AG10"/>
    <mergeCell ref="AH9:AH10"/>
    <mergeCell ref="AI9:AI10"/>
    <mergeCell ref="Y9:Y10"/>
    <mergeCell ref="Z9:Z10"/>
    <mergeCell ref="AA9:AA10"/>
    <mergeCell ref="AB9:AB10"/>
    <mergeCell ref="AC9:AC10"/>
    <mergeCell ref="AD9:AD10"/>
    <mergeCell ref="J4:J5"/>
    <mergeCell ref="K4:K5"/>
    <mergeCell ref="L4:L5"/>
    <mergeCell ref="M4:M5"/>
    <mergeCell ref="N4:N5"/>
    <mergeCell ref="O4:O5"/>
    <mergeCell ref="A3:A6"/>
    <mergeCell ref="AG3:AI3"/>
    <mergeCell ref="B4:B5"/>
    <mergeCell ref="C4:C5"/>
    <mergeCell ref="D4:D5"/>
    <mergeCell ref="E4:E5"/>
    <mergeCell ref="F4:F5"/>
    <mergeCell ref="G4:G5"/>
    <mergeCell ref="H4:H5"/>
    <mergeCell ref="I4:I5"/>
    <mergeCell ref="Y4:Y5"/>
    <mergeCell ref="Z4:Z5"/>
    <mergeCell ref="AA4:AA5"/>
    <mergeCell ref="P4:P5"/>
    <mergeCell ref="Q4:Q5"/>
    <mergeCell ref="R4:R5"/>
    <mergeCell ref="S4:S5"/>
    <mergeCell ref="T4:T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1er Trimestre</vt:lpstr>
      <vt:lpstr>2ème Trimestre</vt:lpstr>
      <vt:lpstr>3ème Trimestre</vt:lpstr>
      <vt:lpstr>4ème Trimestre</vt:lpstr>
    </vt:vector>
  </TitlesOfParts>
  <Company>Conseil Départemental 13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RAMONDA Sebastien</dc:creator>
  <cp:lastModifiedBy>patrick</cp:lastModifiedBy>
  <dcterms:created xsi:type="dcterms:W3CDTF">2020-11-01T07:02:41Z</dcterms:created>
  <dcterms:modified xsi:type="dcterms:W3CDTF">2020-11-01T13:21:56Z</dcterms:modified>
</cp:coreProperties>
</file>