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Feuil3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1"/>
  <c r="P4"/>
  <c r="P3"/>
  <c r="P25"/>
  <c r="P26"/>
  <c r="R26" l="1"/>
  <c r="Q26"/>
  <c r="M24"/>
  <c r="N24" s="1"/>
  <c r="M20"/>
  <c r="N20" s="1"/>
  <c r="M16"/>
  <c r="N16" s="1"/>
  <c r="M12"/>
  <c r="N12" s="1"/>
  <c r="M8"/>
  <c r="N8" s="1"/>
  <c r="P29" l="1"/>
  <c r="M29"/>
  <c r="Q29" l="1"/>
  <c r="O29"/>
</calcChain>
</file>

<file path=xl/sharedStrings.xml><?xml version="1.0" encoding="utf-8"?>
<sst xmlns="http://schemas.openxmlformats.org/spreadsheetml/2006/main" count="69" uniqueCount="32">
  <si>
    <t>SEMAINE</t>
  </si>
  <si>
    <r>
      <t xml:space="preserve"> </t>
    </r>
    <r>
      <rPr>
        <b/>
        <sz val="11"/>
        <color rgb="FF000000"/>
        <rFont val="Calibri"/>
        <family val="2"/>
      </rPr>
      <t xml:space="preserve">  EQUIPE</t>
    </r>
  </si>
  <si>
    <t>HEURES TRAVAILLEES</t>
  </si>
  <si>
    <t>LUN</t>
  </si>
  <si>
    <t>MAR</t>
  </si>
  <si>
    <t>MER</t>
  </si>
  <si>
    <t>JEU</t>
  </si>
  <si>
    <t>VEN</t>
  </si>
  <si>
    <t>SAM</t>
  </si>
  <si>
    <t>DIM</t>
  </si>
  <si>
    <t>TOTAL</t>
  </si>
  <si>
    <t>H.SUP.</t>
  </si>
  <si>
    <t>Après-midi</t>
  </si>
  <si>
    <t>13h30/21h00</t>
  </si>
  <si>
    <t>du</t>
  </si>
  <si>
    <t>au</t>
  </si>
  <si>
    <r>
      <t xml:space="preserve">(CEPL) </t>
    </r>
    <r>
      <rPr>
        <b/>
        <sz val="16"/>
        <rFont val="Calibri"/>
        <family val="2"/>
        <charset val="1"/>
      </rPr>
      <t>AP</t>
    </r>
  </si>
  <si>
    <t>MATIN</t>
  </si>
  <si>
    <t>5h00/12h30</t>
  </si>
  <si>
    <t>(CEPL) M</t>
  </si>
  <si>
    <t>nb. jour</t>
  </si>
  <si>
    <t>trajet</t>
  </si>
  <si>
    <t>panier</t>
  </si>
  <si>
    <t>BRUT</t>
  </si>
  <si>
    <t>TOTAL H.SUPS.</t>
  </si>
  <si>
    <t>NET</t>
  </si>
  <si>
    <t>TOTAL GENERAL D'HEURES</t>
  </si>
  <si>
    <t xml:space="preserve">MOIS </t>
  </si>
  <si>
    <t>=tempsval("4:26")</t>
  </si>
  <si>
    <t>=4/24+26/1440</t>
  </si>
  <si>
    <t>Temps référence</t>
  </si>
  <si>
    <t>Formule</t>
  </si>
</sst>
</file>

<file path=xl/styles.xml><?xml version="1.0" encoding="utf-8"?>
<styleSheet xmlns="http://schemas.openxmlformats.org/spreadsheetml/2006/main">
  <numFmts count="3">
    <numFmt numFmtId="164" formatCode="[h]:mm"/>
    <numFmt numFmtId="165" formatCode="#,##0.00&quot; €&quot;"/>
    <numFmt numFmtId="166" formatCode="#,##0.00\ &quot;€&quot;"/>
  </numFmts>
  <fonts count="20">
    <font>
      <sz val="11"/>
      <color rgb="FF000000"/>
      <name val="Calibri"/>
      <family val="2"/>
      <charset val="1"/>
    </font>
    <font>
      <b/>
      <i/>
      <sz val="2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4"/>
      <color rgb="FF000000"/>
      <name val="Calibri"/>
      <family val="2"/>
    </font>
    <font>
      <b/>
      <sz val="10"/>
      <name val="Calibri"/>
      <family val="2"/>
    </font>
    <font>
      <b/>
      <sz val="10"/>
      <color theme="0"/>
      <name val="Calibri"/>
      <family val="2"/>
      <charset val="1"/>
    </font>
    <font>
      <b/>
      <sz val="26"/>
      <color rgb="FF000000"/>
      <name val="Calibri"/>
      <family val="2"/>
      <charset val="1"/>
    </font>
    <font>
      <b/>
      <i/>
      <sz val="26"/>
      <color rgb="FF000000"/>
      <name val="Calibri"/>
      <family val="2"/>
      <charset val="1"/>
    </font>
    <font>
      <b/>
      <sz val="26"/>
      <color rgb="FF000000"/>
      <name val="Calibri"/>
      <family val="2"/>
    </font>
    <font>
      <b/>
      <sz val="26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6"/>
      <name val="Calibri"/>
      <family val="2"/>
      <charset val="1"/>
    </font>
    <font>
      <b/>
      <sz val="16"/>
      <color rgb="FF000000"/>
      <name val="Calibri"/>
      <family val="2"/>
    </font>
    <font>
      <sz val="18"/>
      <color rgb="FF000000"/>
      <name val="Calibri"/>
      <family val="2"/>
      <charset val="1"/>
    </font>
    <font>
      <b/>
      <i/>
      <sz val="18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8"/>
      <color rgb="FF000000"/>
      <name val="Calibri"/>
      <family val="2"/>
    </font>
    <font>
      <sz val="22"/>
      <color rgb="FF000000"/>
      <name val="Calibri"/>
      <family val="2"/>
      <charset val="1"/>
    </font>
  </fonts>
  <fills count="3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5B3D7"/>
        <bgColor rgb="FF8EB4E3"/>
      </patternFill>
    </fill>
    <fill>
      <patternFill patternType="solid">
        <fgColor rgb="FF74B48E"/>
        <bgColor rgb="FF95B3D7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rgb="FFF2F2F2"/>
      </patternFill>
    </fill>
    <fill>
      <patternFill patternType="solid">
        <fgColor rgb="FFFF00FF"/>
        <bgColor rgb="FFF2F2F2"/>
      </patternFill>
    </fill>
    <fill>
      <patternFill patternType="solid">
        <fgColor rgb="FFFFC000"/>
        <bgColor rgb="FFF2F2F2"/>
      </patternFill>
    </fill>
    <fill>
      <patternFill patternType="solid">
        <fgColor theme="4" tint="0.39997558519241921"/>
        <bgColor rgb="FFF2F2F2"/>
      </patternFill>
    </fill>
    <fill>
      <patternFill patternType="solid">
        <fgColor theme="4" tint="0.39997558519241921"/>
        <bgColor rgb="FF95B3D7"/>
      </patternFill>
    </fill>
    <fill>
      <patternFill patternType="solid">
        <fgColor rgb="FFFCD5B5"/>
        <bgColor rgb="FFFAC090"/>
      </patternFill>
    </fill>
    <fill>
      <patternFill patternType="solid">
        <fgColor rgb="FFFFCCCC"/>
        <bgColor auto="1"/>
      </patternFill>
    </fill>
    <fill>
      <patternFill patternType="solid">
        <fgColor rgb="FFFFCCCC"/>
        <bgColor rgb="FFFFFF66"/>
      </patternFill>
    </fill>
    <fill>
      <patternFill patternType="solid">
        <fgColor rgb="FFFF00FF"/>
        <bgColor rgb="FF808080"/>
      </patternFill>
    </fill>
    <fill>
      <patternFill patternType="solid">
        <fgColor rgb="FFCCCCFF"/>
        <bgColor rgb="FFF2F2F2"/>
      </patternFill>
    </fill>
    <fill>
      <patternFill patternType="solid">
        <fgColor rgb="FF00CCFF"/>
        <bgColor rgb="FFF2F2F2"/>
      </patternFill>
    </fill>
    <fill>
      <patternFill patternType="solid">
        <fgColor rgb="FF7030A0"/>
        <bgColor rgb="FFF2F2F2"/>
      </patternFill>
    </fill>
    <fill>
      <patternFill patternType="solid">
        <fgColor rgb="FF00B0F0"/>
        <bgColor rgb="FF993300"/>
      </patternFill>
    </fill>
    <fill>
      <patternFill patternType="solid">
        <fgColor rgb="FFCCFFCC"/>
        <bgColor rgb="FFF2F2F2"/>
      </patternFill>
    </fill>
    <fill>
      <patternFill patternType="solid">
        <fgColor rgb="FFFFCCFF"/>
        <bgColor rgb="FFF2F2F2"/>
      </patternFill>
    </fill>
    <fill>
      <patternFill patternType="solid">
        <fgColor rgb="FFCCECFF"/>
        <bgColor rgb="FFF2F2F2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B3A2C7"/>
        <bgColor rgb="FFA6A6A6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2" borderId="0" xfId="0" applyFill="1"/>
    <xf numFmtId="0" fontId="0" fillId="3" borderId="2" xfId="0" applyFill="1" applyBorder="1"/>
    <xf numFmtId="0" fontId="0" fillId="2" borderId="0" xfId="0" applyFill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164" fontId="6" fillId="14" borderId="14" xfId="0" applyNumberFormat="1" applyFont="1" applyFill="1" applyBorder="1" applyAlignment="1">
      <alignment horizontal="center" vertical="center"/>
    </xf>
    <xf numFmtId="164" fontId="7" fillId="15" borderId="15" xfId="0" applyNumberFormat="1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14" fontId="2" fillId="12" borderId="0" xfId="0" applyNumberFormat="1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14" fontId="2" fillId="12" borderId="5" xfId="0" applyNumberFormat="1" applyFont="1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25" xfId="0" applyFill="1" applyBorder="1" applyAlignment="1">
      <alignment horizontal="center" vertical="center"/>
    </xf>
    <xf numFmtId="0" fontId="0" fillId="12" borderId="27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1" borderId="5" xfId="0" applyFill="1" applyBorder="1" applyAlignment="1">
      <alignment horizontal="center" vertical="center"/>
    </xf>
    <xf numFmtId="164" fontId="7" fillId="23" borderId="14" xfId="0" applyNumberFormat="1" applyFont="1" applyFill="1" applyBorder="1" applyAlignment="1">
      <alignment horizontal="center" vertical="center"/>
    </xf>
    <xf numFmtId="14" fontId="2" fillId="21" borderId="0" xfId="0" applyNumberFormat="1" applyFont="1" applyFill="1" applyAlignment="1">
      <alignment horizontal="center" vertical="center"/>
    </xf>
    <xf numFmtId="14" fontId="2" fillId="21" borderId="5" xfId="0" applyNumberFormat="1" applyFont="1" applyFill="1" applyBorder="1" applyAlignment="1">
      <alignment horizontal="center" vertical="center"/>
    </xf>
    <xf numFmtId="0" fontId="0" fillId="21" borderId="25" xfId="0" applyFill="1" applyBorder="1" applyAlignment="1">
      <alignment horizontal="center" vertical="center"/>
    </xf>
    <xf numFmtId="0" fontId="0" fillId="21" borderId="27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25" borderId="5" xfId="0" applyFill="1" applyBorder="1" applyAlignment="1">
      <alignment horizontal="center" vertical="center"/>
    </xf>
    <xf numFmtId="14" fontId="2" fillId="25" borderId="0" xfId="0" applyNumberFormat="1" applyFont="1" applyFill="1" applyAlignment="1">
      <alignment horizontal="center" vertical="center"/>
    </xf>
    <xf numFmtId="14" fontId="2" fillId="25" borderId="5" xfId="0" applyNumberFormat="1" applyFont="1" applyFill="1" applyBorder="1" applyAlignment="1">
      <alignment horizontal="center" vertical="center"/>
    </xf>
    <xf numFmtId="0" fontId="0" fillId="25" borderId="25" xfId="0" applyFill="1" applyBorder="1" applyAlignment="1">
      <alignment horizontal="center" vertical="center"/>
    </xf>
    <xf numFmtId="0" fontId="0" fillId="25" borderId="27" xfId="0" applyFill="1" applyBorder="1" applyAlignment="1">
      <alignment horizontal="center" vertical="center"/>
    </xf>
    <xf numFmtId="0" fontId="0" fillId="26" borderId="4" xfId="0" applyFill="1" applyBorder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6" borderId="5" xfId="0" applyFill="1" applyBorder="1" applyAlignment="1">
      <alignment horizontal="center" vertical="center"/>
    </xf>
    <xf numFmtId="14" fontId="2" fillId="26" borderId="0" xfId="0" applyNumberFormat="1" applyFont="1" applyFill="1" applyAlignment="1">
      <alignment horizontal="center" vertical="center"/>
    </xf>
    <xf numFmtId="14" fontId="2" fillId="26" borderId="5" xfId="0" applyNumberFormat="1" applyFont="1" applyFill="1" applyBorder="1" applyAlignment="1">
      <alignment horizontal="center" vertical="center"/>
    </xf>
    <xf numFmtId="0" fontId="0" fillId="26" borderId="25" xfId="0" applyFill="1" applyBorder="1" applyAlignment="1">
      <alignment horizontal="center" vertical="center"/>
    </xf>
    <xf numFmtId="0" fontId="0" fillId="26" borderId="27" xfId="0" applyFill="1" applyBorder="1" applyAlignment="1">
      <alignment horizontal="center" vertical="center"/>
    </xf>
    <xf numFmtId="0" fontId="0" fillId="27" borderId="4" xfId="0" applyFill="1" applyBorder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0" fillId="27" borderId="5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/>
    </xf>
    <xf numFmtId="0" fontId="0" fillId="28" borderId="35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14" fontId="2" fillId="27" borderId="0" xfId="0" applyNumberFormat="1" applyFont="1" applyFill="1" applyAlignment="1">
      <alignment horizontal="center" vertical="center"/>
    </xf>
    <xf numFmtId="14" fontId="2" fillId="27" borderId="5" xfId="0" applyNumberFormat="1" applyFont="1" applyFill="1" applyBorder="1" applyAlignment="1">
      <alignment horizontal="center" vertical="center"/>
    </xf>
    <xf numFmtId="0" fontId="0" fillId="30" borderId="36" xfId="0" applyFill="1" applyBorder="1" applyAlignment="1">
      <alignment horizontal="center"/>
    </xf>
    <xf numFmtId="0" fontId="0" fillId="28" borderId="36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/>
    </xf>
    <xf numFmtId="0" fontId="0" fillId="27" borderId="6" xfId="0" applyFill="1" applyBorder="1" applyAlignment="1">
      <alignment horizontal="center" vertical="center"/>
    </xf>
    <xf numFmtId="0" fontId="0" fillId="27" borderId="8" xfId="0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0" fontId="3" fillId="7" borderId="12" xfId="0" applyFont="1" applyFill="1" applyBorder="1" applyAlignment="1">
      <alignment vertical="center"/>
    </xf>
    <xf numFmtId="0" fontId="3" fillId="5" borderId="38" xfId="0" applyFont="1" applyFill="1" applyBorder="1" applyAlignment="1">
      <alignment horizontal="center"/>
    </xf>
    <xf numFmtId="14" fontId="12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5" fillId="13" borderId="13" xfId="0" applyFont="1" applyFill="1" applyBorder="1" applyAlignment="1">
      <alignment horizontal="center" vertical="center" textRotation="45"/>
    </xf>
    <xf numFmtId="0" fontId="5" fillId="13" borderId="19" xfId="0" applyFont="1" applyFill="1" applyBorder="1" applyAlignment="1">
      <alignment horizontal="center" vertical="center" textRotation="45"/>
    </xf>
    <xf numFmtId="0" fontId="5" fillId="13" borderId="28" xfId="0" applyFont="1" applyFill="1" applyBorder="1" applyAlignment="1">
      <alignment horizontal="center" vertical="center" textRotation="45"/>
    </xf>
    <xf numFmtId="164" fontId="8" fillId="16" borderId="16" xfId="0" applyNumberFormat="1" applyFont="1" applyFill="1" applyBorder="1" applyAlignment="1">
      <alignment horizontal="center" vertical="center"/>
    </xf>
    <xf numFmtId="164" fontId="9" fillId="17" borderId="17" xfId="0" applyNumberFormat="1" applyFont="1" applyFill="1" applyBorder="1" applyAlignment="1">
      <alignment horizontal="center" vertical="center"/>
    </xf>
    <xf numFmtId="0" fontId="12" fillId="20" borderId="2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49" fontId="1" fillId="4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64" fontId="10" fillId="11" borderId="18" xfId="0" applyNumberFormat="1" applyFont="1" applyFill="1" applyBorder="1" applyAlignment="1">
      <alignment horizontal="center" vertical="center"/>
    </xf>
    <xf numFmtId="164" fontId="10" fillId="11" borderId="23" xfId="0" applyNumberFormat="1" applyFont="1" applyFill="1" applyBorder="1" applyAlignment="1">
      <alignment horizontal="center" vertical="center"/>
    </xf>
    <xf numFmtId="164" fontId="10" fillId="11" borderId="32" xfId="0" applyNumberFormat="1" applyFont="1" applyFill="1" applyBorder="1" applyAlignment="1">
      <alignment horizontal="center" vertical="center"/>
    </xf>
    <xf numFmtId="164" fontId="11" fillId="18" borderId="15" xfId="0" applyNumberFormat="1" applyFont="1" applyFill="1" applyBorder="1" applyAlignment="1">
      <alignment horizontal="center" vertical="center"/>
    </xf>
    <xf numFmtId="164" fontId="11" fillId="18" borderId="24" xfId="0" applyNumberFormat="1" applyFont="1" applyFill="1" applyBorder="1" applyAlignment="1">
      <alignment horizontal="center" vertical="center"/>
    </xf>
    <xf numFmtId="164" fontId="11" fillId="18" borderId="29" xfId="0" applyNumberFormat="1" applyFont="1" applyFill="1" applyBorder="1" applyAlignment="1">
      <alignment horizontal="center" vertical="center"/>
    </xf>
    <xf numFmtId="164" fontId="8" fillId="12" borderId="20" xfId="0" applyNumberFormat="1" applyFont="1" applyFill="1" applyBorder="1" applyAlignment="1">
      <alignment horizontal="center" vertical="center"/>
    </xf>
    <xf numFmtId="164" fontId="8" fillId="12" borderId="22" xfId="0" applyNumberFormat="1" applyFont="1" applyFill="1" applyBorder="1" applyAlignment="1">
      <alignment horizontal="center" vertical="center"/>
    </xf>
    <xf numFmtId="164" fontId="8" fillId="12" borderId="30" xfId="0" applyNumberFormat="1" applyFont="1" applyFill="1" applyBorder="1" applyAlignment="1">
      <alignment horizontal="center" vertical="center"/>
    </xf>
    <xf numFmtId="164" fontId="11" fillId="19" borderId="20" xfId="0" applyNumberFormat="1" applyFont="1" applyFill="1" applyBorder="1" applyAlignment="1">
      <alignment horizontal="center" vertical="center"/>
    </xf>
    <xf numFmtId="164" fontId="11" fillId="19" borderId="22" xfId="0" applyNumberFormat="1" applyFont="1" applyFill="1" applyBorder="1" applyAlignment="1">
      <alignment horizontal="center" vertical="center"/>
    </xf>
    <xf numFmtId="164" fontId="11" fillId="19" borderId="31" xfId="0" applyNumberFormat="1" applyFont="1" applyFill="1" applyBorder="1" applyAlignment="1">
      <alignment horizontal="center" vertical="center"/>
    </xf>
    <xf numFmtId="164" fontId="8" fillId="12" borderId="21" xfId="0" applyNumberFormat="1" applyFont="1" applyFill="1" applyBorder="1" applyAlignment="1">
      <alignment horizontal="center" vertical="center"/>
    </xf>
    <xf numFmtId="164" fontId="8" fillId="12" borderId="31" xfId="0" applyNumberFormat="1" applyFont="1" applyFill="1" applyBorder="1" applyAlignment="1">
      <alignment horizontal="center" vertical="center"/>
    </xf>
    <xf numFmtId="164" fontId="8" fillId="16" borderId="22" xfId="0" applyNumberFormat="1" applyFont="1" applyFill="1" applyBorder="1" applyAlignment="1">
      <alignment horizontal="center" vertical="center"/>
    </xf>
    <xf numFmtId="164" fontId="8" fillId="16" borderId="31" xfId="0" applyNumberFormat="1" applyFont="1" applyFill="1" applyBorder="1" applyAlignment="1">
      <alignment horizontal="center" vertical="center"/>
    </xf>
    <xf numFmtId="164" fontId="11" fillId="21" borderId="24" xfId="0" applyNumberFormat="1" applyFont="1" applyFill="1" applyBorder="1" applyAlignment="1">
      <alignment horizontal="center" vertical="center"/>
    </xf>
    <xf numFmtId="164" fontId="11" fillId="21" borderId="29" xfId="0" applyNumberFormat="1" applyFont="1" applyFill="1" applyBorder="1" applyAlignment="1">
      <alignment horizontal="center" vertical="center"/>
    </xf>
    <xf numFmtId="164" fontId="11" fillId="21" borderId="22" xfId="0" applyNumberFormat="1" applyFont="1" applyFill="1" applyBorder="1" applyAlignment="1">
      <alignment horizontal="center" vertical="center"/>
    </xf>
    <xf numFmtId="164" fontId="11" fillId="21" borderId="31" xfId="0" applyNumberFormat="1" applyFont="1" applyFill="1" applyBorder="1" applyAlignment="1">
      <alignment horizontal="center" vertical="center"/>
    </xf>
    <xf numFmtId="164" fontId="11" fillId="25" borderId="34" xfId="0" applyNumberFormat="1" applyFont="1" applyFill="1" applyBorder="1" applyAlignment="1">
      <alignment horizontal="center" vertical="center"/>
    </xf>
    <xf numFmtId="164" fontId="11" fillId="25" borderId="24" xfId="0" applyNumberFormat="1" applyFont="1" applyFill="1" applyBorder="1" applyAlignment="1">
      <alignment horizontal="center" vertical="center"/>
    </xf>
    <xf numFmtId="164" fontId="11" fillId="25" borderId="29" xfId="0" applyNumberFormat="1" applyFont="1" applyFill="1" applyBorder="1" applyAlignment="1">
      <alignment horizontal="center" vertical="center"/>
    </xf>
    <xf numFmtId="164" fontId="11" fillId="25" borderId="21" xfId="0" applyNumberFormat="1" applyFont="1" applyFill="1" applyBorder="1" applyAlignment="1">
      <alignment horizontal="center" vertical="center"/>
    </xf>
    <xf numFmtId="164" fontId="11" fillId="25" borderId="22" xfId="0" applyNumberFormat="1" applyFont="1" applyFill="1" applyBorder="1" applyAlignment="1">
      <alignment horizontal="center" vertical="center"/>
    </xf>
    <xf numFmtId="164" fontId="11" fillId="25" borderId="31" xfId="0" applyNumberFormat="1" applyFont="1" applyFill="1" applyBorder="1" applyAlignment="1">
      <alignment horizontal="center" vertical="center"/>
    </xf>
    <xf numFmtId="164" fontId="8" fillId="25" borderId="21" xfId="0" applyNumberFormat="1" applyFont="1" applyFill="1" applyBorder="1" applyAlignment="1">
      <alignment horizontal="center" vertical="center"/>
    </xf>
    <xf numFmtId="164" fontId="8" fillId="25" borderId="22" xfId="0" applyNumberFormat="1" applyFont="1" applyFill="1" applyBorder="1" applyAlignment="1">
      <alignment horizontal="center" vertical="center"/>
    </xf>
    <xf numFmtId="164" fontId="8" fillId="25" borderId="31" xfId="0" applyNumberFormat="1" applyFont="1" applyFill="1" applyBorder="1" applyAlignment="1">
      <alignment horizontal="center" vertical="center"/>
    </xf>
    <xf numFmtId="0" fontId="12" fillId="24" borderId="26" xfId="0" applyFont="1" applyFill="1" applyBorder="1" applyAlignment="1">
      <alignment horizontal="center" vertical="center"/>
    </xf>
    <xf numFmtId="0" fontId="14" fillId="22" borderId="33" xfId="0" applyFont="1" applyFill="1" applyBorder="1" applyAlignment="1">
      <alignment horizontal="center" vertical="center" textRotation="135"/>
    </xf>
    <xf numFmtId="0" fontId="3" fillId="22" borderId="19" xfId="0" applyFont="1" applyFill="1" applyBorder="1" applyAlignment="1">
      <alignment horizontal="center" vertical="center" textRotation="135"/>
    </xf>
    <xf numFmtId="0" fontId="3" fillId="22" borderId="28" xfId="0" applyFont="1" applyFill="1" applyBorder="1" applyAlignment="1">
      <alignment horizontal="center" vertical="center" textRotation="135"/>
    </xf>
    <xf numFmtId="164" fontId="8" fillId="16" borderId="21" xfId="0" applyNumberFormat="1" applyFont="1" applyFill="1" applyBorder="1" applyAlignment="1">
      <alignment horizontal="center" vertical="center"/>
    </xf>
    <xf numFmtId="164" fontId="11" fillId="26" borderId="34" xfId="0" applyNumberFormat="1" applyFont="1" applyFill="1" applyBorder="1" applyAlignment="1">
      <alignment horizontal="center" vertical="center"/>
    </xf>
    <xf numFmtId="164" fontId="11" fillId="26" borderId="24" xfId="0" applyNumberFormat="1" applyFont="1" applyFill="1" applyBorder="1" applyAlignment="1">
      <alignment horizontal="center" vertical="center"/>
    </xf>
    <xf numFmtId="164" fontId="11" fillId="26" borderId="29" xfId="0" applyNumberFormat="1" applyFont="1" applyFill="1" applyBorder="1" applyAlignment="1">
      <alignment horizontal="center" vertical="center"/>
    </xf>
    <xf numFmtId="164" fontId="11" fillId="26" borderId="21" xfId="0" applyNumberFormat="1" applyFont="1" applyFill="1" applyBorder="1" applyAlignment="1">
      <alignment horizontal="center" vertical="center"/>
    </xf>
    <xf numFmtId="164" fontId="11" fillId="26" borderId="22" xfId="0" applyNumberFormat="1" applyFont="1" applyFill="1" applyBorder="1" applyAlignment="1">
      <alignment horizontal="center" vertical="center"/>
    </xf>
    <xf numFmtId="164" fontId="11" fillId="26" borderId="31" xfId="0" applyNumberFormat="1" applyFont="1" applyFill="1" applyBorder="1" applyAlignment="1">
      <alignment horizontal="center" vertical="center"/>
    </xf>
    <xf numFmtId="164" fontId="8" fillId="26" borderId="21" xfId="0" applyNumberFormat="1" applyFont="1" applyFill="1" applyBorder="1" applyAlignment="1">
      <alignment horizontal="center" vertical="center"/>
    </xf>
    <xf numFmtId="164" fontId="8" fillId="26" borderId="22" xfId="0" applyNumberFormat="1" applyFont="1" applyFill="1" applyBorder="1" applyAlignment="1">
      <alignment horizontal="center" vertical="center"/>
    </xf>
    <xf numFmtId="164" fontId="8" fillId="26" borderId="31" xfId="0" applyNumberFormat="1" applyFont="1" applyFill="1" applyBorder="1" applyAlignment="1">
      <alignment horizontal="center" vertical="center"/>
    </xf>
    <xf numFmtId="164" fontId="16" fillId="10" borderId="2" xfId="0" applyNumberFormat="1" applyFont="1" applyFill="1" applyBorder="1" applyAlignment="1">
      <alignment horizontal="center" vertical="center"/>
    </xf>
    <xf numFmtId="165" fontId="17" fillId="31" borderId="12" xfId="0" applyNumberFormat="1" applyFont="1" applyFill="1" applyBorder="1" applyAlignment="1">
      <alignment horizontal="center" vertical="center" shrinkToFit="1"/>
    </xf>
    <xf numFmtId="164" fontId="18" fillId="11" borderId="18" xfId="0" applyNumberFormat="1" applyFont="1" applyFill="1" applyBorder="1" applyAlignment="1">
      <alignment horizontal="center" vertical="center"/>
    </xf>
    <xf numFmtId="164" fontId="18" fillId="11" borderId="32" xfId="0" applyNumberFormat="1" applyFont="1" applyFill="1" applyBorder="1" applyAlignment="1">
      <alignment horizontal="center" vertical="center"/>
    </xf>
    <xf numFmtId="166" fontId="18" fillId="6" borderId="18" xfId="0" applyNumberFormat="1" applyFont="1" applyFill="1" applyBorder="1" applyAlignment="1">
      <alignment horizontal="center" vertical="center"/>
    </xf>
    <xf numFmtId="166" fontId="18" fillId="6" borderId="32" xfId="0" applyNumberFormat="1" applyFont="1" applyFill="1" applyBorder="1" applyAlignment="1">
      <alignment horizontal="center" vertical="center"/>
    </xf>
    <xf numFmtId="14" fontId="12" fillId="10" borderId="0" xfId="0" applyNumberFormat="1" applyFont="1" applyFill="1" applyAlignment="1">
      <alignment horizontal="left" vertical="center"/>
    </xf>
    <xf numFmtId="164" fontId="8" fillId="8" borderId="16" xfId="0" applyNumberFormat="1" applyFont="1" applyFill="1" applyBorder="1" applyAlignment="1">
      <alignment horizontal="center" vertical="center"/>
    </xf>
    <xf numFmtId="164" fontId="11" fillId="27" borderId="34" xfId="0" applyNumberFormat="1" applyFont="1" applyFill="1" applyBorder="1" applyAlignment="1">
      <alignment horizontal="center" vertical="center"/>
    </xf>
    <xf numFmtId="164" fontId="11" fillId="27" borderId="24" xfId="0" applyNumberFormat="1" applyFont="1" applyFill="1" applyBorder="1" applyAlignment="1">
      <alignment horizontal="center" vertical="center"/>
    </xf>
    <xf numFmtId="164" fontId="11" fillId="27" borderId="29" xfId="0" applyNumberFormat="1" applyFont="1" applyFill="1" applyBorder="1" applyAlignment="1">
      <alignment horizontal="center" vertical="center"/>
    </xf>
    <xf numFmtId="164" fontId="11" fillId="27" borderId="21" xfId="0" applyNumberFormat="1" applyFont="1" applyFill="1" applyBorder="1" applyAlignment="1">
      <alignment horizontal="center" vertical="center"/>
    </xf>
    <xf numFmtId="164" fontId="11" fillId="27" borderId="22" xfId="0" applyNumberFormat="1" applyFont="1" applyFill="1" applyBorder="1" applyAlignment="1">
      <alignment horizontal="center" vertical="center"/>
    </xf>
    <xf numFmtId="164" fontId="11" fillId="27" borderId="31" xfId="0" applyNumberFormat="1" applyFont="1" applyFill="1" applyBorder="1" applyAlignment="1">
      <alignment horizontal="center" vertical="center"/>
    </xf>
    <xf numFmtId="164" fontId="8" fillId="5" borderId="21" xfId="0" applyNumberFormat="1" applyFont="1" applyFill="1" applyBorder="1" applyAlignment="1">
      <alignment horizontal="center" vertical="center"/>
    </xf>
    <xf numFmtId="164" fontId="8" fillId="5" borderId="22" xfId="0" applyNumberFormat="1" applyFont="1" applyFill="1" applyBorder="1" applyAlignment="1">
      <alignment horizontal="center" vertical="center"/>
    </xf>
    <xf numFmtId="164" fontId="8" fillId="5" borderId="31" xfId="0" applyNumberFormat="1" applyFont="1" applyFill="1" applyBorder="1" applyAlignment="1">
      <alignment horizontal="center" vertical="center"/>
    </xf>
    <xf numFmtId="164" fontId="8" fillId="29" borderId="21" xfId="0" applyNumberFormat="1" applyFont="1" applyFill="1" applyBorder="1" applyAlignment="1">
      <alignment horizontal="center" vertical="center"/>
    </xf>
    <xf numFmtId="164" fontId="8" fillId="29" borderId="22" xfId="0" applyNumberFormat="1" applyFont="1" applyFill="1" applyBorder="1" applyAlignment="1">
      <alignment horizontal="center" vertical="center"/>
    </xf>
    <xf numFmtId="164" fontId="8" fillId="29" borderId="3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quotePrefix="1" applyFill="1" applyAlignment="1">
      <alignment vertical="center"/>
    </xf>
    <xf numFmtId="0" fontId="0" fillId="2" borderId="0" xfId="0" quotePrefix="1" applyFill="1"/>
    <xf numFmtId="20" fontId="0" fillId="32" borderId="0" xfId="0" applyNumberFormat="1" applyFill="1" applyAlignment="1">
      <alignment horizontal="center" vertical="center"/>
    </xf>
    <xf numFmtId="0" fontId="0" fillId="32" borderId="0" xfId="0" applyFill="1" applyAlignment="1">
      <alignment horizontal="center" vertical="center"/>
    </xf>
  </cellXfs>
  <cellStyles count="1">
    <cellStyle name="Normal" xfId="0" builtinId="0"/>
  </cellStyles>
  <dxfs count="2">
    <dxf>
      <font>
        <color rgb="FFFFFFFF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24</xdr:row>
      <xdr:rowOff>123825</xdr:rowOff>
    </xdr:from>
    <xdr:to>
      <xdr:col>15</xdr:col>
      <xdr:colOff>171450</xdr:colOff>
      <xdr:row>25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575D0BB7-80D2-4A52-ABB2-BDF5F91CD514}"/>
            </a:ext>
          </a:extLst>
        </xdr:cNvPr>
        <xdr:cNvCxnSpPr/>
      </xdr:nvCxnSpPr>
      <xdr:spPr>
        <a:xfrm>
          <a:off x="11058525" y="5572125"/>
          <a:ext cx="800100" cy="24765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733425</xdr:colOff>
      <xdr:row>20</xdr:row>
      <xdr:rowOff>95250</xdr:rowOff>
    </xdr:from>
    <xdr:to>
      <xdr:col>18</xdr:col>
      <xdr:colOff>714375</xdr:colOff>
      <xdr:row>26</xdr:row>
      <xdr:rowOff>276225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xmlns="" id="{D51D3FD1-2E33-4B91-B424-1833D8B991BC}"/>
            </a:ext>
          </a:extLst>
        </xdr:cNvPr>
        <xdr:cNvSpPr/>
      </xdr:nvSpPr>
      <xdr:spPr>
        <a:xfrm>
          <a:off x="10896600" y="4619625"/>
          <a:ext cx="3905250" cy="1524000"/>
        </a:xfrm>
        <a:prstGeom prst="ellipse">
          <a:avLst/>
        </a:prstGeom>
        <a:noFill/>
        <a:ln w="762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590550</xdr:colOff>
      <xdr:row>5</xdr:row>
      <xdr:rowOff>85725</xdr:rowOff>
    </xdr:from>
    <xdr:to>
      <xdr:col>22</xdr:col>
      <xdr:colOff>742950</xdr:colOff>
      <xdr:row>10</xdr:row>
      <xdr:rowOff>142875</xdr:rowOff>
    </xdr:to>
    <xdr:sp macro="" textlink="">
      <xdr:nvSpPr>
        <xdr:cNvPr id="5" name="ZoneTexte 4"/>
        <xdr:cNvSpPr txBox="1"/>
      </xdr:nvSpPr>
      <xdr:spPr>
        <a:xfrm>
          <a:off x="12277725" y="1247775"/>
          <a:ext cx="5600700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Excel</a:t>
          </a:r>
          <a:r>
            <a:rPr lang="fr-FR" sz="1100" baseline="0"/>
            <a:t> gère les heures  d'une façon particulière:</a:t>
          </a:r>
        </a:p>
        <a:p>
          <a:r>
            <a:rPr lang="fr-FR" sz="1100" baseline="0"/>
            <a:t>1 jour, donc 24h, est égal  à 1.</a:t>
          </a:r>
        </a:p>
        <a:p>
          <a:r>
            <a:rPr lang="fr-FR" sz="1100" baseline="0"/>
            <a:t>Une heure est donc  1/24&gt;&gt;&gt; 4 heures =4x1/24</a:t>
          </a:r>
        </a:p>
        <a:p>
          <a:r>
            <a:rPr lang="fr-FR" sz="1100" baseline="0"/>
            <a:t>une minute est égal 1/24/60 &gt;&gt;1/1440&gt;&gt;&gt;26mn =26x1/1440</a:t>
          </a:r>
          <a:endParaRPr lang="fr-FR" sz="1100"/>
        </a:p>
      </xdr:txBody>
    </xdr:sp>
    <xdr:clientData/>
  </xdr:twoCellAnchor>
  <xdr:twoCellAnchor>
    <xdr:from>
      <xdr:col>18</xdr:col>
      <xdr:colOff>257175</xdr:colOff>
      <xdr:row>1</xdr:row>
      <xdr:rowOff>123825</xdr:rowOff>
    </xdr:from>
    <xdr:to>
      <xdr:col>22</xdr:col>
      <xdr:colOff>342900</xdr:colOff>
      <xdr:row>3</xdr:row>
      <xdr:rowOff>104775</xdr:rowOff>
    </xdr:to>
    <xdr:sp macro="" textlink="">
      <xdr:nvSpPr>
        <xdr:cNvPr id="6" name="ZoneTexte 5"/>
        <xdr:cNvSpPr txBox="1"/>
      </xdr:nvSpPr>
      <xdr:spPr>
        <a:xfrm>
          <a:off x="14344650" y="323850"/>
          <a:ext cx="31337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fonction tempsval  renvoie un nombre correspondant à l'heure représentée par le texte.</a:t>
          </a:r>
        </a:p>
      </xdr:txBody>
    </xdr:sp>
    <xdr:clientData/>
  </xdr:twoCellAnchor>
  <xdr:twoCellAnchor>
    <xdr:from>
      <xdr:col>17</xdr:col>
      <xdr:colOff>331624</xdr:colOff>
      <xdr:row>2</xdr:row>
      <xdr:rowOff>66275</xdr:rowOff>
    </xdr:from>
    <xdr:to>
      <xdr:col>18</xdr:col>
      <xdr:colOff>206691</xdr:colOff>
      <xdr:row>2</xdr:row>
      <xdr:rowOff>253601</xdr:rowOff>
    </xdr:to>
    <xdr:sp macro="" textlink="">
      <xdr:nvSpPr>
        <xdr:cNvPr id="7" name="Flèche droite 6"/>
        <xdr:cNvSpPr/>
      </xdr:nvSpPr>
      <xdr:spPr>
        <a:xfrm rot="10447095">
          <a:off x="13657099" y="466325"/>
          <a:ext cx="637067" cy="18732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8772</xdr:colOff>
      <xdr:row>4</xdr:row>
      <xdr:rowOff>12004</xdr:rowOff>
    </xdr:from>
    <xdr:to>
      <xdr:col>17</xdr:col>
      <xdr:colOff>693365</xdr:colOff>
      <xdr:row>5</xdr:row>
      <xdr:rowOff>18360</xdr:rowOff>
    </xdr:to>
    <xdr:sp macro="" textlink="">
      <xdr:nvSpPr>
        <xdr:cNvPr id="8" name="Flèche droite 7"/>
        <xdr:cNvSpPr/>
      </xdr:nvSpPr>
      <xdr:spPr>
        <a:xfrm rot="12019745">
          <a:off x="13334247" y="974029"/>
          <a:ext cx="684593" cy="20638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704850</xdr:colOff>
      <xdr:row>13</xdr:row>
      <xdr:rowOff>152400</xdr:rowOff>
    </xdr:from>
    <xdr:to>
      <xdr:col>22</xdr:col>
      <xdr:colOff>438150</xdr:colOff>
      <xdr:row>19</xdr:row>
      <xdr:rowOff>95250</xdr:rowOff>
    </xdr:to>
    <xdr:sp macro="" textlink="">
      <xdr:nvSpPr>
        <xdr:cNvPr id="9" name="ZoneTexte 8"/>
        <xdr:cNvSpPr txBox="1"/>
      </xdr:nvSpPr>
      <xdr:spPr>
        <a:xfrm>
          <a:off x="13154025" y="3057525"/>
          <a:ext cx="441960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On peut aussi mettre  l'heure dans une cellule et faire référence à</a:t>
          </a:r>
          <a:r>
            <a:rPr lang="fr-FR" sz="1100" baseline="0"/>
            <a:t> celle-ci dans la formule.</a:t>
          </a:r>
        </a:p>
        <a:p>
          <a:r>
            <a:rPr lang="fr-FR" sz="1100" baseline="0"/>
            <a:t>Les avantages:</a:t>
          </a:r>
        </a:p>
        <a:p>
          <a:r>
            <a:rPr lang="fr-FR" sz="1100" baseline="0"/>
            <a:t>-simplification de la formule</a:t>
          </a:r>
        </a:p>
        <a:p>
          <a:r>
            <a:rPr lang="fr-FR" sz="1100" baseline="0"/>
            <a:t>-en cas de modification nécessaire du temps  de référence, seule la  valeur de la cellule P15, dans ce cas, est nécessaire.</a:t>
          </a:r>
          <a:endParaRPr lang="fr-FR" sz="1100"/>
        </a:p>
      </xdr:txBody>
    </xdr:sp>
    <xdr:clientData/>
  </xdr:twoCellAnchor>
  <xdr:twoCellAnchor>
    <xdr:from>
      <xdr:col>16</xdr:col>
      <xdr:colOff>28575</xdr:colOff>
      <xdr:row>15</xdr:row>
      <xdr:rowOff>0</xdr:rowOff>
    </xdr:from>
    <xdr:to>
      <xdr:col>16</xdr:col>
      <xdr:colOff>713168</xdr:colOff>
      <xdr:row>15</xdr:row>
      <xdr:rowOff>206381</xdr:rowOff>
    </xdr:to>
    <xdr:sp macro="" textlink="">
      <xdr:nvSpPr>
        <xdr:cNvPr id="10" name="Flèche droite 9"/>
        <xdr:cNvSpPr/>
      </xdr:nvSpPr>
      <xdr:spPr>
        <a:xfrm rot="12019745">
          <a:off x="12477750" y="3400425"/>
          <a:ext cx="684593" cy="20638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0"/>
  <sheetViews>
    <sheetView tabSelected="1" workbookViewId="0">
      <selection activeCell="P3" sqref="P3"/>
    </sheetView>
  </sheetViews>
  <sheetFormatPr baseColWidth="10" defaultRowHeight="15"/>
  <cols>
    <col min="13" max="13" width="15.28515625" bestFit="1" customWidth="1"/>
    <col min="17" max="17" width="13.140625" bestFit="1" customWidth="1"/>
  </cols>
  <sheetData>
    <row r="1" spans="1:24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thickTop="1">
      <c r="A2" s="1"/>
      <c r="B2" s="1"/>
      <c r="C2" s="1"/>
      <c r="D2" s="1"/>
      <c r="E2" s="1"/>
      <c r="F2" s="1"/>
      <c r="G2" s="74"/>
      <c r="H2" s="2"/>
      <c r="I2" s="2"/>
      <c r="J2" s="2"/>
      <c r="K2" s="7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8.5">
      <c r="A3" s="3"/>
      <c r="B3" s="3"/>
      <c r="C3" s="3"/>
      <c r="D3" s="3"/>
      <c r="E3" s="3"/>
      <c r="F3" s="3"/>
      <c r="G3" s="75"/>
      <c r="H3" s="80" t="s">
        <v>27</v>
      </c>
      <c r="I3" s="80"/>
      <c r="J3" s="80"/>
      <c r="K3" s="78"/>
      <c r="L3" s="3"/>
      <c r="M3" s="3"/>
      <c r="N3" s="3"/>
      <c r="O3" s="3"/>
      <c r="P3" s="146">
        <f>TIMEVALUE("4:26")</f>
        <v>0.18472222222222223</v>
      </c>
      <c r="Q3" s="147" t="s">
        <v>28</v>
      </c>
      <c r="R3" s="1"/>
      <c r="S3" s="1"/>
      <c r="T3" s="1"/>
      <c r="U3" s="1"/>
      <c r="V3" s="1"/>
      <c r="W3" s="1"/>
      <c r="X3" s="1"/>
    </row>
    <row r="4" spans="1:24" ht="15.75" thickBot="1">
      <c r="A4" s="3"/>
      <c r="B4" s="3"/>
      <c r="C4" s="3"/>
      <c r="D4" s="3"/>
      <c r="E4" s="3"/>
      <c r="F4" s="3"/>
      <c r="G4" s="76"/>
      <c r="H4" s="4"/>
      <c r="I4" s="4"/>
      <c r="J4" s="4"/>
      <c r="K4" s="79"/>
      <c r="L4" s="3"/>
      <c r="M4" s="3"/>
      <c r="N4" s="3"/>
      <c r="O4" s="3"/>
      <c r="P4" s="3">
        <f>4/24+26/1440</f>
        <v>0.1847222222222222</v>
      </c>
      <c r="Q4" s="148" t="s">
        <v>29</v>
      </c>
      <c r="R4" s="1"/>
      <c r="S4" s="1"/>
      <c r="T4" s="1"/>
      <c r="U4" s="1"/>
      <c r="V4" s="1"/>
      <c r="W4" s="1"/>
      <c r="X4" s="1"/>
    </row>
    <row r="5" spans="1:24" ht="15.75" thickTop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"/>
      <c r="R5" s="1"/>
      <c r="S5" s="1"/>
      <c r="T5" s="1"/>
      <c r="U5" s="1"/>
      <c r="V5" s="1"/>
      <c r="W5" s="1"/>
      <c r="X5" s="1"/>
    </row>
    <row r="6" spans="1:24" ht="15.75" thickBot="1">
      <c r="A6" s="81" t="s">
        <v>0</v>
      </c>
      <c r="B6" s="81"/>
      <c r="C6" s="81"/>
      <c r="D6" s="81"/>
      <c r="E6" s="5" t="s">
        <v>1</v>
      </c>
      <c r="F6" s="82" t="s">
        <v>2</v>
      </c>
      <c r="G6" s="82"/>
      <c r="H6" s="82"/>
      <c r="I6" s="82"/>
      <c r="J6" s="82"/>
      <c r="K6" s="82"/>
      <c r="L6" s="82"/>
      <c r="M6" s="82"/>
      <c r="N6" s="6"/>
      <c r="O6" s="3"/>
      <c r="P6" s="3"/>
      <c r="Q6" s="1"/>
      <c r="R6" s="1"/>
      <c r="S6" s="1"/>
      <c r="T6" s="1"/>
      <c r="U6" s="1"/>
      <c r="V6" s="1"/>
      <c r="W6" s="1"/>
      <c r="X6" s="1"/>
    </row>
    <row r="7" spans="1:24" ht="16.5" thickTop="1" thickBot="1">
      <c r="A7" s="7"/>
      <c r="B7" s="7"/>
      <c r="C7" s="7"/>
      <c r="D7" s="7"/>
      <c r="E7" s="7"/>
      <c r="F7" s="8" t="s">
        <v>3</v>
      </c>
      <c r="G7" s="9" t="s">
        <v>4</v>
      </c>
      <c r="H7" s="9" t="s">
        <v>5</v>
      </c>
      <c r="I7" s="9" t="s">
        <v>6</v>
      </c>
      <c r="J7" s="9" t="s">
        <v>7</v>
      </c>
      <c r="K7" s="9" t="s">
        <v>8</v>
      </c>
      <c r="L7" s="9" t="s">
        <v>9</v>
      </c>
      <c r="M7" s="10" t="s">
        <v>10</v>
      </c>
      <c r="N7" s="11" t="s">
        <v>11</v>
      </c>
      <c r="O7" s="3"/>
      <c r="P7" s="3"/>
      <c r="Q7" s="1"/>
      <c r="R7" s="1"/>
      <c r="S7" s="1"/>
      <c r="T7" s="1"/>
      <c r="U7" s="1"/>
      <c r="V7" s="1"/>
      <c r="W7" s="1"/>
      <c r="X7" s="1"/>
    </row>
    <row r="8" spans="1:24" ht="16.5" thickTop="1" thickBot="1">
      <c r="A8" s="12"/>
      <c r="B8" s="13"/>
      <c r="C8" s="13"/>
      <c r="D8" s="14"/>
      <c r="E8" s="68" t="s">
        <v>12</v>
      </c>
      <c r="F8" s="15" t="s">
        <v>13</v>
      </c>
      <c r="G8" s="15" t="s">
        <v>13</v>
      </c>
      <c r="H8" s="15" t="s">
        <v>13</v>
      </c>
      <c r="I8" s="15" t="s">
        <v>13</v>
      </c>
      <c r="J8" s="15" t="s">
        <v>13</v>
      </c>
      <c r="K8" s="16"/>
      <c r="L8" s="71"/>
      <c r="M8" s="72">
        <f>SUM(F8:L11)</f>
        <v>1.1006944444444446</v>
      </c>
      <c r="N8" s="83">
        <f>IF(M8&lt;=1.45833333333333,0,M8-1.45833333333333)</f>
        <v>0</v>
      </c>
      <c r="O8" s="3"/>
      <c r="P8" s="3"/>
      <c r="Q8" s="1"/>
      <c r="R8" s="1"/>
      <c r="S8" s="1"/>
      <c r="T8" s="1"/>
      <c r="U8" s="1"/>
      <c r="V8" s="1"/>
      <c r="W8" s="1"/>
      <c r="X8" s="1"/>
    </row>
    <row r="9" spans="1:24" ht="16.5" thickTop="1" thickBot="1">
      <c r="A9" s="17" t="s">
        <v>14</v>
      </c>
      <c r="B9" s="18"/>
      <c r="C9" s="19" t="s">
        <v>15</v>
      </c>
      <c r="D9" s="20"/>
      <c r="E9" s="69"/>
      <c r="F9" s="86">
        <v>0.29166666666666669</v>
      </c>
      <c r="G9" s="89">
        <v>0.29166666666666669</v>
      </c>
      <c r="H9" s="92">
        <v>0.33333333333333331</v>
      </c>
      <c r="I9" s="95">
        <v>0.18402777777777779</v>
      </c>
      <c r="J9" s="95"/>
      <c r="K9" s="97"/>
      <c r="L9" s="71"/>
      <c r="M9" s="72"/>
      <c r="N9" s="84"/>
      <c r="O9" s="3"/>
      <c r="P9" s="3"/>
      <c r="Q9" s="1"/>
      <c r="R9" s="1"/>
      <c r="S9" s="1"/>
      <c r="T9" s="1"/>
      <c r="U9" s="1"/>
      <c r="V9" s="1"/>
      <c r="W9" s="1"/>
      <c r="X9" s="1"/>
    </row>
    <row r="10" spans="1:24" ht="16.5" thickTop="1" thickBot="1">
      <c r="A10" s="17"/>
      <c r="B10" s="19"/>
      <c r="C10" s="19"/>
      <c r="D10" s="21"/>
      <c r="E10" s="69"/>
      <c r="F10" s="87"/>
      <c r="G10" s="90"/>
      <c r="H10" s="93"/>
      <c r="I10" s="90"/>
      <c r="J10" s="90"/>
      <c r="K10" s="97"/>
      <c r="L10" s="71"/>
      <c r="M10" s="72"/>
      <c r="N10" s="84"/>
      <c r="O10" s="3"/>
      <c r="P10" s="3"/>
      <c r="Q10" s="1"/>
      <c r="R10" s="1"/>
      <c r="S10" s="1"/>
      <c r="T10" s="1"/>
      <c r="U10" s="1"/>
      <c r="V10" s="1"/>
      <c r="W10" s="1"/>
      <c r="X10" s="1"/>
    </row>
    <row r="11" spans="1:24" ht="22.5" thickTop="1" thickBot="1">
      <c r="A11" s="22"/>
      <c r="B11" s="73" t="s">
        <v>16</v>
      </c>
      <c r="C11" s="73"/>
      <c r="D11" s="23"/>
      <c r="E11" s="70"/>
      <c r="F11" s="88"/>
      <c r="G11" s="91"/>
      <c r="H11" s="94"/>
      <c r="I11" s="96"/>
      <c r="J11" s="96"/>
      <c r="K11" s="98"/>
      <c r="L11" s="71"/>
      <c r="M11" s="72"/>
      <c r="N11" s="85"/>
      <c r="O11" s="3"/>
      <c r="P11" s="3"/>
      <c r="Q11" s="1"/>
      <c r="R11" s="1"/>
      <c r="S11" s="1"/>
      <c r="T11" s="1"/>
      <c r="U11" s="1"/>
      <c r="V11" s="1"/>
      <c r="W11" s="1"/>
      <c r="X11" s="1"/>
    </row>
    <row r="12" spans="1:24" ht="16.5" thickTop="1" thickBot="1">
      <c r="A12" s="24"/>
      <c r="B12" s="25"/>
      <c r="C12" s="25"/>
      <c r="D12" s="26"/>
      <c r="E12" s="113" t="s">
        <v>17</v>
      </c>
      <c r="F12" s="27" t="s">
        <v>18</v>
      </c>
      <c r="G12" s="27" t="s">
        <v>18</v>
      </c>
      <c r="H12" s="27" t="s">
        <v>18</v>
      </c>
      <c r="I12" s="27" t="s">
        <v>18</v>
      </c>
      <c r="J12" s="27" t="s">
        <v>18</v>
      </c>
      <c r="K12" s="116"/>
      <c r="L12" s="71"/>
      <c r="M12" s="72">
        <f t="shared" ref="M12" si="0">SUM(F12:L15)</f>
        <v>0</v>
      </c>
      <c r="N12" s="83">
        <f t="shared" ref="N12" si="1">IF(M12&lt;=1.45833333333333,0,M12-1.45833333333333)</f>
        <v>0</v>
      </c>
      <c r="O12" s="3"/>
      <c r="P12" s="3"/>
      <c r="Q12" s="1"/>
      <c r="R12" s="1"/>
      <c r="S12" s="1"/>
      <c r="T12" s="1"/>
      <c r="U12" s="1"/>
      <c r="V12" s="1"/>
      <c r="W12" s="1"/>
      <c r="X12" s="1"/>
    </row>
    <row r="13" spans="1:24" ht="16.5" thickTop="1" thickBot="1">
      <c r="A13" s="24" t="s">
        <v>14</v>
      </c>
      <c r="B13" s="28"/>
      <c r="C13" s="25" t="s">
        <v>15</v>
      </c>
      <c r="D13" s="29"/>
      <c r="E13" s="114"/>
      <c r="F13" s="99"/>
      <c r="G13" s="101"/>
      <c r="H13" s="101"/>
      <c r="I13" s="101"/>
      <c r="J13" s="101"/>
      <c r="K13" s="97"/>
      <c r="L13" s="71"/>
      <c r="M13" s="72"/>
      <c r="N13" s="84"/>
      <c r="O13" s="3"/>
      <c r="P13" s="3"/>
      <c r="Q13" s="1"/>
      <c r="R13" s="1"/>
      <c r="S13" s="1"/>
      <c r="T13" s="1"/>
      <c r="U13" s="1"/>
      <c r="V13" s="1"/>
      <c r="W13" s="1"/>
      <c r="X13" s="1"/>
    </row>
    <row r="14" spans="1:24" ht="16.5" thickTop="1" thickBot="1">
      <c r="A14" s="24"/>
      <c r="B14" s="25"/>
      <c r="C14" s="25"/>
      <c r="D14" s="26"/>
      <c r="E14" s="114"/>
      <c r="F14" s="99"/>
      <c r="G14" s="101"/>
      <c r="H14" s="101"/>
      <c r="I14" s="101"/>
      <c r="J14" s="101"/>
      <c r="K14" s="97"/>
      <c r="L14" s="71"/>
      <c r="M14" s="72"/>
      <c r="N14" s="84"/>
      <c r="O14" s="3"/>
      <c r="P14" s="150" t="s">
        <v>30</v>
      </c>
      <c r="Q14" s="1"/>
      <c r="R14" s="1"/>
      <c r="S14" s="1"/>
      <c r="T14" s="1"/>
      <c r="U14" s="1"/>
      <c r="V14" s="1"/>
      <c r="W14" s="1"/>
      <c r="X14" s="1"/>
    </row>
    <row r="15" spans="1:24" ht="22.5" thickTop="1" thickBot="1">
      <c r="A15" s="30"/>
      <c r="B15" s="112" t="s">
        <v>19</v>
      </c>
      <c r="C15" s="112"/>
      <c r="D15" s="31"/>
      <c r="E15" s="115"/>
      <c r="F15" s="100"/>
      <c r="G15" s="102"/>
      <c r="H15" s="102"/>
      <c r="I15" s="102"/>
      <c r="J15" s="102"/>
      <c r="K15" s="98"/>
      <c r="L15" s="71"/>
      <c r="M15" s="72"/>
      <c r="N15" s="85"/>
      <c r="O15" s="3"/>
      <c r="P15" s="149">
        <v>0.18472222222222223</v>
      </c>
      <c r="Q15" s="1"/>
      <c r="R15" s="1"/>
      <c r="S15" s="1"/>
      <c r="T15" s="1"/>
      <c r="U15" s="1"/>
      <c r="V15" s="1"/>
      <c r="W15" s="1"/>
      <c r="X15" s="1"/>
    </row>
    <row r="16" spans="1:24" ht="16.5" thickTop="1" thickBot="1">
      <c r="A16" s="32"/>
      <c r="B16" s="33"/>
      <c r="C16" s="33"/>
      <c r="D16" s="34"/>
      <c r="E16" s="68" t="s">
        <v>12</v>
      </c>
      <c r="F16" s="15" t="s">
        <v>13</v>
      </c>
      <c r="G16" s="15" t="s">
        <v>13</v>
      </c>
      <c r="H16" s="15" t="s">
        <v>13</v>
      </c>
      <c r="I16" s="15" t="s">
        <v>13</v>
      </c>
      <c r="J16" s="15" t="s">
        <v>13</v>
      </c>
      <c r="K16" s="71"/>
      <c r="L16" s="71"/>
      <c r="M16" s="72">
        <f t="shared" ref="M16" si="2">SUM(F16:L19)</f>
        <v>0</v>
      </c>
      <c r="N16" s="83">
        <f t="shared" ref="N16" si="3">IF(M16&lt;=1.45833333333333,0,M16-1.45833333333333)</f>
        <v>0</v>
      </c>
      <c r="O16" s="3"/>
      <c r="P16" s="150" t="s">
        <v>31</v>
      </c>
      <c r="Q16" s="1"/>
      <c r="R16" s="1"/>
      <c r="S16" s="1"/>
      <c r="T16" s="1"/>
      <c r="U16" s="1"/>
      <c r="V16" s="1"/>
      <c r="W16" s="1"/>
      <c r="X16" s="1"/>
    </row>
    <row r="17" spans="1:24" ht="16.5" thickTop="1" thickBot="1">
      <c r="A17" s="32" t="s">
        <v>14</v>
      </c>
      <c r="B17" s="35"/>
      <c r="C17" s="33" t="s">
        <v>15</v>
      </c>
      <c r="D17" s="36"/>
      <c r="E17" s="69"/>
      <c r="F17" s="103"/>
      <c r="G17" s="106"/>
      <c r="H17" s="109"/>
      <c r="I17" s="109"/>
      <c r="J17" s="109"/>
      <c r="K17" s="71"/>
      <c r="L17" s="71"/>
      <c r="M17" s="72"/>
      <c r="N17" s="84"/>
      <c r="O17" s="3"/>
      <c r="P17" s="150">
        <f>COUNTIF($F$8:$J$27,"&gt;"&amp;P15)</f>
        <v>3</v>
      </c>
      <c r="Q17" s="1"/>
      <c r="R17" s="1"/>
      <c r="S17" s="1"/>
      <c r="T17" s="1"/>
      <c r="U17" s="1"/>
      <c r="V17" s="1"/>
      <c r="W17" s="1"/>
      <c r="X17" s="1"/>
    </row>
    <row r="18" spans="1:24" ht="16.5" thickTop="1" thickBot="1">
      <c r="A18" s="32"/>
      <c r="B18" s="33"/>
      <c r="C18" s="33"/>
      <c r="D18" s="34"/>
      <c r="E18" s="69"/>
      <c r="F18" s="104"/>
      <c r="G18" s="107"/>
      <c r="H18" s="110"/>
      <c r="I18" s="110"/>
      <c r="J18" s="110"/>
      <c r="K18" s="71"/>
      <c r="L18" s="71"/>
      <c r="M18" s="72"/>
      <c r="N18" s="84"/>
      <c r="O18" s="3"/>
      <c r="P18" s="3"/>
      <c r="Q18" s="1"/>
      <c r="R18" s="1"/>
      <c r="S18" s="1"/>
      <c r="T18" s="1"/>
      <c r="U18" s="1"/>
      <c r="V18" s="1"/>
      <c r="W18" s="1"/>
      <c r="X18" s="1"/>
    </row>
    <row r="19" spans="1:24" ht="22.5" thickTop="1" thickBot="1">
      <c r="A19" s="37"/>
      <c r="B19" s="73" t="s">
        <v>16</v>
      </c>
      <c r="C19" s="73"/>
      <c r="D19" s="38"/>
      <c r="E19" s="70"/>
      <c r="F19" s="105"/>
      <c r="G19" s="108"/>
      <c r="H19" s="111"/>
      <c r="I19" s="111"/>
      <c r="J19" s="111"/>
      <c r="K19" s="71"/>
      <c r="L19" s="71"/>
      <c r="M19" s="72"/>
      <c r="N19" s="85"/>
      <c r="O19" s="3"/>
      <c r="P19" s="3"/>
      <c r="Q19" s="1"/>
      <c r="R19" s="1"/>
      <c r="S19" s="1"/>
      <c r="T19" s="1"/>
      <c r="U19" s="1"/>
      <c r="V19" s="1"/>
      <c r="W19" s="1"/>
      <c r="X19" s="1"/>
    </row>
    <row r="20" spans="1:24" ht="16.5" thickTop="1" thickBot="1">
      <c r="A20" s="39"/>
      <c r="B20" s="40"/>
      <c r="C20" s="40"/>
      <c r="D20" s="41"/>
      <c r="E20" s="113" t="s">
        <v>17</v>
      </c>
      <c r="F20" s="27" t="s">
        <v>18</v>
      </c>
      <c r="G20" s="27" t="s">
        <v>18</v>
      </c>
      <c r="H20" s="27" t="s">
        <v>18</v>
      </c>
      <c r="I20" s="27" t="s">
        <v>18</v>
      </c>
      <c r="J20" s="27" t="s">
        <v>18</v>
      </c>
      <c r="K20" s="71"/>
      <c r="L20" s="71"/>
      <c r="M20" s="72">
        <f t="shared" ref="M20" si="4">SUM(F20:L23)</f>
        <v>0</v>
      </c>
      <c r="N20" s="83">
        <f t="shared" ref="N20" si="5">IF(M20&lt;=1.45833333333333,0,M20-1.45833333333333)</f>
        <v>0</v>
      </c>
      <c r="O20" s="3"/>
      <c r="P20" s="3"/>
      <c r="Q20" s="1"/>
      <c r="R20" s="1"/>
      <c r="S20" s="1"/>
      <c r="T20" s="1"/>
      <c r="U20" s="1"/>
      <c r="V20" s="1"/>
      <c r="W20" s="1"/>
      <c r="X20" s="1"/>
    </row>
    <row r="21" spans="1:24" ht="16.5" thickTop="1" thickBot="1">
      <c r="A21" s="39" t="s">
        <v>14</v>
      </c>
      <c r="B21" s="42"/>
      <c r="C21" s="40" t="s">
        <v>15</v>
      </c>
      <c r="D21" s="43"/>
      <c r="E21" s="114"/>
      <c r="F21" s="117"/>
      <c r="G21" s="120"/>
      <c r="H21" s="123"/>
      <c r="I21" s="123"/>
      <c r="J21" s="123"/>
      <c r="K21" s="71"/>
      <c r="L21" s="71"/>
      <c r="M21" s="72"/>
      <c r="N21" s="84"/>
      <c r="O21" s="3"/>
      <c r="P21" s="3"/>
      <c r="Q21" s="1"/>
      <c r="R21" s="1"/>
      <c r="S21" s="1"/>
      <c r="T21" s="1"/>
      <c r="U21" s="1"/>
      <c r="V21" s="1"/>
      <c r="W21" s="1"/>
      <c r="X21" s="1"/>
    </row>
    <row r="22" spans="1:24" ht="16.5" thickTop="1" thickBot="1">
      <c r="A22" s="39"/>
      <c r="B22" s="40"/>
      <c r="C22" s="40"/>
      <c r="D22" s="41"/>
      <c r="E22" s="114"/>
      <c r="F22" s="118"/>
      <c r="G22" s="121"/>
      <c r="H22" s="124"/>
      <c r="I22" s="124"/>
      <c r="J22" s="124"/>
      <c r="K22" s="71"/>
      <c r="L22" s="71"/>
      <c r="M22" s="72"/>
      <c r="N22" s="84"/>
      <c r="O22" s="3"/>
      <c r="P22" s="3"/>
      <c r="Q22" s="1"/>
      <c r="R22" s="1"/>
      <c r="S22" s="1"/>
      <c r="T22" s="1"/>
      <c r="U22" s="1"/>
      <c r="V22" s="1"/>
      <c r="W22" s="1"/>
      <c r="X22" s="1"/>
    </row>
    <row r="23" spans="1:24" ht="22.5" thickTop="1" thickBot="1">
      <c r="A23" s="44"/>
      <c r="B23" s="112" t="s">
        <v>19</v>
      </c>
      <c r="C23" s="112"/>
      <c r="D23" s="45"/>
      <c r="E23" s="115"/>
      <c r="F23" s="119"/>
      <c r="G23" s="122"/>
      <c r="H23" s="125"/>
      <c r="I23" s="125"/>
      <c r="J23" s="125"/>
      <c r="K23" s="71"/>
      <c r="L23" s="71"/>
      <c r="M23" s="72"/>
      <c r="N23" s="85"/>
      <c r="O23" s="3"/>
      <c r="P23" s="3"/>
      <c r="Q23" s="1"/>
      <c r="R23" s="1"/>
      <c r="S23" s="1"/>
      <c r="T23" s="1"/>
      <c r="U23" s="1"/>
      <c r="V23" s="1"/>
      <c r="W23" s="1"/>
      <c r="X23" s="1"/>
    </row>
    <row r="24" spans="1:24" ht="17.25" customHeight="1" thickTop="1" thickBot="1">
      <c r="A24" s="46"/>
      <c r="B24" s="47"/>
      <c r="C24" s="47"/>
      <c r="D24" s="48"/>
      <c r="E24" s="68" t="s">
        <v>12</v>
      </c>
      <c r="F24" s="15" t="s">
        <v>13</v>
      </c>
      <c r="G24" s="15" t="s">
        <v>13</v>
      </c>
      <c r="H24" s="15" t="s">
        <v>13</v>
      </c>
      <c r="I24" s="15" t="s">
        <v>13</v>
      </c>
      <c r="J24" s="15" t="s">
        <v>13</v>
      </c>
      <c r="K24" s="133"/>
      <c r="L24" s="133"/>
      <c r="M24" s="72">
        <f t="shared" ref="M24" si="6">SUM(F24:L27)</f>
        <v>0</v>
      </c>
      <c r="N24" s="83">
        <f t="shared" ref="N24" si="7">IF(M24&lt;=1.45833333333333,0,M24-1.45833333333333)</f>
        <v>0</v>
      </c>
      <c r="O24" s="3"/>
      <c r="P24" s="49" t="s">
        <v>20</v>
      </c>
      <c r="Q24" s="50" t="s">
        <v>21</v>
      </c>
      <c r="R24" s="51" t="s">
        <v>22</v>
      </c>
      <c r="S24" s="1"/>
      <c r="T24" s="1"/>
      <c r="U24" s="1"/>
      <c r="V24" s="1"/>
      <c r="W24" s="1"/>
      <c r="X24" s="1"/>
    </row>
    <row r="25" spans="1:24" ht="16.5" thickTop="1" thickBot="1">
      <c r="A25" s="46" t="s">
        <v>14</v>
      </c>
      <c r="B25" s="52"/>
      <c r="C25" s="47" t="s">
        <v>15</v>
      </c>
      <c r="D25" s="53"/>
      <c r="E25" s="69"/>
      <c r="F25" s="134"/>
      <c r="G25" s="137"/>
      <c r="H25" s="140"/>
      <c r="I25" s="143"/>
      <c r="J25" s="143"/>
      <c r="K25" s="133"/>
      <c r="L25" s="133"/>
      <c r="M25" s="72"/>
      <c r="N25" s="84"/>
      <c r="O25" s="3"/>
      <c r="P25" s="54">
        <f>COUNTIF($F$8:$J$27,"&gt;"&amp;4/24+26/1440)</f>
        <v>3</v>
      </c>
      <c r="Q25" s="55">
        <v>0.97</v>
      </c>
      <c r="R25" s="56">
        <v>4.92</v>
      </c>
      <c r="S25" s="1"/>
      <c r="T25" s="1"/>
      <c r="U25" s="1"/>
      <c r="V25" s="1"/>
      <c r="W25" s="1"/>
      <c r="X25" s="1"/>
    </row>
    <row r="26" spans="1:24" ht="16.5" thickTop="1" thickBot="1">
      <c r="A26" s="46"/>
      <c r="B26" s="47"/>
      <c r="C26" s="47"/>
      <c r="D26" s="48"/>
      <c r="E26" s="69"/>
      <c r="F26" s="135"/>
      <c r="G26" s="138"/>
      <c r="H26" s="141"/>
      <c r="I26" s="144"/>
      <c r="J26" s="144"/>
      <c r="K26" s="133"/>
      <c r="L26" s="133"/>
      <c r="M26" s="72"/>
      <c r="N26" s="84"/>
      <c r="O26" s="3"/>
      <c r="P26" s="57">
        <f>COUNTIF($F$8:$J$27,"&gt;"&amp;TIMEVALUE("4:26"))</f>
        <v>3</v>
      </c>
      <c r="Q26" s="58">
        <f>SUM(P26*0.97)</f>
        <v>2.91</v>
      </c>
      <c r="R26" s="58">
        <f>SUM(P26*4.92)</f>
        <v>14.76</v>
      </c>
      <c r="S26" s="1"/>
      <c r="T26" s="1"/>
      <c r="U26" s="1"/>
      <c r="V26" s="1"/>
      <c r="W26" s="1"/>
      <c r="X26" s="1"/>
    </row>
    <row r="27" spans="1:24" ht="22.5" thickTop="1" thickBot="1">
      <c r="A27" s="59"/>
      <c r="B27" s="73" t="s">
        <v>16</v>
      </c>
      <c r="C27" s="73"/>
      <c r="D27" s="60"/>
      <c r="E27" s="70"/>
      <c r="F27" s="136"/>
      <c r="G27" s="139"/>
      <c r="H27" s="142"/>
      <c r="I27" s="145"/>
      <c r="J27" s="145"/>
      <c r="K27" s="133"/>
      <c r="L27" s="133"/>
      <c r="M27" s="72"/>
      <c r="N27" s="85"/>
      <c r="O27" s="3"/>
      <c r="P27" s="3"/>
      <c r="Q27" s="1"/>
      <c r="R27" s="1"/>
      <c r="S27" s="1"/>
      <c r="T27" s="1"/>
      <c r="U27" s="1"/>
      <c r="V27" s="1"/>
      <c r="W27" s="1"/>
      <c r="X27" s="1"/>
    </row>
    <row r="28" spans="1:24" ht="24.75" thickTop="1" thickBot="1">
      <c r="A28" s="3"/>
      <c r="B28" s="3"/>
      <c r="C28" s="3"/>
      <c r="D28" s="3"/>
      <c r="E28" s="3"/>
      <c r="F28" s="61"/>
      <c r="G28" s="61"/>
      <c r="H28" s="61"/>
      <c r="I28" s="61"/>
      <c r="J28" s="61"/>
      <c r="K28" s="61"/>
      <c r="L28" s="61"/>
      <c r="M28" s="61"/>
      <c r="N28" s="3"/>
      <c r="O28" s="62" t="s">
        <v>23</v>
      </c>
      <c r="P28" s="63" t="s">
        <v>24</v>
      </c>
      <c r="Q28" s="64" t="s">
        <v>25</v>
      </c>
      <c r="R28" s="1"/>
      <c r="S28" s="1"/>
      <c r="T28" s="1"/>
      <c r="U28" s="1"/>
      <c r="V28" s="1"/>
      <c r="W28" s="1"/>
      <c r="X28" s="1"/>
    </row>
    <row r="29" spans="1:24" ht="24.75" thickTop="1" thickBot="1">
      <c r="A29" s="3"/>
      <c r="B29" s="3"/>
      <c r="C29" s="3"/>
      <c r="D29" s="3"/>
      <c r="E29" s="3"/>
      <c r="F29" s="61"/>
      <c r="G29" s="61"/>
      <c r="H29" s="61"/>
      <c r="I29" s="61"/>
      <c r="J29" s="61"/>
      <c r="K29" s="61"/>
      <c r="L29" s="61"/>
      <c r="M29" s="126">
        <f>SUM(M8:M27)</f>
        <v>1.1006944444444446</v>
      </c>
      <c r="N29" s="3"/>
      <c r="O29" s="127">
        <f>M29*24*10.15</f>
        <v>268.12916666666672</v>
      </c>
      <c r="P29" s="128">
        <f>SUM(N8:N27)</f>
        <v>0</v>
      </c>
      <c r="Q29" s="130">
        <f>M29*24*8.05+Q26+R26</f>
        <v>230.32416666666671</v>
      </c>
      <c r="R29" s="1"/>
      <c r="S29" s="1"/>
      <c r="T29" s="1"/>
      <c r="U29" s="1"/>
      <c r="V29" s="1"/>
      <c r="W29" s="1"/>
      <c r="X29" s="1"/>
    </row>
    <row r="30" spans="1:24" ht="30" thickTop="1" thickBot="1">
      <c r="A30" s="3"/>
      <c r="B30" s="65"/>
      <c r="C30" s="66"/>
      <c r="D30" s="66"/>
      <c r="E30" s="66"/>
      <c r="F30" s="132" t="s">
        <v>26</v>
      </c>
      <c r="G30" s="132"/>
      <c r="H30" s="132"/>
      <c r="I30" s="132"/>
      <c r="J30" s="132"/>
      <c r="K30" s="132"/>
      <c r="L30" s="132"/>
      <c r="M30" s="126"/>
      <c r="N30" s="67"/>
      <c r="O30" s="127"/>
      <c r="P30" s="129"/>
      <c r="Q30" s="131"/>
      <c r="R30" s="1"/>
      <c r="S30" s="1"/>
      <c r="T30" s="1"/>
      <c r="U30" s="1"/>
      <c r="V30" s="1"/>
      <c r="W30" s="1"/>
      <c r="X30" s="1"/>
    </row>
  </sheetData>
  <mergeCells count="65">
    <mergeCell ref="B27:C27"/>
    <mergeCell ref="M29:M30"/>
    <mergeCell ref="O29:O30"/>
    <mergeCell ref="P29:P30"/>
    <mergeCell ref="Q29:Q30"/>
    <mergeCell ref="F30:L30"/>
    <mergeCell ref="E24:E27"/>
    <mergeCell ref="K24:K27"/>
    <mergeCell ref="L24:L27"/>
    <mergeCell ref="M24:M27"/>
    <mergeCell ref="N24:N27"/>
    <mergeCell ref="F25:F27"/>
    <mergeCell ref="G25:G27"/>
    <mergeCell ref="H25:H27"/>
    <mergeCell ref="I25:I27"/>
    <mergeCell ref="J25:J27"/>
    <mergeCell ref="E20:E23"/>
    <mergeCell ref="K20:K23"/>
    <mergeCell ref="L20:L23"/>
    <mergeCell ref="B23:C23"/>
    <mergeCell ref="N20:N23"/>
    <mergeCell ref="F21:F23"/>
    <mergeCell ref="G21:G23"/>
    <mergeCell ref="H21:H23"/>
    <mergeCell ref="I21:I23"/>
    <mergeCell ref="J21:J23"/>
    <mergeCell ref="M20:M23"/>
    <mergeCell ref="B15:C15"/>
    <mergeCell ref="E16:E19"/>
    <mergeCell ref="K16:K19"/>
    <mergeCell ref="L16:L19"/>
    <mergeCell ref="M16:M19"/>
    <mergeCell ref="E12:E15"/>
    <mergeCell ref="K12:K15"/>
    <mergeCell ref="L12:L15"/>
    <mergeCell ref="M12:M15"/>
    <mergeCell ref="J17:J19"/>
    <mergeCell ref="B19:C19"/>
    <mergeCell ref="N16:N19"/>
    <mergeCell ref="F17:F19"/>
    <mergeCell ref="G17:G19"/>
    <mergeCell ref="H17:H19"/>
    <mergeCell ref="I17:I19"/>
    <mergeCell ref="N12:N15"/>
    <mergeCell ref="F13:F15"/>
    <mergeCell ref="G13:G15"/>
    <mergeCell ref="H13:H15"/>
    <mergeCell ref="I13:I15"/>
    <mergeCell ref="J13:J15"/>
    <mergeCell ref="N8:N11"/>
    <mergeCell ref="F9:F11"/>
    <mergeCell ref="G9:G11"/>
    <mergeCell ref="H9:H11"/>
    <mergeCell ref="I9:I11"/>
    <mergeCell ref="J9:J11"/>
    <mergeCell ref="K9:K11"/>
    <mergeCell ref="E8:E11"/>
    <mergeCell ref="L8:L11"/>
    <mergeCell ref="M8:M11"/>
    <mergeCell ref="B11:C11"/>
    <mergeCell ref="G2:G4"/>
    <mergeCell ref="K2:K4"/>
    <mergeCell ref="H3:J3"/>
    <mergeCell ref="A6:D6"/>
    <mergeCell ref="F6:M6"/>
  </mergeCells>
  <conditionalFormatting sqref="M29">
    <cfRule type="expression" dxfId="1" priority="1">
      <formula>LEN(TRIM(M29))=0</formula>
    </cfRule>
  </conditionalFormatting>
  <conditionalFormatting sqref="M29">
    <cfRule type="cellIs" dxfId="0" priority="2" operator="lessThanOrEqual">
      <formula>0</formula>
    </cfRule>
  </conditionalFormatting>
  <conditionalFormatting sqref="F28:L28 M29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 val="0"/>
        <cfvo type="max" val="0"/>
        <color rgb="FF008AEF"/>
      </dataBar>
      <extLst>
        <ext xmlns:x14="http://schemas.microsoft.com/office/spreadsheetml/2009/9/main" uri="{B025F937-C7B1-47D3-B67F-A62EFF666E3E}">
          <x14:id>{B9FB63DA-41B9-451C-B427-053CF7254C15}</x14:id>
        </ext>
      </extLst>
    </cfRule>
  </conditionalFormatting>
  <conditionalFormatting sqref="G28:L28 M29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olorScale" priority="6">
      <colorScale>
        <cfvo type="min" val="0"/>
        <cfvo type="max" val="0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9FB63DA-41B9-451C-B427-053CF7254C15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&amp; Sophie</dc:creator>
  <cp:lastModifiedBy>patrick</cp:lastModifiedBy>
  <dcterms:created xsi:type="dcterms:W3CDTF">2020-08-30T06:01:24Z</dcterms:created>
  <dcterms:modified xsi:type="dcterms:W3CDTF">2020-09-01T08:33:11Z</dcterms:modified>
</cp:coreProperties>
</file>