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60" windowWidth="20730" windowHeight="11355"/>
  </bookViews>
  <sheets>
    <sheet name="Semaine 27" sheetId="1" r:id="rId1"/>
    <sheet name="Pool G" sheetId="3" r:id="rId2"/>
    <sheet name="Pool BDS" sheetId="4" r:id="rId3"/>
    <sheet name="Pool AM" sheetId="5" r:id="rId4"/>
  </sheets>
  <definedNames>
    <definedName name="_xlnm.Print_Area" localSheetId="0">'Semaine 27'!$A$3:$H$66</definedName>
  </definedNames>
  <calcPr calcId="145621"/>
</workbook>
</file>

<file path=xl/calcChain.xml><?xml version="1.0" encoding="utf-8"?>
<calcChain xmlns="http://schemas.openxmlformats.org/spreadsheetml/2006/main">
  <c r="I51" i="1" l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5" i="1"/>
  <c r="E25" i="4"/>
  <c r="E17" i="4"/>
  <c r="E14" i="4"/>
  <c r="E11" i="4"/>
</calcChain>
</file>

<file path=xl/sharedStrings.xml><?xml version="1.0" encoding="utf-8"?>
<sst xmlns="http://schemas.openxmlformats.org/spreadsheetml/2006/main" count="623" uniqueCount="250">
  <si>
    <t>Pool BDS</t>
  </si>
  <si>
    <t>Pool AM</t>
  </si>
  <si>
    <t>Pool G</t>
  </si>
  <si>
    <t>Conducteur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</si>
  <si>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</si>
  <si>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</si>
  <si>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</si>
  <si>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</si>
  <si>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</si>
  <si>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</si>
  <si>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</si>
  <si>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AM12 </t>
  </si>
  <si>
    <t>AM17</t>
  </si>
  <si>
    <t>AM13</t>
  </si>
  <si>
    <t>AM9</t>
  </si>
  <si>
    <t>repos</t>
  </si>
  <si>
    <t>AMDF10M</t>
  </si>
  <si>
    <t>AM4</t>
  </si>
  <si>
    <t>AM3</t>
  </si>
  <si>
    <t>AM7</t>
  </si>
  <si>
    <t xml:space="preserve">AM01 </t>
  </si>
  <si>
    <t>ASTR</t>
  </si>
  <si>
    <t>AM10</t>
  </si>
  <si>
    <t>AM16</t>
  </si>
  <si>
    <t>SAM13</t>
  </si>
  <si>
    <t>AM5</t>
  </si>
  <si>
    <t>AM2</t>
  </si>
  <si>
    <t>AM100</t>
  </si>
  <si>
    <t>AMDF20M</t>
  </si>
  <si>
    <t>AM11</t>
  </si>
  <si>
    <t>SAM12</t>
  </si>
  <si>
    <t xml:space="preserve">AM2 </t>
  </si>
  <si>
    <t>SAM7</t>
  </si>
  <si>
    <t>AMDF20S</t>
  </si>
  <si>
    <t>SAM5</t>
  </si>
  <si>
    <t>AM14</t>
  </si>
  <si>
    <t>SAM8</t>
  </si>
  <si>
    <t>AMDF30M</t>
  </si>
  <si>
    <t>Repos</t>
  </si>
  <si>
    <t>SAM10</t>
  </si>
  <si>
    <t>AM8</t>
  </si>
  <si>
    <t>SAM6</t>
  </si>
  <si>
    <t>AMDF10N</t>
  </si>
  <si>
    <t>AM15</t>
  </si>
  <si>
    <t>SAM9</t>
  </si>
  <si>
    <t>AM1</t>
  </si>
  <si>
    <t>AMDF30S</t>
  </si>
  <si>
    <t>SAM4</t>
  </si>
  <si>
    <t>SAM14</t>
  </si>
  <si>
    <t>AM03</t>
  </si>
  <si>
    <t>SAM11</t>
  </si>
  <si>
    <t>SAM1</t>
  </si>
  <si>
    <t>AM6</t>
  </si>
  <si>
    <t>AM 6</t>
  </si>
  <si>
    <t>SAM3</t>
  </si>
  <si>
    <t>G8</t>
  </si>
  <si>
    <t>G5</t>
  </si>
  <si>
    <t>G7</t>
  </si>
  <si>
    <t>SAMG4</t>
  </si>
  <si>
    <t>G4</t>
  </si>
  <si>
    <t>G1</t>
  </si>
  <si>
    <t>GDF1S</t>
  </si>
  <si>
    <t>G3</t>
  </si>
  <si>
    <t>G100</t>
  </si>
  <si>
    <t>G9</t>
  </si>
  <si>
    <t>SAMG3</t>
  </si>
  <si>
    <t>G6</t>
  </si>
  <si>
    <t>SAMG5</t>
  </si>
  <si>
    <t>G2</t>
  </si>
  <si>
    <t>GDF1M</t>
  </si>
  <si>
    <t>SAMG6</t>
  </si>
  <si>
    <t>SAMG2</t>
  </si>
  <si>
    <t>SAMG1</t>
  </si>
  <si>
    <t>GDF1N</t>
  </si>
  <si>
    <t>SAMG7</t>
  </si>
  <si>
    <t>RTT</t>
  </si>
  <si>
    <t>AMDF20N</t>
  </si>
  <si>
    <t>AMDF10S</t>
  </si>
  <si>
    <t>Planning semaine du 30 au 06 juillet</t>
  </si>
  <si>
    <t>D04</t>
  </si>
  <si>
    <t>D07</t>
  </si>
  <si>
    <t>SD05</t>
  </si>
  <si>
    <t>D08</t>
  </si>
  <si>
    <t>S01</t>
  </si>
  <si>
    <t>D10</t>
  </si>
  <si>
    <t>D03</t>
  </si>
  <si>
    <t>astr</t>
  </si>
  <si>
    <t>D05</t>
  </si>
  <si>
    <t>SD06</t>
  </si>
  <si>
    <t>D100</t>
  </si>
  <si>
    <t>S03</t>
  </si>
  <si>
    <t>SD08</t>
  </si>
  <si>
    <t>SD100</t>
  </si>
  <si>
    <t>D02</t>
  </si>
  <si>
    <t>D09</t>
  </si>
  <si>
    <t>SD07</t>
  </si>
  <si>
    <t>SD02</t>
  </si>
  <si>
    <t>S05</t>
  </si>
  <si>
    <t>SD03</t>
  </si>
  <si>
    <t>SD04</t>
  </si>
  <si>
    <t>D06</t>
  </si>
  <si>
    <t>D01</t>
  </si>
  <si>
    <t>S07</t>
  </si>
  <si>
    <t>S09</t>
  </si>
  <si>
    <t>SD01</t>
  </si>
  <si>
    <t>CA</t>
  </si>
  <si>
    <t>SAM2A</t>
  </si>
  <si>
    <t>AM02</t>
  </si>
  <si>
    <t xml:space="preserve">AM13 </t>
  </si>
  <si>
    <t>DO9</t>
  </si>
  <si>
    <t>Conducteur 1</t>
  </si>
  <si>
    <t>Conducteur 2</t>
  </si>
  <si>
    <t>Conducteur 3</t>
  </si>
  <si>
    <t>Conducteur 4</t>
  </si>
  <si>
    <t>Conducteur 5</t>
  </si>
  <si>
    <t>Conducteur 6</t>
  </si>
  <si>
    <t>Conducteur 7</t>
  </si>
  <si>
    <t>Conducteur 8</t>
  </si>
  <si>
    <t>Conducteur 9</t>
  </si>
  <si>
    <t>Conducteur 10</t>
  </si>
  <si>
    <t>Conducteur 11</t>
  </si>
  <si>
    <t>Conducteur 12</t>
  </si>
  <si>
    <t>Conducteur 13</t>
  </si>
  <si>
    <t>Conducteur 14</t>
  </si>
  <si>
    <t>Conducteur 15</t>
  </si>
  <si>
    <t>Conducteur 16</t>
  </si>
  <si>
    <t>Conducteur 17</t>
  </si>
  <si>
    <t>Conducteur 18</t>
  </si>
  <si>
    <t>Conducteur 19</t>
  </si>
  <si>
    <t>Conducteur 20</t>
  </si>
  <si>
    <t>Conducteur 21</t>
  </si>
  <si>
    <t>Conducteur 22</t>
  </si>
  <si>
    <t>Conducteur 23</t>
  </si>
  <si>
    <t>Conducteur 24</t>
  </si>
  <si>
    <t>Conducteur 25</t>
  </si>
  <si>
    <t>Conducteur 26</t>
  </si>
  <si>
    <t>Conducteur 27</t>
  </si>
  <si>
    <t>Conducteur 28</t>
  </si>
  <si>
    <t>Conducteur 29</t>
  </si>
  <si>
    <t>Conducteur 30</t>
  </si>
  <si>
    <t>Conducteur 31</t>
  </si>
  <si>
    <t>Conducteur 32</t>
  </si>
  <si>
    <t>Conducteur 33</t>
  </si>
  <si>
    <t>Conducteur 34</t>
  </si>
  <si>
    <t>Conducteur 35</t>
  </si>
  <si>
    <t>Conducteur 36</t>
  </si>
  <si>
    <t>Conducteur 37</t>
  </si>
  <si>
    <t>Conducteur 38</t>
  </si>
  <si>
    <t>Conducteur 39</t>
  </si>
  <si>
    <t>Conducteur 40</t>
  </si>
  <si>
    <t>Conducteur 41</t>
  </si>
  <si>
    <t>Conducteur 42</t>
  </si>
  <si>
    <t>Conducteur 43</t>
  </si>
  <si>
    <t>Conducteur 44</t>
  </si>
  <si>
    <t>Conducteur 45</t>
  </si>
  <si>
    <t>Conducteur 46</t>
  </si>
  <si>
    <t>Conducteur 47</t>
  </si>
  <si>
    <t>Conducteur 48</t>
  </si>
  <si>
    <t>Conducteur 49</t>
  </si>
  <si>
    <t>Conducteur 50</t>
  </si>
  <si>
    <t>Conducteur 51</t>
  </si>
  <si>
    <t>Conducteur 52</t>
  </si>
  <si>
    <t>Conducteur 53</t>
  </si>
  <si>
    <t>Conducteur 54</t>
  </si>
  <si>
    <t>Conducteur 55</t>
  </si>
  <si>
    <t>Conducteur 56</t>
  </si>
  <si>
    <t>Planning semaine du 30 au 06 juillet S27</t>
  </si>
  <si>
    <t>TTE</t>
  </si>
  <si>
    <t>ELEMENTS DE PREPAIES PAR SERVICE :</t>
  </si>
  <si>
    <t>à partir du 01 05 2014</t>
  </si>
  <si>
    <t>POOL G :</t>
  </si>
  <si>
    <t>N° Service</t>
  </si>
  <si>
    <t>TTE (cent)</t>
  </si>
  <si>
    <t>C50</t>
  </si>
  <si>
    <t>C50 (cent)</t>
  </si>
  <si>
    <t>HNUIT</t>
  </si>
  <si>
    <t>HNUIT (cent)</t>
  </si>
  <si>
    <t>IS</t>
  </si>
  <si>
    <t>RU</t>
  </si>
  <si>
    <t>PRD-3</t>
  </si>
  <si>
    <t>PRD +3</t>
  </si>
  <si>
    <t>SG 1</t>
  </si>
  <si>
    <t>SG 2</t>
  </si>
  <si>
    <t>SG 3</t>
  </si>
  <si>
    <t>SG 4</t>
  </si>
  <si>
    <t>SG 5</t>
  </si>
  <si>
    <t>SG 6</t>
  </si>
  <si>
    <t>SG 7</t>
  </si>
  <si>
    <t>à partir du 24/02/2014</t>
  </si>
  <si>
    <t>POOL BDS :</t>
  </si>
  <si>
    <t>C50 (cent) net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</si>
  <si>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</si>
  <si>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</si>
  <si>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</si>
  <si>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</si>
  <si>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</si>
  <si>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</si>
  <si>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</si>
  <si>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</si>
  <si>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</si>
  <si>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SD 1</t>
  </si>
  <si>
    <t>SD 2</t>
  </si>
  <si>
    <t>SD 3</t>
  </si>
  <si>
    <t>SD 4</t>
  </si>
  <si>
    <t>SD 5</t>
  </si>
  <si>
    <t>SD 6</t>
  </si>
  <si>
    <t>SD 7</t>
  </si>
  <si>
    <t>SD 8</t>
  </si>
  <si>
    <t>S1</t>
  </si>
  <si>
    <t>S3</t>
  </si>
  <si>
    <t>S5</t>
  </si>
  <si>
    <t>S7</t>
  </si>
  <si>
    <t>S9</t>
  </si>
  <si>
    <t>à partir du 24 février 2014</t>
  </si>
  <si>
    <t>POOL AM :</t>
  </si>
  <si>
    <t>DIM -3</t>
  </si>
  <si>
    <t>DIM+3</t>
  </si>
  <si>
    <t>AM 4</t>
  </si>
  <si>
    <t>AM 5</t>
  </si>
  <si>
    <t>AM 7</t>
  </si>
  <si>
    <t>AM 8</t>
  </si>
  <si>
    <t>AM 9</t>
  </si>
  <si>
    <t>AM 10</t>
  </si>
  <si>
    <t>AM 11</t>
  </si>
  <si>
    <t>AM 12 / AM 18</t>
  </si>
  <si>
    <t>AM 13</t>
  </si>
  <si>
    <t>AM 14</t>
  </si>
  <si>
    <t>AM 15</t>
  </si>
  <si>
    <t>AM 16</t>
  </si>
  <si>
    <t>AM 17</t>
  </si>
  <si>
    <t>SAM 1</t>
  </si>
  <si>
    <t>SAM 2</t>
  </si>
  <si>
    <t>SAM 3</t>
  </si>
  <si>
    <t>SAM 4</t>
  </si>
  <si>
    <t>SAM 5</t>
  </si>
  <si>
    <t>SAM 6</t>
  </si>
  <si>
    <t>SAM 7</t>
  </si>
  <si>
    <t>SAM 8</t>
  </si>
  <si>
    <t>SAM 9</t>
  </si>
  <si>
    <t>SAM 10</t>
  </si>
  <si>
    <t>SAM 11</t>
  </si>
  <si>
    <t>SAM 12</t>
  </si>
  <si>
    <t>SAM 13</t>
  </si>
  <si>
    <t>SAM 14</t>
  </si>
  <si>
    <t xml:space="preserve">G4 </t>
  </si>
  <si>
    <t xml:space="preserve">G7 </t>
  </si>
  <si>
    <t>AM 1</t>
  </si>
  <si>
    <t xml:space="preserve">AM 2 </t>
  </si>
  <si>
    <t>AM 3</t>
  </si>
  <si>
    <t>TTE en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</si>
</sst>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scheme val="minor"/>
    </font>
    <font>
      <sz val="14"/>
      <name val="Myriad Pro"/>
      <family val="2"/>
    </font>
    <font>
      <sz val="10"/>
      <name val="Arial"/>
      <family val="2"/>
      <charset val="1"/>
    </font>
    <font>
      <sz val="10"/>
      <name val="Arial"/>
      <family val="2"/>
    </font>
    <font>
      <b/>
      <sz val="14"/>
      <name val="Myriad Pro"/>
      <family val="2"/>
    </font>
    <font>
      <b/>
      <sz val="14"/>
      <color theme="0" tint="-0.499984740745262"/>
      <name val="Myriad Pro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Myriad Pro"/>
      <family val="2"/>
    </font>
    <font>
      <sz val="14"/>
      <name val="Myriad Pro"/>
      <family val="2"/>
    </font>
    <font>
      <sz val="14"/>
      <name val="Myriad Pro"/>
      <family val="2"/>
    </font>
    <font>
      <b/>
      <sz val="14"/>
      <name val="Myriad Pro"/>
      <family val="2"/>
    </font>
    <font>
      <sz val="14"/>
      <color theme="1"/>
      <name val="Myriad Pro"/>
      <family val="2"/>
    </font>
    <font>
      <b/>
      <sz val="14"/>
      <name val="Myriad Pro"/>
    </font>
    <font>
      <sz val="14"/>
      <name val="Myriad Pro"/>
    </font>
    <font>
      <b/>
      <sz val="18"/>
      <name val="Myriad Pro"/>
      <family val="2"/>
    </font>
    <font>
      <b/>
      <sz val="15"/>
      <name val="Myriad Pro"/>
      <family val="2"/>
      <charset val="1"/>
    </font>
    <font>
      <sz val="10"/>
      <name val="Myriad Pro"/>
      <family val="2"/>
      <charset val="1"/>
    </font>
    <font>
      <b/>
      <sz val="10"/>
      <name val="Myriad Pro"/>
      <family val="2"/>
      <charset val="1"/>
    </font>
    <font>
      <b/>
      <u/>
      <sz val="12"/>
      <name val="Myriad Pro"/>
      <family val="2"/>
      <charset val="1"/>
    </font>
    <font>
      <b/>
      <sz val="10"/>
      <color theme="3"/>
      <name val="Myriad Pro"/>
    </font>
    <font>
      <b/>
      <sz val="10"/>
      <color rgb="FF00B050"/>
      <name val="Myriad Pro"/>
    </font>
    <font>
      <b/>
      <sz val="10"/>
      <color rgb="FF92D050"/>
      <name val="Myriad Pro"/>
    </font>
    <font>
      <sz val="11"/>
      <color rgb="FF92D05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4"/>
      <color rgb="FF92D050"/>
      <name val="Myriad Pro"/>
    </font>
    <font>
      <sz val="14"/>
      <color rgb="FF92D050"/>
      <name val="Myriad Pro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theme="6"/>
      </patternFill>
    </fill>
    <fill>
      <patternFill patternType="solid">
        <fgColor theme="0"/>
        <bgColor theme="6" tint="0.79998168889431442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theme="6"/>
      </patternFill>
    </fill>
  </fills>
  <borders count="7">
    <border>
      <left/>
      <right/>
      <top/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75">
    <xf numFmtId="0" fontId="0" fillId="0" borderId="0"/>
    <xf numFmtId="0" fontId="2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04">
    <xf numFmtId="0" fontId="0" fillId="0" borderId="0" xfId="0"/>
    <xf numFmtId="0" fontId="4" fillId="3" borderId="0" xfId="1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3" borderId="0" xfId="1" applyNumberFormat="1" applyFont="1" applyFill="1" applyBorder="1" applyAlignment="1">
      <alignment horizontal="center" vertical="center" wrapText="1"/>
    </xf>
    <xf numFmtId="0" fontId="4" fillId="3" borderId="0" xfId="1" quotePrefix="1" applyNumberFormat="1" applyFont="1" applyFill="1" applyBorder="1" applyAlignment="1">
      <alignment horizontal="center" vertical="center" wrapText="1"/>
    </xf>
    <xf numFmtId="0" fontId="4" fillId="3" borderId="0" xfId="1" applyNumberFormat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left"/>
    </xf>
    <xf numFmtId="0" fontId="0" fillId="0" borderId="0" xfId="0" applyFill="1"/>
    <xf numFmtId="0" fontId="4" fillId="0" borderId="0" xfId="1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4" fillId="0" borderId="0" xfId="1" applyFont="1" applyFill="1" applyAlignment="1">
      <alignment horizontal="center"/>
    </xf>
    <xf numFmtId="0" fontId="1" fillId="0" borderId="0" xfId="0" applyFont="1" applyBorder="1"/>
    <xf numFmtId="0" fontId="5" fillId="0" borderId="0" xfId="0" applyFont="1" applyBorder="1"/>
    <xf numFmtId="0" fontId="1" fillId="0" borderId="0" xfId="1" applyNumberFormat="1" applyFont="1" applyFill="1" applyAlignment="1">
      <alignment horizontal="center" vertical="center" wrapText="1"/>
    </xf>
    <xf numFmtId="0" fontId="1" fillId="0" borderId="0" xfId="2" applyFont="1" applyFill="1" applyAlignment="1">
      <alignment horizontal="center"/>
    </xf>
    <xf numFmtId="0" fontId="1" fillId="0" borderId="0" xfId="1" applyFont="1" applyFill="1" applyAlignment="1">
      <alignment horizontal="center" vertical="center" wrapText="1"/>
    </xf>
    <xf numFmtId="0" fontId="4" fillId="0" borderId="0" xfId="1" applyNumberFormat="1" applyFont="1" applyFill="1" applyAlignment="1">
      <alignment horizontal="center" vertical="center" wrapText="1"/>
    </xf>
    <xf numFmtId="0" fontId="4" fillId="0" borderId="0" xfId="1" applyNumberFormat="1" applyFont="1" applyFill="1" applyAlignment="1">
      <alignment horizontal="left" vertical="center" wrapText="1"/>
    </xf>
    <xf numFmtId="0" fontId="4" fillId="0" borderId="0" xfId="1" applyFont="1" applyFill="1" applyAlignment="1">
      <alignment horizontal="center" vertical="center" wrapText="1"/>
    </xf>
    <xf numFmtId="0" fontId="1" fillId="0" borderId="0" xfId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" fillId="3" borderId="0" xfId="1" quotePrefix="1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9" fillId="0" borderId="0" xfId="0" applyFont="1" applyBorder="1"/>
    <xf numFmtId="0" fontId="1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" fillId="0" borderId="0" xfId="1" applyNumberFormat="1" applyFont="1" applyFill="1" applyAlignment="1">
      <alignment horizontal="center"/>
    </xf>
    <xf numFmtId="0" fontId="1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/>
    </xf>
    <xf numFmtId="0" fontId="12" fillId="2" borderId="0" xfId="1" applyNumberFormat="1" applyFont="1" applyFill="1" applyBorder="1" applyAlignment="1">
      <alignment horizontal="center"/>
    </xf>
    <xf numFmtId="0" fontId="12" fillId="2" borderId="0" xfId="0" applyNumberFormat="1" applyFont="1" applyFill="1" applyBorder="1" applyAlignment="1">
      <alignment horizontal="center"/>
    </xf>
    <xf numFmtId="0" fontId="12" fillId="2" borderId="0" xfId="1" applyNumberFormat="1" applyFont="1" applyFill="1" applyAlignment="1">
      <alignment horizontal="center"/>
    </xf>
    <xf numFmtId="0" fontId="13" fillId="2" borderId="0" xfId="0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4" fillId="0" borderId="0" xfId="1" applyNumberFormat="1" applyFont="1" applyFill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1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15" fillId="0" borderId="0" xfId="1" applyFont="1" applyFill="1" applyAlignment="1">
      <alignment horizontal="center" vertical="center" wrapText="1"/>
    </xf>
    <xf numFmtId="0" fontId="16" fillId="0" borderId="0" xfId="1" applyFont="1" applyFill="1" applyAlignment="1">
      <alignment horizontal="center" vertical="center" wrapText="1"/>
    </xf>
    <xf numFmtId="0" fontId="16" fillId="0" borderId="0" xfId="0" applyFont="1" applyFill="1" applyBorder="1" applyAlignment="1">
      <alignment horizontal="center"/>
    </xf>
    <xf numFmtId="0" fontId="16" fillId="4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8" fillId="0" borderId="0" xfId="2" applyFont="1"/>
    <xf numFmtId="0" fontId="19" fillId="0" borderId="0" xfId="2" applyFont="1"/>
    <xf numFmtId="0" fontId="20" fillId="0" borderId="0" xfId="2" applyFont="1"/>
    <xf numFmtId="0" fontId="21" fillId="0" borderId="0" xfId="2" applyFont="1"/>
    <xf numFmtId="0" fontId="20" fillId="0" borderId="4" xfId="2" applyFont="1" applyBorder="1" applyAlignment="1">
      <alignment wrapText="1"/>
    </xf>
    <xf numFmtId="0" fontId="20" fillId="0" borderId="4" xfId="2" applyFont="1" applyBorder="1" applyAlignment="1">
      <alignment horizontal="center" wrapText="1"/>
    </xf>
    <xf numFmtId="0" fontId="19" fillId="0" borderId="0" xfId="2" applyFont="1" applyAlignment="1">
      <alignment wrapText="1"/>
    </xf>
    <xf numFmtId="20" fontId="19" fillId="0" borderId="4" xfId="2" applyNumberFormat="1" applyFont="1" applyBorder="1"/>
    <xf numFmtId="0" fontId="20" fillId="0" borderId="4" xfId="2" applyNumberFormat="1" applyFont="1" applyBorder="1"/>
    <xf numFmtId="0" fontId="20" fillId="0" borderId="4" xfId="2" applyFont="1" applyBorder="1"/>
    <xf numFmtId="2" fontId="20" fillId="0" borderId="0" xfId="2" applyNumberFormat="1" applyFont="1"/>
    <xf numFmtId="20" fontId="19" fillId="0" borderId="0" xfId="2" applyNumberFormat="1" applyFont="1"/>
    <xf numFmtId="21" fontId="20" fillId="0" borderId="0" xfId="2" applyNumberFormat="1" applyFont="1"/>
    <xf numFmtId="20" fontId="20" fillId="0" borderId="0" xfId="2" applyNumberFormat="1" applyFont="1"/>
    <xf numFmtId="0" fontId="19" fillId="0" borderId="4" xfId="2" applyFont="1" applyFill="1" applyBorder="1"/>
    <xf numFmtId="2" fontId="20" fillId="0" borderId="4" xfId="2" applyNumberFormat="1" applyFont="1" applyBorder="1"/>
    <xf numFmtId="0" fontId="19" fillId="0" borderId="4" xfId="2" applyFont="1" applyBorder="1"/>
    <xf numFmtId="21" fontId="19" fillId="0" borderId="0" xfId="2" applyNumberFormat="1" applyFont="1"/>
    <xf numFmtId="0" fontId="19" fillId="0" borderId="0" xfId="2" applyNumberFormat="1" applyFont="1"/>
    <xf numFmtId="21" fontId="19" fillId="0" borderId="4" xfId="2" applyNumberFormat="1" applyFont="1" applyBorder="1"/>
    <xf numFmtId="0" fontId="20" fillId="5" borderId="4" xfId="2" applyFont="1" applyFill="1" applyBorder="1"/>
    <xf numFmtId="0" fontId="20" fillId="5" borderId="4" xfId="2" applyFont="1" applyFill="1" applyBorder="1" applyAlignment="1">
      <alignment horizontal="center" wrapText="1"/>
    </xf>
    <xf numFmtId="0" fontId="20" fillId="0" borderId="4" xfId="2" applyFont="1" applyFill="1" applyBorder="1" applyAlignment="1">
      <alignment wrapText="1"/>
    </xf>
    <xf numFmtId="0" fontId="3" fillId="0" borderId="0" xfId="2"/>
    <xf numFmtId="0" fontId="22" fillId="0" borderId="4" xfId="2" applyFont="1" applyBorder="1" applyAlignment="1">
      <alignment wrapText="1"/>
    </xf>
    <xf numFmtId="0" fontId="22" fillId="0" borderId="0" xfId="2" applyFont="1" applyAlignment="1">
      <alignment wrapText="1"/>
    </xf>
    <xf numFmtId="0" fontId="22" fillId="0" borderId="0" xfId="2" applyFont="1"/>
    <xf numFmtId="0" fontId="23" fillId="0" borderId="4" xfId="2" applyFont="1" applyBorder="1" applyAlignment="1">
      <alignment horizontal="center" wrapText="1"/>
    </xf>
    <xf numFmtId="20" fontId="23" fillId="0" borderId="4" xfId="2" applyNumberFormat="1" applyFont="1" applyBorder="1"/>
    <xf numFmtId="20" fontId="23" fillId="0" borderId="0" xfId="2" applyNumberFormat="1" applyFont="1"/>
    <xf numFmtId="0" fontId="1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0" fontId="24" fillId="0" borderId="4" xfId="2" applyNumberFormat="1" applyFont="1" applyBorder="1"/>
    <xf numFmtId="0" fontId="24" fillId="5" borderId="4" xfId="2" applyFont="1" applyFill="1" applyBorder="1" applyAlignment="1">
      <alignment horizontal="center" wrapText="1"/>
    </xf>
    <xf numFmtId="0" fontId="25" fillId="0" borderId="0" xfId="0" applyFont="1" applyAlignment="1">
      <alignment horizontal="center"/>
    </xf>
    <xf numFmtId="0" fontId="26" fillId="0" borderId="3" xfId="0" applyFont="1" applyBorder="1" applyAlignment="1">
      <alignment horizontal="center"/>
    </xf>
    <xf numFmtId="0" fontId="28" fillId="0" borderId="3" xfId="0" applyNumberFormat="1" applyFont="1" applyBorder="1" applyAlignment="1">
      <alignment horizontal="center"/>
    </xf>
    <xf numFmtId="0" fontId="28" fillId="0" borderId="3" xfId="1" applyNumberFormat="1" applyFont="1" applyBorder="1" applyAlignment="1">
      <alignment horizontal="center" vertical="center" wrapText="1"/>
    </xf>
    <xf numFmtId="0" fontId="28" fillId="0" borderId="3" xfId="0" applyNumberFormat="1" applyFont="1" applyFill="1" applyBorder="1" applyAlignment="1">
      <alignment horizontal="center"/>
    </xf>
    <xf numFmtId="0" fontId="25" fillId="0" borderId="0" xfId="0" applyFont="1" applyFill="1" applyAlignment="1">
      <alignment horizontal="center"/>
    </xf>
    <xf numFmtId="0" fontId="28" fillId="2" borderId="3" xfId="0" applyNumberFormat="1" applyFont="1" applyFill="1" applyBorder="1" applyAlignment="1">
      <alignment horizontal="center"/>
    </xf>
    <xf numFmtId="0" fontId="27" fillId="6" borderId="5" xfId="1" applyNumberFormat="1" applyFont="1" applyFill="1" applyBorder="1" applyAlignment="1">
      <alignment horizontal="center" vertical="center" wrapText="1"/>
    </xf>
    <xf numFmtId="0" fontId="27" fillId="6" borderId="6" xfId="1" applyNumberFormat="1" applyFont="1" applyFill="1" applyBorder="1" applyAlignment="1">
      <alignment horizontal="center" vertical="center" wrapText="1"/>
    </xf>
  </cellXfs>
  <cellStyles count="75">
    <cellStyle name="Excel Built-in Normal" xfId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Normal" xfId="0" builtinId="0"/>
    <cellStyle name="Normal 2" xfId="2"/>
  </cellStyles>
  <dxfs count="37">
    <dxf>
      <font>
        <i val="0"/>
        <strike val="0"/>
        <outline val="0"/>
        <shadow val="0"/>
        <u val="none"/>
        <vertAlign val="baseline"/>
        <sz val="14"/>
        <color rgb="FF92D050"/>
        <name val="Myriad Pro"/>
        <scheme val="none"/>
      </font>
      <numFmt numFmtId="0" formatCode="General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92D050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border outline="0">
        <left style="thin">
          <color theme="6" tint="0.39997558519241921"/>
        </left>
        <top style="thin">
          <color theme="6" tint="0.39997558519241921"/>
        </top>
        <bottom style="thin">
          <color theme="6" tint="0.39997558519241921"/>
        </bottom>
      </border>
    </dxf>
    <dxf>
      <font>
        <i val="0"/>
        <strike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left style="thin">
          <color theme="6" tint="0.39997558519241921"/>
        </left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4:H18" totalsRowShown="0" headerRowDxfId="36" dataDxfId="35" tableBorderDxfId="34" headerRowCellStyle="Excel Built-in Normal">
  <autoFilter ref="A4:H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5:H18">
    <sortCondition ref="A5:A18"/>
  </sortState>
  <tableColumns count="8">
    <tableColumn id="1" name="Conducteur" dataDxfId="33"/>
    <tableColumn id="2" name="lundi" dataDxfId="32"/>
    <tableColumn id="3" name="mardi" dataDxfId="31"/>
    <tableColumn id="4" name="mercredi" dataDxfId="30"/>
    <tableColumn id="5" name="jeudi" dataDxfId="29"/>
    <tableColumn id="6" name="vendredi" dataDxfId="28"/>
    <tableColumn id="7" name="samedi" dataDxfId="27"/>
    <tableColumn id="8" name="dimanche" dataDxfId="26" dataCellStyle="Excel Built-in Normal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50:I68" totalsRowShown="0" headerRowDxfId="25" dataDxfId="23" headerRowBorderDxfId="24" tableBorderDxfId="22" headerRowCellStyle="Excel Built-in Normal">
  <autoFilter ref="A50:I6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49:H66">
    <sortCondition ref="A49:A66"/>
  </sortState>
  <tableColumns count="9">
    <tableColumn id="1" name="Conducteur" dataDxfId="21"/>
    <tableColumn id="2" name="lundi" dataDxfId="20"/>
    <tableColumn id="3" name="mardi" dataDxfId="19"/>
    <tableColumn id="4" name="mercredi" dataDxfId="18"/>
    <tableColumn id="5" name="jeudi" dataDxfId="17"/>
    <tableColumn id="6" name="vendredi" dataDxfId="16"/>
    <tableColumn id="7" name="samedi" dataDxfId="15"/>
    <tableColumn id="8" name="dimanche" dataDxfId="14"/>
    <tableColumn id="9" name="TTE en heure" dataDxfId="1">
      <calculatedColumnFormula>SUM(Tableau4[[#This Row],[lundi]:[dimanche]])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3:I47" totalsRowShown="0" headerRowDxfId="13" dataDxfId="11" headerRowBorderDxfId="12" tableBorderDxfId="10" headerRowCellStyle="Excel Built-in Normal">
  <autoFilter ref="A23:I4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22:H45">
    <sortCondition ref="A22:A45"/>
  </sortState>
  <tableColumns count="9">
    <tableColumn id="1" name="Conducteur" dataDxfId="9" dataCellStyle="Excel Built-in Normal"/>
    <tableColumn id="2" name="lundi" dataDxfId="8" dataCellStyle="Excel Built-in Normal"/>
    <tableColumn id="3" name="mardi" dataDxfId="7" dataCellStyle="Excel Built-in Normal"/>
    <tableColumn id="4" name="mercredi" dataDxfId="6" dataCellStyle="Excel Built-in Normal"/>
    <tableColumn id="5" name="jeudi" dataDxfId="5" dataCellStyle="Excel Built-in Normal"/>
    <tableColumn id="6" name="vendredi" dataDxfId="4" dataCellStyle="Excel Built-in Normal"/>
    <tableColumn id="7" name="samedi" dataDxfId="3" dataCellStyle="Normal 2"/>
    <tableColumn id="8" name="dimanche" dataDxfId="2" dataCellStyle="Excel Built-in Normal"/>
    <tableColumn id="9" name="TTE en heure" dataDxfId="0">
      <calculatedColumnFormula>SUM(Tableau3[[#This Row],[lundi]:[dimanche]])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showGridLines="0" tabSelected="1" topLeftCell="A16" zoomScale="60" zoomScaleNormal="60" workbookViewId="0">
      <selection activeCell="L37" sqref="L37"/>
    </sheetView>
  </sheetViews>
  <sheetFormatPr baseColWidth="10" defaultRowHeight="15"/>
  <cols>
    <col min="1" max="1" width="22.85546875" bestFit="1" customWidth="1"/>
    <col min="2" max="7" width="13.7109375" customWidth="1"/>
    <col min="8" max="8" width="14.85546875" customWidth="1"/>
    <col min="9" max="9" width="28" style="95" customWidth="1"/>
  </cols>
  <sheetData>
    <row r="1" spans="1:9" ht="25.5" customHeight="1">
      <c r="A1" s="17"/>
      <c r="B1" s="91" t="s">
        <v>166</v>
      </c>
      <c r="C1" s="91"/>
      <c r="D1" s="91"/>
      <c r="E1" s="91"/>
      <c r="F1" s="91"/>
      <c r="G1" s="91"/>
      <c r="H1" s="17"/>
    </row>
    <row r="2" spans="1:9" ht="27" customHeight="1">
      <c r="A2" s="17"/>
      <c r="B2" s="91"/>
      <c r="C2" s="91"/>
      <c r="D2" s="91"/>
      <c r="E2" s="91"/>
      <c r="F2" s="91"/>
      <c r="G2" s="91"/>
      <c r="H2" s="17"/>
    </row>
    <row r="3" spans="1:9" ht="18" customHeight="1">
      <c r="A3" s="18" t="s">
        <v>2</v>
      </c>
      <c r="B3" s="17"/>
      <c r="C3" s="17"/>
      <c r="D3" s="17"/>
      <c r="E3" s="17"/>
      <c r="F3" s="17"/>
      <c r="G3" s="17"/>
      <c r="H3" s="17"/>
    </row>
    <row r="4" spans="1:9" ht="22.5" customHeight="1">
      <c r="A4" s="6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03" t="s">
        <v>249</v>
      </c>
    </row>
    <row r="5" spans="1:9" ht="18" customHeight="1">
      <c r="A5" s="10" t="s">
        <v>110</v>
      </c>
      <c r="B5" s="51" t="s">
        <v>66</v>
      </c>
      <c r="C5" s="21" t="s">
        <v>55</v>
      </c>
      <c r="D5" s="25" t="s">
        <v>56</v>
      </c>
      <c r="E5" s="21" t="s">
        <v>57</v>
      </c>
      <c r="F5" s="8" t="s">
        <v>55</v>
      </c>
      <c r="G5" s="19" t="s">
        <v>58</v>
      </c>
      <c r="H5" s="3" t="s">
        <v>38</v>
      </c>
      <c r="I5" s="96">
        <f>SUM(Tableau2[[#This Row],[lundi]:[dimanche]])</f>
        <v>0</v>
      </c>
    </row>
    <row r="6" spans="1:9" ht="18">
      <c r="A6" s="10" t="s">
        <v>111</v>
      </c>
      <c r="B6" s="21" t="s">
        <v>56</v>
      </c>
      <c r="C6" s="25" t="s">
        <v>56</v>
      </c>
      <c r="D6" s="8" t="s">
        <v>55</v>
      </c>
      <c r="E6" s="21" t="s">
        <v>55</v>
      </c>
      <c r="F6" s="3" t="s">
        <v>38</v>
      </c>
      <c r="G6" s="8" t="s">
        <v>71</v>
      </c>
      <c r="H6" s="24" t="s">
        <v>38</v>
      </c>
      <c r="I6" s="96">
        <f>SUM(Tableau2[[#This Row],[lundi]:[dimanche]])</f>
        <v>0</v>
      </c>
    </row>
    <row r="7" spans="1:9" ht="18">
      <c r="A7" s="10" t="s">
        <v>112</v>
      </c>
      <c r="B7" s="21" t="s">
        <v>63</v>
      </c>
      <c r="C7" s="21" t="s">
        <v>59</v>
      </c>
      <c r="D7" s="8" t="s">
        <v>59</v>
      </c>
      <c r="E7" s="21" t="s">
        <v>62</v>
      </c>
      <c r="F7" s="3" t="s">
        <v>38</v>
      </c>
      <c r="G7" s="3" t="s">
        <v>38</v>
      </c>
      <c r="H7" s="3" t="s">
        <v>69</v>
      </c>
      <c r="I7" s="96">
        <f>SUM(Tableau2[[#This Row],[lundi]:[dimanche]])</f>
        <v>0</v>
      </c>
    </row>
    <row r="8" spans="1:9" ht="18">
      <c r="A8" s="10" t="s">
        <v>113</v>
      </c>
      <c r="B8" s="24" t="s">
        <v>38</v>
      </c>
      <c r="C8" s="8" t="s">
        <v>68</v>
      </c>
      <c r="D8" s="8" t="s">
        <v>68</v>
      </c>
      <c r="E8" s="21" t="s">
        <v>59</v>
      </c>
      <c r="F8" s="21" t="s">
        <v>56</v>
      </c>
      <c r="G8" s="3" t="s">
        <v>38</v>
      </c>
      <c r="H8" s="24" t="s">
        <v>21</v>
      </c>
      <c r="I8" s="96">
        <f>SUM(Tableau2[[#This Row],[lundi]:[dimanche]])</f>
        <v>0</v>
      </c>
    </row>
    <row r="9" spans="1:9" ht="18">
      <c r="A9" s="10" t="s">
        <v>114</v>
      </c>
      <c r="B9" s="21" t="s">
        <v>62</v>
      </c>
      <c r="C9" s="8" t="s">
        <v>60</v>
      </c>
      <c r="D9" s="21" t="s">
        <v>60</v>
      </c>
      <c r="E9" s="21" t="s">
        <v>63</v>
      </c>
      <c r="F9" s="2" t="s">
        <v>63</v>
      </c>
      <c r="G9" s="36" t="s">
        <v>38</v>
      </c>
      <c r="H9" s="30" t="s">
        <v>38</v>
      </c>
      <c r="I9" s="96">
        <f>SUM(Tableau2[[#This Row],[lundi]:[dimanche]])</f>
        <v>0</v>
      </c>
    </row>
    <row r="10" spans="1:9" ht="18">
      <c r="A10" s="10" t="s">
        <v>115</v>
      </c>
      <c r="B10" s="21" t="s">
        <v>57</v>
      </c>
      <c r="C10" s="3" t="s">
        <v>38</v>
      </c>
      <c r="D10" s="3" t="s">
        <v>38</v>
      </c>
      <c r="E10" s="21" t="s">
        <v>64</v>
      </c>
      <c r="F10" s="2" t="s">
        <v>57</v>
      </c>
      <c r="G10" s="2" t="s">
        <v>65</v>
      </c>
      <c r="H10" s="3" t="s">
        <v>38</v>
      </c>
      <c r="I10" s="96">
        <f>SUM(Tableau2[[#This Row],[lundi]:[dimanche]])</f>
        <v>0</v>
      </c>
    </row>
    <row r="11" spans="1:9" ht="18">
      <c r="A11" s="10" t="s">
        <v>116</v>
      </c>
      <c r="B11" s="19" t="s">
        <v>105</v>
      </c>
      <c r="C11" s="19" t="s">
        <v>105</v>
      </c>
      <c r="D11" s="19" t="s">
        <v>105</v>
      </c>
      <c r="E11" s="19" t="s">
        <v>105</v>
      </c>
      <c r="F11" s="19" t="s">
        <v>105</v>
      </c>
      <c r="G11" s="19" t="s">
        <v>105</v>
      </c>
      <c r="H11" s="19" t="s">
        <v>105</v>
      </c>
      <c r="I11" s="96">
        <f>SUM(Tableau2[[#This Row],[lundi]:[dimanche]])</f>
        <v>0</v>
      </c>
    </row>
    <row r="12" spans="1:9" ht="18">
      <c r="A12" s="10" t="s">
        <v>117</v>
      </c>
      <c r="B12" s="8" t="s">
        <v>55</v>
      </c>
      <c r="C12" s="19" t="s">
        <v>66</v>
      </c>
      <c r="D12" s="8" t="s">
        <v>57</v>
      </c>
      <c r="E12" s="21" t="s">
        <v>56</v>
      </c>
      <c r="F12" s="35" t="s">
        <v>38</v>
      </c>
      <c r="G12" s="8" t="s">
        <v>75</v>
      </c>
      <c r="H12" s="30" t="s">
        <v>38</v>
      </c>
      <c r="I12" s="96">
        <f>SUM(Tableau2[[#This Row],[lundi]:[dimanche]])</f>
        <v>0</v>
      </c>
    </row>
    <row r="13" spans="1:9" ht="18">
      <c r="A13" s="10" t="s">
        <v>118</v>
      </c>
      <c r="B13" s="21" t="s">
        <v>59</v>
      </c>
      <c r="C13" s="52" t="s">
        <v>57</v>
      </c>
      <c r="D13" s="36" t="s">
        <v>38</v>
      </c>
      <c r="E13" s="21" t="s">
        <v>60</v>
      </c>
      <c r="F13" s="8" t="s">
        <v>59</v>
      </c>
      <c r="G13" s="24" t="s">
        <v>38</v>
      </c>
      <c r="H13" s="24" t="s">
        <v>61</v>
      </c>
      <c r="I13" s="96">
        <f>SUM(Tableau2[[#This Row],[lundi]:[dimanche]])</f>
        <v>0</v>
      </c>
    </row>
    <row r="14" spans="1:9" ht="18">
      <c r="A14" s="10" t="s">
        <v>119</v>
      </c>
      <c r="B14" s="2" t="s">
        <v>64</v>
      </c>
      <c r="C14" s="36" t="s">
        <v>38</v>
      </c>
      <c r="D14" s="19" t="s">
        <v>66</v>
      </c>
      <c r="E14" s="55" t="s">
        <v>38</v>
      </c>
      <c r="F14" s="8" t="s">
        <v>66</v>
      </c>
      <c r="G14" s="21" t="s">
        <v>70</v>
      </c>
      <c r="H14" s="30" t="s">
        <v>38</v>
      </c>
      <c r="I14" s="96">
        <f>SUM(Tableau2[[#This Row],[lundi]:[dimanche]])</f>
        <v>0</v>
      </c>
    </row>
    <row r="15" spans="1:9" ht="18">
      <c r="A15" s="10" t="s">
        <v>120</v>
      </c>
      <c r="B15" s="21" t="s">
        <v>60</v>
      </c>
      <c r="C15" s="8" t="s">
        <v>62</v>
      </c>
      <c r="D15" s="8" t="s">
        <v>62</v>
      </c>
      <c r="E15" s="24" t="s">
        <v>38</v>
      </c>
      <c r="F15" s="8" t="s">
        <v>60</v>
      </c>
      <c r="G15" s="52" t="s">
        <v>72</v>
      </c>
      <c r="H15" s="30" t="s">
        <v>38</v>
      </c>
      <c r="I15" s="96">
        <f>SUM(Tableau2[[#This Row],[lundi]:[dimanche]])</f>
        <v>0</v>
      </c>
    </row>
    <row r="16" spans="1:9" ht="18">
      <c r="A16" s="10" t="s">
        <v>121</v>
      </c>
      <c r="B16" s="2" t="s">
        <v>68</v>
      </c>
      <c r="C16" s="3" t="s">
        <v>38</v>
      </c>
      <c r="D16" s="2" t="s">
        <v>63</v>
      </c>
      <c r="E16" s="24" t="s">
        <v>21</v>
      </c>
      <c r="F16" s="8" t="s">
        <v>62</v>
      </c>
      <c r="G16" s="2" t="s">
        <v>67</v>
      </c>
      <c r="H16" s="3" t="s">
        <v>73</v>
      </c>
      <c r="I16" s="96">
        <f>SUM(Tableau2[[#This Row],[lundi]:[dimanche]])</f>
        <v>0</v>
      </c>
    </row>
    <row r="17" spans="1:9" ht="18">
      <c r="A17" s="10" t="s">
        <v>122</v>
      </c>
      <c r="B17" s="24" t="s">
        <v>21</v>
      </c>
      <c r="C17" s="2" t="s">
        <v>63</v>
      </c>
      <c r="D17" s="24" t="s">
        <v>21</v>
      </c>
      <c r="E17" s="21" t="s">
        <v>68</v>
      </c>
      <c r="F17" s="2" t="s">
        <v>68</v>
      </c>
      <c r="G17" s="36" t="s">
        <v>38</v>
      </c>
      <c r="H17" s="3" t="s">
        <v>38</v>
      </c>
      <c r="I17" s="96">
        <f>SUM(Tableau2[[#This Row],[lundi]:[dimanche]])</f>
        <v>0</v>
      </c>
    </row>
    <row r="18" spans="1:9" ht="18">
      <c r="A18" s="10" t="s">
        <v>123</v>
      </c>
      <c r="B18" s="24" t="s">
        <v>38</v>
      </c>
      <c r="C18" s="2" t="s">
        <v>64</v>
      </c>
      <c r="D18" s="21" t="s">
        <v>64</v>
      </c>
      <c r="E18" s="21" t="s">
        <v>66</v>
      </c>
      <c r="F18" s="2" t="s">
        <v>64</v>
      </c>
      <c r="G18" s="2" t="s">
        <v>74</v>
      </c>
      <c r="H18" s="3" t="s">
        <v>38</v>
      </c>
      <c r="I18" s="96">
        <f>SUM(Tableau2[[#This Row],[lundi]:[dimanche]])</f>
        <v>0</v>
      </c>
    </row>
    <row r="19" spans="1:9" ht="18">
      <c r="A19" s="17"/>
      <c r="B19" s="92" t="s">
        <v>78</v>
      </c>
      <c r="C19" s="92"/>
      <c r="D19" s="92"/>
      <c r="E19" s="92"/>
      <c r="F19" s="92"/>
      <c r="G19" s="92"/>
      <c r="H19" s="17"/>
    </row>
    <row r="20" spans="1:9" ht="18">
      <c r="A20" s="17"/>
      <c r="B20" s="92"/>
      <c r="C20" s="92"/>
      <c r="D20" s="92"/>
      <c r="E20" s="92"/>
      <c r="F20" s="92"/>
      <c r="G20" s="92"/>
      <c r="H20" s="17"/>
    </row>
    <row r="21" spans="1:9" ht="9" customHeight="1">
      <c r="A21" s="14"/>
      <c r="B21" s="3"/>
      <c r="C21" s="2"/>
      <c r="D21" s="2"/>
      <c r="E21" s="2"/>
      <c r="F21" s="2"/>
      <c r="G21" s="2"/>
      <c r="H21" s="7"/>
    </row>
    <row r="22" spans="1:9" ht="18">
      <c r="A22" s="31" t="s">
        <v>1</v>
      </c>
      <c r="B22" s="8"/>
      <c r="C22" s="8"/>
      <c r="D22" s="8"/>
      <c r="E22" s="8"/>
      <c r="F22" s="8"/>
      <c r="G22" s="8"/>
      <c r="H22" s="8"/>
    </row>
    <row r="23" spans="1:9" ht="18">
      <c r="A23" s="1" t="s">
        <v>3</v>
      </c>
      <c r="B23" s="4" t="s">
        <v>4</v>
      </c>
      <c r="C23" s="5" t="s">
        <v>5</v>
      </c>
      <c r="D23" s="4" t="s">
        <v>6</v>
      </c>
      <c r="E23" s="4" t="s">
        <v>7</v>
      </c>
      <c r="F23" s="4" t="s">
        <v>8</v>
      </c>
      <c r="G23" s="4" t="s">
        <v>9</v>
      </c>
      <c r="H23" s="4" t="s">
        <v>10</v>
      </c>
      <c r="I23" s="102" t="s">
        <v>249</v>
      </c>
    </row>
    <row r="24" spans="1:9" ht="18.75" customHeight="1">
      <c r="A24" s="12" t="s">
        <v>124</v>
      </c>
      <c r="B24" s="24" t="s">
        <v>15</v>
      </c>
      <c r="C24" s="19" t="s">
        <v>23</v>
      </c>
      <c r="D24" s="2" t="s">
        <v>107</v>
      </c>
      <c r="E24" s="21" t="s">
        <v>22</v>
      </c>
      <c r="F24" s="19" t="s">
        <v>43</v>
      </c>
      <c r="G24" s="2" t="s">
        <v>44</v>
      </c>
      <c r="H24" s="3" t="s">
        <v>15</v>
      </c>
      <c r="I24" s="97">
        <f>SUM(Tableau3[[#This Row],[lundi]:[dimanche]])</f>
        <v>0</v>
      </c>
    </row>
    <row r="25" spans="1:9" ht="18.75" customHeight="1">
      <c r="A25" s="12" t="s">
        <v>125</v>
      </c>
      <c r="B25" s="25" t="s">
        <v>40</v>
      </c>
      <c r="C25" s="25" t="s">
        <v>17</v>
      </c>
      <c r="D25" s="9" t="s">
        <v>45</v>
      </c>
      <c r="E25" s="21" t="s">
        <v>17</v>
      </c>
      <c r="F25" s="53" t="s">
        <v>23</v>
      </c>
      <c r="G25" s="7" t="s">
        <v>15</v>
      </c>
      <c r="H25" s="7" t="s">
        <v>46</v>
      </c>
      <c r="I25" s="97">
        <f>SUM(Tableau3[[#This Row],[lundi]:[dimanche]])</f>
        <v>0</v>
      </c>
    </row>
    <row r="26" spans="1:9" ht="18.75" customHeight="1">
      <c r="A26" s="12" t="s">
        <v>126</v>
      </c>
      <c r="B26" s="21" t="s">
        <v>19</v>
      </c>
      <c r="C26" s="2" t="s">
        <v>25</v>
      </c>
      <c r="D26" s="3" t="s">
        <v>15</v>
      </c>
      <c r="E26" s="24" t="s">
        <v>15</v>
      </c>
      <c r="F26" s="21" t="s">
        <v>40</v>
      </c>
      <c r="G26" s="2" t="s">
        <v>47</v>
      </c>
      <c r="H26" s="3" t="s">
        <v>15</v>
      </c>
      <c r="I26" s="97">
        <f>SUM(Tableau3[[#This Row],[lundi]:[dimanche]])</f>
        <v>0</v>
      </c>
    </row>
    <row r="27" spans="1:9" ht="18.75" customHeight="1">
      <c r="A27" s="12" t="s">
        <v>127</v>
      </c>
      <c r="B27" s="2" t="s">
        <v>22</v>
      </c>
      <c r="C27" s="22" t="s">
        <v>15</v>
      </c>
      <c r="D27" s="19" t="s">
        <v>14</v>
      </c>
      <c r="E27" s="21" t="s">
        <v>23</v>
      </c>
      <c r="F27" s="19" t="s">
        <v>12</v>
      </c>
      <c r="G27" s="25" t="s">
        <v>24</v>
      </c>
      <c r="H27" s="16" t="s">
        <v>15</v>
      </c>
      <c r="I27" s="97">
        <f>SUM(Tableau3[[#This Row],[lundi]:[dimanche]])</f>
        <v>0</v>
      </c>
    </row>
    <row r="28" spans="1:9" ht="18" customHeight="1">
      <c r="A28" s="12" t="s">
        <v>128</v>
      </c>
      <c r="B28" s="21" t="s">
        <v>14</v>
      </c>
      <c r="C28" s="25" t="s">
        <v>35</v>
      </c>
      <c r="D28" s="21" t="s">
        <v>35</v>
      </c>
      <c r="E28" s="24" t="s">
        <v>15</v>
      </c>
      <c r="F28" s="21" t="s">
        <v>22</v>
      </c>
      <c r="G28" s="21" t="s">
        <v>36</v>
      </c>
      <c r="H28" s="16" t="s">
        <v>76</v>
      </c>
      <c r="I28" s="97">
        <f>SUM(Tableau3[[#This Row],[lundi]:[dimanche]])</f>
        <v>0</v>
      </c>
    </row>
    <row r="29" spans="1:9" ht="18.75" customHeight="1">
      <c r="A29" s="12" t="s">
        <v>129</v>
      </c>
      <c r="B29" s="25" t="s">
        <v>75</v>
      </c>
      <c r="C29" s="3" t="s">
        <v>15</v>
      </c>
      <c r="D29" s="2" t="s">
        <v>21</v>
      </c>
      <c r="E29" s="21" t="s">
        <v>43</v>
      </c>
      <c r="F29" s="9" t="s">
        <v>29</v>
      </c>
      <c r="G29" s="2" t="s">
        <v>48</v>
      </c>
      <c r="H29" s="3" t="s">
        <v>15</v>
      </c>
      <c r="I29" s="97">
        <f>SUM(Tableau3[[#This Row],[lundi]:[dimanche]])</f>
        <v>0</v>
      </c>
    </row>
    <row r="30" spans="1:9" ht="18.75" customHeight="1">
      <c r="A30" s="12" t="s">
        <v>130</v>
      </c>
      <c r="B30" s="2" t="s">
        <v>108</v>
      </c>
      <c r="C30" s="9" t="s">
        <v>12</v>
      </c>
      <c r="D30" s="2" t="s">
        <v>13</v>
      </c>
      <c r="E30" s="21" t="s">
        <v>14</v>
      </c>
      <c r="F30" s="7" t="s">
        <v>15</v>
      </c>
      <c r="G30" s="37" t="s">
        <v>15</v>
      </c>
      <c r="H30" s="3" t="s">
        <v>15</v>
      </c>
      <c r="I30" s="97">
        <f>SUM(Tableau3[[#This Row],[lundi]:[dimanche]])</f>
        <v>0</v>
      </c>
    </row>
    <row r="31" spans="1:9" ht="18.75" customHeight="1">
      <c r="A31" s="12" t="s">
        <v>131</v>
      </c>
      <c r="B31" s="9" t="s">
        <v>27</v>
      </c>
      <c r="C31" s="22" t="s">
        <v>15</v>
      </c>
      <c r="D31" s="22" t="s">
        <v>15</v>
      </c>
      <c r="E31" s="21" t="s">
        <v>40</v>
      </c>
      <c r="F31" s="20" t="s">
        <v>17</v>
      </c>
      <c r="G31" s="20" t="s">
        <v>41</v>
      </c>
      <c r="H31" s="16" t="s">
        <v>42</v>
      </c>
      <c r="I31" s="97">
        <f>SUM(Tableau3[[#This Row],[lundi]:[dimanche]])</f>
        <v>0</v>
      </c>
    </row>
    <row r="32" spans="1:9" ht="18.75" customHeight="1">
      <c r="A32" s="12" t="s">
        <v>132</v>
      </c>
      <c r="B32" s="25" t="s">
        <v>12</v>
      </c>
      <c r="C32" s="25" t="s">
        <v>43</v>
      </c>
      <c r="D32" s="16" t="s">
        <v>15</v>
      </c>
      <c r="E32" s="24" t="s">
        <v>15</v>
      </c>
      <c r="F32" s="54" t="s">
        <v>75</v>
      </c>
      <c r="G32" s="54" t="s">
        <v>75</v>
      </c>
      <c r="H32" s="16" t="s">
        <v>21</v>
      </c>
      <c r="I32" s="97">
        <f>SUM(Tableau3[[#This Row],[lundi]:[dimanche]])</f>
        <v>0</v>
      </c>
    </row>
    <row r="33" spans="1:9" ht="18.75" customHeight="1">
      <c r="A33" s="12" t="s">
        <v>133</v>
      </c>
      <c r="B33" s="21" t="s">
        <v>20</v>
      </c>
      <c r="C33" s="22" t="s">
        <v>15</v>
      </c>
      <c r="D33" s="19" t="s">
        <v>17</v>
      </c>
      <c r="E33" s="19" t="s">
        <v>27</v>
      </c>
      <c r="F33" s="19" t="s">
        <v>25</v>
      </c>
      <c r="G33" s="19" t="s">
        <v>51</v>
      </c>
      <c r="H33" s="22" t="s">
        <v>15</v>
      </c>
      <c r="I33" s="97">
        <f>SUM(Tableau3[[#This Row],[lundi]:[dimanche]])</f>
        <v>0</v>
      </c>
    </row>
    <row r="34" spans="1:9" ht="18" customHeight="1">
      <c r="A34" s="12" t="s">
        <v>134</v>
      </c>
      <c r="B34" s="21" t="s">
        <v>15</v>
      </c>
      <c r="C34" s="3" t="s">
        <v>15</v>
      </c>
      <c r="D34" s="19" t="s">
        <v>12</v>
      </c>
      <c r="E34" s="21" t="s">
        <v>12</v>
      </c>
      <c r="F34" s="19" t="s">
        <v>14</v>
      </c>
      <c r="G34" s="21" t="s">
        <v>32</v>
      </c>
      <c r="H34" s="16" t="s">
        <v>33</v>
      </c>
      <c r="I34" s="97">
        <f>SUM(Tableau3[[#This Row],[lundi]:[dimanche]])</f>
        <v>0</v>
      </c>
    </row>
    <row r="35" spans="1:9" ht="18" customHeight="1">
      <c r="A35" s="12" t="s">
        <v>135</v>
      </c>
      <c r="B35" s="24" t="s">
        <v>38</v>
      </c>
      <c r="C35" s="19" t="s">
        <v>53</v>
      </c>
      <c r="D35" s="19" t="s">
        <v>40</v>
      </c>
      <c r="E35" s="21" t="s">
        <v>52</v>
      </c>
      <c r="F35" s="19" t="s">
        <v>52</v>
      </c>
      <c r="G35" s="20" t="s">
        <v>54</v>
      </c>
      <c r="H35" s="16" t="s">
        <v>15</v>
      </c>
      <c r="I35" s="97">
        <f>SUM(Tableau3[[#This Row],[lundi]:[dimanche]])</f>
        <v>0</v>
      </c>
    </row>
    <row r="36" spans="1:9" ht="18.75" customHeight="1">
      <c r="A36" s="12" t="s">
        <v>136</v>
      </c>
      <c r="B36" s="21" t="s">
        <v>18</v>
      </c>
      <c r="C36" s="19" t="s">
        <v>40</v>
      </c>
      <c r="D36" s="2" t="s">
        <v>49</v>
      </c>
      <c r="E36" s="21" t="s">
        <v>21</v>
      </c>
      <c r="F36" s="19" t="s">
        <v>21</v>
      </c>
      <c r="G36" s="3" t="s">
        <v>15</v>
      </c>
      <c r="H36" s="16" t="s">
        <v>15</v>
      </c>
      <c r="I36" s="97">
        <f>SUM(Tableau3[[#This Row],[lundi]:[dimanche]])</f>
        <v>0</v>
      </c>
    </row>
    <row r="37" spans="1:9" ht="18.75" customHeight="1">
      <c r="A37" s="12" t="s">
        <v>137</v>
      </c>
      <c r="B37" s="2" t="s">
        <v>52</v>
      </c>
      <c r="C37" s="19" t="s">
        <v>19</v>
      </c>
      <c r="D37" s="2" t="s">
        <v>52</v>
      </c>
      <c r="E37" s="21" t="s">
        <v>25</v>
      </c>
      <c r="F37" s="2" t="s">
        <v>19</v>
      </c>
      <c r="G37" s="53" t="s">
        <v>106</v>
      </c>
      <c r="H37" s="3" t="s">
        <v>15</v>
      </c>
      <c r="I37" s="97">
        <f>SUM(Tableau3[[#This Row],[lundi]:[dimanche]])</f>
        <v>0</v>
      </c>
    </row>
    <row r="38" spans="1:9" ht="18.75" customHeight="1">
      <c r="A38" s="12" t="s">
        <v>138</v>
      </c>
      <c r="B38" s="21" t="s">
        <v>17</v>
      </c>
      <c r="C38" s="21" t="s">
        <v>18</v>
      </c>
      <c r="D38" s="21" t="s">
        <v>19</v>
      </c>
      <c r="E38" s="21" t="s">
        <v>20</v>
      </c>
      <c r="F38" s="3" t="s">
        <v>15</v>
      </c>
      <c r="G38" s="50" t="s">
        <v>30</v>
      </c>
      <c r="H38" s="16" t="s">
        <v>15</v>
      </c>
      <c r="I38" s="97">
        <f>SUM(Tableau3[[#This Row],[lundi]:[dimanche]])</f>
        <v>0</v>
      </c>
    </row>
    <row r="39" spans="1:9" ht="18.75" customHeight="1">
      <c r="A39" s="12" t="s">
        <v>139</v>
      </c>
      <c r="B39" s="21" t="s">
        <v>29</v>
      </c>
      <c r="C39" s="9" t="s">
        <v>22</v>
      </c>
      <c r="D39" s="21" t="s">
        <v>11</v>
      </c>
      <c r="E39" s="21" t="s">
        <v>13</v>
      </c>
      <c r="F39" s="22" t="s">
        <v>15</v>
      </c>
      <c r="G39" s="9" t="s">
        <v>75</v>
      </c>
      <c r="H39" s="3" t="s">
        <v>15</v>
      </c>
      <c r="I39" s="97">
        <f>SUM(Tableau3[[#This Row],[lundi]:[dimanche]])</f>
        <v>0</v>
      </c>
    </row>
    <row r="40" spans="1:9" ht="18.75" customHeight="1">
      <c r="A40" s="12" t="s">
        <v>140</v>
      </c>
      <c r="B40" s="21" t="s">
        <v>43</v>
      </c>
      <c r="C40" s="25" t="s">
        <v>29</v>
      </c>
      <c r="D40" s="3" t="s">
        <v>15</v>
      </c>
      <c r="E40" s="24" t="s">
        <v>15</v>
      </c>
      <c r="F40" s="19" t="s">
        <v>27</v>
      </c>
      <c r="G40" s="20" t="s">
        <v>50</v>
      </c>
      <c r="H40" s="3" t="s">
        <v>15</v>
      </c>
      <c r="I40" s="98">
        <f>SUM(Tableau3[[#This Row],[lundi]:[dimanche]])</f>
        <v>0</v>
      </c>
    </row>
    <row r="41" spans="1:9" ht="18.75" customHeight="1">
      <c r="A41" s="12" t="s">
        <v>141</v>
      </c>
      <c r="B41" s="22" t="s">
        <v>38</v>
      </c>
      <c r="C41" s="21" t="s">
        <v>11</v>
      </c>
      <c r="D41" s="2" t="s">
        <v>22</v>
      </c>
      <c r="E41" s="21" t="s">
        <v>11</v>
      </c>
      <c r="F41" s="9" t="s">
        <v>11</v>
      </c>
      <c r="G41" s="20" t="s">
        <v>39</v>
      </c>
      <c r="H41" s="16" t="s">
        <v>15</v>
      </c>
      <c r="I41" s="97">
        <f>SUM(Tableau3[[#This Row],[lundi]:[dimanche]])</f>
        <v>0</v>
      </c>
    </row>
    <row r="42" spans="1:9" ht="18.75" customHeight="1">
      <c r="A42" s="12" t="s">
        <v>142</v>
      </c>
      <c r="B42" s="21" t="s">
        <v>21</v>
      </c>
      <c r="C42" s="2" t="s">
        <v>20</v>
      </c>
      <c r="D42" s="3" t="s">
        <v>15</v>
      </c>
      <c r="E42" s="21" t="s">
        <v>19</v>
      </c>
      <c r="F42" s="21" t="s">
        <v>20</v>
      </c>
      <c r="G42" s="3" t="s">
        <v>15</v>
      </c>
      <c r="H42" s="3" t="s">
        <v>37</v>
      </c>
      <c r="I42" s="97">
        <f>SUM(Tableau3[[#This Row],[lundi]:[dimanche]])</f>
        <v>0</v>
      </c>
    </row>
    <row r="43" spans="1:9" s="11" customFormat="1" ht="18.75" customHeight="1">
      <c r="A43" s="12" t="s">
        <v>143</v>
      </c>
      <c r="B43" s="25" t="s">
        <v>23</v>
      </c>
      <c r="C43" s="25" t="s">
        <v>13</v>
      </c>
      <c r="D43" s="25" t="s">
        <v>23</v>
      </c>
      <c r="E43" s="21" t="s">
        <v>35</v>
      </c>
      <c r="F43" s="25" t="s">
        <v>13</v>
      </c>
      <c r="G43" s="16" t="s">
        <v>15</v>
      </c>
      <c r="H43" s="16" t="s">
        <v>16</v>
      </c>
      <c r="I43" s="99">
        <f>SUM(Tableau3[[#This Row],[lundi]:[dimanche]])</f>
        <v>0</v>
      </c>
    </row>
    <row r="44" spans="1:9" s="11" customFormat="1" ht="18.75" customHeight="1">
      <c r="A44" s="12" t="s">
        <v>144</v>
      </c>
      <c r="B44" s="57" t="s">
        <v>11</v>
      </c>
      <c r="C44" s="56" t="s">
        <v>15</v>
      </c>
      <c r="D44" s="19" t="s">
        <v>27</v>
      </c>
      <c r="E44" s="21" t="s">
        <v>18</v>
      </c>
      <c r="F44" s="21" t="s">
        <v>18</v>
      </c>
      <c r="G44" s="21" t="s">
        <v>34</v>
      </c>
      <c r="H44" s="24" t="s">
        <v>15</v>
      </c>
      <c r="I44" s="99">
        <f>SUM(Tableau3[[#This Row],[lundi]:[dimanche]])</f>
        <v>0</v>
      </c>
    </row>
    <row r="45" spans="1:9" s="11" customFormat="1" ht="18.75" customHeight="1">
      <c r="A45" s="12" t="s">
        <v>145</v>
      </c>
      <c r="B45" s="2" t="s">
        <v>31</v>
      </c>
      <c r="C45" s="2" t="s">
        <v>27</v>
      </c>
      <c r="D45" s="2" t="s">
        <v>25</v>
      </c>
      <c r="E45" s="21" t="s">
        <v>26</v>
      </c>
      <c r="F45" s="21" t="s">
        <v>31</v>
      </c>
      <c r="G45" s="29" t="s">
        <v>15</v>
      </c>
      <c r="H45" s="16" t="s">
        <v>15</v>
      </c>
      <c r="I45" s="99">
        <f>SUM(Tableau3[[#This Row],[lundi]:[dimanche]])</f>
        <v>0</v>
      </c>
    </row>
    <row r="46" spans="1:9" s="11" customFormat="1" ht="18" customHeight="1">
      <c r="A46" s="12" t="s">
        <v>146</v>
      </c>
      <c r="B46" s="21" t="s">
        <v>35</v>
      </c>
      <c r="C46" s="19" t="s">
        <v>14</v>
      </c>
      <c r="D46" s="19" t="s">
        <v>29</v>
      </c>
      <c r="E46" s="21" t="s">
        <v>29</v>
      </c>
      <c r="F46" s="2" t="s">
        <v>35</v>
      </c>
      <c r="G46" s="34" t="s">
        <v>15</v>
      </c>
      <c r="H46" s="16" t="s">
        <v>77</v>
      </c>
      <c r="I46" s="99">
        <f>SUM(Tableau3[[#This Row],[lundi]:[dimanche]])</f>
        <v>0</v>
      </c>
    </row>
    <row r="47" spans="1:9" s="11" customFormat="1" ht="18" customHeight="1">
      <c r="A47" s="12" t="s">
        <v>147</v>
      </c>
      <c r="B47" s="21" t="s">
        <v>25</v>
      </c>
      <c r="C47" s="19" t="s">
        <v>26</v>
      </c>
      <c r="D47" s="19" t="s">
        <v>43</v>
      </c>
      <c r="E47" s="24" t="s">
        <v>15</v>
      </c>
      <c r="F47" s="22" t="s">
        <v>15</v>
      </c>
      <c r="G47" s="20" t="s">
        <v>27</v>
      </c>
      <c r="H47" s="16" t="s">
        <v>28</v>
      </c>
      <c r="I47" s="99">
        <f>SUM(Tableau3[[#This Row],[lundi]:[dimanche]])</f>
        <v>0</v>
      </c>
    </row>
    <row r="48" spans="1:9" s="11" customFormat="1" ht="6.75" customHeight="1">
      <c r="A48" s="23"/>
      <c r="B48" s="21"/>
      <c r="C48" s="19"/>
      <c r="D48" s="19"/>
      <c r="E48" s="24"/>
      <c r="F48" s="22"/>
      <c r="G48" s="20"/>
      <c r="H48" s="16"/>
      <c r="I48" s="100"/>
    </row>
    <row r="49" spans="1:9" ht="18">
      <c r="A49" s="31" t="s">
        <v>0</v>
      </c>
      <c r="B49" s="32"/>
      <c r="C49" s="32"/>
      <c r="D49" s="32"/>
      <c r="E49" s="32"/>
      <c r="F49" s="32"/>
      <c r="G49" s="32"/>
      <c r="H49" s="32"/>
    </row>
    <row r="50" spans="1:9" ht="18">
      <c r="A50" s="1" t="s">
        <v>3</v>
      </c>
      <c r="B50" s="4" t="s">
        <v>4</v>
      </c>
      <c r="C50" s="28" t="s">
        <v>5</v>
      </c>
      <c r="D50" s="4" t="s">
        <v>6</v>
      </c>
      <c r="E50" s="4" t="s">
        <v>7</v>
      </c>
      <c r="F50" s="4" t="s">
        <v>8</v>
      </c>
      <c r="G50" s="4" t="s">
        <v>9</v>
      </c>
      <c r="H50" s="4" t="s">
        <v>10</v>
      </c>
      <c r="I50" s="102" t="s">
        <v>249</v>
      </c>
    </row>
    <row r="51" spans="1:9" ht="18" customHeight="1">
      <c r="A51" s="13" t="s">
        <v>148</v>
      </c>
      <c r="B51" s="21" t="s">
        <v>100</v>
      </c>
      <c r="C51" s="2" t="s">
        <v>101</v>
      </c>
      <c r="D51" s="3" t="s">
        <v>38</v>
      </c>
      <c r="E51" s="21" t="s">
        <v>101</v>
      </c>
      <c r="F51" s="15" t="s">
        <v>101</v>
      </c>
      <c r="G51" s="15" t="s">
        <v>81</v>
      </c>
      <c r="H51" s="16" t="s">
        <v>38</v>
      </c>
      <c r="I51" s="101">
        <f>SUM(Tableau4[[#This Row],[lundi]:[dimanche]])</f>
        <v>0</v>
      </c>
    </row>
    <row r="52" spans="1:9" ht="18" customHeight="1">
      <c r="A52" s="13" t="s">
        <v>149</v>
      </c>
      <c r="B52" s="2" t="s">
        <v>82</v>
      </c>
      <c r="C52" s="3" t="s">
        <v>38</v>
      </c>
      <c r="D52" s="42" t="s">
        <v>83</v>
      </c>
      <c r="E52" s="42" t="s">
        <v>84</v>
      </c>
      <c r="F52" s="42" t="s">
        <v>85</v>
      </c>
      <c r="G52" s="58" t="s">
        <v>104</v>
      </c>
      <c r="H52" s="41" t="s">
        <v>38</v>
      </c>
      <c r="I52" s="101">
        <f>SUM(Tableau4[[#This Row],[lundi]:[dimanche]])</f>
        <v>0</v>
      </c>
    </row>
    <row r="53" spans="1:9" ht="18" customHeight="1">
      <c r="A53" s="13" t="s">
        <v>150</v>
      </c>
      <c r="B53" s="46" t="s">
        <v>83</v>
      </c>
      <c r="C53" s="47" t="s">
        <v>100</v>
      </c>
      <c r="D53" s="47" t="s">
        <v>101</v>
      </c>
      <c r="E53" s="48" t="s">
        <v>83</v>
      </c>
      <c r="F53" s="47" t="s">
        <v>89</v>
      </c>
      <c r="G53" s="49" t="s">
        <v>38</v>
      </c>
      <c r="H53" s="49" t="s">
        <v>38</v>
      </c>
      <c r="I53" s="101">
        <f>SUM(Tableau4[[#This Row],[lundi]:[dimanche]])</f>
        <v>0</v>
      </c>
    </row>
    <row r="54" spans="1:9" ht="18" customHeight="1">
      <c r="A54" s="13" t="s">
        <v>151</v>
      </c>
      <c r="B54" s="21" t="s">
        <v>85</v>
      </c>
      <c r="C54" s="3" t="s">
        <v>38</v>
      </c>
      <c r="D54" s="2" t="s">
        <v>82</v>
      </c>
      <c r="E54" s="21" t="s">
        <v>89</v>
      </c>
      <c r="F54" s="2" t="s">
        <v>83</v>
      </c>
      <c r="G54" s="2" t="s">
        <v>83</v>
      </c>
      <c r="H54" s="3" t="s">
        <v>38</v>
      </c>
      <c r="I54" s="101">
        <f>SUM(Tableau4[[#This Row],[lundi]:[dimanche]])</f>
        <v>0</v>
      </c>
    </row>
    <row r="55" spans="1:9" ht="18" customHeight="1">
      <c r="A55" s="13" t="s">
        <v>152</v>
      </c>
      <c r="B55" s="21" t="s">
        <v>87</v>
      </c>
      <c r="C55" s="26" t="s">
        <v>80</v>
      </c>
      <c r="D55" s="26" t="s">
        <v>87</v>
      </c>
      <c r="E55" s="56" t="s">
        <v>15</v>
      </c>
      <c r="F55" s="26" t="s">
        <v>79</v>
      </c>
      <c r="G55" s="26" t="s">
        <v>91</v>
      </c>
      <c r="H55" s="27" t="s">
        <v>38</v>
      </c>
      <c r="I55" s="101">
        <f>SUM(Tableau4[[#This Row],[lundi]:[dimanche]])</f>
        <v>0</v>
      </c>
    </row>
    <row r="56" spans="1:9" ht="18" customHeight="1">
      <c r="A56" s="13" t="s">
        <v>153</v>
      </c>
      <c r="B56" s="21" t="s">
        <v>105</v>
      </c>
      <c r="C56" s="21" t="s">
        <v>105</v>
      </c>
      <c r="D56" s="21" t="s">
        <v>105</v>
      </c>
      <c r="E56" s="21" t="s">
        <v>105</v>
      </c>
      <c r="F56" s="21" t="s">
        <v>105</v>
      </c>
      <c r="G56" s="21" t="s">
        <v>105</v>
      </c>
      <c r="H56" s="21" t="s">
        <v>105</v>
      </c>
      <c r="I56" s="101">
        <f>SUM(Tableau4[[#This Row],[lundi]:[dimanche]])</f>
        <v>0</v>
      </c>
    </row>
    <row r="57" spans="1:9" ht="18" customHeight="1">
      <c r="A57" s="13" t="s">
        <v>154</v>
      </c>
      <c r="B57" s="24" t="s">
        <v>38</v>
      </c>
      <c r="C57" s="8" t="s">
        <v>85</v>
      </c>
      <c r="D57" s="2" t="s">
        <v>89</v>
      </c>
      <c r="E57" s="21" t="s">
        <v>85</v>
      </c>
      <c r="F57" s="2" t="s">
        <v>102</v>
      </c>
      <c r="G57" s="2" t="s">
        <v>103</v>
      </c>
      <c r="H57" s="7" t="s">
        <v>38</v>
      </c>
      <c r="I57" s="101">
        <f>SUM(Tableau4[[#This Row],[lundi]:[dimanche]])</f>
        <v>0</v>
      </c>
    </row>
    <row r="58" spans="1:9" ht="18" customHeight="1">
      <c r="A58" s="13" t="s">
        <v>155</v>
      </c>
      <c r="B58" s="2" t="s">
        <v>94</v>
      </c>
      <c r="C58" s="43" t="s">
        <v>94</v>
      </c>
      <c r="D58" s="2" t="s">
        <v>93</v>
      </c>
      <c r="E58" s="2" t="s">
        <v>94</v>
      </c>
      <c r="F58" s="26" t="s">
        <v>93</v>
      </c>
      <c r="G58" s="9" t="s">
        <v>95</v>
      </c>
      <c r="H58" s="3" t="s">
        <v>38</v>
      </c>
      <c r="I58" s="101">
        <f>SUM(Tableau4[[#This Row],[lundi]:[dimanche]])</f>
        <v>0</v>
      </c>
    </row>
    <row r="59" spans="1:9" ht="18" customHeight="1">
      <c r="A59" s="13" t="s">
        <v>156</v>
      </c>
      <c r="B59" s="21" t="s">
        <v>90</v>
      </c>
      <c r="C59" s="2" t="s">
        <v>90</v>
      </c>
      <c r="D59" s="9" t="s">
        <v>90</v>
      </c>
      <c r="E59" s="21" t="s">
        <v>90</v>
      </c>
      <c r="F59" s="7" t="s">
        <v>38</v>
      </c>
      <c r="G59" s="7" t="s">
        <v>38</v>
      </c>
      <c r="H59" s="3" t="s">
        <v>38</v>
      </c>
      <c r="I59" s="101">
        <f>SUM(Tableau4[[#This Row],[lundi]:[dimanche]])</f>
        <v>0</v>
      </c>
    </row>
    <row r="60" spans="1:9" ht="18" customHeight="1">
      <c r="A60" s="13" t="s">
        <v>157</v>
      </c>
      <c r="B60" s="21" t="s">
        <v>101</v>
      </c>
      <c r="C60" s="2" t="s">
        <v>83</v>
      </c>
      <c r="D60" s="2" t="s">
        <v>100</v>
      </c>
      <c r="E60" s="21" t="s">
        <v>100</v>
      </c>
      <c r="F60" s="9" t="s">
        <v>100</v>
      </c>
      <c r="G60" s="7" t="s">
        <v>38</v>
      </c>
      <c r="H60" s="3" t="s">
        <v>38</v>
      </c>
      <c r="I60" s="101">
        <f>SUM(Tableau4[[#This Row],[lundi]:[dimanche]])</f>
        <v>0</v>
      </c>
    </row>
    <row r="61" spans="1:9" ht="18" customHeight="1">
      <c r="A61" s="13" t="s">
        <v>158</v>
      </c>
      <c r="B61" s="21" t="s">
        <v>84</v>
      </c>
      <c r="C61" s="39" t="s">
        <v>89</v>
      </c>
      <c r="D61" s="39" t="s">
        <v>85</v>
      </c>
      <c r="E61" s="21" t="s">
        <v>82</v>
      </c>
      <c r="F61" s="33" t="s">
        <v>80</v>
      </c>
      <c r="G61" s="44" t="s">
        <v>92</v>
      </c>
      <c r="H61" s="40" t="s">
        <v>38</v>
      </c>
      <c r="I61" s="101">
        <f>SUM(Tableau4[[#This Row],[lundi]:[dimanche]])</f>
        <v>0</v>
      </c>
    </row>
    <row r="62" spans="1:9" ht="18" customHeight="1">
      <c r="A62" s="13" t="s">
        <v>159</v>
      </c>
      <c r="B62" s="59" t="s">
        <v>93</v>
      </c>
      <c r="C62" s="59" t="s">
        <v>93</v>
      </c>
      <c r="D62" s="59" t="s">
        <v>109</v>
      </c>
      <c r="E62" s="24" t="s">
        <v>38</v>
      </c>
      <c r="F62" s="2" t="s">
        <v>82</v>
      </c>
      <c r="G62" s="2" t="s">
        <v>98</v>
      </c>
      <c r="H62" s="45" t="s">
        <v>38</v>
      </c>
      <c r="I62" s="101">
        <f>SUM(Tableau4[[#This Row],[lundi]:[dimanche]])</f>
        <v>0</v>
      </c>
    </row>
    <row r="63" spans="1:9" ht="18">
      <c r="A63" s="13" t="s">
        <v>160</v>
      </c>
      <c r="B63" s="21" t="s">
        <v>80</v>
      </c>
      <c r="C63" s="60" t="s">
        <v>79</v>
      </c>
      <c r="D63" s="2" t="s">
        <v>79</v>
      </c>
      <c r="E63" s="21" t="s">
        <v>93</v>
      </c>
      <c r="F63" s="2" t="s">
        <v>94</v>
      </c>
      <c r="G63" s="3" t="s">
        <v>38</v>
      </c>
      <c r="H63" s="3" t="s">
        <v>38</v>
      </c>
      <c r="I63" s="101">
        <f>SUM(Tableau4[[#This Row],[lundi]:[dimanche]])</f>
        <v>0</v>
      </c>
    </row>
    <row r="64" spans="1:9" ht="18">
      <c r="A64" s="13" t="s">
        <v>161</v>
      </c>
      <c r="B64" s="21" t="s">
        <v>102</v>
      </c>
      <c r="C64" s="2" t="s">
        <v>102</v>
      </c>
      <c r="D64" s="3" t="s">
        <v>38</v>
      </c>
      <c r="E64" s="21" t="s">
        <v>97</v>
      </c>
      <c r="F64" s="44" t="s">
        <v>90</v>
      </c>
      <c r="G64" s="44" t="s">
        <v>96</v>
      </c>
      <c r="H64" s="3" t="s">
        <v>38</v>
      </c>
      <c r="I64" s="101">
        <f>SUM(Tableau4[[#This Row],[lundi]:[dimanche]])</f>
        <v>0</v>
      </c>
    </row>
    <row r="65" spans="1:9" ht="18">
      <c r="A65" s="13" t="s">
        <v>162</v>
      </c>
      <c r="B65" s="24" t="s">
        <v>86</v>
      </c>
      <c r="C65" s="2" t="s">
        <v>84</v>
      </c>
      <c r="D65" s="2" t="s">
        <v>84</v>
      </c>
      <c r="E65" s="57" t="s">
        <v>80</v>
      </c>
      <c r="F65" s="33" t="s">
        <v>84</v>
      </c>
      <c r="G65" s="2" t="s">
        <v>99</v>
      </c>
      <c r="H65" s="3" t="s">
        <v>38</v>
      </c>
      <c r="I65" s="101">
        <f>SUM(Tableau4[[#This Row],[lundi]:[dimanche]])</f>
        <v>0</v>
      </c>
    </row>
    <row r="66" spans="1:9" ht="18">
      <c r="A66" s="13" t="s">
        <v>163</v>
      </c>
      <c r="B66" s="21" t="s">
        <v>97</v>
      </c>
      <c r="C66" s="2" t="s">
        <v>97</v>
      </c>
      <c r="D66" s="2" t="s">
        <v>102</v>
      </c>
      <c r="E66" s="21" t="s">
        <v>102</v>
      </c>
      <c r="F66" s="2" t="s">
        <v>97</v>
      </c>
      <c r="G66" s="9" t="s">
        <v>97</v>
      </c>
      <c r="H66" s="3" t="s">
        <v>38</v>
      </c>
      <c r="I66" s="101">
        <f>SUM(Tableau4[[#This Row],[lundi]:[dimanche]])</f>
        <v>0</v>
      </c>
    </row>
    <row r="67" spans="1:9" ht="18">
      <c r="A67" s="13" t="s">
        <v>164</v>
      </c>
      <c r="B67" s="38" t="s">
        <v>89</v>
      </c>
      <c r="C67" s="2" t="s">
        <v>82</v>
      </c>
      <c r="D67" s="2" t="s">
        <v>97</v>
      </c>
      <c r="E67" s="21" t="s">
        <v>87</v>
      </c>
      <c r="F67" s="3" t="s">
        <v>38</v>
      </c>
      <c r="G67" s="9" t="s">
        <v>105</v>
      </c>
      <c r="H67" s="3" t="s">
        <v>38</v>
      </c>
      <c r="I67" s="101">
        <f>SUM(Tableau4[[#This Row],[lundi]:[dimanche]])</f>
        <v>0</v>
      </c>
    </row>
    <row r="68" spans="1:9" ht="18">
      <c r="A68" s="13" t="s">
        <v>165</v>
      </c>
      <c r="B68" s="21" t="s">
        <v>79</v>
      </c>
      <c r="C68" s="2" t="s">
        <v>87</v>
      </c>
      <c r="D68" s="2" t="s">
        <v>80</v>
      </c>
      <c r="E68" s="21" t="s">
        <v>79</v>
      </c>
      <c r="F68" s="2" t="s">
        <v>87</v>
      </c>
      <c r="G68" s="2" t="s">
        <v>88</v>
      </c>
      <c r="H68" s="3" t="s">
        <v>38</v>
      </c>
      <c r="I68" s="101">
        <f>SUM(Tableau4[[#This Row],[lundi]:[dimanche]])</f>
        <v>0</v>
      </c>
    </row>
  </sheetData>
  <mergeCells count="2">
    <mergeCell ref="B1:G2"/>
    <mergeCell ref="B19:G20"/>
  </mergeCells>
  <phoneticPr fontId="8" type="noConversion"/>
  <pageMargins left="0.7" right="0.7" top="0.75" bottom="0.75" header="0.3" footer="0.3"/>
  <pageSetup paperSize="9" scale="63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95" zoomScaleNormal="95" workbookViewId="0">
      <pane ySplit="7" topLeftCell="A8" activePane="bottomLeft" state="frozen"/>
      <selection activeCell="L24" sqref="L24"/>
      <selection pane="bottomLeft" activeCell="N22" sqref="N22"/>
    </sheetView>
  </sheetViews>
  <sheetFormatPr baseColWidth="10" defaultColWidth="11.5703125" defaultRowHeight="12.75"/>
  <cols>
    <col min="1" max="1" width="9.42578125" style="62" customWidth="1"/>
    <col min="2" max="2" width="6.28515625" style="62" customWidth="1"/>
    <col min="3" max="3" width="9.5703125" style="62" customWidth="1"/>
    <col min="4" max="4" width="6.85546875" style="62" customWidth="1"/>
    <col min="5" max="5" width="9.5703125" style="62" customWidth="1"/>
    <col min="6" max="6" width="7.42578125" style="62" customWidth="1"/>
    <col min="7" max="7" width="7.85546875" style="62" customWidth="1"/>
    <col min="8" max="11" width="7.28515625" style="62" customWidth="1"/>
    <col min="12" max="256" width="11.5703125" style="62"/>
    <col min="257" max="257" width="9.42578125" style="62" customWidth="1"/>
    <col min="258" max="258" width="6.28515625" style="62" customWidth="1"/>
    <col min="259" max="259" width="9.5703125" style="62" customWidth="1"/>
    <col min="260" max="260" width="6.85546875" style="62" customWidth="1"/>
    <col min="261" max="261" width="9.5703125" style="62" customWidth="1"/>
    <col min="262" max="262" width="7.42578125" style="62" customWidth="1"/>
    <col min="263" max="263" width="7.85546875" style="62" customWidth="1"/>
    <col min="264" max="267" width="7.28515625" style="62" customWidth="1"/>
    <col min="268" max="512" width="11.5703125" style="62"/>
    <col min="513" max="513" width="9.42578125" style="62" customWidth="1"/>
    <col min="514" max="514" width="6.28515625" style="62" customWidth="1"/>
    <col min="515" max="515" width="9.5703125" style="62" customWidth="1"/>
    <col min="516" max="516" width="6.85546875" style="62" customWidth="1"/>
    <col min="517" max="517" width="9.5703125" style="62" customWidth="1"/>
    <col min="518" max="518" width="7.42578125" style="62" customWidth="1"/>
    <col min="519" max="519" width="7.85546875" style="62" customWidth="1"/>
    <col min="520" max="523" width="7.28515625" style="62" customWidth="1"/>
    <col min="524" max="768" width="11.5703125" style="62"/>
    <col min="769" max="769" width="9.42578125" style="62" customWidth="1"/>
    <col min="770" max="770" width="6.28515625" style="62" customWidth="1"/>
    <col min="771" max="771" width="9.5703125" style="62" customWidth="1"/>
    <col min="772" max="772" width="6.85546875" style="62" customWidth="1"/>
    <col min="773" max="773" width="9.5703125" style="62" customWidth="1"/>
    <col min="774" max="774" width="7.42578125" style="62" customWidth="1"/>
    <col min="775" max="775" width="7.85546875" style="62" customWidth="1"/>
    <col min="776" max="779" width="7.28515625" style="62" customWidth="1"/>
    <col min="780" max="1024" width="11.5703125" style="62"/>
    <col min="1025" max="1025" width="9.42578125" style="62" customWidth="1"/>
    <col min="1026" max="1026" width="6.28515625" style="62" customWidth="1"/>
    <col min="1027" max="1027" width="9.5703125" style="62" customWidth="1"/>
    <col min="1028" max="1028" width="6.85546875" style="62" customWidth="1"/>
    <col min="1029" max="1029" width="9.5703125" style="62" customWidth="1"/>
    <col min="1030" max="1030" width="7.42578125" style="62" customWidth="1"/>
    <col min="1031" max="1031" width="7.85546875" style="62" customWidth="1"/>
    <col min="1032" max="1035" width="7.28515625" style="62" customWidth="1"/>
    <col min="1036" max="1280" width="11.5703125" style="62"/>
    <col min="1281" max="1281" width="9.42578125" style="62" customWidth="1"/>
    <col min="1282" max="1282" width="6.28515625" style="62" customWidth="1"/>
    <col min="1283" max="1283" width="9.5703125" style="62" customWidth="1"/>
    <col min="1284" max="1284" width="6.85546875" style="62" customWidth="1"/>
    <col min="1285" max="1285" width="9.5703125" style="62" customWidth="1"/>
    <col min="1286" max="1286" width="7.42578125" style="62" customWidth="1"/>
    <col min="1287" max="1287" width="7.85546875" style="62" customWidth="1"/>
    <col min="1288" max="1291" width="7.28515625" style="62" customWidth="1"/>
    <col min="1292" max="1536" width="11.5703125" style="62"/>
    <col min="1537" max="1537" width="9.42578125" style="62" customWidth="1"/>
    <col min="1538" max="1538" width="6.28515625" style="62" customWidth="1"/>
    <col min="1539" max="1539" width="9.5703125" style="62" customWidth="1"/>
    <col min="1540" max="1540" width="6.85546875" style="62" customWidth="1"/>
    <col min="1541" max="1541" width="9.5703125" style="62" customWidth="1"/>
    <col min="1542" max="1542" width="7.42578125" style="62" customWidth="1"/>
    <col min="1543" max="1543" width="7.85546875" style="62" customWidth="1"/>
    <col min="1544" max="1547" width="7.28515625" style="62" customWidth="1"/>
    <col min="1548" max="1792" width="11.5703125" style="62"/>
    <col min="1793" max="1793" width="9.42578125" style="62" customWidth="1"/>
    <col min="1794" max="1794" width="6.28515625" style="62" customWidth="1"/>
    <col min="1795" max="1795" width="9.5703125" style="62" customWidth="1"/>
    <col min="1796" max="1796" width="6.85546875" style="62" customWidth="1"/>
    <col min="1797" max="1797" width="9.5703125" style="62" customWidth="1"/>
    <col min="1798" max="1798" width="7.42578125" style="62" customWidth="1"/>
    <col min="1799" max="1799" width="7.85546875" style="62" customWidth="1"/>
    <col min="1800" max="1803" width="7.28515625" style="62" customWidth="1"/>
    <col min="1804" max="2048" width="11.5703125" style="62"/>
    <col min="2049" max="2049" width="9.42578125" style="62" customWidth="1"/>
    <col min="2050" max="2050" width="6.28515625" style="62" customWidth="1"/>
    <col min="2051" max="2051" width="9.5703125" style="62" customWidth="1"/>
    <col min="2052" max="2052" width="6.85546875" style="62" customWidth="1"/>
    <col min="2053" max="2053" width="9.5703125" style="62" customWidth="1"/>
    <col min="2054" max="2054" width="7.42578125" style="62" customWidth="1"/>
    <col min="2055" max="2055" width="7.85546875" style="62" customWidth="1"/>
    <col min="2056" max="2059" width="7.28515625" style="62" customWidth="1"/>
    <col min="2060" max="2304" width="11.5703125" style="62"/>
    <col min="2305" max="2305" width="9.42578125" style="62" customWidth="1"/>
    <col min="2306" max="2306" width="6.28515625" style="62" customWidth="1"/>
    <col min="2307" max="2307" width="9.5703125" style="62" customWidth="1"/>
    <col min="2308" max="2308" width="6.85546875" style="62" customWidth="1"/>
    <col min="2309" max="2309" width="9.5703125" style="62" customWidth="1"/>
    <col min="2310" max="2310" width="7.42578125" style="62" customWidth="1"/>
    <col min="2311" max="2311" width="7.85546875" style="62" customWidth="1"/>
    <col min="2312" max="2315" width="7.28515625" style="62" customWidth="1"/>
    <col min="2316" max="2560" width="11.5703125" style="62"/>
    <col min="2561" max="2561" width="9.42578125" style="62" customWidth="1"/>
    <col min="2562" max="2562" width="6.28515625" style="62" customWidth="1"/>
    <col min="2563" max="2563" width="9.5703125" style="62" customWidth="1"/>
    <col min="2564" max="2564" width="6.85546875" style="62" customWidth="1"/>
    <col min="2565" max="2565" width="9.5703125" style="62" customWidth="1"/>
    <col min="2566" max="2566" width="7.42578125" style="62" customWidth="1"/>
    <col min="2567" max="2567" width="7.85546875" style="62" customWidth="1"/>
    <col min="2568" max="2571" width="7.28515625" style="62" customWidth="1"/>
    <col min="2572" max="2816" width="11.5703125" style="62"/>
    <col min="2817" max="2817" width="9.42578125" style="62" customWidth="1"/>
    <col min="2818" max="2818" width="6.28515625" style="62" customWidth="1"/>
    <col min="2819" max="2819" width="9.5703125" style="62" customWidth="1"/>
    <col min="2820" max="2820" width="6.85546875" style="62" customWidth="1"/>
    <col min="2821" max="2821" width="9.5703125" style="62" customWidth="1"/>
    <col min="2822" max="2822" width="7.42578125" style="62" customWidth="1"/>
    <col min="2823" max="2823" width="7.85546875" style="62" customWidth="1"/>
    <col min="2824" max="2827" width="7.28515625" style="62" customWidth="1"/>
    <col min="2828" max="3072" width="11.5703125" style="62"/>
    <col min="3073" max="3073" width="9.42578125" style="62" customWidth="1"/>
    <col min="3074" max="3074" width="6.28515625" style="62" customWidth="1"/>
    <col min="3075" max="3075" width="9.5703125" style="62" customWidth="1"/>
    <col min="3076" max="3076" width="6.85546875" style="62" customWidth="1"/>
    <col min="3077" max="3077" width="9.5703125" style="62" customWidth="1"/>
    <col min="3078" max="3078" width="7.42578125" style="62" customWidth="1"/>
    <col min="3079" max="3079" width="7.85546875" style="62" customWidth="1"/>
    <col min="3080" max="3083" width="7.28515625" style="62" customWidth="1"/>
    <col min="3084" max="3328" width="11.5703125" style="62"/>
    <col min="3329" max="3329" width="9.42578125" style="62" customWidth="1"/>
    <col min="3330" max="3330" width="6.28515625" style="62" customWidth="1"/>
    <col min="3331" max="3331" width="9.5703125" style="62" customWidth="1"/>
    <col min="3332" max="3332" width="6.85546875" style="62" customWidth="1"/>
    <col min="3333" max="3333" width="9.5703125" style="62" customWidth="1"/>
    <col min="3334" max="3334" width="7.42578125" style="62" customWidth="1"/>
    <col min="3335" max="3335" width="7.85546875" style="62" customWidth="1"/>
    <col min="3336" max="3339" width="7.28515625" style="62" customWidth="1"/>
    <col min="3340" max="3584" width="11.5703125" style="62"/>
    <col min="3585" max="3585" width="9.42578125" style="62" customWidth="1"/>
    <col min="3586" max="3586" width="6.28515625" style="62" customWidth="1"/>
    <col min="3587" max="3587" width="9.5703125" style="62" customWidth="1"/>
    <col min="3588" max="3588" width="6.85546875" style="62" customWidth="1"/>
    <col min="3589" max="3589" width="9.5703125" style="62" customWidth="1"/>
    <col min="3590" max="3590" width="7.42578125" style="62" customWidth="1"/>
    <col min="3591" max="3591" width="7.85546875" style="62" customWidth="1"/>
    <col min="3592" max="3595" width="7.28515625" style="62" customWidth="1"/>
    <col min="3596" max="3840" width="11.5703125" style="62"/>
    <col min="3841" max="3841" width="9.42578125" style="62" customWidth="1"/>
    <col min="3842" max="3842" width="6.28515625" style="62" customWidth="1"/>
    <col min="3843" max="3843" width="9.5703125" style="62" customWidth="1"/>
    <col min="3844" max="3844" width="6.85546875" style="62" customWidth="1"/>
    <col min="3845" max="3845" width="9.5703125" style="62" customWidth="1"/>
    <col min="3846" max="3846" width="7.42578125" style="62" customWidth="1"/>
    <col min="3847" max="3847" width="7.85546875" style="62" customWidth="1"/>
    <col min="3848" max="3851" width="7.28515625" style="62" customWidth="1"/>
    <col min="3852" max="4096" width="11.5703125" style="62"/>
    <col min="4097" max="4097" width="9.42578125" style="62" customWidth="1"/>
    <col min="4098" max="4098" width="6.28515625" style="62" customWidth="1"/>
    <col min="4099" max="4099" width="9.5703125" style="62" customWidth="1"/>
    <col min="4100" max="4100" width="6.85546875" style="62" customWidth="1"/>
    <col min="4101" max="4101" width="9.5703125" style="62" customWidth="1"/>
    <col min="4102" max="4102" width="7.42578125" style="62" customWidth="1"/>
    <col min="4103" max="4103" width="7.85546875" style="62" customWidth="1"/>
    <col min="4104" max="4107" width="7.28515625" style="62" customWidth="1"/>
    <col min="4108" max="4352" width="11.5703125" style="62"/>
    <col min="4353" max="4353" width="9.42578125" style="62" customWidth="1"/>
    <col min="4354" max="4354" width="6.28515625" style="62" customWidth="1"/>
    <col min="4355" max="4355" width="9.5703125" style="62" customWidth="1"/>
    <col min="4356" max="4356" width="6.85546875" style="62" customWidth="1"/>
    <col min="4357" max="4357" width="9.5703125" style="62" customWidth="1"/>
    <col min="4358" max="4358" width="7.42578125" style="62" customWidth="1"/>
    <col min="4359" max="4359" width="7.85546875" style="62" customWidth="1"/>
    <col min="4360" max="4363" width="7.28515625" style="62" customWidth="1"/>
    <col min="4364" max="4608" width="11.5703125" style="62"/>
    <col min="4609" max="4609" width="9.42578125" style="62" customWidth="1"/>
    <col min="4610" max="4610" width="6.28515625" style="62" customWidth="1"/>
    <col min="4611" max="4611" width="9.5703125" style="62" customWidth="1"/>
    <col min="4612" max="4612" width="6.85546875" style="62" customWidth="1"/>
    <col min="4613" max="4613" width="9.5703125" style="62" customWidth="1"/>
    <col min="4614" max="4614" width="7.42578125" style="62" customWidth="1"/>
    <col min="4615" max="4615" width="7.85546875" style="62" customWidth="1"/>
    <col min="4616" max="4619" width="7.28515625" style="62" customWidth="1"/>
    <col min="4620" max="4864" width="11.5703125" style="62"/>
    <col min="4865" max="4865" width="9.42578125" style="62" customWidth="1"/>
    <col min="4866" max="4866" width="6.28515625" style="62" customWidth="1"/>
    <col min="4867" max="4867" width="9.5703125" style="62" customWidth="1"/>
    <col min="4868" max="4868" width="6.85546875" style="62" customWidth="1"/>
    <col min="4869" max="4869" width="9.5703125" style="62" customWidth="1"/>
    <col min="4870" max="4870" width="7.42578125" style="62" customWidth="1"/>
    <col min="4871" max="4871" width="7.85546875" style="62" customWidth="1"/>
    <col min="4872" max="4875" width="7.28515625" style="62" customWidth="1"/>
    <col min="4876" max="5120" width="11.5703125" style="62"/>
    <col min="5121" max="5121" width="9.42578125" style="62" customWidth="1"/>
    <col min="5122" max="5122" width="6.28515625" style="62" customWidth="1"/>
    <col min="5123" max="5123" width="9.5703125" style="62" customWidth="1"/>
    <col min="5124" max="5124" width="6.85546875" style="62" customWidth="1"/>
    <col min="5125" max="5125" width="9.5703125" style="62" customWidth="1"/>
    <col min="5126" max="5126" width="7.42578125" style="62" customWidth="1"/>
    <col min="5127" max="5127" width="7.85546875" style="62" customWidth="1"/>
    <col min="5128" max="5131" width="7.28515625" style="62" customWidth="1"/>
    <col min="5132" max="5376" width="11.5703125" style="62"/>
    <col min="5377" max="5377" width="9.42578125" style="62" customWidth="1"/>
    <col min="5378" max="5378" width="6.28515625" style="62" customWidth="1"/>
    <col min="5379" max="5379" width="9.5703125" style="62" customWidth="1"/>
    <col min="5380" max="5380" width="6.85546875" style="62" customWidth="1"/>
    <col min="5381" max="5381" width="9.5703125" style="62" customWidth="1"/>
    <col min="5382" max="5382" width="7.42578125" style="62" customWidth="1"/>
    <col min="5383" max="5383" width="7.85546875" style="62" customWidth="1"/>
    <col min="5384" max="5387" width="7.28515625" style="62" customWidth="1"/>
    <col min="5388" max="5632" width="11.5703125" style="62"/>
    <col min="5633" max="5633" width="9.42578125" style="62" customWidth="1"/>
    <col min="5634" max="5634" width="6.28515625" style="62" customWidth="1"/>
    <col min="5635" max="5635" width="9.5703125" style="62" customWidth="1"/>
    <col min="5636" max="5636" width="6.85546875" style="62" customWidth="1"/>
    <col min="5637" max="5637" width="9.5703125" style="62" customWidth="1"/>
    <col min="5638" max="5638" width="7.42578125" style="62" customWidth="1"/>
    <col min="5639" max="5639" width="7.85546875" style="62" customWidth="1"/>
    <col min="5640" max="5643" width="7.28515625" style="62" customWidth="1"/>
    <col min="5644" max="5888" width="11.5703125" style="62"/>
    <col min="5889" max="5889" width="9.42578125" style="62" customWidth="1"/>
    <col min="5890" max="5890" width="6.28515625" style="62" customWidth="1"/>
    <col min="5891" max="5891" width="9.5703125" style="62" customWidth="1"/>
    <col min="5892" max="5892" width="6.85546875" style="62" customWidth="1"/>
    <col min="5893" max="5893" width="9.5703125" style="62" customWidth="1"/>
    <col min="5894" max="5894" width="7.42578125" style="62" customWidth="1"/>
    <col min="5895" max="5895" width="7.85546875" style="62" customWidth="1"/>
    <col min="5896" max="5899" width="7.28515625" style="62" customWidth="1"/>
    <col min="5900" max="6144" width="11.5703125" style="62"/>
    <col min="6145" max="6145" width="9.42578125" style="62" customWidth="1"/>
    <col min="6146" max="6146" width="6.28515625" style="62" customWidth="1"/>
    <col min="6147" max="6147" width="9.5703125" style="62" customWidth="1"/>
    <col min="6148" max="6148" width="6.85546875" style="62" customWidth="1"/>
    <col min="6149" max="6149" width="9.5703125" style="62" customWidth="1"/>
    <col min="6150" max="6150" width="7.42578125" style="62" customWidth="1"/>
    <col min="6151" max="6151" width="7.85546875" style="62" customWidth="1"/>
    <col min="6152" max="6155" width="7.28515625" style="62" customWidth="1"/>
    <col min="6156" max="6400" width="11.5703125" style="62"/>
    <col min="6401" max="6401" width="9.42578125" style="62" customWidth="1"/>
    <col min="6402" max="6402" width="6.28515625" style="62" customWidth="1"/>
    <col min="6403" max="6403" width="9.5703125" style="62" customWidth="1"/>
    <col min="6404" max="6404" width="6.85546875" style="62" customWidth="1"/>
    <col min="6405" max="6405" width="9.5703125" style="62" customWidth="1"/>
    <col min="6406" max="6406" width="7.42578125" style="62" customWidth="1"/>
    <col min="6407" max="6407" width="7.85546875" style="62" customWidth="1"/>
    <col min="6408" max="6411" width="7.28515625" style="62" customWidth="1"/>
    <col min="6412" max="6656" width="11.5703125" style="62"/>
    <col min="6657" max="6657" width="9.42578125" style="62" customWidth="1"/>
    <col min="6658" max="6658" width="6.28515625" style="62" customWidth="1"/>
    <col min="6659" max="6659" width="9.5703125" style="62" customWidth="1"/>
    <col min="6660" max="6660" width="6.85546875" style="62" customWidth="1"/>
    <col min="6661" max="6661" width="9.5703125" style="62" customWidth="1"/>
    <col min="6662" max="6662" width="7.42578125" style="62" customWidth="1"/>
    <col min="6663" max="6663" width="7.85546875" style="62" customWidth="1"/>
    <col min="6664" max="6667" width="7.28515625" style="62" customWidth="1"/>
    <col min="6668" max="6912" width="11.5703125" style="62"/>
    <col min="6913" max="6913" width="9.42578125" style="62" customWidth="1"/>
    <col min="6914" max="6914" width="6.28515625" style="62" customWidth="1"/>
    <col min="6915" max="6915" width="9.5703125" style="62" customWidth="1"/>
    <col min="6916" max="6916" width="6.85546875" style="62" customWidth="1"/>
    <col min="6917" max="6917" width="9.5703125" style="62" customWidth="1"/>
    <col min="6918" max="6918" width="7.42578125" style="62" customWidth="1"/>
    <col min="6919" max="6919" width="7.85546875" style="62" customWidth="1"/>
    <col min="6920" max="6923" width="7.28515625" style="62" customWidth="1"/>
    <col min="6924" max="7168" width="11.5703125" style="62"/>
    <col min="7169" max="7169" width="9.42578125" style="62" customWidth="1"/>
    <col min="7170" max="7170" width="6.28515625" style="62" customWidth="1"/>
    <col min="7171" max="7171" width="9.5703125" style="62" customWidth="1"/>
    <col min="7172" max="7172" width="6.85546875" style="62" customWidth="1"/>
    <col min="7173" max="7173" width="9.5703125" style="62" customWidth="1"/>
    <col min="7174" max="7174" width="7.42578125" style="62" customWidth="1"/>
    <col min="7175" max="7175" width="7.85546875" style="62" customWidth="1"/>
    <col min="7176" max="7179" width="7.28515625" style="62" customWidth="1"/>
    <col min="7180" max="7424" width="11.5703125" style="62"/>
    <col min="7425" max="7425" width="9.42578125" style="62" customWidth="1"/>
    <col min="7426" max="7426" width="6.28515625" style="62" customWidth="1"/>
    <col min="7427" max="7427" width="9.5703125" style="62" customWidth="1"/>
    <col min="7428" max="7428" width="6.85546875" style="62" customWidth="1"/>
    <col min="7429" max="7429" width="9.5703125" style="62" customWidth="1"/>
    <col min="7430" max="7430" width="7.42578125" style="62" customWidth="1"/>
    <col min="7431" max="7431" width="7.85546875" style="62" customWidth="1"/>
    <col min="7432" max="7435" width="7.28515625" style="62" customWidth="1"/>
    <col min="7436" max="7680" width="11.5703125" style="62"/>
    <col min="7681" max="7681" width="9.42578125" style="62" customWidth="1"/>
    <col min="7682" max="7682" width="6.28515625" style="62" customWidth="1"/>
    <col min="7683" max="7683" width="9.5703125" style="62" customWidth="1"/>
    <col min="7684" max="7684" width="6.85546875" style="62" customWidth="1"/>
    <col min="7685" max="7685" width="9.5703125" style="62" customWidth="1"/>
    <col min="7686" max="7686" width="7.42578125" style="62" customWidth="1"/>
    <col min="7687" max="7687" width="7.85546875" style="62" customWidth="1"/>
    <col min="7688" max="7691" width="7.28515625" style="62" customWidth="1"/>
    <col min="7692" max="7936" width="11.5703125" style="62"/>
    <col min="7937" max="7937" width="9.42578125" style="62" customWidth="1"/>
    <col min="7938" max="7938" width="6.28515625" style="62" customWidth="1"/>
    <col min="7939" max="7939" width="9.5703125" style="62" customWidth="1"/>
    <col min="7940" max="7940" width="6.85546875" style="62" customWidth="1"/>
    <col min="7941" max="7941" width="9.5703125" style="62" customWidth="1"/>
    <col min="7942" max="7942" width="7.42578125" style="62" customWidth="1"/>
    <col min="7943" max="7943" width="7.85546875" style="62" customWidth="1"/>
    <col min="7944" max="7947" width="7.28515625" style="62" customWidth="1"/>
    <col min="7948" max="8192" width="11.5703125" style="62"/>
    <col min="8193" max="8193" width="9.42578125" style="62" customWidth="1"/>
    <col min="8194" max="8194" width="6.28515625" style="62" customWidth="1"/>
    <col min="8195" max="8195" width="9.5703125" style="62" customWidth="1"/>
    <col min="8196" max="8196" width="6.85546875" style="62" customWidth="1"/>
    <col min="8197" max="8197" width="9.5703125" style="62" customWidth="1"/>
    <col min="8198" max="8198" width="7.42578125" style="62" customWidth="1"/>
    <col min="8199" max="8199" width="7.85546875" style="62" customWidth="1"/>
    <col min="8200" max="8203" width="7.28515625" style="62" customWidth="1"/>
    <col min="8204" max="8448" width="11.5703125" style="62"/>
    <col min="8449" max="8449" width="9.42578125" style="62" customWidth="1"/>
    <col min="8450" max="8450" width="6.28515625" style="62" customWidth="1"/>
    <col min="8451" max="8451" width="9.5703125" style="62" customWidth="1"/>
    <col min="8452" max="8452" width="6.85546875" style="62" customWidth="1"/>
    <col min="8453" max="8453" width="9.5703125" style="62" customWidth="1"/>
    <col min="8454" max="8454" width="7.42578125" style="62" customWidth="1"/>
    <col min="8455" max="8455" width="7.85546875" style="62" customWidth="1"/>
    <col min="8456" max="8459" width="7.28515625" style="62" customWidth="1"/>
    <col min="8460" max="8704" width="11.5703125" style="62"/>
    <col min="8705" max="8705" width="9.42578125" style="62" customWidth="1"/>
    <col min="8706" max="8706" width="6.28515625" style="62" customWidth="1"/>
    <col min="8707" max="8707" width="9.5703125" style="62" customWidth="1"/>
    <col min="8708" max="8708" width="6.85546875" style="62" customWidth="1"/>
    <col min="8709" max="8709" width="9.5703125" style="62" customWidth="1"/>
    <col min="8710" max="8710" width="7.42578125" style="62" customWidth="1"/>
    <col min="8711" max="8711" width="7.85546875" style="62" customWidth="1"/>
    <col min="8712" max="8715" width="7.28515625" style="62" customWidth="1"/>
    <col min="8716" max="8960" width="11.5703125" style="62"/>
    <col min="8961" max="8961" width="9.42578125" style="62" customWidth="1"/>
    <col min="8962" max="8962" width="6.28515625" style="62" customWidth="1"/>
    <col min="8963" max="8963" width="9.5703125" style="62" customWidth="1"/>
    <col min="8964" max="8964" width="6.85546875" style="62" customWidth="1"/>
    <col min="8965" max="8965" width="9.5703125" style="62" customWidth="1"/>
    <col min="8966" max="8966" width="7.42578125" style="62" customWidth="1"/>
    <col min="8967" max="8967" width="7.85546875" style="62" customWidth="1"/>
    <col min="8968" max="8971" width="7.28515625" style="62" customWidth="1"/>
    <col min="8972" max="9216" width="11.5703125" style="62"/>
    <col min="9217" max="9217" width="9.42578125" style="62" customWidth="1"/>
    <col min="9218" max="9218" width="6.28515625" style="62" customWidth="1"/>
    <col min="9219" max="9219" width="9.5703125" style="62" customWidth="1"/>
    <col min="9220" max="9220" width="6.85546875" style="62" customWidth="1"/>
    <col min="9221" max="9221" width="9.5703125" style="62" customWidth="1"/>
    <col min="9222" max="9222" width="7.42578125" style="62" customWidth="1"/>
    <col min="9223" max="9223" width="7.85546875" style="62" customWidth="1"/>
    <col min="9224" max="9227" width="7.28515625" style="62" customWidth="1"/>
    <col min="9228" max="9472" width="11.5703125" style="62"/>
    <col min="9473" max="9473" width="9.42578125" style="62" customWidth="1"/>
    <col min="9474" max="9474" width="6.28515625" style="62" customWidth="1"/>
    <col min="9475" max="9475" width="9.5703125" style="62" customWidth="1"/>
    <col min="9476" max="9476" width="6.85546875" style="62" customWidth="1"/>
    <col min="9477" max="9477" width="9.5703125" style="62" customWidth="1"/>
    <col min="9478" max="9478" width="7.42578125" style="62" customWidth="1"/>
    <col min="9479" max="9479" width="7.85546875" style="62" customWidth="1"/>
    <col min="9480" max="9483" width="7.28515625" style="62" customWidth="1"/>
    <col min="9484" max="9728" width="11.5703125" style="62"/>
    <col min="9729" max="9729" width="9.42578125" style="62" customWidth="1"/>
    <col min="9730" max="9730" width="6.28515625" style="62" customWidth="1"/>
    <col min="9731" max="9731" width="9.5703125" style="62" customWidth="1"/>
    <col min="9732" max="9732" width="6.85546875" style="62" customWidth="1"/>
    <col min="9733" max="9733" width="9.5703125" style="62" customWidth="1"/>
    <col min="9734" max="9734" width="7.42578125" style="62" customWidth="1"/>
    <col min="9735" max="9735" width="7.85546875" style="62" customWidth="1"/>
    <col min="9736" max="9739" width="7.28515625" style="62" customWidth="1"/>
    <col min="9740" max="9984" width="11.5703125" style="62"/>
    <col min="9985" max="9985" width="9.42578125" style="62" customWidth="1"/>
    <col min="9986" max="9986" width="6.28515625" style="62" customWidth="1"/>
    <col min="9987" max="9987" width="9.5703125" style="62" customWidth="1"/>
    <col min="9988" max="9988" width="6.85546875" style="62" customWidth="1"/>
    <col min="9989" max="9989" width="9.5703125" style="62" customWidth="1"/>
    <col min="9990" max="9990" width="7.42578125" style="62" customWidth="1"/>
    <col min="9991" max="9991" width="7.85546875" style="62" customWidth="1"/>
    <col min="9992" max="9995" width="7.28515625" style="62" customWidth="1"/>
    <col min="9996" max="10240" width="11.5703125" style="62"/>
    <col min="10241" max="10241" width="9.42578125" style="62" customWidth="1"/>
    <col min="10242" max="10242" width="6.28515625" style="62" customWidth="1"/>
    <col min="10243" max="10243" width="9.5703125" style="62" customWidth="1"/>
    <col min="10244" max="10244" width="6.85546875" style="62" customWidth="1"/>
    <col min="10245" max="10245" width="9.5703125" style="62" customWidth="1"/>
    <col min="10246" max="10246" width="7.42578125" style="62" customWidth="1"/>
    <col min="10247" max="10247" width="7.85546875" style="62" customWidth="1"/>
    <col min="10248" max="10251" width="7.28515625" style="62" customWidth="1"/>
    <col min="10252" max="10496" width="11.5703125" style="62"/>
    <col min="10497" max="10497" width="9.42578125" style="62" customWidth="1"/>
    <col min="10498" max="10498" width="6.28515625" style="62" customWidth="1"/>
    <col min="10499" max="10499" width="9.5703125" style="62" customWidth="1"/>
    <col min="10500" max="10500" width="6.85546875" style="62" customWidth="1"/>
    <col min="10501" max="10501" width="9.5703125" style="62" customWidth="1"/>
    <col min="10502" max="10502" width="7.42578125" style="62" customWidth="1"/>
    <col min="10503" max="10503" width="7.85546875" style="62" customWidth="1"/>
    <col min="10504" max="10507" width="7.28515625" style="62" customWidth="1"/>
    <col min="10508" max="10752" width="11.5703125" style="62"/>
    <col min="10753" max="10753" width="9.42578125" style="62" customWidth="1"/>
    <col min="10754" max="10754" width="6.28515625" style="62" customWidth="1"/>
    <col min="10755" max="10755" width="9.5703125" style="62" customWidth="1"/>
    <col min="10756" max="10756" width="6.85546875" style="62" customWidth="1"/>
    <col min="10757" max="10757" width="9.5703125" style="62" customWidth="1"/>
    <col min="10758" max="10758" width="7.42578125" style="62" customWidth="1"/>
    <col min="10759" max="10759" width="7.85546875" style="62" customWidth="1"/>
    <col min="10760" max="10763" width="7.28515625" style="62" customWidth="1"/>
    <col min="10764" max="11008" width="11.5703125" style="62"/>
    <col min="11009" max="11009" width="9.42578125" style="62" customWidth="1"/>
    <col min="11010" max="11010" width="6.28515625" style="62" customWidth="1"/>
    <col min="11011" max="11011" width="9.5703125" style="62" customWidth="1"/>
    <col min="11012" max="11012" width="6.85546875" style="62" customWidth="1"/>
    <col min="11013" max="11013" width="9.5703125" style="62" customWidth="1"/>
    <col min="11014" max="11014" width="7.42578125" style="62" customWidth="1"/>
    <col min="11015" max="11015" width="7.85546875" style="62" customWidth="1"/>
    <col min="11016" max="11019" width="7.28515625" style="62" customWidth="1"/>
    <col min="11020" max="11264" width="11.5703125" style="62"/>
    <col min="11265" max="11265" width="9.42578125" style="62" customWidth="1"/>
    <col min="11266" max="11266" width="6.28515625" style="62" customWidth="1"/>
    <col min="11267" max="11267" width="9.5703125" style="62" customWidth="1"/>
    <col min="11268" max="11268" width="6.85546875" style="62" customWidth="1"/>
    <col min="11269" max="11269" width="9.5703125" style="62" customWidth="1"/>
    <col min="11270" max="11270" width="7.42578125" style="62" customWidth="1"/>
    <col min="11271" max="11271" width="7.85546875" style="62" customWidth="1"/>
    <col min="11272" max="11275" width="7.28515625" style="62" customWidth="1"/>
    <col min="11276" max="11520" width="11.5703125" style="62"/>
    <col min="11521" max="11521" width="9.42578125" style="62" customWidth="1"/>
    <col min="11522" max="11522" width="6.28515625" style="62" customWidth="1"/>
    <col min="11523" max="11523" width="9.5703125" style="62" customWidth="1"/>
    <col min="11524" max="11524" width="6.85546875" style="62" customWidth="1"/>
    <col min="11525" max="11525" width="9.5703125" style="62" customWidth="1"/>
    <col min="11526" max="11526" width="7.42578125" style="62" customWidth="1"/>
    <col min="11527" max="11527" width="7.85546875" style="62" customWidth="1"/>
    <col min="11528" max="11531" width="7.28515625" style="62" customWidth="1"/>
    <col min="11532" max="11776" width="11.5703125" style="62"/>
    <col min="11777" max="11777" width="9.42578125" style="62" customWidth="1"/>
    <col min="11778" max="11778" width="6.28515625" style="62" customWidth="1"/>
    <col min="11779" max="11779" width="9.5703125" style="62" customWidth="1"/>
    <col min="11780" max="11780" width="6.85546875" style="62" customWidth="1"/>
    <col min="11781" max="11781" width="9.5703125" style="62" customWidth="1"/>
    <col min="11782" max="11782" width="7.42578125" style="62" customWidth="1"/>
    <col min="11783" max="11783" width="7.85546875" style="62" customWidth="1"/>
    <col min="11784" max="11787" width="7.28515625" style="62" customWidth="1"/>
    <col min="11788" max="12032" width="11.5703125" style="62"/>
    <col min="12033" max="12033" width="9.42578125" style="62" customWidth="1"/>
    <col min="12034" max="12034" width="6.28515625" style="62" customWidth="1"/>
    <col min="12035" max="12035" width="9.5703125" style="62" customWidth="1"/>
    <col min="12036" max="12036" width="6.85546875" style="62" customWidth="1"/>
    <col min="12037" max="12037" width="9.5703125" style="62" customWidth="1"/>
    <col min="12038" max="12038" width="7.42578125" style="62" customWidth="1"/>
    <col min="12039" max="12039" width="7.85546875" style="62" customWidth="1"/>
    <col min="12040" max="12043" width="7.28515625" style="62" customWidth="1"/>
    <col min="12044" max="12288" width="11.5703125" style="62"/>
    <col min="12289" max="12289" width="9.42578125" style="62" customWidth="1"/>
    <col min="12290" max="12290" width="6.28515625" style="62" customWidth="1"/>
    <col min="12291" max="12291" width="9.5703125" style="62" customWidth="1"/>
    <col min="12292" max="12292" width="6.85546875" style="62" customWidth="1"/>
    <col min="12293" max="12293" width="9.5703125" style="62" customWidth="1"/>
    <col min="12294" max="12294" width="7.42578125" style="62" customWidth="1"/>
    <col min="12295" max="12295" width="7.85546875" style="62" customWidth="1"/>
    <col min="12296" max="12299" width="7.28515625" style="62" customWidth="1"/>
    <col min="12300" max="12544" width="11.5703125" style="62"/>
    <col min="12545" max="12545" width="9.42578125" style="62" customWidth="1"/>
    <col min="12546" max="12546" width="6.28515625" style="62" customWidth="1"/>
    <col min="12547" max="12547" width="9.5703125" style="62" customWidth="1"/>
    <col min="12548" max="12548" width="6.85546875" style="62" customWidth="1"/>
    <col min="12549" max="12549" width="9.5703125" style="62" customWidth="1"/>
    <col min="12550" max="12550" width="7.42578125" style="62" customWidth="1"/>
    <col min="12551" max="12551" width="7.85546875" style="62" customWidth="1"/>
    <col min="12552" max="12555" width="7.28515625" style="62" customWidth="1"/>
    <col min="12556" max="12800" width="11.5703125" style="62"/>
    <col min="12801" max="12801" width="9.42578125" style="62" customWidth="1"/>
    <col min="12802" max="12802" width="6.28515625" style="62" customWidth="1"/>
    <col min="12803" max="12803" width="9.5703125" style="62" customWidth="1"/>
    <col min="12804" max="12804" width="6.85546875" style="62" customWidth="1"/>
    <col min="12805" max="12805" width="9.5703125" style="62" customWidth="1"/>
    <col min="12806" max="12806" width="7.42578125" style="62" customWidth="1"/>
    <col min="12807" max="12807" width="7.85546875" style="62" customWidth="1"/>
    <col min="12808" max="12811" width="7.28515625" style="62" customWidth="1"/>
    <col min="12812" max="13056" width="11.5703125" style="62"/>
    <col min="13057" max="13057" width="9.42578125" style="62" customWidth="1"/>
    <col min="13058" max="13058" width="6.28515625" style="62" customWidth="1"/>
    <col min="13059" max="13059" width="9.5703125" style="62" customWidth="1"/>
    <col min="13060" max="13060" width="6.85546875" style="62" customWidth="1"/>
    <col min="13061" max="13061" width="9.5703125" style="62" customWidth="1"/>
    <col min="13062" max="13062" width="7.42578125" style="62" customWidth="1"/>
    <col min="13063" max="13063" width="7.85546875" style="62" customWidth="1"/>
    <col min="13064" max="13067" width="7.28515625" style="62" customWidth="1"/>
    <col min="13068" max="13312" width="11.5703125" style="62"/>
    <col min="13313" max="13313" width="9.42578125" style="62" customWidth="1"/>
    <col min="13314" max="13314" width="6.28515625" style="62" customWidth="1"/>
    <col min="13315" max="13315" width="9.5703125" style="62" customWidth="1"/>
    <col min="13316" max="13316" width="6.85546875" style="62" customWidth="1"/>
    <col min="13317" max="13317" width="9.5703125" style="62" customWidth="1"/>
    <col min="13318" max="13318" width="7.42578125" style="62" customWidth="1"/>
    <col min="13319" max="13319" width="7.85546875" style="62" customWidth="1"/>
    <col min="13320" max="13323" width="7.28515625" style="62" customWidth="1"/>
    <col min="13324" max="13568" width="11.5703125" style="62"/>
    <col min="13569" max="13569" width="9.42578125" style="62" customWidth="1"/>
    <col min="13570" max="13570" width="6.28515625" style="62" customWidth="1"/>
    <col min="13571" max="13571" width="9.5703125" style="62" customWidth="1"/>
    <col min="13572" max="13572" width="6.85546875" style="62" customWidth="1"/>
    <col min="13573" max="13573" width="9.5703125" style="62" customWidth="1"/>
    <col min="13574" max="13574" width="7.42578125" style="62" customWidth="1"/>
    <col min="13575" max="13575" width="7.85546875" style="62" customWidth="1"/>
    <col min="13576" max="13579" width="7.28515625" style="62" customWidth="1"/>
    <col min="13580" max="13824" width="11.5703125" style="62"/>
    <col min="13825" max="13825" width="9.42578125" style="62" customWidth="1"/>
    <col min="13826" max="13826" width="6.28515625" style="62" customWidth="1"/>
    <col min="13827" max="13827" width="9.5703125" style="62" customWidth="1"/>
    <col min="13828" max="13828" width="6.85546875" style="62" customWidth="1"/>
    <col min="13829" max="13829" width="9.5703125" style="62" customWidth="1"/>
    <col min="13830" max="13830" width="7.42578125" style="62" customWidth="1"/>
    <col min="13831" max="13831" width="7.85546875" style="62" customWidth="1"/>
    <col min="13832" max="13835" width="7.28515625" style="62" customWidth="1"/>
    <col min="13836" max="14080" width="11.5703125" style="62"/>
    <col min="14081" max="14081" width="9.42578125" style="62" customWidth="1"/>
    <col min="14082" max="14082" width="6.28515625" style="62" customWidth="1"/>
    <col min="14083" max="14083" width="9.5703125" style="62" customWidth="1"/>
    <col min="14084" max="14084" width="6.85546875" style="62" customWidth="1"/>
    <col min="14085" max="14085" width="9.5703125" style="62" customWidth="1"/>
    <col min="14086" max="14086" width="7.42578125" style="62" customWidth="1"/>
    <col min="14087" max="14087" width="7.85546875" style="62" customWidth="1"/>
    <col min="14088" max="14091" width="7.28515625" style="62" customWidth="1"/>
    <col min="14092" max="14336" width="11.5703125" style="62"/>
    <col min="14337" max="14337" width="9.42578125" style="62" customWidth="1"/>
    <col min="14338" max="14338" width="6.28515625" style="62" customWidth="1"/>
    <col min="14339" max="14339" width="9.5703125" style="62" customWidth="1"/>
    <col min="14340" max="14340" width="6.85546875" style="62" customWidth="1"/>
    <col min="14341" max="14341" width="9.5703125" style="62" customWidth="1"/>
    <col min="14342" max="14342" width="7.42578125" style="62" customWidth="1"/>
    <col min="14343" max="14343" width="7.85546875" style="62" customWidth="1"/>
    <col min="14344" max="14347" width="7.28515625" style="62" customWidth="1"/>
    <col min="14348" max="14592" width="11.5703125" style="62"/>
    <col min="14593" max="14593" width="9.42578125" style="62" customWidth="1"/>
    <col min="14594" max="14594" width="6.28515625" style="62" customWidth="1"/>
    <col min="14595" max="14595" width="9.5703125" style="62" customWidth="1"/>
    <col min="14596" max="14596" width="6.85546875" style="62" customWidth="1"/>
    <col min="14597" max="14597" width="9.5703125" style="62" customWidth="1"/>
    <col min="14598" max="14598" width="7.42578125" style="62" customWidth="1"/>
    <col min="14599" max="14599" width="7.85546875" style="62" customWidth="1"/>
    <col min="14600" max="14603" width="7.28515625" style="62" customWidth="1"/>
    <col min="14604" max="14848" width="11.5703125" style="62"/>
    <col min="14849" max="14849" width="9.42578125" style="62" customWidth="1"/>
    <col min="14850" max="14850" width="6.28515625" style="62" customWidth="1"/>
    <col min="14851" max="14851" width="9.5703125" style="62" customWidth="1"/>
    <col min="14852" max="14852" width="6.85546875" style="62" customWidth="1"/>
    <col min="14853" max="14853" width="9.5703125" style="62" customWidth="1"/>
    <col min="14854" max="14854" width="7.42578125" style="62" customWidth="1"/>
    <col min="14855" max="14855" width="7.85546875" style="62" customWidth="1"/>
    <col min="14856" max="14859" width="7.28515625" style="62" customWidth="1"/>
    <col min="14860" max="15104" width="11.5703125" style="62"/>
    <col min="15105" max="15105" width="9.42578125" style="62" customWidth="1"/>
    <col min="15106" max="15106" width="6.28515625" style="62" customWidth="1"/>
    <col min="15107" max="15107" width="9.5703125" style="62" customWidth="1"/>
    <col min="15108" max="15108" width="6.85546875" style="62" customWidth="1"/>
    <col min="15109" max="15109" width="9.5703125" style="62" customWidth="1"/>
    <col min="15110" max="15110" width="7.42578125" style="62" customWidth="1"/>
    <col min="15111" max="15111" width="7.85546875" style="62" customWidth="1"/>
    <col min="15112" max="15115" width="7.28515625" style="62" customWidth="1"/>
    <col min="15116" max="15360" width="11.5703125" style="62"/>
    <col min="15361" max="15361" width="9.42578125" style="62" customWidth="1"/>
    <col min="15362" max="15362" width="6.28515625" style="62" customWidth="1"/>
    <col min="15363" max="15363" width="9.5703125" style="62" customWidth="1"/>
    <col min="15364" max="15364" width="6.85546875" style="62" customWidth="1"/>
    <col min="15365" max="15365" width="9.5703125" style="62" customWidth="1"/>
    <col min="15366" max="15366" width="7.42578125" style="62" customWidth="1"/>
    <col min="15367" max="15367" width="7.85546875" style="62" customWidth="1"/>
    <col min="15368" max="15371" width="7.28515625" style="62" customWidth="1"/>
    <col min="15372" max="15616" width="11.5703125" style="62"/>
    <col min="15617" max="15617" width="9.42578125" style="62" customWidth="1"/>
    <col min="15618" max="15618" width="6.28515625" style="62" customWidth="1"/>
    <col min="15619" max="15619" width="9.5703125" style="62" customWidth="1"/>
    <col min="15620" max="15620" width="6.85546875" style="62" customWidth="1"/>
    <col min="15621" max="15621" width="9.5703125" style="62" customWidth="1"/>
    <col min="15622" max="15622" width="7.42578125" style="62" customWidth="1"/>
    <col min="15623" max="15623" width="7.85546875" style="62" customWidth="1"/>
    <col min="15624" max="15627" width="7.28515625" style="62" customWidth="1"/>
    <col min="15628" max="15872" width="11.5703125" style="62"/>
    <col min="15873" max="15873" width="9.42578125" style="62" customWidth="1"/>
    <col min="15874" max="15874" width="6.28515625" style="62" customWidth="1"/>
    <col min="15875" max="15875" width="9.5703125" style="62" customWidth="1"/>
    <col min="15876" max="15876" width="6.85546875" style="62" customWidth="1"/>
    <col min="15877" max="15877" width="9.5703125" style="62" customWidth="1"/>
    <col min="15878" max="15878" width="7.42578125" style="62" customWidth="1"/>
    <col min="15879" max="15879" width="7.85546875" style="62" customWidth="1"/>
    <col min="15880" max="15883" width="7.28515625" style="62" customWidth="1"/>
    <col min="15884" max="16128" width="11.5703125" style="62"/>
    <col min="16129" max="16129" width="9.42578125" style="62" customWidth="1"/>
    <col min="16130" max="16130" width="6.28515625" style="62" customWidth="1"/>
    <col min="16131" max="16131" width="9.5703125" style="62" customWidth="1"/>
    <col min="16132" max="16132" width="6.85546875" style="62" customWidth="1"/>
    <col min="16133" max="16133" width="9.5703125" style="62" customWidth="1"/>
    <col min="16134" max="16134" width="7.42578125" style="62" customWidth="1"/>
    <col min="16135" max="16135" width="7.85546875" style="62" customWidth="1"/>
    <col min="16136" max="16139" width="7.28515625" style="62" customWidth="1"/>
    <col min="16140" max="16384" width="11.5703125" style="62"/>
  </cols>
  <sheetData>
    <row r="1" spans="1:14" ht="19.5">
      <c r="A1" s="61" t="s">
        <v>168</v>
      </c>
      <c r="G1" s="63" t="s">
        <v>169</v>
      </c>
    </row>
    <row r="2" spans="1:14" ht="19.5">
      <c r="A2" s="61"/>
    </row>
    <row r="4" spans="1:14" ht="15.75">
      <c r="A4" s="64" t="s">
        <v>170</v>
      </c>
    </row>
    <row r="7" spans="1:14" s="67" customFormat="1" ht="25.5">
      <c r="A7" s="65" t="s">
        <v>171</v>
      </c>
      <c r="B7" s="88" t="s">
        <v>167</v>
      </c>
      <c r="C7" s="66" t="s">
        <v>172</v>
      </c>
      <c r="D7" s="66" t="s">
        <v>173</v>
      </c>
      <c r="E7" s="66" t="s">
        <v>174</v>
      </c>
      <c r="F7" s="66" t="s">
        <v>175</v>
      </c>
      <c r="G7" s="66" t="s">
        <v>176</v>
      </c>
      <c r="H7" s="66" t="s">
        <v>177</v>
      </c>
      <c r="I7" s="66" t="s">
        <v>178</v>
      </c>
      <c r="J7" s="65" t="s">
        <v>179</v>
      </c>
      <c r="K7" s="65" t="s">
        <v>180</v>
      </c>
    </row>
    <row r="8" spans="1:14">
      <c r="A8" s="85" t="s">
        <v>60</v>
      </c>
      <c r="B8" s="89">
        <v>0.30555555555555558</v>
      </c>
      <c r="C8" s="69">
        <v>7.34</v>
      </c>
      <c r="D8" s="68">
        <v>4.8611111111111112E-2</v>
      </c>
      <c r="E8" s="70">
        <v>0.59</v>
      </c>
      <c r="F8" s="68">
        <v>2.0833333333333333E-3</v>
      </c>
      <c r="G8" s="70">
        <v>0.05</v>
      </c>
      <c r="H8" s="70"/>
      <c r="I8" s="70">
        <v>1</v>
      </c>
      <c r="J8" s="70"/>
      <c r="K8" s="70"/>
      <c r="N8" s="71"/>
    </row>
    <row r="9" spans="1:14" ht="21.2" customHeight="1">
      <c r="A9" s="85" t="s">
        <v>68</v>
      </c>
      <c r="B9" s="89">
        <v>0.3888888888888889</v>
      </c>
      <c r="C9" s="69">
        <v>9.34</v>
      </c>
      <c r="D9" s="68">
        <v>2.0833333333333332E-2</v>
      </c>
      <c r="E9" s="70">
        <v>0.25</v>
      </c>
      <c r="F9" s="68">
        <v>4.8611111111111112E-3</v>
      </c>
      <c r="G9" s="70">
        <v>0.12</v>
      </c>
      <c r="H9" s="70"/>
      <c r="I9" s="70">
        <v>1</v>
      </c>
      <c r="J9" s="70"/>
      <c r="K9" s="70"/>
    </row>
    <row r="10" spans="1:14" ht="21.2" customHeight="1">
      <c r="A10" s="85" t="s">
        <v>62</v>
      </c>
      <c r="B10" s="89">
        <v>0.34722222222222221</v>
      </c>
      <c r="C10" s="69">
        <v>8.34</v>
      </c>
      <c r="D10" s="68">
        <v>2.0833333333333332E-2</v>
      </c>
      <c r="E10" s="70">
        <v>0.25</v>
      </c>
      <c r="F10" s="68">
        <v>3.472222222222222E-3</v>
      </c>
      <c r="G10" s="70">
        <v>0.08</v>
      </c>
      <c r="H10" s="70"/>
      <c r="I10" s="70">
        <v>1</v>
      </c>
      <c r="J10" s="70"/>
      <c r="K10" s="70"/>
    </row>
    <row r="11" spans="1:14">
      <c r="A11" s="85" t="s">
        <v>244</v>
      </c>
      <c r="B11" s="89">
        <v>0.30902777777777779</v>
      </c>
      <c r="C11" s="69">
        <v>7.42</v>
      </c>
      <c r="D11" s="68">
        <v>4.1666666666666664E-2</v>
      </c>
      <c r="E11" s="70">
        <v>0.5</v>
      </c>
      <c r="F11" s="68">
        <v>2.0833333333333333E-3</v>
      </c>
      <c r="G11" s="70">
        <v>0.05</v>
      </c>
      <c r="H11" s="70"/>
      <c r="I11" s="70">
        <v>1</v>
      </c>
      <c r="J11" s="70"/>
      <c r="K11" s="70"/>
    </row>
    <row r="12" spans="1:14" ht="21.2" customHeight="1">
      <c r="A12" s="85" t="s">
        <v>56</v>
      </c>
      <c r="B12" s="89">
        <v>0.27083333333333331</v>
      </c>
      <c r="C12" s="69">
        <v>6.5</v>
      </c>
      <c r="D12" s="68">
        <v>2.7777777777777776E-2</v>
      </c>
      <c r="E12" s="70">
        <v>0.34</v>
      </c>
      <c r="F12" s="68"/>
      <c r="G12" s="70"/>
      <c r="H12" s="70"/>
      <c r="I12" s="70"/>
      <c r="J12" s="70"/>
      <c r="K12" s="70"/>
    </row>
    <row r="13" spans="1:14" ht="21.2" customHeight="1">
      <c r="A13" s="85" t="s">
        <v>66</v>
      </c>
      <c r="B13" s="89">
        <v>0.37152777777777779</v>
      </c>
      <c r="C13" s="69">
        <v>8.92</v>
      </c>
      <c r="D13" s="68">
        <v>3.8194444444444448E-2</v>
      </c>
      <c r="E13" s="70">
        <v>0.46</v>
      </c>
      <c r="F13" s="68">
        <v>2.7777777777777779E-3</v>
      </c>
      <c r="G13" s="70">
        <v>0.06</v>
      </c>
      <c r="H13" s="70">
        <v>2</v>
      </c>
      <c r="I13" s="70"/>
      <c r="J13" s="70"/>
      <c r="K13" s="70"/>
    </row>
    <row r="14" spans="1:14" ht="21.2" customHeight="1">
      <c r="A14" s="85" t="s">
        <v>245</v>
      </c>
      <c r="B14" s="89">
        <v>0.34375</v>
      </c>
      <c r="C14" s="69">
        <v>8.25</v>
      </c>
      <c r="D14" s="68">
        <v>1.3888888888888888E-2</v>
      </c>
      <c r="E14" s="70">
        <v>0.17</v>
      </c>
      <c r="F14" s="68"/>
      <c r="G14" s="70"/>
      <c r="H14" s="70">
        <v>1</v>
      </c>
      <c r="I14" s="70"/>
      <c r="J14" s="70"/>
      <c r="K14" s="70"/>
    </row>
    <row r="15" spans="1:14" ht="21.2" customHeight="1">
      <c r="A15" s="85" t="s">
        <v>55</v>
      </c>
      <c r="B15" s="89">
        <v>0.33333333333333331</v>
      </c>
      <c r="C15" s="69">
        <v>8</v>
      </c>
      <c r="D15" s="68">
        <v>4.8611111111111112E-2</v>
      </c>
      <c r="E15" s="70">
        <v>0.59</v>
      </c>
      <c r="F15" s="68"/>
      <c r="G15" s="70"/>
      <c r="H15" s="70">
        <v>1</v>
      </c>
      <c r="I15" s="70"/>
      <c r="J15" s="70"/>
      <c r="K15" s="70"/>
    </row>
    <row r="16" spans="1:14" ht="21.2" customHeight="1">
      <c r="A16" s="85" t="s">
        <v>64</v>
      </c>
      <c r="B16" s="89">
        <v>0.38750000000000001</v>
      </c>
      <c r="C16" s="69">
        <v>9.3000000000000007</v>
      </c>
      <c r="D16" s="68">
        <v>9.0277777777777776E-2</v>
      </c>
      <c r="E16" s="70">
        <v>1.0900000000000001</v>
      </c>
      <c r="F16" s="68">
        <v>1.5972222222222221E-2</v>
      </c>
      <c r="G16" s="70">
        <v>0.39</v>
      </c>
      <c r="H16" s="70">
        <v>1</v>
      </c>
      <c r="I16" s="70">
        <v>1</v>
      </c>
      <c r="J16" s="70"/>
      <c r="K16" s="70"/>
    </row>
    <row r="17" spans="1:11">
      <c r="A17" s="86"/>
      <c r="B17" s="90"/>
      <c r="C17" s="73"/>
      <c r="D17" s="72"/>
      <c r="E17" s="63"/>
      <c r="F17" s="72"/>
      <c r="G17" s="63"/>
      <c r="H17" s="63"/>
      <c r="I17" s="63"/>
      <c r="J17" s="63"/>
      <c r="K17" s="63"/>
    </row>
    <row r="18" spans="1:11" ht="21.2" customHeight="1">
      <c r="A18" s="85" t="s">
        <v>181</v>
      </c>
      <c r="B18" s="89">
        <v>0.31597222222222221</v>
      </c>
      <c r="C18" s="69">
        <v>7.59</v>
      </c>
      <c r="D18" s="68">
        <v>1.3888888888888888E-2</v>
      </c>
      <c r="E18" s="70">
        <v>0.17</v>
      </c>
      <c r="F18" s="68">
        <v>3.472222222222222E-3</v>
      </c>
      <c r="G18" s="70">
        <v>0.08</v>
      </c>
      <c r="H18" s="70"/>
      <c r="I18" s="70"/>
      <c r="J18" s="70"/>
      <c r="K18" s="70"/>
    </row>
    <row r="19" spans="1:11" ht="21.2" customHeight="1">
      <c r="A19" s="85" t="s">
        <v>182</v>
      </c>
      <c r="B19" s="89">
        <v>0.39583333333333331</v>
      </c>
      <c r="C19" s="69">
        <v>9.5</v>
      </c>
      <c r="D19" s="68">
        <v>6.9444444444444441E-3</v>
      </c>
      <c r="E19" s="70">
        <v>0.09</v>
      </c>
      <c r="F19" s="68">
        <v>4.1666666666666666E-3</v>
      </c>
      <c r="G19" s="70">
        <v>0.1</v>
      </c>
      <c r="H19" s="70">
        <v>1</v>
      </c>
      <c r="I19" s="70"/>
      <c r="J19" s="70"/>
      <c r="K19" s="70"/>
    </row>
    <row r="20" spans="1:11" ht="21.2" customHeight="1">
      <c r="A20" s="85" t="s">
        <v>183</v>
      </c>
      <c r="B20" s="89">
        <v>0.2361111111111111</v>
      </c>
      <c r="C20" s="69">
        <v>5.67</v>
      </c>
      <c r="D20" s="68">
        <v>1.0416666666666666E-2</v>
      </c>
      <c r="E20" s="70">
        <v>0.13</v>
      </c>
      <c r="F20" s="68"/>
      <c r="G20" s="70"/>
      <c r="H20" s="70"/>
      <c r="I20" s="70"/>
      <c r="J20" s="70"/>
      <c r="K20" s="70"/>
    </row>
    <row r="21" spans="1:11" ht="21.2" customHeight="1">
      <c r="A21" s="85" t="s">
        <v>184</v>
      </c>
      <c r="B21" s="89">
        <v>0.375</v>
      </c>
      <c r="C21" s="69">
        <v>9</v>
      </c>
      <c r="D21" s="68">
        <v>1.0416666666666666E-2</v>
      </c>
      <c r="E21" s="70">
        <v>0.13</v>
      </c>
      <c r="F21" s="68">
        <v>2.7777777777777779E-3</v>
      </c>
      <c r="G21" s="70">
        <v>0.06</v>
      </c>
      <c r="H21" s="70">
        <v>1</v>
      </c>
      <c r="I21" s="70"/>
      <c r="J21" s="70"/>
      <c r="K21" s="70"/>
    </row>
    <row r="22" spans="1:11" ht="21.2" customHeight="1">
      <c r="A22" s="85" t="s">
        <v>185</v>
      </c>
      <c r="B22" s="89">
        <v>0.32291666666666669</v>
      </c>
      <c r="C22" s="69">
        <v>7.75</v>
      </c>
      <c r="D22" s="68">
        <v>6.9444444444444441E-3</v>
      </c>
      <c r="E22" s="70">
        <v>0.09</v>
      </c>
      <c r="F22" s="68"/>
      <c r="G22" s="70"/>
      <c r="H22" s="70"/>
      <c r="I22" s="70"/>
      <c r="J22" s="70"/>
      <c r="K22" s="70"/>
    </row>
    <row r="23" spans="1:11" ht="21.2" customHeight="1">
      <c r="A23" s="85" t="s">
        <v>186</v>
      </c>
      <c r="B23" s="89">
        <v>0.34027777777777779</v>
      </c>
      <c r="C23" s="69">
        <v>8.17</v>
      </c>
      <c r="D23" s="68">
        <v>2.4305555555555556E-2</v>
      </c>
      <c r="E23" s="70">
        <v>0.3</v>
      </c>
      <c r="F23" s="68"/>
      <c r="G23" s="70"/>
      <c r="H23" s="70"/>
      <c r="I23" s="70"/>
      <c r="J23" s="70"/>
      <c r="K23" s="70"/>
    </row>
    <row r="24" spans="1:11" ht="21.2" customHeight="1">
      <c r="A24" s="85" t="s">
        <v>187</v>
      </c>
      <c r="B24" s="89">
        <v>0.38055555555555554</v>
      </c>
      <c r="C24" s="69">
        <v>9.1300000000000008</v>
      </c>
      <c r="D24" s="68">
        <v>4.5138888888888888E-2</v>
      </c>
      <c r="E24" s="70">
        <v>1.08</v>
      </c>
      <c r="F24" s="68">
        <v>1.5972222222222221E-2</v>
      </c>
      <c r="G24" s="70">
        <v>0.38</v>
      </c>
      <c r="H24" s="70"/>
      <c r="I24" s="70">
        <v>1</v>
      </c>
      <c r="J24" s="70">
        <v>1</v>
      </c>
      <c r="K24" s="70"/>
    </row>
    <row r="25" spans="1:11">
      <c r="A25" s="87"/>
      <c r="B25" s="90"/>
      <c r="H25" s="63"/>
      <c r="I25" s="63"/>
      <c r="J25" s="63"/>
      <c r="K25" s="63"/>
    </row>
    <row r="26" spans="1:11" ht="20.45" customHeight="1">
      <c r="A26" s="85" t="s">
        <v>69</v>
      </c>
      <c r="B26" s="89">
        <v>0.27777777777777779</v>
      </c>
      <c r="C26" s="69">
        <v>6.67</v>
      </c>
      <c r="D26" s="68">
        <v>4.1666666666666664E-2</v>
      </c>
      <c r="E26" s="70">
        <v>0.5</v>
      </c>
      <c r="F26" s="68"/>
      <c r="G26" s="70"/>
      <c r="H26" s="70"/>
      <c r="I26" s="70">
        <v>1</v>
      </c>
      <c r="J26" s="70"/>
      <c r="K26" s="70">
        <v>1</v>
      </c>
    </row>
    <row r="27" spans="1:11" ht="20.45" customHeight="1">
      <c r="A27" s="85" t="s">
        <v>61</v>
      </c>
      <c r="B27" s="89">
        <v>0.2361111111111111</v>
      </c>
      <c r="C27" s="69">
        <v>5.67</v>
      </c>
      <c r="D27" s="68">
        <v>4.1666666666666664E-2</v>
      </c>
      <c r="E27" s="70">
        <v>0.5</v>
      </c>
      <c r="F27" s="68"/>
      <c r="G27" s="70"/>
      <c r="H27" s="70"/>
      <c r="I27" s="70">
        <v>1</v>
      </c>
      <c r="J27" s="70"/>
      <c r="K27" s="70">
        <v>1</v>
      </c>
    </row>
    <row r="28" spans="1:11" ht="18.95" customHeight="1">
      <c r="A28" s="85" t="s">
        <v>73</v>
      </c>
      <c r="B28" s="89">
        <v>0.2361111111111111</v>
      </c>
      <c r="C28" s="69">
        <v>5.67</v>
      </c>
      <c r="D28" s="68"/>
      <c r="E28" s="70"/>
      <c r="F28" s="68">
        <v>4.1666666666666666E-3</v>
      </c>
      <c r="G28" s="69">
        <v>0.1</v>
      </c>
      <c r="H28" s="70"/>
      <c r="I28" s="70">
        <v>1</v>
      </c>
      <c r="J28" s="70"/>
      <c r="K28" s="70">
        <v>1</v>
      </c>
    </row>
    <row r="29" spans="1:11">
      <c r="B29" s="74"/>
      <c r="C29" s="73"/>
    </row>
    <row r="30" spans="1:11">
      <c r="B30" s="74"/>
      <c r="C30" s="73"/>
      <c r="E30" s="72"/>
    </row>
    <row r="31" spans="1:11">
      <c r="B31" s="74"/>
      <c r="C31" s="73"/>
    </row>
    <row r="32" spans="1:11">
      <c r="B32" s="74"/>
      <c r="C32" s="73"/>
    </row>
    <row r="33" spans="2:3">
      <c r="B33" s="74"/>
      <c r="C33" s="73"/>
    </row>
    <row r="34" spans="2:3">
      <c r="B34" s="74"/>
      <c r="C34" s="73"/>
    </row>
    <row r="35" spans="2:3">
      <c r="B35" s="74"/>
      <c r="C35" s="73"/>
    </row>
    <row r="36" spans="2:3">
      <c r="B36" s="74"/>
      <c r="C36" s="73"/>
    </row>
    <row r="37" spans="2:3">
      <c r="B37" s="74"/>
      <c r="C37" s="73"/>
    </row>
    <row r="38" spans="2:3">
      <c r="B38" s="74"/>
      <c r="C38" s="73"/>
    </row>
    <row r="39" spans="2:3">
      <c r="B39" s="74"/>
      <c r="C39" s="7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95" zoomScaleNormal="95" workbookViewId="0">
      <pane ySplit="7" topLeftCell="A8" activePane="bottomLeft" state="frozen"/>
      <selection activeCell="L24" sqref="L24"/>
      <selection pane="bottomLeft" activeCell="B8" sqref="B8:B32"/>
    </sheetView>
  </sheetViews>
  <sheetFormatPr baseColWidth="10" defaultColWidth="11.5703125" defaultRowHeight="12.75"/>
  <cols>
    <col min="1" max="1" width="13.28515625" style="62" customWidth="1"/>
    <col min="2" max="2" width="6.28515625" style="62" customWidth="1"/>
    <col min="3" max="3" width="9.5703125" style="62" customWidth="1"/>
    <col min="4" max="4" width="8.7109375" style="62" customWidth="1"/>
    <col min="5" max="5" width="9.5703125" style="62" customWidth="1"/>
    <col min="6" max="6" width="7.7109375" style="62" customWidth="1"/>
    <col min="7" max="7" width="12.85546875" style="62" customWidth="1"/>
    <col min="8" max="9" width="8.140625" style="62" customWidth="1"/>
    <col min="10" max="256" width="11.5703125" style="62"/>
    <col min="257" max="257" width="13.28515625" style="62" customWidth="1"/>
    <col min="258" max="258" width="6.28515625" style="62" customWidth="1"/>
    <col min="259" max="259" width="9.5703125" style="62" customWidth="1"/>
    <col min="260" max="260" width="8.7109375" style="62" customWidth="1"/>
    <col min="261" max="261" width="9.5703125" style="62" customWidth="1"/>
    <col min="262" max="262" width="7.7109375" style="62" customWidth="1"/>
    <col min="263" max="263" width="12.85546875" style="62" customWidth="1"/>
    <col min="264" max="265" width="8.140625" style="62" customWidth="1"/>
    <col min="266" max="512" width="11.5703125" style="62"/>
    <col min="513" max="513" width="13.28515625" style="62" customWidth="1"/>
    <col min="514" max="514" width="6.28515625" style="62" customWidth="1"/>
    <col min="515" max="515" width="9.5703125" style="62" customWidth="1"/>
    <col min="516" max="516" width="8.7109375" style="62" customWidth="1"/>
    <col min="517" max="517" width="9.5703125" style="62" customWidth="1"/>
    <col min="518" max="518" width="7.7109375" style="62" customWidth="1"/>
    <col min="519" max="519" width="12.85546875" style="62" customWidth="1"/>
    <col min="520" max="521" width="8.140625" style="62" customWidth="1"/>
    <col min="522" max="768" width="11.5703125" style="62"/>
    <col min="769" max="769" width="13.28515625" style="62" customWidth="1"/>
    <col min="770" max="770" width="6.28515625" style="62" customWidth="1"/>
    <col min="771" max="771" width="9.5703125" style="62" customWidth="1"/>
    <col min="772" max="772" width="8.7109375" style="62" customWidth="1"/>
    <col min="773" max="773" width="9.5703125" style="62" customWidth="1"/>
    <col min="774" max="774" width="7.7109375" style="62" customWidth="1"/>
    <col min="775" max="775" width="12.85546875" style="62" customWidth="1"/>
    <col min="776" max="777" width="8.140625" style="62" customWidth="1"/>
    <col min="778" max="1024" width="11.5703125" style="62"/>
    <col min="1025" max="1025" width="13.28515625" style="62" customWidth="1"/>
    <col min="1026" max="1026" width="6.28515625" style="62" customWidth="1"/>
    <col min="1027" max="1027" width="9.5703125" style="62" customWidth="1"/>
    <col min="1028" max="1028" width="8.7109375" style="62" customWidth="1"/>
    <col min="1029" max="1029" width="9.5703125" style="62" customWidth="1"/>
    <col min="1030" max="1030" width="7.7109375" style="62" customWidth="1"/>
    <col min="1031" max="1031" width="12.85546875" style="62" customWidth="1"/>
    <col min="1032" max="1033" width="8.140625" style="62" customWidth="1"/>
    <col min="1034" max="1280" width="11.5703125" style="62"/>
    <col min="1281" max="1281" width="13.28515625" style="62" customWidth="1"/>
    <col min="1282" max="1282" width="6.28515625" style="62" customWidth="1"/>
    <col min="1283" max="1283" width="9.5703125" style="62" customWidth="1"/>
    <col min="1284" max="1284" width="8.7109375" style="62" customWidth="1"/>
    <col min="1285" max="1285" width="9.5703125" style="62" customWidth="1"/>
    <col min="1286" max="1286" width="7.7109375" style="62" customWidth="1"/>
    <col min="1287" max="1287" width="12.85546875" style="62" customWidth="1"/>
    <col min="1288" max="1289" width="8.140625" style="62" customWidth="1"/>
    <col min="1290" max="1536" width="11.5703125" style="62"/>
    <col min="1537" max="1537" width="13.28515625" style="62" customWidth="1"/>
    <col min="1538" max="1538" width="6.28515625" style="62" customWidth="1"/>
    <col min="1539" max="1539" width="9.5703125" style="62" customWidth="1"/>
    <col min="1540" max="1540" width="8.7109375" style="62" customWidth="1"/>
    <col min="1541" max="1541" width="9.5703125" style="62" customWidth="1"/>
    <col min="1542" max="1542" width="7.7109375" style="62" customWidth="1"/>
    <col min="1543" max="1543" width="12.85546875" style="62" customWidth="1"/>
    <col min="1544" max="1545" width="8.140625" style="62" customWidth="1"/>
    <col min="1546" max="1792" width="11.5703125" style="62"/>
    <col min="1793" max="1793" width="13.28515625" style="62" customWidth="1"/>
    <col min="1794" max="1794" width="6.28515625" style="62" customWidth="1"/>
    <col min="1795" max="1795" width="9.5703125" style="62" customWidth="1"/>
    <col min="1796" max="1796" width="8.7109375" style="62" customWidth="1"/>
    <col min="1797" max="1797" width="9.5703125" style="62" customWidth="1"/>
    <col min="1798" max="1798" width="7.7109375" style="62" customWidth="1"/>
    <col min="1799" max="1799" width="12.85546875" style="62" customWidth="1"/>
    <col min="1800" max="1801" width="8.140625" style="62" customWidth="1"/>
    <col min="1802" max="2048" width="11.5703125" style="62"/>
    <col min="2049" max="2049" width="13.28515625" style="62" customWidth="1"/>
    <col min="2050" max="2050" width="6.28515625" style="62" customWidth="1"/>
    <col min="2051" max="2051" width="9.5703125" style="62" customWidth="1"/>
    <col min="2052" max="2052" width="8.7109375" style="62" customWidth="1"/>
    <col min="2053" max="2053" width="9.5703125" style="62" customWidth="1"/>
    <col min="2054" max="2054" width="7.7109375" style="62" customWidth="1"/>
    <col min="2055" max="2055" width="12.85546875" style="62" customWidth="1"/>
    <col min="2056" max="2057" width="8.140625" style="62" customWidth="1"/>
    <col min="2058" max="2304" width="11.5703125" style="62"/>
    <col min="2305" max="2305" width="13.28515625" style="62" customWidth="1"/>
    <col min="2306" max="2306" width="6.28515625" style="62" customWidth="1"/>
    <col min="2307" max="2307" width="9.5703125" style="62" customWidth="1"/>
    <col min="2308" max="2308" width="8.7109375" style="62" customWidth="1"/>
    <col min="2309" max="2309" width="9.5703125" style="62" customWidth="1"/>
    <col min="2310" max="2310" width="7.7109375" style="62" customWidth="1"/>
    <col min="2311" max="2311" width="12.85546875" style="62" customWidth="1"/>
    <col min="2312" max="2313" width="8.140625" style="62" customWidth="1"/>
    <col min="2314" max="2560" width="11.5703125" style="62"/>
    <col min="2561" max="2561" width="13.28515625" style="62" customWidth="1"/>
    <col min="2562" max="2562" width="6.28515625" style="62" customWidth="1"/>
    <col min="2563" max="2563" width="9.5703125" style="62" customWidth="1"/>
    <col min="2564" max="2564" width="8.7109375" style="62" customWidth="1"/>
    <col min="2565" max="2565" width="9.5703125" style="62" customWidth="1"/>
    <col min="2566" max="2566" width="7.7109375" style="62" customWidth="1"/>
    <col min="2567" max="2567" width="12.85546875" style="62" customWidth="1"/>
    <col min="2568" max="2569" width="8.140625" style="62" customWidth="1"/>
    <col min="2570" max="2816" width="11.5703125" style="62"/>
    <col min="2817" max="2817" width="13.28515625" style="62" customWidth="1"/>
    <col min="2818" max="2818" width="6.28515625" style="62" customWidth="1"/>
    <col min="2819" max="2819" width="9.5703125" style="62" customWidth="1"/>
    <col min="2820" max="2820" width="8.7109375" style="62" customWidth="1"/>
    <col min="2821" max="2821" width="9.5703125" style="62" customWidth="1"/>
    <col min="2822" max="2822" width="7.7109375" style="62" customWidth="1"/>
    <col min="2823" max="2823" width="12.85546875" style="62" customWidth="1"/>
    <col min="2824" max="2825" width="8.140625" style="62" customWidth="1"/>
    <col min="2826" max="3072" width="11.5703125" style="62"/>
    <col min="3073" max="3073" width="13.28515625" style="62" customWidth="1"/>
    <col min="3074" max="3074" width="6.28515625" style="62" customWidth="1"/>
    <col min="3075" max="3075" width="9.5703125" style="62" customWidth="1"/>
    <col min="3076" max="3076" width="8.7109375" style="62" customWidth="1"/>
    <col min="3077" max="3077" width="9.5703125" style="62" customWidth="1"/>
    <col min="3078" max="3078" width="7.7109375" style="62" customWidth="1"/>
    <col min="3079" max="3079" width="12.85546875" style="62" customWidth="1"/>
    <col min="3080" max="3081" width="8.140625" style="62" customWidth="1"/>
    <col min="3082" max="3328" width="11.5703125" style="62"/>
    <col min="3329" max="3329" width="13.28515625" style="62" customWidth="1"/>
    <col min="3330" max="3330" width="6.28515625" style="62" customWidth="1"/>
    <col min="3331" max="3331" width="9.5703125" style="62" customWidth="1"/>
    <col min="3332" max="3332" width="8.7109375" style="62" customWidth="1"/>
    <col min="3333" max="3333" width="9.5703125" style="62" customWidth="1"/>
    <col min="3334" max="3334" width="7.7109375" style="62" customWidth="1"/>
    <col min="3335" max="3335" width="12.85546875" style="62" customWidth="1"/>
    <col min="3336" max="3337" width="8.140625" style="62" customWidth="1"/>
    <col min="3338" max="3584" width="11.5703125" style="62"/>
    <col min="3585" max="3585" width="13.28515625" style="62" customWidth="1"/>
    <col min="3586" max="3586" width="6.28515625" style="62" customWidth="1"/>
    <col min="3587" max="3587" width="9.5703125" style="62" customWidth="1"/>
    <col min="3588" max="3588" width="8.7109375" style="62" customWidth="1"/>
    <col min="3589" max="3589" width="9.5703125" style="62" customWidth="1"/>
    <col min="3590" max="3590" width="7.7109375" style="62" customWidth="1"/>
    <col min="3591" max="3591" width="12.85546875" style="62" customWidth="1"/>
    <col min="3592" max="3593" width="8.140625" style="62" customWidth="1"/>
    <col min="3594" max="3840" width="11.5703125" style="62"/>
    <col min="3841" max="3841" width="13.28515625" style="62" customWidth="1"/>
    <col min="3842" max="3842" width="6.28515625" style="62" customWidth="1"/>
    <col min="3843" max="3843" width="9.5703125" style="62" customWidth="1"/>
    <col min="3844" max="3844" width="8.7109375" style="62" customWidth="1"/>
    <col min="3845" max="3845" width="9.5703125" style="62" customWidth="1"/>
    <col min="3846" max="3846" width="7.7109375" style="62" customWidth="1"/>
    <col min="3847" max="3847" width="12.85546875" style="62" customWidth="1"/>
    <col min="3848" max="3849" width="8.140625" style="62" customWidth="1"/>
    <col min="3850" max="4096" width="11.5703125" style="62"/>
    <col min="4097" max="4097" width="13.28515625" style="62" customWidth="1"/>
    <col min="4098" max="4098" width="6.28515625" style="62" customWidth="1"/>
    <col min="4099" max="4099" width="9.5703125" style="62" customWidth="1"/>
    <col min="4100" max="4100" width="8.7109375" style="62" customWidth="1"/>
    <col min="4101" max="4101" width="9.5703125" style="62" customWidth="1"/>
    <col min="4102" max="4102" width="7.7109375" style="62" customWidth="1"/>
    <col min="4103" max="4103" width="12.85546875" style="62" customWidth="1"/>
    <col min="4104" max="4105" width="8.140625" style="62" customWidth="1"/>
    <col min="4106" max="4352" width="11.5703125" style="62"/>
    <col min="4353" max="4353" width="13.28515625" style="62" customWidth="1"/>
    <col min="4354" max="4354" width="6.28515625" style="62" customWidth="1"/>
    <col min="4355" max="4355" width="9.5703125" style="62" customWidth="1"/>
    <col min="4356" max="4356" width="8.7109375" style="62" customWidth="1"/>
    <col min="4357" max="4357" width="9.5703125" style="62" customWidth="1"/>
    <col min="4358" max="4358" width="7.7109375" style="62" customWidth="1"/>
    <col min="4359" max="4359" width="12.85546875" style="62" customWidth="1"/>
    <col min="4360" max="4361" width="8.140625" style="62" customWidth="1"/>
    <col min="4362" max="4608" width="11.5703125" style="62"/>
    <col min="4609" max="4609" width="13.28515625" style="62" customWidth="1"/>
    <col min="4610" max="4610" width="6.28515625" style="62" customWidth="1"/>
    <col min="4611" max="4611" width="9.5703125" style="62" customWidth="1"/>
    <col min="4612" max="4612" width="8.7109375" style="62" customWidth="1"/>
    <col min="4613" max="4613" width="9.5703125" style="62" customWidth="1"/>
    <col min="4614" max="4614" width="7.7109375" style="62" customWidth="1"/>
    <col min="4615" max="4615" width="12.85546875" style="62" customWidth="1"/>
    <col min="4616" max="4617" width="8.140625" style="62" customWidth="1"/>
    <col min="4618" max="4864" width="11.5703125" style="62"/>
    <col min="4865" max="4865" width="13.28515625" style="62" customWidth="1"/>
    <col min="4866" max="4866" width="6.28515625" style="62" customWidth="1"/>
    <col min="4867" max="4867" width="9.5703125" style="62" customWidth="1"/>
    <col min="4868" max="4868" width="8.7109375" style="62" customWidth="1"/>
    <col min="4869" max="4869" width="9.5703125" style="62" customWidth="1"/>
    <col min="4870" max="4870" width="7.7109375" style="62" customWidth="1"/>
    <col min="4871" max="4871" width="12.85546875" style="62" customWidth="1"/>
    <col min="4872" max="4873" width="8.140625" style="62" customWidth="1"/>
    <col min="4874" max="5120" width="11.5703125" style="62"/>
    <col min="5121" max="5121" width="13.28515625" style="62" customWidth="1"/>
    <col min="5122" max="5122" width="6.28515625" style="62" customWidth="1"/>
    <col min="5123" max="5123" width="9.5703125" style="62" customWidth="1"/>
    <col min="5124" max="5124" width="8.7109375" style="62" customWidth="1"/>
    <col min="5125" max="5125" width="9.5703125" style="62" customWidth="1"/>
    <col min="5126" max="5126" width="7.7109375" style="62" customWidth="1"/>
    <col min="5127" max="5127" width="12.85546875" style="62" customWidth="1"/>
    <col min="5128" max="5129" width="8.140625" style="62" customWidth="1"/>
    <col min="5130" max="5376" width="11.5703125" style="62"/>
    <col min="5377" max="5377" width="13.28515625" style="62" customWidth="1"/>
    <col min="5378" max="5378" width="6.28515625" style="62" customWidth="1"/>
    <col min="5379" max="5379" width="9.5703125" style="62" customWidth="1"/>
    <col min="5380" max="5380" width="8.7109375" style="62" customWidth="1"/>
    <col min="5381" max="5381" width="9.5703125" style="62" customWidth="1"/>
    <col min="5382" max="5382" width="7.7109375" style="62" customWidth="1"/>
    <col min="5383" max="5383" width="12.85546875" style="62" customWidth="1"/>
    <col min="5384" max="5385" width="8.140625" style="62" customWidth="1"/>
    <col min="5386" max="5632" width="11.5703125" style="62"/>
    <col min="5633" max="5633" width="13.28515625" style="62" customWidth="1"/>
    <col min="5634" max="5634" width="6.28515625" style="62" customWidth="1"/>
    <col min="5635" max="5635" width="9.5703125" style="62" customWidth="1"/>
    <col min="5636" max="5636" width="8.7109375" style="62" customWidth="1"/>
    <col min="5637" max="5637" width="9.5703125" style="62" customWidth="1"/>
    <col min="5638" max="5638" width="7.7109375" style="62" customWidth="1"/>
    <col min="5639" max="5639" width="12.85546875" style="62" customWidth="1"/>
    <col min="5640" max="5641" width="8.140625" style="62" customWidth="1"/>
    <col min="5642" max="5888" width="11.5703125" style="62"/>
    <col min="5889" max="5889" width="13.28515625" style="62" customWidth="1"/>
    <col min="5890" max="5890" width="6.28515625" style="62" customWidth="1"/>
    <col min="5891" max="5891" width="9.5703125" style="62" customWidth="1"/>
    <col min="5892" max="5892" width="8.7109375" style="62" customWidth="1"/>
    <col min="5893" max="5893" width="9.5703125" style="62" customWidth="1"/>
    <col min="5894" max="5894" width="7.7109375" style="62" customWidth="1"/>
    <col min="5895" max="5895" width="12.85546875" style="62" customWidth="1"/>
    <col min="5896" max="5897" width="8.140625" style="62" customWidth="1"/>
    <col min="5898" max="6144" width="11.5703125" style="62"/>
    <col min="6145" max="6145" width="13.28515625" style="62" customWidth="1"/>
    <col min="6146" max="6146" width="6.28515625" style="62" customWidth="1"/>
    <col min="6147" max="6147" width="9.5703125" style="62" customWidth="1"/>
    <col min="6148" max="6148" width="8.7109375" style="62" customWidth="1"/>
    <col min="6149" max="6149" width="9.5703125" style="62" customWidth="1"/>
    <col min="6150" max="6150" width="7.7109375" style="62" customWidth="1"/>
    <col min="6151" max="6151" width="12.85546875" style="62" customWidth="1"/>
    <col min="6152" max="6153" width="8.140625" style="62" customWidth="1"/>
    <col min="6154" max="6400" width="11.5703125" style="62"/>
    <col min="6401" max="6401" width="13.28515625" style="62" customWidth="1"/>
    <col min="6402" max="6402" width="6.28515625" style="62" customWidth="1"/>
    <col min="6403" max="6403" width="9.5703125" style="62" customWidth="1"/>
    <col min="6404" max="6404" width="8.7109375" style="62" customWidth="1"/>
    <col min="6405" max="6405" width="9.5703125" style="62" customWidth="1"/>
    <col min="6406" max="6406" width="7.7109375" style="62" customWidth="1"/>
    <col min="6407" max="6407" width="12.85546875" style="62" customWidth="1"/>
    <col min="6408" max="6409" width="8.140625" style="62" customWidth="1"/>
    <col min="6410" max="6656" width="11.5703125" style="62"/>
    <col min="6657" max="6657" width="13.28515625" style="62" customWidth="1"/>
    <col min="6658" max="6658" width="6.28515625" style="62" customWidth="1"/>
    <col min="6659" max="6659" width="9.5703125" style="62" customWidth="1"/>
    <col min="6660" max="6660" width="8.7109375" style="62" customWidth="1"/>
    <col min="6661" max="6661" width="9.5703125" style="62" customWidth="1"/>
    <col min="6662" max="6662" width="7.7109375" style="62" customWidth="1"/>
    <col min="6663" max="6663" width="12.85546875" style="62" customWidth="1"/>
    <col min="6664" max="6665" width="8.140625" style="62" customWidth="1"/>
    <col min="6666" max="6912" width="11.5703125" style="62"/>
    <col min="6913" max="6913" width="13.28515625" style="62" customWidth="1"/>
    <col min="6914" max="6914" width="6.28515625" style="62" customWidth="1"/>
    <col min="6915" max="6915" width="9.5703125" style="62" customWidth="1"/>
    <col min="6916" max="6916" width="8.7109375" style="62" customWidth="1"/>
    <col min="6917" max="6917" width="9.5703125" style="62" customWidth="1"/>
    <col min="6918" max="6918" width="7.7109375" style="62" customWidth="1"/>
    <col min="6919" max="6919" width="12.85546875" style="62" customWidth="1"/>
    <col min="6920" max="6921" width="8.140625" style="62" customWidth="1"/>
    <col min="6922" max="7168" width="11.5703125" style="62"/>
    <col min="7169" max="7169" width="13.28515625" style="62" customWidth="1"/>
    <col min="7170" max="7170" width="6.28515625" style="62" customWidth="1"/>
    <col min="7171" max="7171" width="9.5703125" style="62" customWidth="1"/>
    <col min="7172" max="7172" width="8.7109375" style="62" customWidth="1"/>
    <col min="7173" max="7173" width="9.5703125" style="62" customWidth="1"/>
    <col min="7174" max="7174" width="7.7109375" style="62" customWidth="1"/>
    <col min="7175" max="7175" width="12.85546875" style="62" customWidth="1"/>
    <col min="7176" max="7177" width="8.140625" style="62" customWidth="1"/>
    <col min="7178" max="7424" width="11.5703125" style="62"/>
    <col min="7425" max="7425" width="13.28515625" style="62" customWidth="1"/>
    <col min="7426" max="7426" width="6.28515625" style="62" customWidth="1"/>
    <col min="7427" max="7427" width="9.5703125" style="62" customWidth="1"/>
    <col min="7428" max="7428" width="8.7109375" style="62" customWidth="1"/>
    <col min="7429" max="7429" width="9.5703125" style="62" customWidth="1"/>
    <col min="7430" max="7430" width="7.7109375" style="62" customWidth="1"/>
    <col min="7431" max="7431" width="12.85546875" style="62" customWidth="1"/>
    <col min="7432" max="7433" width="8.140625" style="62" customWidth="1"/>
    <col min="7434" max="7680" width="11.5703125" style="62"/>
    <col min="7681" max="7681" width="13.28515625" style="62" customWidth="1"/>
    <col min="7682" max="7682" width="6.28515625" style="62" customWidth="1"/>
    <col min="7683" max="7683" width="9.5703125" style="62" customWidth="1"/>
    <col min="7684" max="7684" width="8.7109375" style="62" customWidth="1"/>
    <col min="7685" max="7685" width="9.5703125" style="62" customWidth="1"/>
    <col min="7686" max="7686" width="7.7109375" style="62" customWidth="1"/>
    <col min="7687" max="7687" width="12.85546875" style="62" customWidth="1"/>
    <col min="7688" max="7689" width="8.140625" style="62" customWidth="1"/>
    <col min="7690" max="7936" width="11.5703125" style="62"/>
    <col min="7937" max="7937" width="13.28515625" style="62" customWidth="1"/>
    <col min="7938" max="7938" width="6.28515625" style="62" customWidth="1"/>
    <col min="7939" max="7939" width="9.5703125" style="62" customWidth="1"/>
    <col min="7940" max="7940" width="8.7109375" style="62" customWidth="1"/>
    <col min="7941" max="7941" width="9.5703125" style="62" customWidth="1"/>
    <col min="7942" max="7942" width="7.7109375" style="62" customWidth="1"/>
    <col min="7943" max="7943" width="12.85546875" style="62" customWidth="1"/>
    <col min="7944" max="7945" width="8.140625" style="62" customWidth="1"/>
    <col min="7946" max="8192" width="11.5703125" style="62"/>
    <col min="8193" max="8193" width="13.28515625" style="62" customWidth="1"/>
    <col min="8194" max="8194" width="6.28515625" style="62" customWidth="1"/>
    <col min="8195" max="8195" width="9.5703125" style="62" customWidth="1"/>
    <col min="8196" max="8196" width="8.7109375" style="62" customWidth="1"/>
    <col min="8197" max="8197" width="9.5703125" style="62" customWidth="1"/>
    <col min="8198" max="8198" width="7.7109375" style="62" customWidth="1"/>
    <col min="8199" max="8199" width="12.85546875" style="62" customWidth="1"/>
    <col min="8200" max="8201" width="8.140625" style="62" customWidth="1"/>
    <col min="8202" max="8448" width="11.5703125" style="62"/>
    <col min="8449" max="8449" width="13.28515625" style="62" customWidth="1"/>
    <col min="8450" max="8450" width="6.28515625" style="62" customWidth="1"/>
    <col min="8451" max="8451" width="9.5703125" style="62" customWidth="1"/>
    <col min="8452" max="8452" width="8.7109375" style="62" customWidth="1"/>
    <col min="8453" max="8453" width="9.5703125" style="62" customWidth="1"/>
    <col min="8454" max="8454" width="7.7109375" style="62" customWidth="1"/>
    <col min="8455" max="8455" width="12.85546875" style="62" customWidth="1"/>
    <col min="8456" max="8457" width="8.140625" style="62" customWidth="1"/>
    <col min="8458" max="8704" width="11.5703125" style="62"/>
    <col min="8705" max="8705" width="13.28515625" style="62" customWidth="1"/>
    <col min="8706" max="8706" width="6.28515625" style="62" customWidth="1"/>
    <col min="8707" max="8707" width="9.5703125" style="62" customWidth="1"/>
    <col min="8708" max="8708" width="8.7109375" style="62" customWidth="1"/>
    <col min="8709" max="8709" width="9.5703125" style="62" customWidth="1"/>
    <col min="8710" max="8710" width="7.7109375" style="62" customWidth="1"/>
    <col min="8711" max="8711" width="12.85546875" style="62" customWidth="1"/>
    <col min="8712" max="8713" width="8.140625" style="62" customWidth="1"/>
    <col min="8714" max="8960" width="11.5703125" style="62"/>
    <col min="8961" max="8961" width="13.28515625" style="62" customWidth="1"/>
    <col min="8962" max="8962" width="6.28515625" style="62" customWidth="1"/>
    <col min="8963" max="8963" width="9.5703125" style="62" customWidth="1"/>
    <col min="8964" max="8964" width="8.7109375" style="62" customWidth="1"/>
    <col min="8965" max="8965" width="9.5703125" style="62" customWidth="1"/>
    <col min="8966" max="8966" width="7.7109375" style="62" customWidth="1"/>
    <col min="8967" max="8967" width="12.85546875" style="62" customWidth="1"/>
    <col min="8968" max="8969" width="8.140625" style="62" customWidth="1"/>
    <col min="8970" max="9216" width="11.5703125" style="62"/>
    <col min="9217" max="9217" width="13.28515625" style="62" customWidth="1"/>
    <col min="9218" max="9218" width="6.28515625" style="62" customWidth="1"/>
    <col min="9219" max="9219" width="9.5703125" style="62" customWidth="1"/>
    <col min="9220" max="9220" width="8.7109375" style="62" customWidth="1"/>
    <col min="9221" max="9221" width="9.5703125" style="62" customWidth="1"/>
    <col min="9222" max="9222" width="7.7109375" style="62" customWidth="1"/>
    <col min="9223" max="9223" width="12.85546875" style="62" customWidth="1"/>
    <col min="9224" max="9225" width="8.140625" style="62" customWidth="1"/>
    <col min="9226" max="9472" width="11.5703125" style="62"/>
    <col min="9473" max="9473" width="13.28515625" style="62" customWidth="1"/>
    <col min="9474" max="9474" width="6.28515625" style="62" customWidth="1"/>
    <col min="9475" max="9475" width="9.5703125" style="62" customWidth="1"/>
    <col min="9476" max="9476" width="8.7109375" style="62" customWidth="1"/>
    <col min="9477" max="9477" width="9.5703125" style="62" customWidth="1"/>
    <col min="9478" max="9478" width="7.7109375" style="62" customWidth="1"/>
    <col min="9479" max="9479" width="12.85546875" style="62" customWidth="1"/>
    <col min="9480" max="9481" width="8.140625" style="62" customWidth="1"/>
    <col min="9482" max="9728" width="11.5703125" style="62"/>
    <col min="9729" max="9729" width="13.28515625" style="62" customWidth="1"/>
    <col min="9730" max="9730" width="6.28515625" style="62" customWidth="1"/>
    <col min="9731" max="9731" width="9.5703125" style="62" customWidth="1"/>
    <col min="9732" max="9732" width="8.7109375" style="62" customWidth="1"/>
    <col min="9733" max="9733" width="9.5703125" style="62" customWidth="1"/>
    <col min="9734" max="9734" width="7.7109375" style="62" customWidth="1"/>
    <col min="9735" max="9735" width="12.85546875" style="62" customWidth="1"/>
    <col min="9736" max="9737" width="8.140625" style="62" customWidth="1"/>
    <col min="9738" max="9984" width="11.5703125" style="62"/>
    <col min="9985" max="9985" width="13.28515625" style="62" customWidth="1"/>
    <col min="9986" max="9986" width="6.28515625" style="62" customWidth="1"/>
    <col min="9987" max="9987" width="9.5703125" style="62" customWidth="1"/>
    <col min="9988" max="9988" width="8.7109375" style="62" customWidth="1"/>
    <col min="9989" max="9989" width="9.5703125" style="62" customWidth="1"/>
    <col min="9990" max="9990" width="7.7109375" style="62" customWidth="1"/>
    <col min="9991" max="9991" width="12.85546875" style="62" customWidth="1"/>
    <col min="9992" max="9993" width="8.140625" style="62" customWidth="1"/>
    <col min="9994" max="10240" width="11.5703125" style="62"/>
    <col min="10241" max="10241" width="13.28515625" style="62" customWidth="1"/>
    <col min="10242" max="10242" width="6.28515625" style="62" customWidth="1"/>
    <col min="10243" max="10243" width="9.5703125" style="62" customWidth="1"/>
    <col min="10244" max="10244" width="8.7109375" style="62" customWidth="1"/>
    <col min="10245" max="10245" width="9.5703125" style="62" customWidth="1"/>
    <col min="10246" max="10246" width="7.7109375" style="62" customWidth="1"/>
    <col min="10247" max="10247" width="12.85546875" style="62" customWidth="1"/>
    <col min="10248" max="10249" width="8.140625" style="62" customWidth="1"/>
    <col min="10250" max="10496" width="11.5703125" style="62"/>
    <col min="10497" max="10497" width="13.28515625" style="62" customWidth="1"/>
    <col min="10498" max="10498" width="6.28515625" style="62" customWidth="1"/>
    <col min="10499" max="10499" width="9.5703125" style="62" customWidth="1"/>
    <col min="10500" max="10500" width="8.7109375" style="62" customWidth="1"/>
    <col min="10501" max="10501" width="9.5703125" style="62" customWidth="1"/>
    <col min="10502" max="10502" width="7.7109375" style="62" customWidth="1"/>
    <col min="10503" max="10503" width="12.85546875" style="62" customWidth="1"/>
    <col min="10504" max="10505" width="8.140625" style="62" customWidth="1"/>
    <col min="10506" max="10752" width="11.5703125" style="62"/>
    <col min="10753" max="10753" width="13.28515625" style="62" customWidth="1"/>
    <col min="10754" max="10754" width="6.28515625" style="62" customWidth="1"/>
    <col min="10755" max="10755" width="9.5703125" style="62" customWidth="1"/>
    <col min="10756" max="10756" width="8.7109375" style="62" customWidth="1"/>
    <col min="10757" max="10757" width="9.5703125" style="62" customWidth="1"/>
    <col min="10758" max="10758" width="7.7109375" style="62" customWidth="1"/>
    <col min="10759" max="10759" width="12.85546875" style="62" customWidth="1"/>
    <col min="10760" max="10761" width="8.140625" style="62" customWidth="1"/>
    <col min="10762" max="11008" width="11.5703125" style="62"/>
    <col min="11009" max="11009" width="13.28515625" style="62" customWidth="1"/>
    <col min="11010" max="11010" width="6.28515625" style="62" customWidth="1"/>
    <col min="11011" max="11011" width="9.5703125" style="62" customWidth="1"/>
    <col min="11012" max="11012" width="8.7109375" style="62" customWidth="1"/>
    <col min="11013" max="11013" width="9.5703125" style="62" customWidth="1"/>
    <col min="11014" max="11014" width="7.7109375" style="62" customWidth="1"/>
    <col min="11015" max="11015" width="12.85546875" style="62" customWidth="1"/>
    <col min="11016" max="11017" width="8.140625" style="62" customWidth="1"/>
    <col min="11018" max="11264" width="11.5703125" style="62"/>
    <col min="11265" max="11265" width="13.28515625" style="62" customWidth="1"/>
    <col min="11266" max="11266" width="6.28515625" style="62" customWidth="1"/>
    <col min="11267" max="11267" width="9.5703125" style="62" customWidth="1"/>
    <col min="11268" max="11268" width="8.7109375" style="62" customWidth="1"/>
    <col min="11269" max="11269" width="9.5703125" style="62" customWidth="1"/>
    <col min="11270" max="11270" width="7.7109375" style="62" customWidth="1"/>
    <col min="11271" max="11271" width="12.85546875" style="62" customWidth="1"/>
    <col min="11272" max="11273" width="8.140625" style="62" customWidth="1"/>
    <col min="11274" max="11520" width="11.5703125" style="62"/>
    <col min="11521" max="11521" width="13.28515625" style="62" customWidth="1"/>
    <col min="11522" max="11522" width="6.28515625" style="62" customWidth="1"/>
    <col min="11523" max="11523" width="9.5703125" style="62" customWidth="1"/>
    <col min="11524" max="11524" width="8.7109375" style="62" customWidth="1"/>
    <col min="11525" max="11525" width="9.5703125" style="62" customWidth="1"/>
    <col min="11526" max="11526" width="7.7109375" style="62" customWidth="1"/>
    <col min="11527" max="11527" width="12.85546875" style="62" customWidth="1"/>
    <col min="11528" max="11529" width="8.140625" style="62" customWidth="1"/>
    <col min="11530" max="11776" width="11.5703125" style="62"/>
    <col min="11777" max="11777" width="13.28515625" style="62" customWidth="1"/>
    <col min="11778" max="11778" width="6.28515625" style="62" customWidth="1"/>
    <col min="11779" max="11779" width="9.5703125" style="62" customWidth="1"/>
    <col min="11780" max="11780" width="8.7109375" style="62" customWidth="1"/>
    <col min="11781" max="11781" width="9.5703125" style="62" customWidth="1"/>
    <col min="11782" max="11782" width="7.7109375" style="62" customWidth="1"/>
    <col min="11783" max="11783" width="12.85546875" style="62" customWidth="1"/>
    <col min="11784" max="11785" width="8.140625" style="62" customWidth="1"/>
    <col min="11786" max="12032" width="11.5703125" style="62"/>
    <col min="12033" max="12033" width="13.28515625" style="62" customWidth="1"/>
    <col min="12034" max="12034" width="6.28515625" style="62" customWidth="1"/>
    <col min="12035" max="12035" width="9.5703125" style="62" customWidth="1"/>
    <col min="12036" max="12036" width="8.7109375" style="62" customWidth="1"/>
    <col min="12037" max="12037" width="9.5703125" style="62" customWidth="1"/>
    <col min="12038" max="12038" width="7.7109375" style="62" customWidth="1"/>
    <col min="12039" max="12039" width="12.85546875" style="62" customWidth="1"/>
    <col min="12040" max="12041" width="8.140625" style="62" customWidth="1"/>
    <col min="12042" max="12288" width="11.5703125" style="62"/>
    <col min="12289" max="12289" width="13.28515625" style="62" customWidth="1"/>
    <col min="12290" max="12290" width="6.28515625" style="62" customWidth="1"/>
    <col min="12291" max="12291" width="9.5703125" style="62" customWidth="1"/>
    <col min="12292" max="12292" width="8.7109375" style="62" customWidth="1"/>
    <col min="12293" max="12293" width="9.5703125" style="62" customWidth="1"/>
    <col min="12294" max="12294" width="7.7109375" style="62" customWidth="1"/>
    <col min="12295" max="12295" width="12.85546875" style="62" customWidth="1"/>
    <col min="12296" max="12297" width="8.140625" style="62" customWidth="1"/>
    <col min="12298" max="12544" width="11.5703125" style="62"/>
    <col min="12545" max="12545" width="13.28515625" style="62" customWidth="1"/>
    <col min="12546" max="12546" width="6.28515625" style="62" customWidth="1"/>
    <col min="12547" max="12547" width="9.5703125" style="62" customWidth="1"/>
    <col min="12548" max="12548" width="8.7109375" style="62" customWidth="1"/>
    <col min="12549" max="12549" width="9.5703125" style="62" customWidth="1"/>
    <col min="12550" max="12550" width="7.7109375" style="62" customWidth="1"/>
    <col min="12551" max="12551" width="12.85546875" style="62" customWidth="1"/>
    <col min="12552" max="12553" width="8.140625" style="62" customWidth="1"/>
    <col min="12554" max="12800" width="11.5703125" style="62"/>
    <col min="12801" max="12801" width="13.28515625" style="62" customWidth="1"/>
    <col min="12802" max="12802" width="6.28515625" style="62" customWidth="1"/>
    <col min="12803" max="12803" width="9.5703125" style="62" customWidth="1"/>
    <col min="12804" max="12804" width="8.7109375" style="62" customWidth="1"/>
    <col min="12805" max="12805" width="9.5703125" style="62" customWidth="1"/>
    <col min="12806" max="12806" width="7.7109375" style="62" customWidth="1"/>
    <col min="12807" max="12807" width="12.85546875" style="62" customWidth="1"/>
    <col min="12808" max="12809" width="8.140625" style="62" customWidth="1"/>
    <col min="12810" max="13056" width="11.5703125" style="62"/>
    <col min="13057" max="13057" width="13.28515625" style="62" customWidth="1"/>
    <col min="13058" max="13058" width="6.28515625" style="62" customWidth="1"/>
    <col min="13059" max="13059" width="9.5703125" style="62" customWidth="1"/>
    <col min="13060" max="13060" width="8.7109375" style="62" customWidth="1"/>
    <col min="13061" max="13061" width="9.5703125" style="62" customWidth="1"/>
    <col min="13062" max="13062" width="7.7109375" style="62" customWidth="1"/>
    <col min="13063" max="13063" width="12.85546875" style="62" customWidth="1"/>
    <col min="13064" max="13065" width="8.140625" style="62" customWidth="1"/>
    <col min="13066" max="13312" width="11.5703125" style="62"/>
    <col min="13313" max="13313" width="13.28515625" style="62" customWidth="1"/>
    <col min="13314" max="13314" width="6.28515625" style="62" customWidth="1"/>
    <col min="13315" max="13315" width="9.5703125" style="62" customWidth="1"/>
    <col min="13316" max="13316" width="8.7109375" style="62" customWidth="1"/>
    <col min="13317" max="13317" width="9.5703125" style="62" customWidth="1"/>
    <col min="13318" max="13318" width="7.7109375" style="62" customWidth="1"/>
    <col min="13319" max="13319" width="12.85546875" style="62" customWidth="1"/>
    <col min="13320" max="13321" width="8.140625" style="62" customWidth="1"/>
    <col min="13322" max="13568" width="11.5703125" style="62"/>
    <col min="13569" max="13569" width="13.28515625" style="62" customWidth="1"/>
    <col min="13570" max="13570" width="6.28515625" style="62" customWidth="1"/>
    <col min="13571" max="13571" width="9.5703125" style="62" customWidth="1"/>
    <col min="13572" max="13572" width="8.7109375" style="62" customWidth="1"/>
    <col min="13573" max="13573" width="9.5703125" style="62" customWidth="1"/>
    <col min="13574" max="13574" width="7.7109375" style="62" customWidth="1"/>
    <col min="13575" max="13575" width="12.85546875" style="62" customWidth="1"/>
    <col min="13576" max="13577" width="8.140625" style="62" customWidth="1"/>
    <col min="13578" max="13824" width="11.5703125" style="62"/>
    <col min="13825" max="13825" width="13.28515625" style="62" customWidth="1"/>
    <col min="13826" max="13826" width="6.28515625" style="62" customWidth="1"/>
    <col min="13827" max="13827" width="9.5703125" style="62" customWidth="1"/>
    <col min="13828" max="13828" width="8.7109375" style="62" customWidth="1"/>
    <col min="13829" max="13829" width="9.5703125" style="62" customWidth="1"/>
    <col min="13830" max="13830" width="7.7109375" style="62" customWidth="1"/>
    <col min="13831" max="13831" width="12.85546875" style="62" customWidth="1"/>
    <col min="13832" max="13833" width="8.140625" style="62" customWidth="1"/>
    <col min="13834" max="14080" width="11.5703125" style="62"/>
    <col min="14081" max="14081" width="13.28515625" style="62" customWidth="1"/>
    <col min="14082" max="14082" width="6.28515625" style="62" customWidth="1"/>
    <col min="14083" max="14083" width="9.5703125" style="62" customWidth="1"/>
    <col min="14084" max="14084" width="8.7109375" style="62" customWidth="1"/>
    <col min="14085" max="14085" width="9.5703125" style="62" customWidth="1"/>
    <col min="14086" max="14086" width="7.7109375" style="62" customWidth="1"/>
    <col min="14087" max="14087" width="12.85546875" style="62" customWidth="1"/>
    <col min="14088" max="14089" width="8.140625" style="62" customWidth="1"/>
    <col min="14090" max="14336" width="11.5703125" style="62"/>
    <col min="14337" max="14337" width="13.28515625" style="62" customWidth="1"/>
    <col min="14338" max="14338" width="6.28515625" style="62" customWidth="1"/>
    <col min="14339" max="14339" width="9.5703125" style="62" customWidth="1"/>
    <col min="14340" max="14340" width="8.7109375" style="62" customWidth="1"/>
    <col min="14341" max="14341" width="9.5703125" style="62" customWidth="1"/>
    <col min="14342" max="14342" width="7.7109375" style="62" customWidth="1"/>
    <col min="14343" max="14343" width="12.85546875" style="62" customWidth="1"/>
    <col min="14344" max="14345" width="8.140625" style="62" customWidth="1"/>
    <col min="14346" max="14592" width="11.5703125" style="62"/>
    <col min="14593" max="14593" width="13.28515625" style="62" customWidth="1"/>
    <col min="14594" max="14594" width="6.28515625" style="62" customWidth="1"/>
    <col min="14595" max="14595" width="9.5703125" style="62" customWidth="1"/>
    <col min="14596" max="14596" width="8.7109375" style="62" customWidth="1"/>
    <col min="14597" max="14597" width="9.5703125" style="62" customWidth="1"/>
    <col min="14598" max="14598" width="7.7109375" style="62" customWidth="1"/>
    <col min="14599" max="14599" width="12.85546875" style="62" customWidth="1"/>
    <col min="14600" max="14601" width="8.140625" style="62" customWidth="1"/>
    <col min="14602" max="14848" width="11.5703125" style="62"/>
    <col min="14849" max="14849" width="13.28515625" style="62" customWidth="1"/>
    <col min="14850" max="14850" width="6.28515625" style="62" customWidth="1"/>
    <col min="14851" max="14851" width="9.5703125" style="62" customWidth="1"/>
    <col min="14852" max="14852" width="8.7109375" style="62" customWidth="1"/>
    <col min="14853" max="14853" width="9.5703125" style="62" customWidth="1"/>
    <col min="14854" max="14854" width="7.7109375" style="62" customWidth="1"/>
    <col min="14855" max="14855" width="12.85546875" style="62" customWidth="1"/>
    <col min="14856" max="14857" width="8.140625" style="62" customWidth="1"/>
    <col min="14858" max="15104" width="11.5703125" style="62"/>
    <col min="15105" max="15105" width="13.28515625" style="62" customWidth="1"/>
    <col min="15106" max="15106" width="6.28515625" style="62" customWidth="1"/>
    <col min="15107" max="15107" width="9.5703125" style="62" customWidth="1"/>
    <col min="15108" max="15108" width="8.7109375" style="62" customWidth="1"/>
    <col min="15109" max="15109" width="9.5703125" style="62" customWidth="1"/>
    <col min="15110" max="15110" width="7.7109375" style="62" customWidth="1"/>
    <col min="15111" max="15111" width="12.85546875" style="62" customWidth="1"/>
    <col min="15112" max="15113" width="8.140625" style="62" customWidth="1"/>
    <col min="15114" max="15360" width="11.5703125" style="62"/>
    <col min="15361" max="15361" width="13.28515625" style="62" customWidth="1"/>
    <col min="15362" max="15362" width="6.28515625" style="62" customWidth="1"/>
    <col min="15363" max="15363" width="9.5703125" style="62" customWidth="1"/>
    <col min="15364" max="15364" width="8.7109375" style="62" customWidth="1"/>
    <col min="15365" max="15365" width="9.5703125" style="62" customWidth="1"/>
    <col min="15366" max="15366" width="7.7109375" style="62" customWidth="1"/>
    <col min="15367" max="15367" width="12.85546875" style="62" customWidth="1"/>
    <col min="15368" max="15369" width="8.140625" style="62" customWidth="1"/>
    <col min="15370" max="15616" width="11.5703125" style="62"/>
    <col min="15617" max="15617" width="13.28515625" style="62" customWidth="1"/>
    <col min="15618" max="15618" width="6.28515625" style="62" customWidth="1"/>
    <col min="15619" max="15619" width="9.5703125" style="62" customWidth="1"/>
    <col min="15620" max="15620" width="8.7109375" style="62" customWidth="1"/>
    <col min="15621" max="15621" width="9.5703125" style="62" customWidth="1"/>
    <col min="15622" max="15622" width="7.7109375" style="62" customWidth="1"/>
    <col min="15623" max="15623" width="12.85546875" style="62" customWidth="1"/>
    <col min="15624" max="15625" width="8.140625" style="62" customWidth="1"/>
    <col min="15626" max="15872" width="11.5703125" style="62"/>
    <col min="15873" max="15873" width="13.28515625" style="62" customWidth="1"/>
    <col min="15874" max="15874" width="6.28515625" style="62" customWidth="1"/>
    <col min="15875" max="15875" width="9.5703125" style="62" customWidth="1"/>
    <col min="15876" max="15876" width="8.7109375" style="62" customWidth="1"/>
    <col min="15877" max="15877" width="9.5703125" style="62" customWidth="1"/>
    <col min="15878" max="15878" width="7.7109375" style="62" customWidth="1"/>
    <col min="15879" max="15879" width="12.85546875" style="62" customWidth="1"/>
    <col min="15880" max="15881" width="8.140625" style="62" customWidth="1"/>
    <col min="15882" max="16128" width="11.5703125" style="62"/>
    <col min="16129" max="16129" width="13.28515625" style="62" customWidth="1"/>
    <col min="16130" max="16130" width="6.28515625" style="62" customWidth="1"/>
    <col min="16131" max="16131" width="9.5703125" style="62" customWidth="1"/>
    <col min="16132" max="16132" width="8.7109375" style="62" customWidth="1"/>
    <col min="16133" max="16133" width="9.5703125" style="62" customWidth="1"/>
    <col min="16134" max="16134" width="7.7109375" style="62" customWidth="1"/>
    <col min="16135" max="16135" width="12.85546875" style="62" customWidth="1"/>
    <col min="16136" max="16137" width="8.140625" style="62" customWidth="1"/>
    <col min="16138" max="16384" width="11.5703125" style="62"/>
  </cols>
  <sheetData>
    <row r="1" spans="1:14" ht="19.5">
      <c r="A1" s="61" t="s">
        <v>168</v>
      </c>
      <c r="G1" s="63" t="s">
        <v>188</v>
      </c>
    </row>
    <row r="2" spans="1:14" ht="19.5">
      <c r="A2" s="61"/>
    </row>
    <row r="4" spans="1:14" ht="15.75">
      <c r="A4" s="64" t="s">
        <v>189</v>
      </c>
      <c r="N4" s="71"/>
    </row>
    <row r="5" spans="1:14">
      <c r="N5" s="71"/>
    </row>
    <row r="7" spans="1:14" s="67" customFormat="1" ht="25.5">
      <c r="A7" s="65" t="s">
        <v>171</v>
      </c>
      <c r="B7" s="66" t="s">
        <v>167</v>
      </c>
      <c r="C7" s="66" t="s">
        <v>172</v>
      </c>
      <c r="D7" s="66" t="s">
        <v>173</v>
      </c>
      <c r="E7" s="66" t="s">
        <v>190</v>
      </c>
      <c r="F7" s="66" t="s">
        <v>175</v>
      </c>
      <c r="G7" s="66" t="s">
        <v>176</v>
      </c>
      <c r="H7" s="66" t="s">
        <v>177</v>
      </c>
      <c r="I7" s="66" t="s">
        <v>178</v>
      </c>
    </row>
    <row r="8" spans="1:14" ht="20.45" customHeight="1">
      <c r="A8" s="75" t="s">
        <v>191</v>
      </c>
      <c r="B8" s="89">
        <v>0.33750000000000002</v>
      </c>
      <c r="C8" s="69">
        <v>8.1</v>
      </c>
      <c r="D8" s="68">
        <v>1.8749999999999999E-2</v>
      </c>
      <c r="E8" s="76">
        <v>0.45</v>
      </c>
      <c r="F8" s="68">
        <v>5.5555555555555558E-3</v>
      </c>
      <c r="G8" s="70">
        <v>0.13</v>
      </c>
      <c r="H8" s="77"/>
      <c r="I8" s="77"/>
      <c r="N8" s="71"/>
    </row>
    <row r="9" spans="1:14" ht="20.45" customHeight="1">
      <c r="A9" s="75" t="s">
        <v>192</v>
      </c>
      <c r="B9" s="89">
        <v>0.24583333333333332</v>
      </c>
      <c r="C9" s="69">
        <v>5.9</v>
      </c>
      <c r="D9" s="68">
        <v>2.6388888888888889E-2</v>
      </c>
      <c r="E9" s="76">
        <v>0.63</v>
      </c>
      <c r="F9" s="68"/>
      <c r="G9" s="70"/>
      <c r="H9" s="77"/>
      <c r="I9" s="77"/>
      <c r="K9" s="78"/>
      <c r="L9" s="79"/>
    </row>
    <row r="10" spans="1:14" ht="20.45" customHeight="1">
      <c r="A10" s="75" t="s">
        <v>193</v>
      </c>
      <c r="B10" s="89">
        <v>0.2590277777777778</v>
      </c>
      <c r="C10" s="69">
        <v>6.22</v>
      </c>
      <c r="D10" s="68">
        <v>2.5000000000000001E-2</v>
      </c>
      <c r="E10" s="76">
        <v>0.6</v>
      </c>
      <c r="F10" s="68">
        <v>3.472222222222222E-3</v>
      </c>
      <c r="G10" s="70">
        <v>0.08</v>
      </c>
      <c r="H10" s="77"/>
      <c r="I10" s="77"/>
      <c r="K10" s="79"/>
      <c r="L10" s="79"/>
    </row>
    <row r="11" spans="1:14" ht="20.45" customHeight="1">
      <c r="A11" s="75" t="s">
        <v>194</v>
      </c>
      <c r="B11" s="89">
        <v>0.3659722222222222</v>
      </c>
      <c r="C11" s="69">
        <v>8.7799999999999994</v>
      </c>
      <c r="D11" s="68">
        <v>1.8749999999999999E-2</v>
      </c>
      <c r="E11" s="76">
        <f>0.88/2</f>
        <v>0.44</v>
      </c>
      <c r="F11" s="68">
        <v>4.8611111111111112E-3</v>
      </c>
      <c r="G11" s="70">
        <v>0.12</v>
      </c>
      <c r="H11" s="77"/>
      <c r="I11" s="77">
        <v>1</v>
      </c>
      <c r="K11" s="79"/>
      <c r="L11" s="79"/>
    </row>
    <row r="12" spans="1:14" ht="20.45" customHeight="1">
      <c r="A12" s="75" t="s">
        <v>195</v>
      </c>
      <c r="B12" s="89">
        <v>0.23055555555555557</v>
      </c>
      <c r="C12" s="69">
        <v>5.53</v>
      </c>
      <c r="D12" s="68">
        <v>3.125E-2</v>
      </c>
      <c r="E12" s="76">
        <v>0.75</v>
      </c>
      <c r="F12" s="68">
        <v>1.3194444444444444E-2</v>
      </c>
      <c r="G12" s="70">
        <v>0.32</v>
      </c>
      <c r="H12" s="77"/>
      <c r="I12" s="77">
        <v>1</v>
      </c>
      <c r="K12" s="79"/>
      <c r="L12" s="79"/>
    </row>
    <row r="13" spans="1:14" ht="20.45" customHeight="1">
      <c r="A13" s="75" t="s">
        <v>196</v>
      </c>
      <c r="B13" s="89">
        <v>0.26111111111111113</v>
      </c>
      <c r="C13" s="69">
        <v>6.27</v>
      </c>
      <c r="D13" s="68">
        <v>1.5972222222222221E-2</v>
      </c>
      <c r="E13" s="76">
        <v>0.38</v>
      </c>
      <c r="F13" s="68"/>
      <c r="G13" s="70"/>
      <c r="H13" s="77"/>
      <c r="I13" s="77">
        <v>1</v>
      </c>
      <c r="K13" s="78"/>
      <c r="L13" s="79"/>
    </row>
    <row r="14" spans="1:14" ht="20.45" customHeight="1">
      <c r="A14" s="75" t="s">
        <v>197</v>
      </c>
      <c r="B14" s="89">
        <v>0.27152777777777776</v>
      </c>
      <c r="C14" s="69">
        <v>6.52</v>
      </c>
      <c r="D14" s="68">
        <v>1.5277777777777777E-2</v>
      </c>
      <c r="E14" s="76">
        <f>0.74/2</f>
        <v>0.37</v>
      </c>
      <c r="F14" s="68"/>
      <c r="G14" s="70"/>
      <c r="H14" s="77"/>
      <c r="I14" s="77"/>
      <c r="K14" s="78"/>
      <c r="L14" s="79"/>
    </row>
    <row r="15" spans="1:14" ht="20.45" customHeight="1">
      <c r="A15" s="77" t="s">
        <v>198</v>
      </c>
      <c r="B15" s="89">
        <v>0.30763888888888891</v>
      </c>
      <c r="C15" s="69">
        <v>7.39</v>
      </c>
      <c r="D15" s="68">
        <v>2.013888888888889E-2</v>
      </c>
      <c r="E15" s="76">
        <v>0.48</v>
      </c>
      <c r="F15" s="68">
        <v>3.472222222222222E-3</v>
      </c>
      <c r="G15" s="70">
        <v>0.08</v>
      </c>
      <c r="H15" s="77"/>
      <c r="I15" s="77">
        <v>1</v>
      </c>
      <c r="K15" s="79"/>
      <c r="L15" s="79"/>
    </row>
    <row r="16" spans="1:14" ht="20.45" customHeight="1">
      <c r="A16" s="77" t="s">
        <v>199</v>
      </c>
      <c r="B16" s="89">
        <v>0.33541666666666664</v>
      </c>
      <c r="C16" s="69">
        <v>8.0500000000000007</v>
      </c>
      <c r="D16" s="68">
        <v>2.013888888888889E-2</v>
      </c>
      <c r="E16" s="76">
        <v>0.48</v>
      </c>
      <c r="F16" s="68">
        <v>1.1111111111111112E-2</v>
      </c>
      <c r="G16" s="70">
        <v>0.27</v>
      </c>
      <c r="H16" s="77"/>
      <c r="I16" s="77">
        <v>1</v>
      </c>
      <c r="K16" s="79"/>
      <c r="L16" s="79"/>
    </row>
    <row r="17" spans="1:14" ht="20.45" customHeight="1">
      <c r="A17" s="77" t="s">
        <v>84</v>
      </c>
      <c r="B17" s="89">
        <v>0.35625000000000001</v>
      </c>
      <c r="C17" s="69">
        <v>8.5500000000000007</v>
      </c>
      <c r="D17" s="68">
        <v>2.5000000000000001E-2</v>
      </c>
      <c r="E17" s="76">
        <f>1.2/2</f>
        <v>0.6</v>
      </c>
      <c r="F17" s="68"/>
      <c r="G17" s="70"/>
      <c r="H17" s="77"/>
      <c r="I17" s="77">
        <v>1</v>
      </c>
      <c r="K17" s="78"/>
      <c r="L17" s="79"/>
    </row>
    <row r="18" spans="1:14">
      <c r="B18" s="90"/>
      <c r="C18" s="73"/>
      <c r="D18" s="72"/>
      <c r="E18" s="71"/>
      <c r="F18" s="72"/>
      <c r="G18" s="63"/>
      <c r="L18" s="79"/>
    </row>
    <row r="19" spans="1:14" ht="20.45" customHeight="1">
      <c r="A19" s="77" t="s">
        <v>200</v>
      </c>
      <c r="B19" s="89">
        <v>0.27291666666666664</v>
      </c>
      <c r="C19" s="69">
        <v>6.55</v>
      </c>
      <c r="D19" s="68">
        <v>2.7083333333333334E-2</v>
      </c>
      <c r="E19" s="76">
        <v>0.65</v>
      </c>
      <c r="F19" s="68">
        <v>5.5555555555555558E-3</v>
      </c>
      <c r="G19" s="70">
        <v>0.13</v>
      </c>
      <c r="H19" s="77"/>
      <c r="I19" s="77"/>
      <c r="L19" s="79"/>
      <c r="N19" s="71"/>
    </row>
    <row r="20" spans="1:14" ht="20.45" customHeight="1">
      <c r="A20" s="77" t="s">
        <v>201</v>
      </c>
      <c r="B20" s="89">
        <v>0.3263888888888889</v>
      </c>
      <c r="C20" s="69">
        <v>7.83</v>
      </c>
      <c r="D20" s="68">
        <v>2.7083333333333334E-2</v>
      </c>
      <c r="E20" s="76">
        <v>0.65</v>
      </c>
      <c r="F20" s="68">
        <v>3.472222222222222E-3</v>
      </c>
      <c r="G20" s="70">
        <v>0.08</v>
      </c>
      <c r="H20" s="77"/>
      <c r="I20" s="77">
        <v>1</v>
      </c>
      <c r="K20" s="79"/>
      <c r="L20" s="79"/>
    </row>
    <row r="21" spans="1:14" ht="20.45" customHeight="1">
      <c r="A21" s="77" t="s">
        <v>202</v>
      </c>
      <c r="B21" s="89">
        <v>0.31874999999999998</v>
      </c>
      <c r="C21" s="69">
        <v>7.65</v>
      </c>
      <c r="D21" s="68">
        <v>1.4583333333333334E-2</v>
      </c>
      <c r="E21" s="76">
        <v>0.35</v>
      </c>
      <c r="F21" s="68">
        <v>3.472222222222222E-3</v>
      </c>
      <c r="G21" s="70">
        <v>0.08</v>
      </c>
      <c r="H21" s="77"/>
      <c r="I21" s="77">
        <v>1</v>
      </c>
      <c r="K21" s="79"/>
      <c r="L21" s="79"/>
    </row>
    <row r="22" spans="1:14" ht="20.45" customHeight="1">
      <c r="A22" s="77" t="s">
        <v>203</v>
      </c>
      <c r="B22" s="89">
        <v>0.38263888888888886</v>
      </c>
      <c r="C22" s="69">
        <v>9.18</v>
      </c>
      <c r="D22" s="68">
        <v>3.4722222222222224E-2</v>
      </c>
      <c r="E22" s="76">
        <v>0.83</v>
      </c>
      <c r="F22" s="68"/>
      <c r="G22" s="70"/>
      <c r="H22" s="77"/>
      <c r="I22" s="77">
        <v>1</v>
      </c>
      <c r="K22" s="78"/>
      <c r="L22" s="79"/>
    </row>
    <row r="23" spans="1:14" ht="20.45" customHeight="1">
      <c r="A23" s="77" t="s">
        <v>204</v>
      </c>
      <c r="B23" s="89">
        <v>0.37708333333333333</v>
      </c>
      <c r="C23" s="69">
        <v>9.0500000000000007</v>
      </c>
      <c r="D23" s="68">
        <v>1.3194444444444444E-2</v>
      </c>
      <c r="E23" s="76">
        <v>0.32</v>
      </c>
      <c r="F23" s="68">
        <v>4.8611111111111112E-3</v>
      </c>
      <c r="G23" s="70">
        <v>0.12</v>
      </c>
      <c r="H23" s="77"/>
      <c r="I23" s="77">
        <v>1</v>
      </c>
      <c r="K23" s="79"/>
      <c r="L23" s="79"/>
    </row>
    <row r="24" spans="1:14" ht="20.45" customHeight="1">
      <c r="A24" s="77" t="s">
        <v>205</v>
      </c>
      <c r="B24" s="89">
        <v>0.38055555555555554</v>
      </c>
      <c r="C24" s="69">
        <v>9.1300000000000008</v>
      </c>
      <c r="D24" s="68">
        <v>2.8472222222222222E-2</v>
      </c>
      <c r="E24" s="76">
        <v>0.68</v>
      </c>
      <c r="F24" s="68">
        <v>1.3194444444444444E-2</v>
      </c>
      <c r="G24" s="70">
        <v>0.32</v>
      </c>
      <c r="H24" s="77"/>
      <c r="I24" s="77">
        <v>1</v>
      </c>
      <c r="K24" s="79"/>
      <c r="L24" s="79"/>
    </row>
    <row r="25" spans="1:14" ht="20.45" customHeight="1">
      <c r="A25" s="77" t="s">
        <v>206</v>
      </c>
      <c r="B25" s="89">
        <v>0.41180555555555554</v>
      </c>
      <c r="C25" s="70">
        <v>9.8800000000000008</v>
      </c>
      <c r="D25" s="68">
        <v>1.4583333333333334E-2</v>
      </c>
      <c r="E25" s="76">
        <f>0.7/2</f>
        <v>0.35000000000000003</v>
      </c>
      <c r="F25" s="68"/>
      <c r="G25" s="70"/>
      <c r="H25" s="77"/>
      <c r="I25" s="77">
        <v>1</v>
      </c>
      <c r="K25" s="78"/>
      <c r="L25" s="79"/>
    </row>
    <row r="26" spans="1:14" ht="20.45" customHeight="1">
      <c r="A26" s="77" t="s">
        <v>207</v>
      </c>
      <c r="B26" s="89">
        <v>0.33541666666666664</v>
      </c>
      <c r="C26" s="69">
        <v>8.0500000000000007</v>
      </c>
      <c r="D26" s="68">
        <v>2.013888888888889E-2</v>
      </c>
      <c r="E26" s="76">
        <v>0.48</v>
      </c>
      <c r="F26" s="68">
        <v>1.1111111111111112E-2</v>
      </c>
      <c r="G26" s="70">
        <v>0.27</v>
      </c>
      <c r="H26" s="77"/>
      <c r="I26" s="77">
        <v>1</v>
      </c>
      <c r="K26" s="79"/>
      <c r="L26" s="79"/>
    </row>
    <row r="27" spans="1:14">
      <c r="B27" s="90"/>
      <c r="C27" s="73"/>
    </row>
    <row r="28" spans="1:14" ht="21.2" customHeight="1">
      <c r="A28" s="77" t="s">
        <v>208</v>
      </c>
      <c r="B28" s="89">
        <v>0.24305555555555555</v>
      </c>
      <c r="C28" s="69">
        <v>5.83</v>
      </c>
      <c r="D28" s="77"/>
      <c r="E28" s="77"/>
      <c r="F28" s="80">
        <v>3.472222222222222E-3</v>
      </c>
      <c r="G28" s="77">
        <v>0.08</v>
      </c>
      <c r="H28" s="77"/>
      <c r="I28" s="77"/>
      <c r="K28" s="78"/>
      <c r="L28" s="78"/>
      <c r="M28" s="78"/>
    </row>
    <row r="29" spans="1:14" ht="21.2" customHeight="1">
      <c r="A29" s="77" t="s">
        <v>209</v>
      </c>
      <c r="B29" s="89">
        <v>0.35416666666666669</v>
      </c>
      <c r="C29" s="69">
        <v>8.5</v>
      </c>
      <c r="D29" s="77"/>
      <c r="E29" s="77"/>
      <c r="F29" s="80">
        <v>3.472222222222222E-3</v>
      </c>
      <c r="G29" s="77">
        <v>0.08</v>
      </c>
      <c r="H29" s="77"/>
      <c r="I29" s="77">
        <v>1</v>
      </c>
      <c r="K29" s="78"/>
      <c r="L29" s="78"/>
      <c r="M29" s="78"/>
    </row>
    <row r="30" spans="1:14" ht="21.2" customHeight="1">
      <c r="A30" s="77" t="s">
        <v>210</v>
      </c>
      <c r="B30" s="89">
        <v>0.31944444444444442</v>
      </c>
      <c r="C30" s="69">
        <v>7.67</v>
      </c>
      <c r="D30" s="77"/>
      <c r="E30" s="77"/>
      <c r="F30" s="77"/>
      <c r="G30" s="77"/>
      <c r="H30" s="77"/>
      <c r="I30" s="77">
        <v>1</v>
      </c>
    </row>
    <row r="31" spans="1:14" ht="21.2" customHeight="1">
      <c r="A31" s="77" t="s">
        <v>211</v>
      </c>
      <c r="B31" s="89">
        <v>0.24305555555555555</v>
      </c>
      <c r="C31" s="69">
        <v>5.83</v>
      </c>
      <c r="D31" s="77"/>
      <c r="E31" s="77"/>
      <c r="F31" s="80">
        <v>1.1805555555555555E-2</v>
      </c>
      <c r="G31" s="77">
        <v>0.3</v>
      </c>
      <c r="H31" s="77"/>
      <c r="I31" s="77">
        <v>1</v>
      </c>
      <c r="M31" s="78"/>
    </row>
    <row r="32" spans="1:14" ht="21.2" customHeight="1">
      <c r="A32" s="77" t="s">
        <v>212</v>
      </c>
      <c r="B32" s="89">
        <v>0.35416666666666669</v>
      </c>
      <c r="C32" s="69">
        <v>8.5</v>
      </c>
      <c r="D32" s="77"/>
      <c r="E32" s="77"/>
      <c r="F32" s="80">
        <v>1.1805555555555555E-2</v>
      </c>
      <c r="G32" s="77">
        <v>0.30000000000000004</v>
      </c>
      <c r="H32" s="77"/>
      <c r="I32" s="77">
        <v>2</v>
      </c>
    </row>
    <row r="33" spans="2:3">
      <c r="B33" s="74"/>
      <c r="C33" s="73"/>
    </row>
    <row r="34" spans="2:3">
      <c r="B34" s="74"/>
      <c r="C34" s="73"/>
    </row>
    <row r="35" spans="2:3">
      <c r="B35" s="74"/>
      <c r="C35" s="73"/>
    </row>
    <row r="36" spans="2:3">
      <c r="B36" s="74"/>
      <c r="C36" s="73"/>
    </row>
    <row r="37" spans="2:3">
      <c r="B37" s="74"/>
      <c r="C37" s="73"/>
    </row>
    <row r="38" spans="2:3">
      <c r="B38" s="74"/>
      <c r="C38" s="73"/>
    </row>
    <row r="39" spans="2:3">
      <c r="B39" s="74"/>
      <c r="C39" s="7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49"/>
  <sheetViews>
    <sheetView zoomScale="95" zoomScaleNormal="95" workbookViewId="0">
      <pane ySplit="7" topLeftCell="A8" activePane="bottomLeft" state="frozen"/>
      <selection activeCell="L24" sqref="L24"/>
      <selection pane="bottomLeft" activeCell="M15" sqref="M15"/>
    </sheetView>
  </sheetViews>
  <sheetFormatPr baseColWidth="10" defaultColWidth="11.5703125" defaultRowHeight="12.75"/>
  <cols>
    <col min="1" max="1" width="13.140625" style="62" customWidth="1"/>
    <col min="2" max="2" width="7.140625" style="62" customWidth="1"/>
    <col min="3" max="3" width="8" style="62" customWidth="1"/>
    <col min="4" max="5" width="7.140625" style="62" customWidth="1"/>
    <col min="6" max="6" width="8.28515625" style="62" customWidth="1"/>
    <col min="7" max="11" width="7.140625" style="62" customWidth="1"/>
    <col min="12" max="253" width="11.5703125" style="62"/>
    <col min="254" max="256" width="11.5703125" style="84"/>
    <col min="257" max="257" width="13.140625" style="84" customWidth="1"/>
    <col min="258" max="258" width="7.140625" style="84" customWidth="1"/>
    <col min="259" max="259" width="8" style="84" customWidth="1"/>
    <col min="260" max="261" width="7.140625" style="84" customWidth="1"/>
    <col min="262" max="262" width="8.28515625" style="84" customWidth="1"/>
    <col min="263" max="267" width="7.140625" style="84" customWidth="1"/>
    <col min="268" max="512" width="11.5703125" style="84"/>
    <col min="513" max="513" width="13.140625" style="84" customWidth="1"/>
    <col min="514" max="514" width="7.140625" style="84" customWidth="1"/>
    <col min="515" max="515" width="8" style="84" customWidth="1"/>
    <col min="516" max="517" width="7.140625" style="84" customWidth="1"/>
    <col min="518" max="518" width="8.28515625" style="84" customWidth="1"/>
    <col min="519" max="523" width="7.140625" style="84" customWidth="1"/>
    <col min="524" max="768" width="11.5703125" style="84"/>
    <col min="769" max="769" width="13.140625" style="84" customWidth="1"/>
    <col min="770" max="770" width="7.140625" style="84" customWidth="1"/>
    <col min="771" max="771" width="8" style="84" customWidth="1"/>
    <col min="772" max="773" width="7.140625" style="84" customWidth="1"/>
    <col min="774" max="774" width="8.28515625" style="84" customWidth="1"/>
    <col min="775" max="779" width="7.140625" style="84" customWidth="1"/>
    <col min="780" max="1024" width="11.5703125" style="84"/>
    <col min="1025" max="1025" width="13.140625" style="84" customWidth="1"/>
    <col min="1026" max="1026" width="7.140625" style="84" customWidth="1"/>
    <col min="1027" max="1027" width="8" style="84" customWidth="1"/>
    <col min="1028" max="1029" width="7.140625" style="84" customWidth="1"/>
    <col min="1030" max="1030" width="8.28515625" style="84" customWidth="1"/>
    <col min="1031" max="1035" width="7.140625" style="84" customWidth="1"/>
    <col min="1036" max="1280" width="11.5703125" style="84"/>
    <col min="1281" max="1281" width="13.140625" style="84" customWidth="1"/>
    <col min="1282" max="1282" width="7.140625" style="84" customWidth="1"/>
    <col min="1283" max="1283" width="8" style="84" customWidth="1"/>
    <col min="1284" max="1285" width="7.140625" style="84" customWidth="1"/>
    <col min="1286" max="1286" width="8.28515625" style="84" customWidth="1"/>
    <col min="1287" max="1291" width="7.140625" style="84" customWidth="1"/>
    <col min="1292" max="1536" width="11.5703125" style="84"/>
    <col min="1537" max="1537" width="13.140625" style="84" customWidth="1"/>
    <col min="1538" max="1538" width="7.140625" style="84" customWidth="1"/>
    <col min="1539" max="1539" width="8" style="84" customWidth="1"/>
    <col min="1540" max="1541" width="7.140625" style="84" customWidth="1"/>
    <col min="1542" max="1542" width="8.28515625" style="84" customWidth="1"/>
    <col min="1543" max="1547" width="7.140625" style="84" customWidth="1"/>
    <col min="1548" max="1792" width="11.5703125" style="84"/>
    <col min="1793" max="1793" width="13.140625" style="84" customWidth="1"/>
    <col min="1794" max="1794" width="7.140625" style="84" customWidth="1"/>
    <col min="1795" max="1795" width="8" style="84" customWidth="1"/>
    <col min="1796" max="1797" width="7.140625" style="84" customWidth="1"/>
    <col min="1798" max="1798" width="8.28515625" style="84" customWidth="1"/>
    <col min="1799" max="1803" width="7.140625" style="84" customWidth="1"/>
    <col min="1804" max="2048" width="11.5703125" style="84"/>
    <col min="2049" max="2049" width="13.140625" style="84" customWidth="1"/>
    <col min="2050" max="2050" width="7.140625" style="84" customWidth="1"/>
    <col min="2051" max="2051" width="8" style="84" customWidth="1"/>
    <col min="2052" max="2053" width="7.140625" style="84" customWidth="1"/>
    <col min="2054" max="2054" width="8.28515625" style="84" customWidth="1"/>
    <col min="2055" max="2059" width="7.140625" style="84" customWidth="1"/>
    <col min="2060" max="2304" width="11.5703125" style="84"/>
    <col min="2305" max="2305" width="13.140625" style="84" customWidth="1"/>
    <col min="2306" max="2306" width="7.140625" style="84" customWidth="1"/>
    <col min="2307" max="2307" width="8" style="84" customWidth="1"/>
    <col min="2308" max="2309" width="7.140625" style="84" customWidth="1"/>
    <col min="2310" max="2310" width="8.28515625" style="84" customWidth="1"/>
    <col min="2311" max="2315" width="7.140625" style="84" customWidth="1"/>
    <col min="2316" max="2560" width="11.5703125" style="84"/>
    <col min="2561" max="2561" width="13.140625" style="84" customWidth="1"/>
    <col min="2562" max="2562" width="7.140625" style="84" customWidth="1"/>
    <col min="2563" max="2563" width="8" style="84" customWidth="1"/>
    <col min="2564" max="2565" width="7.140625" style="84" customWidth="1"/>
    <col min="2566" max="2566" width="8.28515625" style="84" customWidth="1"/>
    <col min="2567" max="2571" width="7.140625" style="84" customWidth="1"/>
    <col min="2572" max="2816" width="11.5703125" style="84"/>
    <col min="2817" max="2817" width="13.140625" style="84" customWidth="1"/>
    <col min="2818" max="2818" width="7.140625" style="84" customWidth="1"/>
    <col min="2819" max="2819" width="8" style="84" customWidth="1"/>
    <col min="2820" max="2821" width="7.140625" style="84" customWidth="1"/>
    <col min="2822" max="2822" width="8.28515625" style="84" customWidth="1"/>
    <col min="2823" max="2827" width="7.140625" style="84" customWidth="1"/>
    <col min="2828" max="3072" width="11.5703125" style="84"/>
    <col min="3073" max="3073" width="13.140625" style="84" customWidth="1"/>
    <col min="3074" max="3074" width="7.140625" style="84" customWidth="1"/>
    <col min="3075" max="3075" width="8" style="84" customWidth="1"/>
    <col min="3076" max="3077" width="7.140625" style="84" customWidth="1"/>
    <col min="3078" max="3078" width="8.28515625" style="84" customWidth="1"/>
    <col min="3079" max="3083" width="7.140625" style="84" customWidth="1"/>
    <col min="3084" max="3328" width="11.5703125" style="84"/>
    <col min="3329" max="3329" width="13.140625" style="84" customWidth="1"/>
    <col min="3330" max="3330" width="7.140625" style="84" customWidth="1"/>
    <col min="3331" max="3331" width="8" style="84" customWidth="1"/>
    <col min="3332" max="3333" width="7.140625" style="84" customWidth="1"/>
    <col min="3334" max="3334" width="8.28515625" style="84" customWidth="1"/>
    <col min="3335" max="3339" width="7.140625" style="84" customWidth="1"/>
    <col min="3340" max="3584" width="11.5703125" style="84"/>
    <col min="3585" max="3585" width="13.140625" style="84" customWidth="1"/>
    <col min="3586" max="3586" width="7.140625" style="84" customWidth="1"/>
    <col min="3587" max="3587" width="8" style="84" customWidth="1"/>
    <col min="3588" max="3589" width="7.140625" style="84" customWidth="1"/>
    <col min="3590" max="3590" width="8.28515625" style="84" customWidth="1"/>
    <col min="3591" max="3595" width="7.140625" style="84" customWidth="1"/>
    <col min="3596" max="3840" width="11.5703125" style="84"/>
    <col min="3841" max="3841" width="13.140625" style="84" customWidth="1"/>
    <col min="3842" max="3842" width="7.140625" style="84" customWidth="1"/>
    <col min="3843" max="3843" width="8" style="84" customWidth="1"/>
    <col min="3844" max="3845" width="7.140625" style="84" customWidth="1"/>
    <col min="3846" max="3846" width="8.28515625" style="84" customWidth="1"/>
    <col min="3847" max="3851" width="7.140625" style="84" customWidth="1"/>
    <col min="3852" max="4096" width="11.5703125" style="84"/>
    <col min="4097" max="4097" width="13.140625" style="84" customWidth="1"/>
    <col min="4098" max="4098" width="7.140625" style="84" customWidth="1"/>
    <col min="4099" max="4099" width="8" style="84" customWidth="1"/>
    <col min="4100" max="4101" width="7.140625" style="84" customWidth="1"/>
    <col min="4102" max="4102" width="8.28515625" style="84" customWidth="1"/>
    <col min="4103" max="4107" width="7.140625" style="84" customWidth="1"/>
    <col min="4108" max="4352" width="11.5703125" style="84"/>
    <col min="4353" max="4353" width="13.140625" style="84" customWidth="1"/>
    <col min="4354" max="4354" width="7.140625" style="84" customWidth="1"/>
    <col min="4355" max="4355" width="8" style="84" customWidth="1"/>
    <col min="4356" max="4357" width="7.140625" style="84" customWidth="1"/>
    <col min="4358" max="4358" width="8.28515625" style="84" customWidth="1"/>
    <col min="4359" max="4363" width="7.140625" style="84" customWidth="1"/>
    <col min="4364" max="4608" width="11.5703125" style="84"/>
    <col min="4609" max="4609" width="13.140625" style="84" customWidth="1"/>
    <col min="4610" max="4610" width="7.140625" style="84" customWidth="1"/>
    <col min="4611" max="4611" width="8" style="84" customWidth="1"/>
    <col min="4612" max="4613" width="7.140625" style="84" customWidth="1"/>
    <col min="4614" max="4614" width="8.28515625" style="84" customWidth="1"/>
    <col min="4615" max="4619" width="7.140625" style="84" customWidth="1"/>
    <col min="4620" max="4864" width="11.5703125" style="84"/>
    <col min="4865" max="4865" width="13.140625" style="84" customWidth="1"/>
    <col min="4866" max="4866" width="7.140625" style="84" customWidth="1"/>
    <col min="4867" max="4867" width="8" style="84" customWidth="1"/>
    <col min="4868" max="4869" width="7.140625" style="84" customWidth="1"/>
    <col min="4870" max="4870" width="8.28515625" style="84" customWidth="1"/>
    <col min="4871" max="4875" width="7.140625" style="84" customWidth="1"/>
    <col min="4876" max="5120" width="11.5703125" style="84"/>
    <col min="5121" max="5121" width="13.140625" style="84" customWidth="1"/>
    <col min="5122" max="5122" width="7.140625" style="84" customWidth="1"/>
    <col min="5123" max="5123" width="8" style="84" customWidth="1"/>
    <col min="5124" max="5125" width="7.140625" style="84" customWidth="1"/>
    <col min="5126" max="5126" width="8.28515625" style="84" customWidth="1"/>
    <col min="5127" max="5131" width="7.140625" style="84" customWidth="1"/>
    <col min="5132" max="5376" width="11.5703125" style="84"/>
    <col min="5377" max="5377" width="13.140625" style="84" customWidth="1"/>
    <col min="5378" max="5378" width="7.140625" style="84" customWidth="1"/>
    <col min="5379" max="5379" width="8" style="84" customWidth="1"/>
    <col min="5380" max="5381" width="7.140625" style="84" customWidth="1"/>
    <col min="5382" max="5382" width="8.28515625" style="84" customWidth="1"/>
    <col min="5383" max="5387" width="7.140625" style="84" customWidth="1"/>
    <col min="5388" max="5632" width="11.5703125" style="84"/>
    <col min="5633" max="5633" width="13.140625" style="84" customWidth="1"/>
    <col min="5634" max="5634" width="7.140625" style="84" customWidth="1"/>
    <col min="5635" max="5635" width="8" style="84" customWidth="1"/>
    <col min="5636" max="5637" width="7.140625" style="84" customWidth="1"/>
    <col min="5638" max="5638" width="8.28515625" style="84" customWidth="1"/>
    <col min="5639" max="5643" width="7.140625" style="84" customWidth="1"/>
    <col min="5644" max="5888" width="11.5703125" style="84"/>
    <col min="5889" max="5889" width="13.140625" style="84" customWidth="1"/>
    <col min="5890" max="5890" width="7.140625" style="84" customWidth="1"/>
    <col min="5891" max="5891" width="8" style="84" customWidth="1"/>
    <col min="5892" max="5893" width="7.140625" style="84" customWidth="1"/>
    <col min="5894" max="5894" width="8.28515625" style="84" customWidth="1"/>
    <col min="5895" max="5899" width="7.140625" style="84" customWidth="1"/>
    <col min="5900" max="6144" width="11.5703125" style="84"/>
    <col min="6145" max="6145" width="13.140625" style="84" customWidth="1"/>
    <col min="6146" max="6146" width="7.140625" style="84" customWidth="1"/>
    <col min="6147" max="6147" width="8" style="84" customWidth="1"/>
    <col min="6148" max="6149" width="7.140625" style="84" customWidth="1"/>
    <col min="6150" max="6150" width="8.28515625" style="84" customWidth="1"/>
    <col min="6151" max="6155" width="7.140625" style="84" customWidth="1"/>
    <col min="6156" max="6400" width="11.5703125" style="84"/>
    <col min="6401" max="6401" width="13.140625" style="84" customWidth="1"/>
    <col min="6402" max="6402" width="7.140625" style="84" customWidth="1"/>
    <col min="6403" max="6403" width="8" style="84" customWidth="1"/>
    <col min="6404" max="6405" width="7.140625" style="84" customWidth="1"/>
    <col min="6406" max="6406" width="8.28515625" style="84" customWidth="1"/>
    <col min="6407" max="6411" width="7.140625" style="84" customWidth="1"/>
    <col min="6412" max="6656" width="11.5703125" style="84"/>
    <col min="6657" max="6657" width="13.140625" style="84" customWidth="1"/>
    <col min="6658" max="6658" width="7.140625" style="84" customWidth="1"/>
    <col min="6659" max="6659" width="8" style="84" customWidth="1"/>
    <col min="6660" max="6661" width="7.140625" style="84" customWidth="1"/>
    <col min="6662" max="6662" width="8.28515625" style="84" customWidth="1"/>
    <col min="6663" max="6667" width="7.140625" style="84" customWidth="1"/>
    <col min="6668" max="6912" width="11.5703125" style="84"/>
    <col min="6913" max="6913" width="13.140625" style="84" customWidth="1"/>
    <col min="6914" max="6914" width="7.140625" style="84" customWidth="1"/>
    <col min="6915" max="6915" width="8" style="84" customWidth="1"/>
    <col min="6916" max="6917" width="7.140625" style="84" customWidth="1"/>
    <col min="6918" max="6918" width="8.28515625" style="84" customWidth="1"/>
    <col min="6919" max="6923" width="7.140625" style="84" customWidth="1"/>
    <col min="6924" max="7168" width="11.5703125" style="84"/>
    <col min="7169" max="7169" width="13.140625" style="84" customWidth="1"/>
    <col min="7170" max="7170" width="7.140625" style="84" customWidth="1"/>
    <col min="7171" max="7171" width="8" style="84" customWidth="1"/>
    <col min="7172" max="7173" width="7.140625" style="84" customWidth="1"/>
    <col min="7174" max="7174" width="8.28515625" style="84" customWidth="1"/>
    <col min="7175" max="7179" width="7.140625" style="84" customWidth="1"/>
    <col min="7180" max="7424" width="11.5703125" style="84"/>
    <col min="7425" max="7425" width="13.140625" style="84" customWidth="1"/>
    <col min="7426" max="7426" width="7.140625" style="84" customWidth="1"/>
    <col min="7427" max="7427" width="8" style="84" customWidth="1"/>
    <col min="7428" max="7429" width="7.140625" style="84" customWidth="1"/>
    <col min="7430" max="7430" width="8.28515625" style="84" customWidth="1"/>
    <col min="7431" max="7435" width="7.140625" style="84" customWidth="1"/>
    <col min="7436" max="7680" width="11.5703125" style="84"/>
    <col min="7681" max="7681" width="13.140625" style="84" customWidth="1"/>
    <col min="7682" max="7682" width="7.140625" style="84" customWidth="1"/>
    <col min="7683" max="7683" width="8" style="84" customWidth="1"/>
    <col min="7684" max="7685" width="7.140625" style="84" customWidth="1"/>
    <col min="7686" max="7686" width="8.28515625" style="84" customWidth="1"/>
    <col min="7687" max="7691" width="7.140625" style="84" customWidth="1"/>
    <col min="7692" max="7936" width="11.5703125" style="84"/>
    <col min="7937" max="7937" width="13.140625" style="84" customWidth="1"/>
    <col min="7938" max="7938" width="7.140625" style="84" customWidth="1"/>
    <col min="7939" max="7939" width="8" style="84" customWidth="1"/>
    <col min="7940" max="7941" width="7.140625" style="84" customWidth="1"/>
    <col min="7942" max="7942" width="8.28515625" style="84" customWidth="1"/>
    <col min="7943" max="7947" width="7.140625" style="84" customWidth="1"/>
    <col min="7948" max="8192" width="11.5703125" style="84"/>
    <col min="8193" max="8193" width="13.140625" style="84" customWidth="1"/>
    <col min="8194" max="8194" width="7.140625" style="84" customWidth="1"/>
    <col min="8195" max="8195" width="8" style="84" customWidth="1"/>
    <col min="8196" max="8197" width="7.140625" style="84" customWidth="1"/>
    <col min="8198" max="8198" width="8.28515625" style="84" customWidth="1"/>
    <col min="8199" max="8203" width="7.140625" style="84" customWidth="1"/>
    <col min="8204" max="8448" width="11.5703125" style="84"/>
    <col min="8449" max="8449" width="13.140625" style="84" customWidth="1"/>
    <col min="8450" max="8450" width="7.140625" style="84" customWidth="1"/>
    <col min="8451" max="8451" width="8" style="84" customWidth="1"/>
    <col min="8452" max="8453" width="7.140625" style="84" customWidth="1"/>
    <col min="8454" max="8454" width="8.28515625" style="84" customWidth="1"/>
    <col min="8455" max="8459" width="7.140625" style="84" customWidth="1"/>
    <col min="8460" max="8704" width="11.5703125" style="84"/>
    <col min="8705" max="8705" width="13.140625" style="84" customWidth="1"/>
    <col min="8706" max="8706" width="7.140625" style="84" customWidth="1"/>
    <col min="8707" max="8707" width="8" style="84" customWidth="1"/>
    <col min="8708" max="8709" width="7.140625" style="84" customWidth="1"/>
    <col min="8710" max="8710" width="8.28515625" style="84" customWidth="1"/>
    <col min="8711" max="8715" width="7.140625" style="84" customWidth="1"/>
    <col min="8716" max="8960" width="11.5703125" style="84"/>
    <col min="8961" max="8961" width="13.140625" style="84" customWidth="1"/>
    <col min="8962" max="8962" width="7.140625" style="84" customWidth="1"/>
    <col min="8963" max="8963" width="8" style="84" customWidth="1"/>
    <col min="8964" max="8965" width="7.140625" style="84" customWidth="1"/>
    <col min="8966" max="8966" width="8.28515625" style="84" customWidth="1"/>
    <col min="8967" max="8971" width="7.140625" style="84" customWidth="1"/>
    <col min="8972" max="9216" width="11.5703125" style="84"/>
    <col min="9217" max="9217" width="13.140625" style="84" customWidth="1"/>
    <col min="9218" max="9218" width="7.140625" style="84" customWidth="1"/>
    <col min="9219" max="9219" width="8" style="84" customWidth="1"/>
    <col min="9220" max="9221" width="7.140625" style="84" customWidth="1"/>
    <col min="9222" max="9222" width="8.28515625" style="84" customWidth="1"/>
    <col min="9223" max="9227" width="7.140625" style="84" customWidth="1"/>
    <col min="9228" max="9472" width="11.5703125" style="84"/>
    <col min="9473" max="9473" width="13.140625" style="84" customWidth="1"/>
    <col min="9474" max="9474" width="7.140625" style="84" customWidth="1"/>
    <col min="9475" max="9475" width="8" style="84" customWidth="1"/>
    <col min="9476" max="9477" width="7.140625" style="84" customWidth="1"/>
    <col min="9478" max="9478" width="8.28515625" style="84" customWidth="1"/>
    <col min="9479" max="9483" width="7.140625" style="84" customWidth="1"/>
    <col min="9484" max="9728" width="11.5703125" style="84"/>
    <col min="9729" max="9729" width="13.140625" style="84" customWidth="1"/>
    <col min="9730" max="9730" width="7.140625" style="84" customWidth="1"/>
    <col min="9731" max="9731" width="8" style="84" customWidth="1"/>
    <col min="9732" max="9733" width="7.140625" style="84" customWidth="1"/>
    <col min="9734" max="9734" width="8.28515625" style="84" customWidth="1"/>
    <col min="9735" max="9739" width="7.140625" style="84" customWidth="1"/>
    <col min="9740" max="9984" width="11.5703125" style="84"/>
    <col min="9985" max="9985" width="13.140625" style="84" customWidth="1"/>
    <col min="9986" max="9986" width="7.140625" style="84" customWidth="1"/>
    <col min="9987" max="9987" width="8" style="84" customWidth="1"/>
    <col min="9988" max="9989" width="7.140625" style="84" customWidth="1"/>
    <col min="9990" max="9990" width="8.28515625" style="84" customWidth="1"/>
    <col min="9991" max="9995" width="7.140625" style="84" customWidth="1"/>
    <col min="9996" max="10240" width="11.5703125" style="84"/>
    <col min="10241" max="10241" width="13.140625" style="84" customWidth="1"/>
    <col min="10242" max="10242" width="7.140625" style="84" customWidth="1"/>
    <col min="10243" max="10243" width="8" style="84" customWidth="1"/>
    <col min="10244" max="10245" width="7.140625" style="84" customWidth="1"/>
    <col min="10246" max="10246" width="8.28515625" style="84" customWidth="1"/>
    <col min="10247" max="10251" width="7.140625" style="84" customWidth="1"/>
    <col min="10252" max="10496" width="11.5703125" style="84"/>
    <col min="10497" max="10497" width="13.140625" style="84" customWidth="1"/>
    <col min="10498" max="10498" width="7.140625" style="84" customWidth="1"/>
    <col min="10499" max="10499" width="8" style="84" customWidth="1"/>
    <col min="10500" max="10501" width="7.140625" style="84" customWidth="1"/>
    <col min="10502" max="10502" width="8.28515625" style="84" customWidth="1"/>
    <col min="10503" max="10507" width="7.140625" style="84" customWidth="1"/>
    <col min="10508" max="10752" width="11.5703125" style="84"/>
    <col min="10753" max="10753" width="13.140625" style="84" customWidth="1"/>
    <col min="10754" max="10754" width="7.140625" style="84" customWidth="1"/>
    <col min="10755" max="10755" width="8" style="84" customWidth="1"/>
    <col min="10756" max="10757" width="7.140625" style="84" customWidth="1"/>
    <col min="10758" max="10758" width="8.28515625" style="84" customWidth="1"/>
    <col min="10759" max="10763" width="7.140625" style="84" customWidth="1"/>
    <col min="10764" max="11008" width="11.5703125" style="84"/>
    <col min="11009" max="11009" width="13.140625" style="84" customWidth="1"/>
    <col min="11010" max="11010" width="7.140625" style="84" customWidth="1"/>
    <col min="11011" max="11011" width="8" style="84" customWidth="1"/>
    <col min="11012" max="11013" width="7.140625" style="84" customWidth="1"/>
    <col min="11014" max="11014" width="8.28515625" style="84" customWidth="1"/>
    <col min="11015" max="11019" width="7.140625" style="84" customWidth="1"/>
    <col min="11020" max="11264" width="11.5703125" style="84"/>
    <col min="11265" max="11265" width="13.140625" style="84" customWidth="1"/>
    <col min="11266" max="11266" width="7.140625" style="84" customWidth="1"/>
    <col min="11267" max="11267" width="8" style="84" customWidth="1"/>
    <col min="11268" max="11269" width="7.140625" style="84" customWidth="1"/>
    <col min="11270" max="11270" width="8.28515625" style="84" customWidth="1"/>
    <col min="11271" max="11275" width="7.140625" style="84" customWidth="1"/>
    <col min="11276" max="11520" width="11.5703125" style="84"/>
    <col min="11521" max="11521" width="13.140625" style="84" customWidth="1"/>
    <col min="11522" max="11522" width="7.140625" style="84" customWidth="1"/>
    <col min="11523" max="11523" width="8" style="84" customWidth="1"/>
    <col min="11524" max="11525" width="7.140625" style="84" customWidth="1"/>
    <col min="11526" max="11526" width="8.28515625" style="84" customWidth="1"/>
    <col min="11527" max="11531" width="7.140625" style="84" customWidth="1"/>
    <col min="11532" max="11776" width="11.5703125" style="84"/>
    <col min="11777" max="11777" width="13.140625" style="84" customWidth="1"/>
    <col min="11778" max="11778" width="7.140625" style="84" customWidth="1"/>
    <col min="11779" max="11779" width="8" style="84" customWidth="1"/>
    <col min="11780" max="11781" width="7.140625" style="84" customWidth="1"/>
    <col min="11782" max="11782" width="8.28515625" style="84" customWidth="1"/>
    <col min="11783" max="11787" width="7.140625" style="84" customWidth="1"/>
    <col min="11788" max="12032" width="11.5703125" style="84"/>
    <col min="12033" max="12033" width="13.140625" style="84" customWidth="1"/>
    <col min="12034" max="12034" width="7.140625" style="84" customWidth="1"/>
    <col min="12035" max="12035" width="8" style="84" customWidth="1"/>
    <col min="12036" max="12037" width="7.140625" style="84" customWidth="1"/>
    <col min="12038" max="12038" width="8.28515625" style="84" customWidth="1"/>
    <col min="12039" max="12043" width="7.140625" style="84" customWidth="1"/>
    <col min="12044" max="12288" width="11.5703125" style="84"/>
    <col min="12289" max="12289" width="13.140625" style="84" customWidth="1"/>
    <col min="12290" max="12290" width="7.140625" style="84" customWidth="1"/>
    <col min="12291" max="12291" width="8" style="84" customWidth="1"/>
    <col min="12292" max="12293" width="7.140625" style="84" customWidth="1"/>
    <col min="12294" max="12294" width="8.28515625" style="84" customWidth="1"/>
    <col min="12295" max="12299" width="7.140625" style="84" customWidth="1"/>
    <col min="12300" max="12544" width="11.5703125" style="84"/>
    <col min="12545" max="12545" width="13.140625" style="84" customWidth="1"/>
    <col min="12546" max="12546" width="7.140625" style="84" customWidth="1"/>
    <col min="12547" max="12547" width="8" style="84" customWidth="1"/>
    <col min="12548" max="12549" width="7.140625" style="84" customWidth="1"/>
    <col min="12550" max="12550" width="8.28515625" style="84" customWidth="1"/>
    <col min="12551" max="12555" width="7.140625" style="84" customWidth="1"/>
    <col min="12556" max="12800" width="11.5703125" style="84"/>
    <col min="12801" max="12801" width="13.140625" style="84" customWidth="1"/>
    <col min="12802" max="12802" width="7.140625" style="84" customWidth="1"/>
    <col min="12803" max="12803" width="8" style="84" customWidth="1"/>
    <col min="12804" max="12805" width="7.140625" style="84" customWidth="1"/>
    <col min="12806" max="12806" width="8.28515625" style="84" customWidth="1"/>
    <col min="12807" max="12811" width="7.140625" style="84" customWidth="1"/>
    <col min="12812" max="13056" width="11.5703125" style="84"/>
    <col min="13057" max="13057" width="13.140625" style="84" customWidth="1"/>
    <col min="13058" max="13058" width="7.140625" style="84" customWidth="1"/>
    <col min="13059" max="13059" width="8" style="84" customWidth="1"/>
    <col min="13060" max="13061" width="7.140625" style="84" customWidth="1"/>
    <col min="13062" max="13062" width="8.28515625" style="84" customWidth="1"/>
    <col min="13063" max="13067" width="7.140625" style="84" customWidth="1"/>
    <col min="13068" max="13312" width="11.5703125" style="84"/>
    <col min="13313" max="13313" width="13.140625" style="84" customWidth="1"/>
    <col min="13314" max="13314" width="7.140625" style="84" customWidth="1"/>
    <col min="13315" max="13315" width="8" style="84" customWidth="1"/>
    <col min="13316" max="13317" width="7.140625" style="84" customWidth="1"/>
    <col min="13318" max="13318" width="8.28515625" style="84" customWidth="1"/>
    <col min="13319" max="13323" width="7.140625" style="84" customWidth="1"/>
    <col min="13324" max="13568" width="11.5703125" style="84"/>
    <col min="13569" max="13569" width="13.140625" style="84" customWidth="1"/>
    <col min="13570" max="13570" width="7.140625" style="84" customWidth="1"/>
    <col min="13571" max="13571" width="8" style="84" customWidth="1"/>
    <col min="13572" max="13573" width="7.140625" style="84" customWidth="1"/>
    <col min="13574" max="13574" width="8.28515625" style="84" customWidth="1"/>
    <col min="13575" max="13579" width="7.140625" style="84" customWidth="1"/>
    <col min="13580" max="13824" width="11.5703125" style="84"/>
    <col min="13825" max="13825" width="13.140625" style="84" customWidth="1"/>
    <col min="13826" max="13826" width="7.140625" style="84" customWidth="1"/>
    <col min="13827" max="13827" width="8" style="84" customWidth="1"/>
    <col min="13828" max="13829" width="7.140625" style="84" customWidth="1"/>
    <col min="13830" max="13830" width="8.28515625" style="84" customWidth="1"/>
    <col min="13831" max="13835" width="7.140625" style="84" customWidth="1"/>
    <col min="13836" max="14080" width="11.5703125" style="84"/>
    <col min="14081" max="14081" width="13.140625" style="84" customWidth="1"/>
    <col min="14082" max="14082" width="7.140625" style="84" customWidth="1"/>
    <col min="14083" max="14083" width="8" style="84" customWidth="1"/>
    <col min="14084" max="14085" width="7.140625" style="84" customWidth="1"/>
    <col min="14086" max="14086" width="8.28515625" style="84" customWidth="1"/>
    <col min="14087" max="14091" width="7.140625" style="84" customWidth="1"/>
    <col min="14092" max="14336" width="11.5703125" style="84"/>
    <col min="14337" max="14337" width="13.140625" style="84" customWidth="1"/>
    <col min="14338" max="14338" width="7.140625" style="84" customWidth="1"/>
    <col min="14339" max="14339" width="8" style="84" customWidth="1"/>
    <col min="14340" max="14341" width="7.140625" style="84" customWidth="1"/>
    <col min="14342" max="14342" width="8.28515625" style="84" customWidth="1"/>
    <col min="14343" max="14347" width="7.140625" style="84" customWidth="1"/>
    <col min="14348" max="14592" width="11.5703125" style="84"/>
    <col min="14593" max="14593" width="13.140625" style="84" customWidth="1"/>
    <col min="14594" max="14594" width="7.140625" style="84" customWidth="1"/>
    <col min="14595" max="14595" width="8" style="84" customWidth="1"/>
    <col min="14596" max="14597" width="7.140625" style="84" customWidth="1"/>
    <col min="14598" max="14598" width="8.28515625" style="84" customWidth="1"/>
    <col min="14599" max="14603" width="7.140625" style="84" customWidth="1"/>
    <col min="14604" max="14848" width="11.5703125" style="84"/>
    <col min="14849" max="14849" width="13.140625" style="84" customWidth="1"/>
    <col min="14850" max="14850" width="7.140625" style="84" customWidth="1"/>
    <col min="14851" max="14851" width="8" style="84" customWidth="1"/>
    <col min="14852" max="14853" width="7.140625" style="84" customWidth="1"/>
    <col min="14854" max="14854" width="8.28515625" style="84" customWidth="1"/>
    <col min="14855" max="14859" width="7.140625" style="84" customWidth="1"/>
    <col min="14860" max="15104" width="11.5703125" style="84"/>
    <col min="15105" max="15105" width="13.140625" style="84" customWidth="1"/>
    <col min="15106" max="15106" width="7.140625" style="84" customWidth="1"/>
    <col min="15107" max="15107" width="8" style="84" customWidth="1"/>
    <col min="15108" max="15109" width="7.140625" style="84" customWidth="1"/>
    <col min="15110" max="15110" width="8.28515625" style="84" customWidth="1"/>
    <col min="15111" max="15115" width="7.140625" style="84" customWidth="1"/>
    <col min="15116" max="15360" width="11.5703125" style="84"/>
    <col min="15361" max="15361" width="13.140625" style="84" customWidth="1"/>
    <col min="15362" max="15362" width="7.140625" style="84" customWidth="1"/>
    <col min="15363" max="15363" width="8" style="84" customWidth="1"/>
    <col min="15364" max="15365" width="7.140625" style="84" customWidth="1"/>
    <col min="15366" max="15366" width="8.28515625" style="84" customWidth="1"/>
    <col min="15367" max="15371" width="7.140625" style="84" customWidth="1"/>
    <col min="15372" max="15616" width="11.5703125" style="84"/>
    <col min="15617" max="15617" width="13.140625" style="84" customWidth="1"/>
    <col min="15618" max="15618" width="7.140625" style="84" customWidth="1"/>
    <col min="15619" max="15619" width="8" style="84" customWidth="1"/>
    <col min="15620" max="15621" width="7.140625" style="84" customWidth="1"/>
    <col min="15622" max="15622" width="8.28515625" style="84" customWidth="1"/>
    <col min="15623" max="15627" width="7.140625" style="84" customWidth="1"/>
    <col min="15628" max="15872" width="11.5703125" style="84"/>
    <col min="15873" max="15873" width="13.140625" style="84" customWidth="1"/>
    <col min="15874" max="15874" width="7.140625" style="84" customWidth="1"/>
    <col min="15875" max="15875" width="8" style="84" customWidth="1"/>
    <col min="15876" max="15877" width="7.140625" style="84" customWidth="1"/>
    <col min="15878" max="15878" width="8.28515625" style="84" customWidth="1"/>
    <col min="15879" max="15883" width="7.140625" style="84" customWidth="1"/>
    <col min="15884" max="16128" width="11.5703125" style="84"/>
    <col min="16129" max="16129" width="13.140625" style="84" customWidth="1"/>
    <col min="16130" max="16130" width="7.140625" style="84" customWidth="1"/>
    <col min="16131" max="16131" width="8" style="84" customWidth="1"/>
    <col min="16132" max="16133" width="7.140625" style="84" customWidth="1"/>
    <col min="16134" max="16134" width="8.28515625" style="84" customWidth="1"/>
    <col min="16135" max="16139" width="7.140625" style="84" customWidth="1"/>
    <col min="16140" max="16384" width="11.5703125" style="84"/>
  </cols>
  <sheetData>
    <row r="1" spans="1:11" ht="19.5">
      <c r="A1" s="61" t="s">
        <v>168</v>
      </c>
      <c r="G1" s="63" t="s">
        <v>213</v>
      </c>
    </row>
    <row r="2" spans="1:11" ht="19.5">
      <c r="A2" s="61"/>
    </row>
    <row r="4" spans="1:11" ht="15.75">
      <c r="A4" s="64" t="s">
        <v>214</v>
      </c>
    </row>
    <row r="5" spans="1:11" ht="15.75">
      <c r="A5" s="64"/>
    </row>
    <row r="8" spans="1:11" ht="25.5">
      <c r="A8" s="70" t="s">
        <v>171</v>
      </c>
      <c r="B8" s="66" t="s">
        <v>167</v>
      </c>
      <c r="C8" s="66" t="s">
        <v>172</v>
      </c>
      <c r="D8" s="66" t="s">
        <v>173</v>
      </c>
      <c r="E8" s="66" t="s">
        <v>174</v>
      </c>
      <c r="F8" s="66" t="s">
        <v>175</v>
      </c>
      <c r="G8" s="66" t="s">
        <v>176</v>
      </c>
      <c r="H8" s="66" t="s">
        <v>177</v>
      </c>
      <c r="I8" s="66" t="s">
        <v>178</v>
      </c>
      <c r="J8" s="66" t="s">
        <v>215</v>
      </c>
      <c r="K8" s="66" t="s">
        <v>216</v>
      </c>
    </row>
    <row r="9" spans="1:11" ht="31.35" customHeight="1">
      <c r="A9" s="65" t="s">
        <v>246</v>
      </c>
      <c r="B9" s="93">
        <v>0.32083333333333336</v>
      </c>
      <c r="C9" s="69">
        <v>7.7</v>
      </c>
      <c r="D9" s="68"/>
      <c r="E9" s="70"/>
      <c r="F9" s="80"/>
      <c r="G9" s="70">
        <v>8.0000000000000002E-3</v>
      </c>
      <c r="H9" s="77">
        <v>0</v>
      </c>
      <c r="I9" s="77">
        <v>1</v>
      </c>
      <c r="J9" s="77"/>
      <c r="K9" s="77"/>
    </row>
    <row r="10" spans="1:11" ht="31.35" customHeight="1">
      <c r="A10" s="65" t="s">
        <v>247</v>
      </c>
      <c r="B10" s="93">
        <v>0.37291666666666667</v>
      </c>
      <c r="C10" s="69">
        <v>8.9499999999999993</v>
      </c>
      <c r="D10" s="68"/>
      <c r="E10" s="70"/>
      <c r="F10" s="68">
        <v>4.1666666666666666E-3</v>
      </c>
      <c r="G10" s="70">
        <v>0.1</v>
      </c>
      <c r="H10" s="77">
        <v>0</v>
      </c>
      <c r="I10" s="77">
        <v>1</v>
      </c>
      <c r="J10" s="77"/>
      <c r="K10" s="77"/>
    </row>
    <row r="11" spans="1:11" ht="31.35" customHeight="1">
      <c r="A11" s="65" t="s">
        <v>248</v>
      </c>
      <c r="B11" s="93">
        <v>0.37291666666666667</v>
      </c>
      <c r="C11" s="69">
        <v>8.9499999999999993</v>
      </c>
      <c r="D11" s="68"/>
      <c r="E11" s="70"/>
      <c r="F11" s="68"/>
      <c r="G11" s="70"/>
      <c r="H11" s="77">
        <v>0</v>
      </c>
      <c r="I11" s="77">
        <v>1</v>
      </c>
      <c r="J11" s="77"/>
      <c r="K11" s="77"/>
    </row>
    <row r="12" spans="1:11" ht="31.35" customHeight="1">
      <c r="A12" s="65" t="s">
        <v>217</v>
      </c>
      <c r="B12" s="93">
        <v>0.30208333333333331</v>
      </c>
      <c r="C12" s="69">
        <v>7.25</v>
      </c>
      <c r="D12" s="68"/>
      <c r="E12" s="70"/>
      <c r="F12" s="68"/>
      <c r="G12" s="70"/>
      <c r="H12" s="77">
        <v>1</v>
      </c>
      <c r="I12" s="77">
        <v>0</v>
      </c>
      <c r="J12" s="77"/>
      <c r="K12" s="77"/>
    </row>
    <row r="13" spans="1:11" ht="31.35" customHeight="1">
      <c r="A13" s="65" t="s">
        <v>218</v>
      </c>
      <c r="B13" s="93">
        <v>0.26180555555555557</v>
      </c>
      <c r="C13" s="69">
        <v>6.28</v>
      </c>
      <c r="D13" s="68"/>
      <c r="E13" s="70"/>
      <c r="F13" s="68"/>
      <c r="G13" s="70"/>
      <c r="H13" s="77">
        <v>0</v>
      </c>
      <c r="I13" s="77">
        <v>0</v>
      </c>
      <c r="J13" s="77"/>
      <c r="K13" s="77"/>
    </row>
    <row r="14" spans="1:11" ht="31.35" customHeight="1">
      <c r="A14" s="65" t="s">
        <v>53</v>
      </c>
      <c r="B14" s="93">
        <v>0.29305555555555557</v>
      </c>
      <c r="C14" s="69">
        <v>7.03</v>
      </c>
      <c r="D14" s="68">
        <v>3.472222222222222E-3</v>
      </c>
      <c r="E14" s="70">
        <v>0.08</v>
      </c>
      <c r="F14" s="68">
        <v>5.5555555555555558E-3</v>
      </c>
      <c r="G14" s="70">
        <v>0.13</v>
      </c>
      <c r="H14" s="77">
        <v>0</v>
      </c>
      <c r="I14" s="77">
        <v>0</v>
      </c>
      <c r="J14" s="77"/>
      <c r="K14" s="77"/>
    </row>
    <row r="15" spans="1:11" ht="31.35" customHeight="1">
      <c r="A15" s="65" t="s">
        <v>219</v>
      </c>
      <c r="B15" s="93">
        <v>0.32430555555555557</v>
      </c>
      <c r="C15" s="69">
        <v>7.78</v>
      </c>
      <c r="D15" s="68"/>
      <c r="E15" s="70"/>
      <c r="F15" s="68">
        <v>4.8611111111111112E-3</v>
      </c>
      <c r="G15" s="70">
        <v>0.12</v>
      </c>
      <c r="H15" s="77">
        <v>0</v>
      </c>
      <c r="I15" s="77">
        <v>0</v>
      </c>
      <c r="J15" s="77"/>
      <c r="K15" s="77"/>
    </row>
    <row r="16" spans="1:11" ht="31.35" customHeight="1">
      <c r="A16" s="65" t="s">
        <v>220</v>
      </c>
      <c r="B16" s="93">
        <v>0.2076388888888889</v>
      </c>
      <c r="C16" s="69">
        <v>4.9800000000000004</v>
      </c>
      <c r="D16" s="68"/>
      <c r="E16" s="70"/>
      <c r="F16" s="68">
        <v>4.8611111111111112E-3</v>
      </c>
      <c r="G16" s="70">
        <v>12</v>
      </c>
      <c r="H16" s="77">
        <v>0</v>
      </c>
      <c r="I16" s="77">
        <v>0</v>
      </c>
      <c r="J16" s="77"/>
      <c r="K16" s="77"/>
    </row>
    <row r="17" spans="1:11" ht="31.35" customHeight="1">
      <c r="A17" s="65" t="s">
        <v>221</v>
      </c>
      <c r="B17" s="93">
        <v>0.36944444444444446</v>
      </c>
      <c r="C17" s="69">
        <v>8.86</v>
      </c>
      <c r="D17" s="68">
        <v>3.472222222222222E-3</v>
      </c>
      <c r="E17" s="70">
        <v>0.08</v>
      </c>
      <c r="F17" s="68">
        <v>9.7222222222222224E-3</v>
      </c>
      <c r="G17" s="70">
        <v>0.23</v>
      </c>
      <c r="H17" s="77">
        <v>0</v>
      </c>
      <c r="I17" s="77">
        <v>1</v>
      </c>
      <c r="J17" s="77"/>
      <c r="K17" s="77"/>
    </row>
    <row r="18" spans="1:11" ht="31.35" customHeight="1">
      <c r="A18" s="65" t="s">
        <v>222</v>
      </c>
      <c r="B18" s="93">
        <v>0.36944444444444446</v>
      </c>
      <c r="C18" s="69">
        <v>8.86</v>
      </c>
      <c r="D18" s="68">
        <v>3.472222222222222E-3</v>
      </c>
      <c r="E18" s="70">
        <v>0.08</v>
      </c>
      <c r="F18" s="68">
        <v>1.3888888888888888E-2</v>
      </c>
      <c r="G18" s="70">
        <v>0.33</v>
      </c>
      <c r="H18" s="77">
        <v>0</v>
      </c>
      <c r="I18" s="77">
        <v>1</v>
      </c>
      <c r="J18" s="77"/>
      <c r="K18" s="77"/>
    </row>
    <row r="19" spans="1:11" ht="31.35" customHeight="1">
      <c r="A19" s="65" t="s">
        <v>223</v>
      </c>
      <c r="B19" s="93">
        <v>0.38333333333333336</v>
      </c>
      <c r="C19" s="69">
        <v>9.1999999999999993</v>
      </c>
      <c r="D19" s="68"/>
      <c r="E19" s="70"/>
      <c r="F19" s="68">
        <v>2.0833333333333333E-3</v>
      </c>
      <c r="G19" s="70">
        <v>0.05</v>
      </c>
      <c r="H19" s="77">
        <v>0</v>
      </c>
      <c r="I19" s="77">
        <v>1</v>
      </c>
      <c r="J19" s="77"/>
      <c r="K19" s="77"/>
    </row>
    <row r="20" spans="1:11" ht="31.35" customHeight="1">
      <c r="A20" s="65" t="s">
        <v>224</v>
      </c>
      <c r="B20" s="93">
        <v>0.32083333333333336</v>
      </c>
      <c r="C20" s="69">
        <v>7.69</v>
      </c>
      <c r="D20" s="68"/>
      <c r="E20" s="70"/>
      <c r="F20" s="68">
        <v>1.3888888888888888E-2</v>
      </c>
      <c r="G20" s="70">
        <v>0.33</v>
      </c>
      <c r="H20" s="77">
        <v>0</v>
      </c>
      <c r="I20" s="77">
        <v>0</v>
      </c>
      <c r="J20" s="77"/>
      <c r="K20" s="77"/>
    </row>
    <row r="21" spans="1:11" ht="31.35" customHeight="1">
      <c r="A21" s="65" t="s">
        <v>225</v>
      </c>
      <c r="B21" s="93">
        <v>0.25694444444444442</v>
      </c>
      <c r="C21" s="69">
        <v>6.17</v>
      </c>
      <c r="D21" s="68"/>
      <c r="E21" s="70"/>
      <c r="F21" s="68"/>
      <c r="G21" s="70"/>
      <c r="H21" s="77">
        <v>0</v>
      </c>
      <c r="I21" s="77">
        <v>0</v>
      </c>
      <c r="J21" s="77"/>
      <c r="K21" s="77"/>
    </row>
    <row r="22" spans="1:11" ht="31.35" customHeight="1">
      <c r="A22" s="65" t="s">
        <v>226</v>
      </c>
      <c r="B22" s="93">
        <v>0.22916666666666666</v>
      </c>
      <c r="C22" s="69">
        <v>5.5</v>
      </c>
      <c r="D22" s="68">
        <v>9.0277777777777769E-3</v>
      </c>
      <c r="E22" s="70">
        <v>0.22</v>
      </c>
      <c r="F22" s="68">
        <v>1.1111111111111112E-2</v>
      </c>
      <c r="G22" s="70">
        <v>0.27</v>
      </c>
      <c r="H22" s="77">
        <v>0</v>
      </c>
      <c r="I22" s="77">
        <v>1</v>
      </c>
      <c r="J22" s="77"/>
      <c r="K22" s="77"/>
    </row>
    <row r="23" spans="1:11" ht="31.35" customHeight="1">
      <c r="A23" s="65" t="s">
        <v>227</v>
      </c>
      <c r="B23" s="93">
        <v>0.36249999999999999</v>
      </c>
      <c r="C23" s="69">
        <v>8.6999999999999993</v>
      </c>
      <c r="D23" s="68">
        <v>5.5555555555555558E-3</v>
      </c>
      <c r="E23" s="70">
        <v>0.13</v>
      </c>
      <c r="F23" s="68">
        <v>4.1666666666666666E-3</v>
      </c>
      <c r="G23" s="70">
        <v>0.1</v>
      </c>
      <c r="H23" s="77">
        <v>0</v>
      </c>
      <c r="I23" s="77">
        <v>1</v>
      </c>
      <c r="J23" s="77"/>
      <c r="K23" s="77"/>
    </row>
    <row r="24" spans="1:11" ht="31.35" customHeight="1">
      <c r="A24" s="65" t="s">
        <v>228</v>
      </c>
      <c r="B24" s="93">
        <v>0.1736111111111111</v>
      </c>
      <c r="C24" s="69">
        <v>4.17</v>
      </c>
      <c r="D24" s="68"/>
      <c r="E24" s="70"/>
      <c r="F24" s="68"/>
      <c r="G24" s="70"/>
      <c r="H24" s="77">
        <v>0</v>
      </c>
      <c r="I24" s="77">
        <v>0</v>
      </c>
      <c r="J24" s="77"/>
      <c r="K24" s="77"/>
    </row>
    <row r="25" spans="1:11" ht="31.35" customHeight="1">
      <c r="A25" s="65" t="s">
        <v>229</v>
      </c>
      <c r="B25" s="93">
        <v>0.33402777777777776</v>
      </c>
      <c r="C25" s="69">
        <v>8.02</v>
      </c>
      <c r="D25" s="68"/>
      <c r="E25" s="70"/>
      <c r="F25" s="68"/>
      <c r="G25" s="70"/>
      <c r="H25" s="77">
        <v>0</v>
      </c>
      <c r="I25" s="77">
        <v>1</v>
      </c>
      <c r="J25" s="77"/>
      <c r="K25" s="77"/>
    </row>
    <row r="26" spans="1:11" ht="25.5">
      <c r="A26" s="81" t="s">
        <v>171</v>
      </c>
      <c r="B26" s="94" t="s">
        <v>167</v>
      </c>
      <c r="C26" s="82" t="s">
        <v>172</v>
      </c>
      <c r="D26" s="82" t="s">
        <v>173</v>
      </c>
      <c r="E26" s="82" t="s">
        <v>174</v>
      </c>
      <c r="F26" s="82" t="s">
        <v>175</v>
      </c>
      <c r="G26" s="82" t="s">
        <v>176</v>
      </c>
      <c r="H26" s="82" t="s">
        <v>177</v>
      </c>
      <c r="I26" s="82" t="s">
        <v>178</v>
      </c>
      <c r="J26" s="82" t="s">
        <v>215</v>
      </c>
      <c r="K26" s="82" t="s">
        <v>216</v>
      </c>
    </row>
    <row r="27" spans="1:11" ht="28.35" customHeight="1">
      <c r="A27" s="65" t="s">
        <v>230</v>
      </c>
      <c r="B27" s="93">
        <v>0.25347222222222221</v>
      </c>
      <c r="C27" s="69">
        <v>6.08</v>
      </c>
      <c r="D27" s="68"/>
      <c r="E27" s="70"/>
      <c r="F27" s="68">
        <v>3.472222222222222E-3</v>
      </c>
      <c r="G27" s="70">
        <v>0.08</v>
      </c>
      <c r="H27" s="77">
        <v>0</v>
      </c>
      <c r="I27" s="77">
        <v>0</v>
      </c>
      <c r="J27" s="77"/>
      <c r="K27" s="77"/>
    </row>
    <row r="28" spans="1:11" ht="28.35" customHeight="1">
      <c r="A28" s="65" t="s">
        <v>231</v>
      </c>
      <c r="B28" s="93">
        <v>0.27986111111111112</v>
      </c>
      <c r="C28" s="69">
        <v>6.71</v>
      </c>
      <c r="D28" s="68">
        <v>3.472222222222222E-3</v>
      </c>
      <c r="E28" s="70">
        <v>0.08</v>
      </c>
      <c r="F28" s="68"/>
      <c r="G28" s="70"/>
      <c r="H28" s="77">
        <v>0</v>
      </c>
      <c r="I28" s="77">
        <v>1</v>
      </c>
      <c r="J28" s="77"/>
      <c r="K28" s="77"/>
    </row>
    <row r="29" spans="1:11" ht="28.35" customHeight="1">
      <c r="A29" s="65" t="s">
        <v>232</v>
      </c>
      <c r="B29" s="93">
        <v>0.2951388888888889</v>
      </c>
      <c r="C29" s="69">
        <v>7.08</v>
      </c>
      <c r="D29" s="68">
        <v>3.472222222222222E-3</v>
      </c>
      <c r="E29" s="70">
        <v>0.08</v>
      </c>
      <c r="F29" s="68">
        <v>3.472222222222222E-3</v>
      </c>
      <c r="G29" s="70">
        <v>0.08</v>
      </c>
      <c r="H29" s="77">
        <v>0</v>
      </c>
      <c r="I29" s="77">
        <v>0</v>
      </c>
      <c r="J29" s="77"/>
      <c r="K29" s="77"/>
    </row>
    <row r="30" spans="1:11" ht="28.35" customHeight="1">
      <c r="A30" s="65" t="s">
        <v>233</v>
      </c>
      <c r="B30" s="93">
        <v>0.29166666666666669</v>
      </c>
      <c r="C30" s="69">
        <v>7</v>
      </c>
      <c r="D30" s="68">
        <v>3.472222222222222E-3</v>
      </c>
      <c r="E30" s="70">
        <v>0.08</v>
      </c>
      <c r="F30" s="68"/>
      <c r="G30" s="70"/>
      <c r="H30" s="77">
        <v>0</v>
      </c>
      <c r="I30" s="77">
        <v>0</v>
      </c>
      <c r="J30" s="77"/>
      <c r="K30" s="77"/>
    </row>
    <row r="31" spans="1:11" ht="28.35" customHeight="1">
      <c r="A31" s="65" t="s">
        <v>234</v>
      </c>
      <c r="B31" s="93">
        <v>0.3611111111111111</v>
      </c>
      <c r="C31" s="69">
        <v>8.67</v>
      </c>
      <c r="D31" s="68"/>
      <c r="E31" s="70"/>
      <c r="F31" s="68"/>
      <c r="G31" s="70"/>
      <c r="H31" s="77">
        <v>0</v>
      </c>
      <c r="I31" s="77">
        <v>0</v>
      </c>
      <c r="J31" s="77"/>
      <c r="K31" s="77"/>
    </row>
    <row r="32" spans="1:11" ht="28.35" customHeight="1">
      <c r="A32" s="65" t="s">
        <v>235</v>
      </c>
      <c r="B32" s="93">
        <v>0.37638888888888888</v>
      </c>
      <c r="C32" s="69">
        <v>9.0299999999999994</v>
      </c>
      <c r="D32" s="68">
        <v>3.472222222222222E-3</v>
      </c>
      <c r="E32" s="70">
        <v>0.08</v>
      </c>
      <c r="F32" s="68">
        <v>1.0416666666666666E-2</v>
      </c>
      <c r="G32" s="70">
        <v>0.25</v>
      </c>
      <c r="H32" s="77">
        <v>0</v>
      </c>
      <c r="I32" s="77">
        <v>1</v>
      </c>
      <c r="J32" s="77"/>
      <c r="K32" s="77"/>
    </row>
    <row r="33" spans="1:12" ht="28.35" customHeight="1">
      <c r="A33" s="65" t="s">
        <v>236</v>
      </c>
      <c r="B33" s="93">
        <v>0.3034722222222222</v>
      </c>
      <c r="C33" s="69">
        <v>7.29</v>
      </c>
      <c r="D33" s="68"/>
      <c r="E33" s="70"/>
      <c r="F33" s="68"/>
      <c r="G33" s="70"/>
      <c r="H33" s="77">
        <v>0</v>
      </c>
      <c r="I33" s="77">
        <v>1</v>
      </c>
      <c r="J33" s="77"/>
      <c r="K33" s="77"/>
    </row>
    <row r="34" spans="1:12" ht="28.35" customHeight="1">
      <c r="A34" s="65" t="s">
        <v>237</v>
      </c>
      <c r="B34" s="93">
        <v>0.35208333333333336</v>
      </c>
      <c r="C34" s="69">
        <v>8.4499999999999993</v>
      </c>
      <c r="D34" s="68">
        <v>9.0277777777777769E-3</v>
      </c>
      <c r="E34" s="70">
        <v>0.22</v>
      </c>
      <c r="F34" s="68"/>
      <c r="G34" s="70"/>
      <c r="H34" s="77">
        <v>0</v>
      </c>
      <c r="I34" s="77">
        <v>1</v>
      </c>
      <c r="J34" s="77"/>
      <c r="K34" s="77"/>
    </row>
    <row r="35" spans="1:12" ht="28.35" customHeight="1">
      <c r="A35" s="65" t="s">
        <v>238</v>
      </c>
      <c r="B35" s="93">
        <v>0.41805555555555557</v>
      </c>
      <c r="C35" s="69">
        <v>10.029999999999999</v>
      </c>
      <c r="D35" s="68"/>
      <c r="E35" s="70"/>
      <c r="F35" s="68">
        <v>2.0833333333333333E-3</v>
      </c>
      <c r="G35" s="70">
        <v>0.05</v>
      </c>
      <c r="H35" s="77">
        <v>0</v>
      </c>
      <c r="I35" s="77">
        <v>1</v>
      </c>
      <c r="J35" s="77"/>
      <c r="K35" s="77"/>
    </row>
    <row r="36" spans="1:12" ht="28.35" customHeight="1">
      <c r="A36" s="65" t="s">
        <v>239</v>
      </c>
      <c r="B36" s="93">
        <v>0.27500000000000002</v>
      </c>
      <c r="C36" s="69">
        <v>6.6</v>
      </c>
      <c r="D36" s="68">
        <v>9.0277777777777769E-3</v>
      </c>
      <c r="E36" s="70">
        <v>0.22</v>
      </c>
      <c r="F36" s="68">
        <v>1.1111111111111112E-2</v>
      </c>
      <c r="G36" s="70">
        <v>0.27</v>
      </c>
      <c r="H36" s="77">
        <v>0</v>
      </c>
      <c r="I36" s="77">
        <v>1</v>
      </c>
      <c r="J36" s="77"/>
      <c r="K36" s="77"/>
    </row>
    <row r="37" spans="1:12" ht="28.35" customHeight="1">
      <c r="A37" s="65" t="s">
        <v>240</v>
      </c>
      <c r="B37" s="93">
        <v>0.31736111111111109</v>
      </c>
      <c r="C37" s="69">
        <v>7.62</v>
      </c>
      <c r="D37" s="68"/>
      <c r="E37" s="70"/>
      <c r="F37" s="68"/>
      <c r="G37" s="70"/>
      <c r="H37" s="77">
        <v>0</v>
      </c>
      <c r="I37" s="77">
        <v>0</v>
      </c>
      <c r="J37" s="77"/>
      <c r="K37" s="77"/>
    </row>
    <row r="38" spans="1:12" ht="28.35" customHeight="1">
      <c r="A38" s="65" t="s">
        <v>241</v>
      </c>
      <c r="B38" s="93">
        <v>0.25416666666666665</v>
      </c>
      <c r="C38" s="69">
        <v>6.1</v>
      </c>
      <c r="D38" s="68">
        <v>3.472222222222222E-3</v>
      </c>
      <c r="E38" s="70">
        <v>0.08</v>
      </c>
      <c r="F38" s="68">
        <v>1.3888888888888888E-2</v>
      </c>
      <c r="G38" s="70">
        <v>0.33</v>
      </c>
      <c r="H38" s="77">
        <v>0</v>
      </c>
      <c r="I38" s="77">
        <v>1</v>
      </c>
      <c r="J38" s="77">
        <v>1</v>
      </c>
      <c r="K38" s="77"/>
      <c r="L38" s="63"/>
    </row>
    <row r="39" spans="1:12" ht="28.35" customHeight="1">
      <c r="A39" s="65" t="s">
        <v>242</v>
      </c>
      <c r="B39" s="93">
        <v>0.2722222222222222</v>
      </c>
      <c r="C39" s="69">
        <v>6.53</v>
      </c>
      <c r="D39" s="68"/>
      <c r="E39" s="70"/>
      <c r="F39" s="68"/>
      <c r="G39" s="70"/>
      <c r="H39" s="77">
        <v>0</v>
      </c>
      <c r="I39" s="77">
        <v>1</v>
      </c>
      <c r="J39" s="77"/>
      <c r="K39" s="77"/>
    </row>
    <row r="40" spans="1:12" ht="28.35" customHeight="1">
      <c r="A40" s="65" t="s">
        <v>243</v>
      </c>
      <c r="B40" s="93">
        <v>0.2638888888888889</v>
      </c>
      <c r="C40" s="69">
        <v>6.33</v>
      </c>
      <c r="D40" s="68">
        <v>5.5555555555555558E-3</v>
      </c>
      <c r="E40" s="70">
        <v>0.13</v>
      </c>
      <c r="F40" s="68">
        <v>1.3888888888888888E-2</v>
      </c>
      <c r="G40" s="70">
        <v>0.33</v>
      </c>
      <c r="H40" s="77">
        <v>0</v>
      </c>
      <c r="I40" s="77">
        <v>1</v>
      </c>
      <c r="J40" s="77">
        <v>1</v>
      </c>
      <c r="K40" s="77"/>
      <c r="L40" s="63"/>
    </row>
    <row r="41" spans="1:12" ht="25.5">
      <c r="A41" s="81" t="s">
        <v>171</v>
      </c>
      <c r="B41" s="94" t="s">
        <v>167</v>
      </c>
      <c r="C41" s="82" t="s">
        <v>172</v>
      </c>
      <c r="D41" s="82" t="s">
        <v>173</v>
      </c>
      <c r="E41" s="82" t="s">
        <v>174</v>
      </c>
      <c r="F41" s="82" t="s">
        <v>175</v>
      </c>
      <c r="G41" s="82" t="s">
        <v>176</v>
      </c>
      <c r="H41" s="82" t="s">
        <v>177</v>
      </c>
      <c r="I41" s="82" t="s">
        <v>178</v>
      </c>
      <c r="J41" s="82" t="s">
        <v>215</v>
      </c>
      <c r="K41" s="82" t="s">
        <v>216</v>
      </c>
    </row>
    <row r="42" spans="1:12" ht="28.35" customHeight="1">
      <c r="A42" s="65" t="s">
        <v>46</v>
      </c>
      <c r="B42" s="93">
        <v>0.375</v>
      </c>
      <c r="C42" s="69">
        <v>9</v>
      </c>
      <c r="D42" s="68">
        <v>4.1666666666666664E-2</v>
      </c>
      <c r="E42" s="70">
        <v>0.5</v>
      </c>
      <c r="F42" s="68">
        <v>1.1111111111111112E-2</v>
      </c>
      <c r="G42" s="70">
        <v>0.27</v>
      </c>
      <c r="H42" s="77"/>
      <c r="I42" s="77">
        <v>1</v>
      </c>
      <c r="J42" s="77"/>
      <c r="K42" s="77">
        <v>1</v>
      </c>
    </row>
    <row r="43" spans="1:12" ht="28.35" customHeight="1">
      <c r="A43" s="83" t="s">
        <v>37</v>
      </c>
      <c r="B43" s="93">
        <v>0.375</v>
      </c>
      <c r="C43" s="69">
        <v>9</v>
      </c>
      <c r="D43" s="68">
        <v>4.1666666666666664E-2</v>
      </c>
      <c r="E43" s="70">
        <v>0.5</v>
      </c>
      <c r="F43" s="68">
        <v>2.7777777777777779E-3</v>
      </c>
      <c r="G43" s="70">
        <v>0.7</v>
      </c>
      <c r="H43" s="77"/>
      <c r="I43" s="77">
        <v>1</v>
      </c>
      <c r="J43" s="77"/>
      <c r="K43" s="77">
        <v>1</v>
      </c>
    </row>
    <row r="44" spans="1:12" ht="28.35" customHeight="1">
      <c r="A44" s="65" t="s">
        <v>33</v>
      </c>
      <c r="B44" s="93">
        <v>0.31944444444444442</v>
      </c>
      <c r="C44" s="69">
        <v>7.67</v>
      </c>
      <c r="D44" s="68">
        <v>8.3333333333333329E-2</v>
      </c>
      <c r="E44" s="70">
        <v>1</v>
      </c>
      <c r="F44" s="68"/>
      <c r="G44" s="70"/>
      <c r="H44" s="77"/>
      <c r="I44" s="77">
        <v>1</v>
      </c>
      <c r="J44" s="77"/>
      <c r="K44" s="77">
        <v>1</v>
      </c>
    </row>
    <row r="45" spans="1:12" ht="28.35" customHeight="1">
      <c r="A45" s="83" t="s">
        <v>28</v>
      </c>
      <c r="B45" s="93">
        <v>0.29166666666666669</v>
      </c>
      <c r="C45" s="69">
        <v>7</v>
      </c>
      <c r="D45" s="68">
        <v>4.1666666666666664E-2</v>
      </c>
      <c r="E45" s="70">
        <v>0.5</v>
      </c>
      <c r="F45" s="68"/>
      <c r="G45" s="70"/>
      <c r="H45" s="77"/>
      <c r="I45" s="77">
        <v>1</v>
      </c>
      <c r="J45" s="77"/>
      <c r="K45" s="77">
        <v>1</v>
      </c>
    </row>
    <row r="46" spans="1:12" ht="28.35" customHeight="1">
      <c r="A46" s="65" t="s">
        <v>42</v>
      </c>
      <c r="B46" s="93">
        <v>0.2361111111111111</v>
      </c>
      <c r="C46" s="69">
        <v>5.67</v>
      </c>
      <c r="D46" s="68"/>
      <c r="E46" s="70"/>
      <c r="F46" s="68">
        <v>7.6388888888888886E-3</v>
      </c>
      <c r="G46" s="70">
        <v>0.18</v>
      </c>
      <c r="H46" s="77"/>
      <c r="I46" s="77">
        <v>1</v>
      </c>
      <c r="J46" s="77"/>
      <c r="K46" s="77">
        <v>1</v>
      </c>
    </row>
    <row r="47" spans="1:12" ht="28.35" customHeight="1">
      <c r="A47" s="65" t="s">
        <v>77</v>
      </c>
      <c r="B47" s="93">
        <v>0.27777777777777779</v>
      </c>
      <c r="C47" s="69">
        <v>6.67</v>
      </c>
      <c r="D47" s="68">
        <v>4.1666666666666664E-2</v>
      </c>
      <c r="E47" s="70">
        <v>0.5</v>
      </c>
      <c r="F47" s="68"/>
      <c r="G47" s="70"/>
      <c r="H47" s="77"/>
      <c r="I47" s="77">
        <v>1</v>
      </c>
      <c r="J47" s="77"/>
      <c r="K47" s="77">
        <v>1</v>
      </c>
    </row>
    <row r="48" spans="1:12" ht="28.35" customHeight="1">
      <c r="A48" s="65" t="s">
        <v>16</v>
      </c>
      <c r="B48" s="93">
        <v>0.27777777777777779</v>
      </c>
      <c r="C48" s="69">
        <v>6.67</v>
      </c>
      <c r="D48" s="68">
        <v>4.1666666666666664E-2</v>
      </c>
      <c r="E48" s="70">
        <v>0.5</v>
      </c>
      <c r="F48" s="68"/>
      <c r="G48" s="70"/>
      <c r="H48" s="77"/>
      <c r="I48" s="77">
        <v>1</v>
      </c>
      <c r="J48" s="77"/>
      <c r="K48" s="77">
        <v>1</v>
      </c>
    </row>
    <row r="49" spans="1:11" ht="26.65" customHeight="1">
      <c r="A49" s="70" t="s">
        <v>76</v>
      </c>
      <c r="B49" s="93">
        <v>0.375</v>
      </c>
      <c r="C49" s="69">
        <v>9</v>
      </c>
      <c r="D49" s="68">
        <v>4.1666666666666664E-2</v>
      </c>
      <c r="E49" s="70">
        <v>0.5</v>
      </c>
      <c r="F49" s="68">
        <v>1.5277777777777777E-2</v>
      </c>
      <c r="G49" s="70">
        <v>0.37</v>
      </c>
      <c r="H49" s="77"/>
      <c r="I49" s="77">
        <v>1</v>
      </c>
      <c r="J49" s="77"/>
      <c r="K49" s="77">
        <v>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Semaine 27</vt:lpstr>
      <vt:lpstr>Pool G</vt:lpstr>
      <vt:lpstr>Pool BDS</vt:lpstr>
      <vt:lpstr>Pool AM</vt:lpstr>
      <vt:lpstr>'Semaine 27'!Zone_d_impression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smathis</dc:creator>
  <cp:lastModifiedBy>RCSmobility</cp:lastModifiedBy>
  <cp:lastPrinted>2014-06-28T07:57:28Z</cp:lastPrinted>
  <dcterms:created xsi:type="dcterms:W3CDTF">2013-09-07T14:51:42Z</dcterms:created>
  <dcterms:modified xsi:type="dcterms:W3CDTF">2014-07-01T04:01:28Z</dcterms:modified>
</cp:coreProperties>
</file>