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65" windowWidth="25320" windowHeight="12600" activeTab="3"/>
  </bookViews>
  <sheets>
    <sheet name="Lexique" sheetId="4" r:id="rId1"/>
    <sheet name="Annuel" sheetId="1" r:id="rId2"/>
    <sheet name="Jan" sheetId="5" r:id="rId3"/>
    <sheet name="Fév" sheetId="8" r:id="rId4"/>
    <sheet name="Mars" sheetId="6" r:id="rId5"/>
    <sheet name="Avril" sheetId="7" r:id="rId6"/>
    <sheet name="Mai" sheetId="9" r:id="rId7"/>
    <sheet name="Juin" sheetId="10" r:id="rId8"/>
    <sheet name="Jui" sheetId="11" r:id="rId9"/>
    <sheet name="Aout" sheetId="12" r:id="rId10"/>
    <sheet name="Sept" sheetId="13" r:id="rId11"/>
    <sheet name="Oct" sheetId="14" r:id="rId12"/>
    <sheet name="Nov" sheetId="15" r:id="rId13"/>
    <sheet name="Déc" sheetId="2" r:id="rId14"/>
  </sheets>
  <calcPr calcId="145621"/>
</workbook>
</file>

<file path=xl/calcChain.xml><?xml version="1.0" encoding="utf-8"?>
<calcChain xmlns="http://schemas.openxmlformats.org/spreadsheetml/2006/main">
  <c r="AG44" i="6" l="1"/>
  <c r="AF44" i="6"/>
  <c r="AE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C44" i="6"/>
  <c r="AG43" i="6"/>
  <c r="AG45" i="6" s="1"/>
  <c r="AF43" i="6"/>
  <c r="AF45" i="6" s="1"/>
  <c r="AE43" i="6"/>
  <c r="AE45" i="6" s="1"/>
  <c r="AD43" i="6"/>
  <c r="AD45" i="6" s="1"/>
  <c r="AC43" i="6"/>
  <c r="AC45" i="6" s="1"/>
  <c r="AB43" i="6"/>
  <c r="AB45" i="6" s="1"/>
  <c r="AA43" i="6"/>
  <c r="AA45" i="6" s="1"/>
  <c r="Z43" i="6"/>
  <c r="Z45" i="6" s="1"/>
  <c r="Y43" i="6"/>
  <c r="Y45" i="6" s="1"/>
  <c r="X43" i="6"/>
  <c r="X45" i="6" s="1"/>
  <c r="W43" i="6"/>
  <c r="W45" i="6" s="1"/>
  <c r="V43" i="6"/>
  <c r="V45" i="6" s="1"/>
  <c r="U43" i="6"/>
  <c r="U45" i="6" s="1"/>
  <c r="T43" i="6"/>
  <c r="T45" i="6" s="1"/>
  <c r="S43" i="6"/>
  <c r="S45" i="6" s="1"/>
  <c r="R43" i="6"/>
  <c r="R45" i="6" s="1"/>
  <c r="Q43" i="6"/>
  <c r="Q45" i="6" s="1"/>
  <c r="P43" i="6"/>
  <c r="P45" i="6" s="1"/>
  <c r="O43" i="6"/>
  <c r="O45" i="6" s="1"/>
  <c r="N43" i="6"/>
  <c r="N45" i="6" s="1"/>
  <c r="M43" i="6"/>
  <c r="M45" i="6" s="1"/>
  <c r="L43" i="6"/>
  <c r="L45" i="6" s="1"/>
  <c r="K43" i="6"/>
  <c r="K45" i="6" s="1"/>
  <c r="J43" i="6"/>
  <c r="J45" i="6" s="1"/>
  <c r="I43" i="6"/>
  <c r="I45" i="6" s="1"/>
  <c r="H43" i="6"/>
  <c r="H45" i="6" s="1"/>
  <c r="G43" i="6"/>
  <c r="G45" i="6" s="1"/>
  <c r="F43" i="6"/>
  <c r="F45" i="6" s="1"/>
  <c r="E43" i="6"/>
  <c r="E45" i="6" s="1"/>
  <c r="D43" i="6"/>
  <c r="D45" i="6" s="1"/>
  <c r="C43" i="6"/>
  <c r="C45" i="6" s="1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D44" i="8"/>
  <c r="C44" i="8"/>
  <c r="AD43" i="8"/>
  <c r="AD45" i="8" s="1"/>
  <c r="AC43" i="8"/>
  <c r="AC45" i="8" s="1"/>
  <c r="AB43" i="8"/>
  <c r="AB45" i="8" s="1"/>
  <c r="AA43" i="8"/>
  <c r="AA45" i="8" s="1"/>
  <c r="Z43" i="8"/>
  <c r="Z45" i="8" s="1"/>
  <c r="Y43" i="8"/>
  <c r="Y45" i="8" s="1"/>
  <c r="X43" i="8"/>
  <c r="X45" i="8" s="1"/>
  <c r="W43" i="8"/>
  <c r="W45" i="8" s="1"/>
  <c r="V43" i="8"/>
  <c r="V45" i="8" s="1"/>
  <c r="U43" i="8"/>
  <c r="U45" i="8" s="1"/>
  <c r="T43" i="8"/>
  <c r="T45" i="8" s="1"/>
  <c r="S43" i="8"/>
  <c r="S45" i="8" s="1"/>
  <c r="R43" i="8"/>
  <c r="R45" i="8" s="1"/>
  <c r="Q43" i="8"/>
  <c r="Q45" i="8" s="1"/>
  <c r="P43" i="8"/>
  <c r="P45" i="8" s="1"/>
  <c r="O43" i="8"/>
  <c r="O45" i="8" s="1"/>
  <c r="N43" i="8"/>
  <c r="N45" i="8" s="1"/>
  <c r="M43" i="8"/>
  <c r="M45" i="8" s="1"/>
  <c r="L43" i="8"/>
  <c r="L45" i="8" s="1"/>
  <c r="K43" i="8"/>
  <c r="K45" i="8" s="1"/>
  <c r="J43" i="8"/>
  <c r="J45" i="8" s="1"/>
  <c r="I43" i="8"/>
  <c r="I45" i="8" s="1"/>
  <c r="H43" i="8"/>
  <c r="H45" i="8" s="1"/>
  <c r="G43" i="8"/>
  <c r="G45" i="8" s="1"/>
  <c r="F43" i="8"/>
  <c r="F45" i="8" s="1"/>
  <c r="E43" i="8"/>
  <c r="E45" i="8" s="1"/>
  <c r="D43" i="8"/>
  <c r="D45" i="8" s="1"/>
  <c r="C43" i="8"/>
  <c r="C45" i="8" s="1"/>
  <c r="AK45" i="6"/>
  <c r="AJ45" i="6"/>
  <c r="AU41" i="6"/>
  <c r="AT41" i="6"/>
  <c r="AS41" i="6"/>
  <c r="AR41" i="6"/>
  <c r="AO41" i="6"/>
  <c r="AN41" i="6"/>
  <c r="AM41" i="6"/>
  <c r="AL41" i="6"/>
  <c r="AK41" i="6"/>
  <c r="AJ41" i="6"/>
  <c r="AU40" i="6"/>
  <c r="AT40" i="6"/>
  <c r="AS40" i="6"/>
  <c r="AR40" i="6"/>
  <c r="AO40" i="6"/>
  <c r="AN40" i="6"/>
  <c r="AM40" i="6"/>
  <c r="AL40" i="6"/>
  <c r="AK40" i="6"/>
  <c r="AJ40" i="6"/>
  <c r="AU39" i="6"/>
  <c r="AT39" i="6"/>
  <c r="AS39" i="6"/>
  <c r="AR39" i="6"/>
  <c r="AO39" i="6"/>
  <c r="AN39" i="6"/>
  <c r="AM39" i="6"/>
  <c r="AL39" i="6"/>
  <c r="AK39" i="6"/>
  <c r="AJ39" i="6"/>
  <c r="AU38" i="6"/>
  <c r="AT38" i="6"/>
  <c r="AS38" i="6"/>
  <c r="AR38" i="6"/>
  <c r="AO38" i="6"/>
  <c r="AN38" i="6"/>
  <c r="AM38" i="6"/>
  <c r="AL38" i="6"/>
  <c r="AK38" i="6"/>
  <c r="AJ38" i="6"/>
  <c r="AU37" i="6"/>
  <c r="AT37" i="6"/>
  <c r="AS37" i="6"/>
  <c r="AR37" i="6"/>
  <c r="AO37" i="6"/>
  <c r="AN37" i="6"/>
  <c r="AM37" i="6"/>
  <c r="AL37" i="6"/>
  <c r="AK37" i="6"/>
  <c r="AJ37" i="6"/>
  <c r="AU36" i="6"/>
  <c r="AT36" i="6"/>
  <c r="AS36" i="6"/>
  <c r="AR36" i="6"/>
  <c r="AO36" i="6"/>
  <c r="AN36" i="6"/>
  <c r="AM36" i="6"/>
  <c r="AL36" i="6"/>
  <c r="AK36" i="6"/>
  <c r="AJ36" i="6"/>
  <c r="AU35" i="6"/>
  <c r="AT35" i="6"/>
  <c r="AS35" i="6"/>
  <c r="AR35" i="6"/>
  <c r="AO35" i="6"/>
  <c r="AN35" i="6"/>
  <c r="AM35" i="6"/>
  <c r="AL35" i="6"/>
  <c r="AK35" i="6"/>
  <c r="AJ35" i="6"/>
  <c r="AU33" i="6"/>
  <c r="AT33" i="6"/>
  <c r="AS33" i="6"/>
  <c r="AR33" i="6"/>
  <c r="AO33" i="6"/>
  <c r="AN33" i="6"/>
  <c r="AM33" i="6"/>
  <c r="AL33" i="6"/>
  <c r="AK33" i="6"/>
  <c r="AJ33" i="6"/>
  <c r="AU31" i="6"/>
  <c r="AT31" i="6"/>
  <c r="AS31" i="6"/>
  <c r="AR31" i="6"/>
  <c r="AO31" i="6"/>
  <c r="AN31" i="6"/>
  <c r="AM31" i="6"/>
  <c r="AL31" i="6"/>
  <c r="AK31" i="6"/>
  <c r="AJ31" i="6"/>
  <c r="AU30" i="6"/>
  <c r="AT30" i="6"/>
  <c r="AS30" i="6"/>
  <c r="AR30" i="6"/>
  <c r="AO30" i="6"/>
  <c r="AN30" i="6"/>
  <c r="AM30" i="6"/>
  <c r="AL30" i="6"/>
  <c r="AK30" i="6"/>
  <c r="AJ30" i="6"/>
  <c r="AU29" i="6"/>
  <c r="AT29" i="6"/>
  <c r="AS29" i="6"/>
  <c r="AR29" i="6"/>
  <c r="AO29" i="6"/>
  <c r="AN29" i="6"/>
  <c r="AM29" i="6"/>
  <c r="AL29" i="6"/>
  <c r="AK29" i="6"/>
  <c r="AJ29" i="6"/>
  <c r="AU28" i="6"/>
  <c r="AT28" i="6"/>
  <c r="AS28" i="6"/>
  <c r="AR28" i="6"/>
  <c r="AO28" i="6"/>
  <c r="AN28" i="6"/>
  <c r="AM28" i="6"/>
  <c r="AL28" i="6"/>
  <c r="AK28" i="6"/>
  <c r="AJ28" i="6"/>
  <c r="AU27" i="6"/>
  <c r="AT27" i="6"/>
  <c r="AS27" i="6"/>
  <c r="AR27" i="6"/>
  <c r="AO27" i="6"/>
  <c r="AN27" i="6"/>
  <c r="AM27" i="6"/>
  <c r="AL27" i="6"/>
  <c r="AK27" i="6"/>
  <c r="AJ27" i="6"/>
  <c r="AU25" i="6"/>
  <c r="AT25" i="6"/>
  <c r="AS25" i="6"/>
  <c r="AR25" i="6"/>
  <c r="AO25" i="6"/>
  <c r="AN25" i="6"/>
  <c r="AM25" i="6"/>
  <c r="AL25" i="6"/>
  <c r="AK25" i="6"/>
  <c r="AJ25" i="6"/>
  <c r="AU24" i="6"/>
  <c r="AT24" i="6"/>
  <c r="AS24" i="6"/>
  <c r="AR24" i="6"/>
  <c r="AO24" i="6"/>
  <c r="AN24" i="6"/>
  <c r="AM24" i="6"/>
  <c r="AL24" i="6"/>
  <c r="AK24" i="6"/>
  <c r="AJ24" i="6"/>
  <c r="AU23" i="6"/>
  <c r="AT23" i="6"/>
  <c r="AS23" i="6"/>
  <c r="AR23" i="6"/>
  <c r="AO23" i="6"/>
  <c r="AN23" i="6"/>
  <c r="AM23" i="6"/>
  <c r="AL23" i="6"/>
  <c r="AK23" i="6"/>
  <c r="AJ23" i="6"/>
  <c r="AU22" i="6"/>
  <c r="AT22" i="6"/>
  <c r="AS22" i="6"/>
  <c r="AR22" i="6"/>
  <c r="AO22" i="6"/>
  <c r="AN22" i="6"/>
  <c r="AM22" i="6"/>
  <c r="AL22" i="6"/>
  <c r="AK22" i="6"/>
  <c r="AJ22" i="6"/>
  <c r="AU21" i="6"/>
  <c r="AT21" i="6"/>
  <c r="AS21" i="6"/>
  <c r="AR21" i="6"/>
  <c r="AO21" i="6"/>
  <c r="AN21" i="6"/>
  <c r="AM21" i="6"/>
  <c r="AL21" i="6"/>
  <c r="AK21" i="6"/>
  <c r="AJ21" i="6"/>
  <c r="AU19" i="6"/>
  <c r="AT19" i="6"/>
  <c r="AS19" i="6"/>
  <c r="AR19" i="6"/>
  <c r="AO19" i="6"/>
  <c r="AN19" i="6"/>
  <c r="AM19" i="6"/>
  <c r="AL19" i="6"/>
  <c r="AK19" i="6"/>
  <c r="AJ19" i="6"/>
  <c r="AU18" i="6"/>
  <c r="AT18" i="6"/>
  <c r="AS18" i="6"/>
  <c r="AR18" i="6"/>
  <c r="AO18" i="6"/>
  <c r="AN18" i="6"/>
  <c r="AM18" i="6"/>
  <c r="AL18" i="6"/>
  <c r="AK18" i="6"/>
  <c r="AJ18" i="6"/>
  <c r="AU17" i="6"/>
  <c r="AT17" i="6"/>
  <c r="AS17" i="6"/>
  <c r="AR17" i="6"/>
  <c r="AO17" i="6"/>
  <c r="AN17" i="6"/>
  <c r="AM17" i="6"/>
  <c r="AL17" i="6"/>
  <c r="AK17" i="6"/>
  <c r="AJ17" i="6"/>
  <c r="AU16" i="6"/>
  <c r="AT16" i="6"/>
  <c r="AS16" i="6"/>
  <c r="AR16" i="6"/>
  <c r="AO16" i="6"/>
  <c r="AN16" i="6"/>
  <c r="AM16" i="6"/>
  <c r="AL16" i="6"/>
  <c r="AK16" i="6"/>
  <c r="AJ16" i="6"/>
  <c r="AU15" i="6"/>
  <c r="AT15" i="6"/>
  <c r="AS15" i="6"/>
  <c r="AR15" i="6"/>
  <c r="AO15" i="6"/>
  <c r="AN15" i="6"/>
  <c r="AM15" i="6"/>
  <c r="AL15" i="6"/>
  <c r="AK15" i="6"/>
  <c r="AJ15" i="6"/>
  <c r="AU13" i="6"/>
  <c r="AT13" i="6"/>
  <c r="AS13" i="6"/>
  <c r="AR13" i="6"/>
  <c r="AO13" i="6"/>
  <c r="AN13" i="6"/>
  <c r="AM13" i="6"/>
  <c r="AL13" i="6"/>
  <c r="AK13" i="6"/>
  <c r="AJ13" i="6"/>
  <c r="AU12" i="6"/>
  <c r="AT12" i="6"/>
  <c r="AS12" i="6"/>
  <c r="AR12" i="6"/>
  <c r="AO12" i="6"/>
  <c r="AN12" i="6"/>
  <c r="AM12" i="6"/>
  <c r="AL12" i="6"/>
  <c r="AK12" i="6"/>
  <c r="AJ12" i="6"/>
  <c r="AU11" i="6"/>
  <c r="AT11" i="6"/>
  <c r="AS11" i="6"/>
  <c r="AR11" i="6"/>
  <c r="AO11" i="6"/>
  <c r="AN11" i="6"/>
  <c r="AM11" i="6"/>
  <c r="AL11" i="6"/>
  <c r="AK11" i="6"/>
  <c r="AJ11" i="6"/>
  <c r="AU10" i="6"/>
  <c r="AT10" i="6"/>
  <c r="AS10" i="6"/>
  <c r="AR10" i="6"/>
  <c r="AO10" i="6"/>
  <c r="AN10" i="6"/>
  <c r="AM10" i="6"/>
  <c r="AL10" i="6"/>
  <c r="AK10" i="6"/>
  <c r="AJ10" i="6"/>
  <c r="AU9" i="6"/>
  <c r="AT9" i="6"/>
  <c r="AS9" i="6"/>
  <c r="AR9" i="6"/>
  <c r="AO9" i="6"/>
  <c r="AN9" i="6"/>
  <c r="AM9" i="6"/>
  <c r="AL9" i="6"/>
  <c r="AK9" i="6"/>
  <c r="AJ9" i="6"/>
  <c r="AU7" i="6"/>
  <c r="AT7" i="6"/>
  <c r="AS7" i="6"/>
  <c r="AR7" i="6"/>
  <c r="AO7" i="6"/>
  <c r="AN7" i="6"/>
  <c r="AM7" i="6"/>
  <c r="AL7" i="6"/>
  <c r="AK7" i="6"/>
  <c r="AJ7" i="6"/>
  <c r="AH45" i="8"/>
  <c r="AG45" i="8"/>
  <c r="AR41" i="8"/>
  <c r="AQ41" i="8"/>
  <c r="AP41" i="8"/>
  <c r="AO41" i="8"/>
  <c r="AL41" i="8"/>
  <c r="AK41" i="8"/>
  <c r="AJ41" i="8"/>
  <c r="AI41" i="8"/>
  <c r="AH41" i="8"/>
  <c r="AG41" i="8"/>
  <c r="AR40" i="8"/>
  <c r="AQ40" i="8"/>
  <c r="AP40" i="8"/>
  <c r="AO40" i="8"/>
  <c r="AL40" i="8"/>
  <c r="AK40" i="8"/>
  <c r="AJ40" i="8"/>
  <c r="AI40" i="8"/>
  <c r="AH40" i="8"/>
  <c r="AG40" i="8"/>
  <c r="AR39" i="8"/>
  <c r="AQ39" i="8"/>
  <c r="AP39" i="8"/>
  <c r="AO39" i="8"/>
  <c r="AL39" i="8"/>
  <c r="AK39" i="8"/>
  <c r="AJ39" i="8"/>
  <c r="AI39" i="8"/>
  <c r="AH39" i="8"/>
  <c r="AG39" i="8"/>
  <c r="AR38" i="8"/>
  <c r="AQ38" i="8"/>
  <c r="AP38" i="8"/>
  <c r="AO38" i="8"/>
  <c r="AL38" i="8"/>
  <c r="AK38" i="8"/>
  <c r="AJ38" i="8"/>
  <c r="AI38" i="8"/>
  <c r="AH38" i="8"/>
  <c r="AG38" i="8"/>
  <c r="AR37" i="8"/>
  <c r="AQ37" i="8"/>
  <c r="AP37" i="8"/>
  <c r="AO37" i="8"/>
  <c r="AL37" i="8"/>
  <c r="AK37" i="8"/>
  <c r="AJ37" i="8"/>
  <c r="AI37" i="8"/>
  <c r="AH37" i="8"/>
  <c r="AG37" i="8"/>
  <c r="AR36" i="8"/>
  <c r="AQ36" i="8"/>
  <c r="AP36" i="8"/>
  <c r="AO36" i="8"/>
  <c r="AL36" i="8"/>
  <c r="AK36" i="8"/>
  <c r="AJ36" i="8"/>
  <c r="AI36" i="8"/>
  <c r="AH36" i="8"/>
  <c r="AG36" i="8"/>
  <c r="AR35" i="8"/>
  <c r="AQ35" i="8"/>
  <c r="AP35" i="8"/>
  <c r="AO35" i="8"/>
  <c r="AL35" i="8"/>
  <c r="AK35" i="8"/>
  <c r="AJ35" i="8"/>
  <c r="AI35" i="8"/>
  <c r="AH35" i="8"/>
  <c r="AG35" i="8"/>
  <c r="AR33" i="8"/>
  <c r="AQ33" i="8"/>
  <c r="AP33" i="8"/>
  <c r="AO33" i="8"/>
  <c r="AL33" i="8"/>
  <c r="AK33" i="8"/>
  <c r="AJ33" i="8"/>
  <c r="AI33" i="8"/>
  <c r="AH33" i="8"/>
  <c r="AG33" i="8"/>
  <c r="AR31" i="8"/>
  <c r="AQ31" i="8"/>
  <c r="AP31" i="8"/>
  <c r="AO31" i="8"/>
  <c r="AL31" i="8"/>
  <c r="AK31" i="8"/>
  <c r="AJ31" i="8"/>
  <c r="AI31" i="8"/>
  <c r="AH31" i="8"/>
  <c r="AG31" i="8"/>
  <c r="AR30" i="8"/>
  <c r="AQ30" i="8"/>
  <c r="AP30" i="8"/>
  <c r="AO30" i="8"/>
  <c r="AL30" i="8"/>
  <c r="AK30" i="8"/>
  <c r="AJ30" i="8"/>
  <c r="AI30" i="8"/>
  <c r="AH30" i="8"/>
  <c r="AG30" i="8"/>
  <c r="AR29" i="8"/>
  <c r="AQ29" i="8"/>
  <c r="AP29" i="8"/>
  <c r="AO29" i="8"/>
  <c r="AL29" i="8"/>
  <c r="AK29" i="8"/>
  <c r="AJ29" i="8"/>
  <c r="AI29" i="8"/>
  <c r="AH29" i="8"/>
  <c r="AG29" i="8"/>
  <c r="AR28" i="8"/>
  <c r="AQ28" i="8"/>
  <c r="AP28" i="8"/>
  <c r="AO28" i="8"/>
  <c r="AL28" i="8"/>
  <c r="AK28" i="8"/>
  <c r="AJ28" i="8"/>
  <c r="AI28" i="8"/>
  <c r="AH28" i="8"/>
  <c r="AG28" i="8"/>
  <c r="AR27" i="8"/>
  <c r="AQ27" i="8"/>
  <c r="AP27" i="8"/>
  <c r="AO27" i="8"/>
  <c r="AL27" i="8"/>
  <c r="AK27" i="8"/>
  <c r="AJ27" i="8"/>
  <c r="AI27" i="8"/>
  <c r="AH27" i="8"/>
  <c r="AG27" i="8"/>
  <c r="AR25" i="8"/>
  <c r="AQ25" i="8"/>
  <c r="AP25" i="8"/>
  <c r="AO25" i="8"/>
  <c r="AL25" i="8"/>
  <c r="AK25" i="8"/>
  <c r="AJ25" i="8"/>
  <c r="AI25" i="8"/>
  <c r="AH25" i="8"/>
  <c r="AG25" i="8"/>
  <c r="AR24" i="8"/>
  <c r="AQ24" i="8"/>
  <c r="AP24" i="8"/>
  <c r="AO24" i="8"/>
  <c r="AL24" i="8"/>
  <c r="AK24" i="8"/>
  <c r="AJ24" i="8"/>
  <c r="AI24" i="8"/>
  <c r="AH24" i="8"/>
  <c r="AG24" i="8"/>
  <c r="AR23" i="8"/>
  <c r="AQ23" i="8"/>
  <c r="AP23" i="8"/>
  <c r="AO23" i="8"/>
  <c r="AL23" i="8"/>
  <c r="AK23" i="8"/>
  <c r="AJ23" i="8"/>
  <c r="AI23" i="8"/>
  <c r="AH23" i="8"/>
  <c r="AG23" i="8"/>
  <c r="AR22" i="8"/>
  <c r="AQ22" i="8"/>
  <c r="AP22" i="8"/>
  <c r="AO22" i="8"/>
  <c r="AL22" i="8"/>
  <c r="AK22" i="8"/>
  <c r="AJ22" i="8"/>
  <c r="AI22" i="8"/>
  <c r="AH22" i="8"/>
  <c r="AG22" i="8"/>
  <c r="AR21" i="8"/>
  <c r="AQ21" i="8"/>
  <c r="AP21" i="8"/>
  <c r="AO21" i="8"/>
  <c r="AL21" i="8"/>
  <c r="AK21" i="8"/>
  <c r="AJ21" i="8"/>
  <c r="AI21" i="8"/>
  <c r="AH21" i="8"/>
  <c r="AG21" i="8"/>
  <c r="AR19" i="8"/>
  <c r="AQ19" i="8"/>
  <c r="AP19" i="8"/>
  <c r="AO19" i="8"/>
  <c r="AL19" i="8"/>
  <c r="AK19" i="8"/>
  <c r="AJ19" i="8"/>
  <c r="AI19" i="8"/>
  <c r="AH19" i="8"/>
  <c r="AG19" i="8"/>
  <c r="AR18" i="8"/>
  <c r="AQ18" i="8"/>
  <c r="AP18" i="8"/>
  <c r="AO18" i="8"/>
  <c r="AL18" i="8"/>
  <c r="AK18" i="8"/>
  <c r="AJ18" i="8"/>
  <c r="AI18" i="8"/>
  <c r="AH18" i="8"/>
  <c r="AG18" i="8"/>
  <c r="AR17" i="8"/>
  <c r="AQ17" i="8"/>
  <c r="AP17" i="8"/>
  <c r="AO17" i="8"/>
  <c r="AL17" i="8"/>
  <c r="AK17" i="8"/>
  <c r="AJ17" i="8"/>
  <c r="AI17" i="8"/>
  <c r="AH17" i="8"/>
  <c r="AG17" i="8"/>
  <c r="AR16" i="8"/>
  <c r="AQ16" i="8"/>
  <c r="AP16" i="8"/>
  <c r="AO16" i="8"/>
  <c r="AL16" i="8"/>
  <c r="AK16" i="8"/>
  <c r="AJ16" i="8"/>
  <c r="AI16" i="8"/>
  <c r="AH16" i="8"/>
  <c r="AG16" i="8"/>
  <c r="AR15" i="8"/>
  <c r="AQ15" i="8"/>
  <c r="AP15" i="8"/>
  <c r="AO15" i="8"/>
  <c r="AL15" i="8"/>
  <c r="AK15" i="8"/>
  <c r="AJ15" i="8"/>
  <c r="AI15" i="8"/>
  <c r="AH15" i="8"/>
  <c r="AG15" i="8"/>
  <c r="AR13" i="8"/>
  <c r="AQ13" i="8"/>
  <c r="AP13" i="8"/>
  <c r="AO13" i="8"/>
  <c r="AL13" i="8"/>
  <c r="AK13" i="8"/>
  <c r="AJ13" i="8"/>
  <c r="AI13" i="8"/>
  <c r="AH13" i="8"/>
  <c r="AG13" i="8"/>
  <c r="AR12" i="8"/>
  <c r="AQ12" i="8"/>
  <c r="AP12" i="8"/>
  <c r="AO12" i="8"/>
  <c r="AL12" i="8"/>
  <c r="AK12" i="8"/>
  <c r="AJ12" i="8"/>
  <c r="AI12" i="8"/>
  <c r="AH12" i="8"/>
  <c r="AG12" i="8"/>
  <c r="AR11" i="8"/>
  <c r="AQ11" i="8"/>
  <c r="AP11" i="8"/>
  <c r="AO11" i="8"/>
  <c r="AL11" i="8"/>
  <c r="AK11" i="8"/>
  <c r="AJ11" i="8"/>
  <c r="AI11" i="8"/>
  <c r="AH11" i="8"/>
  <c r="AG11" i="8"/>
  <c r="AR10" i="8"/>
  <c r="AQ10" i="8"/>
  <c r="AP10" i="8"/>
  <c r="AO10" i="8"/>
  <c r="AL10" i="8"/>
  <c r="AK10" i="8"/>
  <c r="AJ10" i="8"/>
  <c r="AI10" i="8"/>
  <c r="AH10" i="8"/>
  <c r="AG10" i="8"/>
  <c r="AR9" i="8"/>
  <c r="AQ9" i="8"/>
  <c r="AP9" i="8"/>
  <c r="AO9" i="8"/>
  <c r="AL9" i="8"/>
  <c r="AK9" i="8"/>
  <c r="AJ9" i="8"/>
  <c r="AI9" i="8"/>
  <c r="AH9" i="8"/>
  <c r="AG9" i="8"/>
  <c r="AR7" i="8"/>
  <c r="AQ7" i="8"/>
  <c r="AP7" i="8"/>
  <c r="AO7" i="8"/>
  <c r="AL7" i="8"/>
  <c r="AK7" i="8"/>
  <c r="AJ7" i="8"/>
  <c r="AI7" i="8"/>
  <c r="AH7" i="8"/>
  <c r="AG7" i="8"/>
  <c r="AK45" i="5"/>
  <c r="AJ45" i="5"/>
  <c r="AU41" i="5"/>
  <c r="AT41" i="5"/>
  <c r="AS41" i="5"/>
  <c r="AR41" i="5"/>
  <c r="AO41" i="5"/>
  <c r="AN41" i="5"/>
  <c r="AM41" i="5"/>
  <c r="AL41" i="5"/>
  <c r="AK41" i="5"/>
  <c r="AJ41" i="5"/>
  <c r="AU40" i="5"/>
  <c r="AT40" i="5"/>
  <c r="AS40" i="5"/>
  <c r="AR40" i="5"/>
  <c r="AO40" i="5"/>
  <c r="AN40" i="5"/>
  <c r="AM40" i="5"/>
  <c r="AL40" i="5"/>
  <c r="AK40" i="5"/>
  <c r="AJ40" i="5"/>
  <c r="AU39" i="5"/>
  <c r="AT39" i="5"/>
  <c r="AS39" i="5"/>
  <c r="AR39" i="5"/>
  <c r="AO39" i="5"/>
  <c r="AN39" i="5"/>
  <c r="AM39" i="5"/>
  <c r="AL39" i="5"/>
  <c r="AK39" i="5"/>
  <c r="AJ39" i="5"/>
  <c r="AU38" i="5"/>
  <c r="AT38" i="5"/>
  <c r="AS38" i="5"/>
  <c r="AR38" i="5"/>
  <c r="AO38" i="5"/>
  <c r="AN38" i="5"/>
  <c r="AM38" i="5"/>
  <c r="AL38" i="5"/>
  <c r="AK38" i="5"/>
  <c r="AJ38" i="5"/>
  <c r="AU37" i="5"/>
  <c r="AT37" i="5"/>
  <c r="AS37" i="5"/>
  <c r="AR37" i="5"/>
  <c r="AO37" i="5"/>
  <c r="AN37" i="5"/>
  <c r="AM37" i="5"/>
  <c r="AL37" i="5"/>
  <c r="AK37" i="5"/>
  <c r="AJ37" i="5"/>
  <c r="AU36" i="5"/>
  <c r="AT36" i="5"/>
  <c r="AS36" i="5"/>
  <c r="AR36" i="5"/>
  <c r="AO36" i="5"/>
  <c r="AN36" i="5"/>
  <c r="AM36" i="5"/>
  <c r="AL36" i="5"/>
  <c r="AK36" i="5"/>
  <c r="AJ36" i="5"/>
  <c r="AU35" i="5"/>
  <c r="AT35" i="5"/>
  <c r="AS35" i="5"/>
  <c r="AR35" i="5"/>
  <c r="AO35" i="5"/>
  <c r="AN35" i="5"/>
  <c r="AM35" i="5"/>
  <c r="AL35" i="5"/>
  <c r="AK35" i="5"/>
  <c r="AJ35" i="5"/>
  <c r="AU33" i="5"/>
  <c r="AT33" i="5"/>
  <c r="AS33" i="5"/>
  <c r="AR33" i="5"/>
  <c r="AO33" i="5"/>
  <c r="AN33" i="5"/>
  <c r="AM33" i="5"/>
  <c r="AL33" i="5"/>
  <c r="AK33" i="5"/>
  <c r="AJ33" i="5"/>
  <c r="AU31" i="5"/>
  <c r="AT31" i="5"/>
  <c r="AS31" i="5"/>
  <c r="AR31" i="5"/>
  <c r="AO31" i="5"/>
  <c r="AN31" i="5"/>
  <c r="AM31" i="5"/>
  <c r="AL31" i="5"/>
  <c r="AK31" i="5"/>
  <c r="AJ31" i="5"/>
  <c r="AU30" i="5"/>
  <c r="AT30" i="5"/>
  <c r="AS30" i="5"/>
  <c r="AR30" i="5"/>
  <c r="AO30" i="5"/>
  <c r="AN30" i="5"/>
  <c r="AM30" i="5"/>
  <c r="AL30" i="5"/>
  <c r="AK30" i="5"/>
  <c r="AJ30" i="5"/>
  <c r="AU29" i="5"/>
  <c r="AT29" i="5"/>
  <c r="AS29" i="5"/>
  <c r="AR29" i="5"/>
  <c r="AO29" i="5"/>
  <c r="AN29" i="5"/>
  <c r="AM29" i="5"/>
  <c r="AL29" i="5"/>
  <c r="AK29" i="5"/>
  <c r="AJ29" i="5"/>
  <c r="AU28" i="5"/>
  <c r="AT28" i="5"/>
  <c r="AS28" i="5"/>
  <c r="AR28" i="5"/>
  <c r="AO28" i="5"/>
  <c r="AN28" i="5"/>
  <c r="AM28" i="5"/>
  <c r="AL28" i="5"/>
  <c r="AK28" i="5"/>
  <c r="AJ28" i="5"/>
  <c r="AU27" i="5"/>
  <c r="AT27" i="5"/>
  <c r="AS27" i="5"/>
  <c r="AR27" i="5"/>
  <c r="AO27" i="5"/>
  <c r="AN27" i="5"/>
  <c r="AM27" i="5"/>
  <c r="AL27" i="5"/>
  <c r="AK27" i="5"/>
  <c r="AJ27" i="5"/>
  <c r="AU25" i="5"/>
  <c r="AT25" i="5"/>
  <c r="AS25" i="5"/>
  <c r="AR25" i="5"/>
  <c r="AO25" i="5"/>
  <c r="AN25" i="5"/>
  <c r="AM25" i="5"/>
  <c r="AL25" i="5"/>
  <c r="AK25" i="5"/>
  <c r="AJ25" i="5"/>
  <c r="AU24" i="5"/>
  <c r="AT24" i="5"/>
  <c r="AS24" i="5"/>
  <c r="AR24" i="5"/>
  <c r="AO24" i="5"/>
  <c r="AN24" i="5"/>
  <c r="AM24" i="5"/>
  <c r="AL24" i="5"/>
  <c r="AK24" i="5"/>
  <c r="AJ24" i="5"/>
  <c r="AU23" i="5"/>
  <c r="AT23" i="5"/>
  <c r="AS23" i="5"/>
  <c r="AR23" i="5"/>
  <c r="AO23" i="5"/>
  <c r="AN23" i="5"/>
  <c r="AM23" i="5"/>
  <c r="AL23" i="5"/>
  <c r="AK23" i="5"/>
  <c r="AJ23" i="5"/>
  <c r="AU22" i="5"/>
  <c r="AT22" i="5"/>
  <c r="AS22" i="5"/>
  <c r="AR22" i="5"/>
  <c r="AO22" i="5"/>
  <c r="AN22" i="5"/>
  <c r="AM22" i="5"/>
  <c r="AL22" i="5"/>
  <c r="AK22" i="5"/>
  <c r="AJ22" i="5"/>
  <c r="AU21" i="5"/>
  <c r="AT21" i="5"/>
  <c r="AS21" i="5"/>
  <c r="AR21" i="5"/>
  <c r="AO21" i="5"/>
  <c r="AN21" i="5"/>
  <c r="AM21" i="5"/>
  <c r="AL21" i="5"/>
  <c r="AK21" i="5"/>
  <c r="AJ21" i="5"/>
  <c r="AU19" i="5"/>
  <c r="AT19" i="5"/>
  <c r="AS19" i="5"/>
  <c r="AR19" i="5"/>
  <c r="AO19" i="5"/>
  <c r="AN19" i="5"/>
  <c r="AM19" i="5"/>
  <c r="AL19" i="5"/>
  <c r="AK19" i="5"/>
  <c r="AJ19" i="5"/>
  <c r="AU18" i="5"/>
  <c r="AT18" i="5"/>
  <c r="AS18" i="5"/>
  <c r="AR18" i="5"/>
  <c r="AO18" i="5"/>
  <c r="AN18" i="5"/>
  <c r="AM18" i="5"/>
  <c r="AL18" i="5"/>
  <c r="AK18" i="5"/>
  <c r="AJ18" i="5"/>
  <c r="AU17" i="5"/>
  <c r="AT17" i="5"/>
  <c r="AS17" i="5"/>
  <c r="AR17" i="5"/>
  <c r="AO17" i="5"/>
  <c r="AN17" i="5"/>
  <c r="AM17" i="5"/>
  <c r="AL17" i="5"/>
  <c r="AK17" i="5"/>
  <c r="AJ17" i="5"/>
  <c r="AU16" i="5"/>
  <c r="AT16" i="5"/>
  <c r="AS16" i="5"/>
  <c r="AR16" i="5"/>
  <c r="AO16" i="5"/>
  <c r="AN16" i="5"/>
  <c r="AM16" i="5"/>
  <c r="AL16" i="5"/>
  <c r="AK16" i="5"/>
  <c r="AJ16" i="5"/>
  <c r="AU15" i="5"/>
  <c r="AT15" i="5"/>
  <c r="AS15" i="5"/>
  <c r="AR15" i="5"/>
  <c r="AO15" i="5"/>
  <c r="AN15" i="5"/>
  <c r="AM15" i="5"/>
  <c r="AL15" i="5"/>
  <c r="AK15" i="5"/>
  <c r="AJ15" i="5"/>
  <c r="AU13" i="5"/>
  <c r="AT13" i="5"/>
  <c r="AS13" i="5"/>
  <c r="AR13" i="5"/>
  <c r="AO13" i="5"/>
  <c r="AN13" i="5"/>
  <c r="AM13" i="5"/>
  <c r="AL13" i="5"/>
  <c r="AK13" i="5"/>
  <c r="AJ13" i="5"/>
  <c r="AU12" i="5"/>
  <c r="AT12" i="5"/>
  <c r="AS12" i="5"/>
  <c r="AR12" i="5"/>
  <c r="AO12" i="5"/>
  <c r="AN12" i="5"/>
  <c r="AM12" i="5"/>
  <c r="AL12" i="5"/>
  <c r="AK12" i="5"/>
  <c r="AJ12" i="5"/>
  <c r="AU11" i="5"/>
  <c r="AT11" i="5"/>
  <c r="AS11" i="5"/>
  <c r="AR11" i="5"/>
  <c r="AO11" i="5"/>
  <c r="AN11" i="5"/>
  <c r="AM11" i="5"/>
  <c r="AL11" i="5"/>
  <c r="AK11" i="5"/>
  <c r="AJ11" i="5"/>
  <c r="AU10" i="5"/>
  <c r="AT10" i="5"/>
  <c r="AS10" i="5"/>
  <c r="AR10" i="5"/>
  <c r="AO10" i="5"/>
  <c r="AN10" i="5"/>
  <c r="AM10" i="5"/>
  <c r="AL10" i="5"/>
  <c r="AK10" i="5"/>
  <c r="AJ10" i="5"/>
  <c r="AU9" i="5"/>
  <c r="AT9" i="5"/>
  <c r="AS9" i="5"/>
  <c r="AR9" i="5"/>
  <c r="AO9" i="5"/>
  <c r="AN9" i="5"/>
  <c r="AM9" i="5"/>
  <c r="AL9" i="5"/>
  <c r="AK9" i="5"/>
  <c r="AJ9" i="5"/>
  <c r="AU7" i="5"/>
  <c r="AT7" i="5"/>
  <c r="AS7" i="5"/>
  <c r="AR7" i="5"/>
  <c r="AO7" i="5"/>
  <c r="AN7" i="5"/>
  <c r="AM7" i="5"/>
  <c r="AL7" i="5"/>
  <c r="AK7" i="5"/>
  <c r="AJ7" i="5"/>
  <c r="AG44" i="5"/>
  <c r="AF44" i="5"/>
  <c r="AE44" i="5"/>
  <c r="AD44" i="5"/>
  <c r="AC44" i="5"/>
  <c r="AB44" i="5"/>
  <c r="AA44" i="5"/>
  <c r="Z44" i="5"/>
  <c r="Y44" i="5"/>
  <c r="X44" i="5"/>
  <c r="W44" i="5"/>
  <c r="V44" i="5"/>
  <c r="U44" i="5"/>
  <c r="T44" i="5"/>
  <c r="S44" i="5"/>
  <c r="R44" i="5"/>
  <c r="Q44" i="5"/>
  <c r="P44" i="5"/>
  <c r="O44" i="5"/>
  <c r="N44" i="5"/>
  <c r="M44" i="5"/>
  <c r="L44" i="5"/>
  <c r="K44" i="5"/>
  <c r="J44" i="5"/>
  <c r="I44" i="5"/>
  <c r="H44" i="5"/>
  <c r="G44" i="5"/>
  <c r="F44" i="5"/>
  <c r="E44" i="5"/>
  <c r="D44" i="5"/>
  <c r="C44" i="5"/>
  <c r="AG43" i="5"/>
  <c r="AG45" i="5" s="1"/>
  <c r="AF43" i="5"/>
  <c r="AF45" i="5" s="1"/>
  <c r="AE43" i="5"/>
  <c r="AE45" i="5" s="1"/>
  <c r="AD43" i="5"/>
  <c r="AD45" i="5" s="1"/>
  <c r="AC43" i="5"/>
  <c r="AC45" i="5" s="1"/>
  <c r="AB43" i="5"/>
  <c r="AB45" i="5" s="1"/>
  <c r="AA43" i="5"/>
  <c r="AA45" i="5" s="1"/>
  <c r="Z43" i="5"/>
  <c r="Z45" i="5" s="1"/>
  <c r="Y43" i="5"/>
  <c r="Y45" i="5" s="1"/>
  <c r="X43" i="5"/>
  <c r="X45" i="5" s="1"/>
  <c r="W43" i="5"/>
  <c r="W45" i="5" s="1"/>
  <c r="V43" i="5"/>
  <c r="V45" i="5" s="1"/>
  <c r="U43" i="5"/>
  <c r="U45" i="5" s="1"/>
  <c r="T43" i="5"/>
  <c r="T45" i="5" s="1"/>
  <c r="S43" i="5"/>
  <c r="S45" i="5" s="1"/>
  <c r="R43" i="5"/>
  <c r="R45" i="5" s="1"/>
  <c r="Q43" i="5"/>
  <c r="Q45" i="5" s="1"/>
  <c r="P43" i="5"/>
  <c r="P45" i="5" s="1"/>
  <c r="O43" i="5"/>
  <c r="O45" i="5" s="1"/>
  <c r="N43" i="5"/>
  <c r="N45" i="5" s="1"/>
  <c r="M43" i="5"/>
  <c r="M45" i="5" s="1"/>
  <c r="L43" i="5"/>
  <c r="L45" i="5" s="1"/>
  <c r="K43" i="5"/>
  <c r="K45" i="5" s="1"/>
  <c r="J43" i="5"/>
  <c r="J45" i="5" s="1"/>
  <c r="I43" i="5"/>
  <c r="I45" i="5" s="1"/>
  <c r="H43" i="5"/>
  <c r="H45" i="5" s="1"/>
  <c r="G43" i="5"/>
  <c r="G45" i="5" s="1"/>
  <c r="F43" i="5"/>
  <c r="F45" i="5" s="1"/>
  <c r="E43" i="5"/>
  <c r="E45" i="5" s="1"/>
  <c r="D43" i="5"/>
  <c r="D45" i="5" s="1"/>
  <c r="C43" i="5"/>
  <c r="C45" i="5" s="1"/>
  <c r="NG13" i="1" l="1"/>
  <c r="NG49" i="1"/>
  <c r="NH49" i="1" s="1"/>
  <c r="NR37" i="1" l="1"/>
  <c r="NQ37" i="1"/>
  <c r="NP37" i="1"/>
  <c r="NO37" i="1"/>
  <c r="NL37" i="1"/>
  <c r="NK37" i="1"/>
  <c r="NG37" i="1"/>
  <c r="NI37" i="1" s="1"/>
  <c r="NJ37" i="1"/>
  <c r="NL13" i="1"/>
  <c r="NL14" i="1"/>
  <c r="NL15" i="1"/>
  <c r="NL16" i="1"/>
  <c r="NL17" i="1"/>
  <c r="NL19" i="1"/>
  <c r="NL20" i="1"/>
  <c r="NL21" i="1"/>
  <c r="NL22" i="1"/>
  <c r="NL23" i="1"/>
  <c r="NL25" i="1"/>
  <c r="NL26" i="1"/>
  <c r="NL27" i="1"/>
  <c r="NL28" i="1"/>
  <c r="NL29" i="1"/>
  <c r="NL31" i="1"/>
  <c r="NL32" i="1"/>
  <c r="NL33" i="1"/>
  <c r="NL34" i="1"/>
  <c r="NL35" i="1"/>
  <c r="NL39" i="1"/>
  <c r="NL40" i="1"/>
  <c r="NL41" i="1"/>
  <c r="NL42" i="1"/>
  <c r="NL43" i="1"/>
  <c r="NL44" i="1"/>
  <c r="NL45" i="1"/>
  <c r="NL11" i="1"/>
  <c r="NG14" i="1"/>
  <c r="NG15" i="1"/>
  <c r="NG16" i="1"/>
  <c r="NG17" i="1"/>
  <c r="NG19" i="1"/>
  <c r="NG20" i="1"/>
  <c r="NG21" i="1"/>
  <c r="NG22" i="1"/>
  <c r="NG23" i="1"/>
  <c r="NG25" i="1"/>
  <c r="NG26" i="1"/>
  <c r="NG27" i="1"/>
  <c r="NG28" i="1"/>
  <c r="NG29" i="1"/>
  <c r="NG31" i="1"/>
  <c r="NG32" i="1"/>
  <c r="NG33" i="1"/>
  <c r="NG34" i="1"/>
  <c r="NG35" i="1"/>
  <c r="NG39" i="1"/>
  <c r="NG40" i="1"/>
  <c r="NG41" i="1"/>
  <c r="NG42" i="1"/>
  <c r="NG43" i="1"/>
  <c r="NG44" i="1"/>
  <c r="NG45" i="1"/>
  <c r="NG11" i="1"/>
  <c r="NH37" i="1" l="1"/>
  <c r="NK13" i="1"/>
  <c r="NK14" i="1"/>
  <c r="NK15" i="1"/>
  <c r="NK16" i="1"/>
  <c r="NK17" i="1"/>
  <c r="NK19" i="1"/>
  <c r="NK20" i="1"/>
  <c r="NK21" i="1"/>
  <c r="NK22" i="1"/>
  <c r="NK23" i="1"/>
  <c r="NK25" i="1"/>
  <c r="NK26" i="1"/>
  <c r="NK27" i="1"/>
  <c r="NK28" i="1"/>
  <c r="NK29" i="1"/>
  <c r="NK31" i="1"/>
  <c r="NK32" i="1"/>
  <c r="NK33" i="1"/>
  <c r="NK34" i="1"/>
  <c r="NK35" i="1"/>
  <c r="NK39" i="1"/>
  <c r="NK40" i="1"/>
  <c r="NK41" i="1"/>
  <c r="NK42" i="1"/>
  <c r="NK43" i="1"/>
  <c r="NK44" i="1"/>
  <c r="NK45" i="1"/>
  <c r="NK11" i="1"/>
  <c r="NJ13" i="1"/>
  <c r="NJ14" i="1"/>
  <c r="NJ15" i="1"/>
  <c r="NJ16" i="1"/>
  <c r="NJ17" i="1"/>
  <c r="NJ19" i="1"/>
  <c r="NJ20" i="1"/>
  <c r="NJ21" i="1"/>
  <c r="NJ22" i="1"/>
  <c r="NJ23" i="1"/>
  <c r="NJ25" i="1"/>
  <c r="NJ26" i="1"/>
  <c r="NJ27" i="1"/>
  <c r="NJ28" i="1"/>
  <c r="NJ29" i="1"/>
  <c r="NJ31" i="1"/>
  <c r="NJ32" i="1"/>
  <c r="NJ33" i="1"/>
  <c r="NJ34" i="1"/>
  <c r="NJ35" i="1"/>
  <c r="NJ39" i="1"/>
  <c r="NJ40" i="1"/>
  <c r="NJ41" i="1"/>
  <c r="NJ42" i="1"/>
  <c r="NJ43" i="1"/>
  <c r="NJ44" i="1"/>
  <c r="NJ45" i="1"/>
  <c r="NJ11" i="1"/>
  <c r="NO13" i="1"/>
  <c r="NO14" i="1"/>
  <c r="NO15" i="1"/>
  <c r="NO16" i="1"/>
  <c r="NO17" i="1"/>
  <c r="NO19" i="1"/>
  <c r="NO20" i="1"/>
  <c r="NO21" i="1"/>
  <c r="NO22" i="1"/>
  <c r="NO23" i="1"/>
  <c r="NO25" i="1"/>
  <c r="NO26" i="1"/>
  <c r="NO27" i="1"/>
  <c r="NO28" i="1"/>
  <c r="NO29" i="1"/>
  <c r="NO31" i="1"/>
  <c r="NO32" i="1"/>
  <c r="NO33" i="1"/>
  <c r="NO34" i="1"/>
  <c r="NO35" i="1"/>
  <c r="NO39" i="1"/>
  <c r="NO40" i="1"/>
  <c r="NO41" i="1"/>
  <c r="NO42" i="1"/>
  <c r="NO43" i="1"/>
  <c r="NO44" i="1"/>
  <c r="NO45" i="1"/>
  <c r="NO11" i="1"/>
  <c r="NP13" i="1"/>
  <c r="NP14" i="1"/>
  <c r="NP15" i="1"/>
  <c r="NP16" i="1"/>
  <c r="NP17" i="1"/>
  <c r="NP19" i="1"/>
  <c r="NP20" i="1"/>
  <c r="NP21" i="1"/>
  <c r="NP22" i="1"/>
  <c r="NP23" i="1"/>
  <c r="NP25" i="1"/>
  <c r="NP26" i="1"/>
  <c r="NP27" i="1"/>
  <c r="NP28" i="1"/>
  <c r="NP29" i="1"/>
  <c r="NP31" i="1"/>
  <c r="NP32" i="1"/>
  <c r="NP33" i="1"/>
  <c r="NP34" i="1"/>
  <c r="NP35" i="1"/>
  <c r="NP39" i="1"/>
  <c r="NP40" i="1"/>
  <c r="NP41" i="1"/>
  <c r="NP42" i="1"/>
  <c r="NP43" i="1"/>
  <c r="NP44" i="1"/>
  <c r="NP45" i="1"/>
  <c r="NP11" i="1"/>
  <c r="NQ13" i="1" l="1"/>
  <c r="NQ14" i="1"/>
  <c r="NQ15" i="1"/>
  <c r="NQ16" i="1"/>
  <c r="NQ17" i="1"/>
  <c r="NQ19" i="1"/>
  <c r="NQ20" i="1"/>
  <c r="NQ21" i="1"/>
  <c r="NQ22" i="1"/>
  <c r="NQ23" i="1"/>
  <c r="NQ25" i="1"/>
  <c r="NQ26" i="1"/>
  <c r="NQ27" i="1"/>
  <c r="NQ28" i="1"/>
  <c r="NQ29" i="1"/>
  <c r="NQ31" i="1"/>
  <c r="NQ32" i="1"/>
  <c r="NQ33" i="1"/>
  <c r="NQ34" i="1"/>
  <c r="NQ35" i="1"/>
  <c r="NQ39" i="1"/>
  <c r="NQ40" i="1"/>
  <c r="NQ41" i="1"/>
  <c r="NQ42" i="1"/>
  <c r="NQ43" i="1"/>
  <c r="NQ44" i="1"/>
  <c r="NQ45" i="1"/>
  <c r="NQ11" i="1"/>
  <c r="NR13" i="1"/>
  <c r="NR14" i="1"/>
  <c r="NR15" i="1"/>
  <c r="NR16" i="1"/>
  <c r="NR17" i="1"/>
  <c r="NR19" i="1"/>
  <c r="NR20" i="1"/>
  <c r="NR21" i="1"/>
  <c r="NR22" i="1"/>
  <c r="NR23" i="1"/>
  <c r="NR25" i="1"/>
  <c r="NR26" i="1"/>
  <c r="NR27" i="1"/>
  <c r="NR28" i="1"/>
  <c r="NR29" i="1"/>
  <c r="NR31" i="1"/>
  <c r="NR32" i="1"/>
  <c r="NR33" i="1"/>
  <c r="NR34" i="1"/>
  <c r="NR35" i="1"/>
  <c r="NR39" i="1"/>
  <c r="NR40" i="1"/>
  <c r="NR41" i="1"/>
  <c r="NR42" i="1"/>
  <c r="NR43" i="1"/>
  <c r="NR44" i="1"/>
  <c r="NR45" i="1"/>
  <c r="NR11" i="1"/>
  <c r="ND48" i="1"/>
  <c r="NC48" i="1"/>
  <c r="NB48" i="1"/>
  <c r="NA48" i="1"/>
  <c r="MZ48" i="1"/>
  <c r="MY48" i="1"/>
  <c r="MX48" i="1"/>
  <c r="MW48" i="1"/>
  <c r="MV48" i="1"/>
  <c r="MU48" i="1"/>
  <c r="MT48" i="1"/>
  <c r="MS48" i="1"/>
  <c r="MR48" i="1"/>
  <c r="MQ48" i="1"/>
  <c r="MP48" i="1"/>
  <c r="MO48" i="1"/>
  <c r="MN48" i="1"/>
  <c r="MM48" i="1"/>
  <c r="ML48" i="1"/>
  <c r="MK48" i="1"/>
  <c r="MJ48" i="1"/>
  <c r="MI48" i="1"/>
  <c r="MH48" i="1"/>
  <c r="MG48" i="1"/>
  <c r="MF48" i="1"/>
  <c r="ME48" i="1"/>
  <c r="MD48" i="1"/>
  <c r="MC48" i="1"/>
  <c r="MB48" i="1"/>
  <c r="MA48" i="1"/>
  <c r="LZ48" i="1"/>
  <c r="LY48" i="1"/>
  <c r="LX48" i="1"/>
  <c r="LW48" i="1"/>
  <c r="LV48" i="1"/>
  <c r="LU48" i="1"/>
  <c r="LT48" i="1"/>
  <c r="LS48" i="1"/>
  <c r="LR48" i="1"/>
  <c r="LQ48" i="1"/>
  <c r="LP48" i="1"/>
  <c r="LO48" i="1"/>
  <c r="LN48" i="1"/>
  <c r="LM48" i="1"/>
  <c r="LL48" i="1"/>
  <c r="LK48" i="1"/>
  <c r="LJ48" i="1"/>
  <c r="LI48" i="1"/>
  <c r="LH48" i="1"/>
  <c r="LG48" i="1"/>
  <c r="LF48" i="1"/>
  <c r="LE48" i="1"/>
  <c r="LD48" i="1"/>
  <c r="LC48" i="1"/>
  <c r="LB48" i="1"/>
  <c r="LA48" i="1"/>
  <c r="KZ48" i="1"/>
  <c r="KY48" i="1"/>
  <c r="KX48" i="1"/>
  <c r="KW48" i="1"/>
  <c r="KV48" i="1"/>
  <c r="KU48" i="1"/>
  <c r="KT48" i="1"/>
  <c r="KS48" i="1"/>
  <c r="KR48" i="1"/>
  <c r="KQ48" i="1"/>
  <c r="KP48" i="1"/>
  <c r="KO48" i="1"/>
  <c r="KN48" i="1"/>
  <c r="KM48" i="1"/>
  <c r="KL48" i="1"/>
  <c r="KK48" i="1"/>
  <c r="KJ48" i="1"/>
  <c r="KI48" i="1"/>
  <c r="KH48" i="1"/>
  <c r="KG48" i="1"/>
  <c r="KF48" i="1"/>
  <c r="KE48" i="1"/>
  <c r="KD48" i="1"/>
  <c r="KC48" i="1"/>
  <c r="KB48" i="1"/>
  <c r="KA48" i="1"/>
  <c r="JZ48" i="1"/>
  <c r="JY48" i="1"/>
  <c r="JX48" i="1"/>
  <c r="JW48" i="1"/>
  <c r="JV48" i="1"/>
  <c r="JU48" i="1"/>
  <c r="JT48" i="1"/>
  <c r="JS48" i="1"/>
  <c r="JR48" i="1"/>
  <c r="JQ48" i="1"/>
  <c r="JP48" i="1"/>
  <c r="JO48" i="1"/>
  <c r="JN48" i="1"/>
  <c r="JM48" i="1"/>
  <c r="JL48" i="1"/>
  <c r="JK48" i="1"/>
  <c r="JJ48" i="1"/>
  <c r="JI48" i="1"/>
  <c r="JH48" i="1"/>
  <c r="JG48" i="1"/>
  <c r="JF48" i="1"/>
  <c r="JE48" i="1"/>
  <c r="JD48" i="1"/>
  <c r="JC48" i="1"/>
  <c r="JB48" i="1"/>
  <c r="JA48" i="1"/>
  <c r="IZ48" i="1"/>
  <c r="IY48" i="1"/>
  <c r="IX48" i="1"/>
  <c r="IW48" i="1"/>
  <c r="IV48" i="1"/>
  <c r="IU48" i="1"/>
  <c r="IT48" i="1"/>
  <c r="IS48" i="1"/>
  <c r="IR48" i="1"/>
  <c r="IQ48" i="1"/>
  <c r="IP48" i="1"/>
  <c r="IO48" i="1"/>
  <c r="IN48" i="1"/>
  <c r="IM48" i="1"/>
  <c r="IL48" i="1"/>
  <c r="IK48" i="1"/>
  <c r="IJ48" i="1"/>
  <c r="II48" i="1"/>
  <c r="IH48" i="1"/>
  <c r="IG48" i="1"/>
  <c r="IF48" i="1"/>
  <c r="IE48" i="1"/>
  <c r="ID48" i="1"/>
  <c r="IC48" i="1"/>
  <c r="IB48" i="1"/>
  <c r="IA48" i="1"/>
  <c r="HZ48" i="1"/>
  <c r="HY48" i="1"/>
  <c r="HX48" i="1"/>
  <c r="HW48" i="1"/>
  <c r="HV48" i="1"/>
  <c r="HU48" i="1"/>
  <c r="HT48" i="1"/>
  <c r="HS48" i="1"/>
  <c r="HR48" i="1"/>
  <c r="HQ48" i="1"/>
  <c r="HP48" i="1"/>
  <c r="HO48" i="1"/>
  <c r="HN48" i="1"/>
  <c r="HM48" i="1"/>
  <c r="HL48" i="1"/>
  <c r="HK48" i="1"/>
  <c r="HJ48" i="1"/>
  <c r="HI48" i="1"/>
  <c r="HH48" i="1"/>
  <c r="HG48" i="1"/>
  <c r="HF48" i="1"/>
  <c r="HE48" i="1"/>
  <c r="HD48" i="1"/>
  <c r="HC48" i="1"/>
  <c r="HB48" i="1"/>
  <c r="HA48" i="1"/>
  <c r="GZ48" i="1"/>
  <c r="GY48" i="1"/>
  <c r="GX48" i="1"/>
  <c r="GW48" i="1"/>
  <c r="GV48" i="1"/>
  <c r="GU48" i="1"/>
  <c r="GT48" i="1"/>
  <c r="GS48" i="1"/>
  <c r="GR48" i="1"/>
  <c r="GQ48" i="1"/>
  <c r="GP48" i="1"/>
  <c r="GO48" i="1"/>
  <c r="GN48" i="1"/>
  <c r="GM48" i="1"/>
  <c r="GL48" i="1"/>
  <c r="GK48" i="1"/>
  <c r="GJ48" i="1"/>
  <c r="GI48" i="1"/>
  <c r="GH48" i="1"/>
  <c r="GG48" i="1"/>
  <c r="GF48" i="1"/>
  <c r="GE48" i="1"/>
  <c r="GD48" i="1"/>
  <c r="GC48" i="1"/>
  <c r="GB48" i="1"/>
  <c r="GA48" i="1"/>
  <c r="FZ48" i="1"/>
  <c r="FY48" i="1"/>
  <c r="FX48" i="1"/>
  <c r="FW48" i="1"/>
  <c r="FV48" i="1"/>
  <c r="FU48" i="1"/>
  <c r="FT48" i="1"/>
  <c r="FS48" i="1"/>
  <c r="FR48" i="1"/>
  <c r="FQ48" i="1"/>
  <c r="FP48" i="1"/>
  <c r="FO48" i="1"/>
  <c r="FN48" i="1"/>
  <c r="FM48" i="1"/>
  <c r="FL48" i="1"/>
  <c r="FK48" i="1"/>
  <c r="FJ48" i="1"/>
  <c r="FI48" i="1"/>
  <c r="FH48" i="1"/>
  <c r="FG48" i="1"/>
  <c r="FF48" i="1"/>
  <c r="FE48" i="1"/>
  <c r="FD48" i="1"/>
  <c r="FC48" i="1"/>
  <c r="FB48" i="1"/>
  <c r="FA48" i="1"/>
  <c r="EZ48" i="1"/>
  <c r="EY48" i="1"/>
  <c r="EX48" i="1"/>
  <c r="EW48" i="1"/>
  <c r="EV48" i="1"/>
  <c r="EU48" i="1"/>
  <c r="ET48" i="1"/>
  <c r="ES48" i="1"/>
  <c r="ER48" i="1"/>
  <c r="EQ48" i="1"/>
  <c r="EP48" i="1"/>
  <c r="EO48" i="1"/>
  <c r="EN48" i="1"/>
  <c r="EM48" i="1"/>
  <c r="EL48" i="1"/>
  <c r="EK48" i="1"/>
  <c r="EJ48" i="1"/>
  <c r="EI48" i="1"/>
  <c r="EH48" i="1"/>
  <c r="EG48" i="1"/>
  <c r="EF48" i="1"/>
  <c r="EE48" i="1"/>
  <c r="ED48" i="1"/>
  <c r="EC48" i="1"/>
  <c r="EB48" i="1"/>
  <c r="EA48" i="1"/>
  <c r="DZ48" i="1"/>
  <c r="DY48" i="1"/>
  <c r="DX48" i="1"/>
  <c r="DW48" i="1"/>
  <c r="DV48" i="1"/>
  <c r="DU48" i="1"/>
  <c r="DT48" i="1"/>
  <c r="DS48" i="1"/>
  <c r="DR48" i="1"/>
  <c r="DQ48" i="1"/>
  <c r="DP48" i="1"/>
  <c r="DO48" i="1"/>
  <c r="DN48" i="1"/>
  <c r="DM48" i="1"/>
  <c r="DL48" i="1"/>
  <c r="DK48" i="1"/>
  <c r="DJ48" i="1"/>
  <c r="DI48" i="1"/>
  <c r="DH48" i="1"/>
  <c r="DG48" i="1"/>
  <c r="DF48" i="1"/>
  <c r="DE48" i="1"/>
  <c r="DD48" i="1"/>
  <c r="DC48" i="1"/>
  <c r="DB48" i="1"/>
  <c r="DA48" i="1"/>
  <c r="CZ48" i="1"/>
  <c r="CY48" i="1"/>
  <c r="CX48" i="1"/>
  <c r="CW48" i="1"/>
  <c r="CV48" i="1"/>
  <c r="CU48" i="1"/>
  <c r="CT48" i="1"/>
  <c r="CS48" i="1"/>
  <c r="CR48" i="1"/>
  <c r="CQ48" i="1"/>
  <c r="CP48" i="1"/>
  <c r="CO48" i="1"/>
  <c r="CN48" i="1"/>
  <c r="CM48" i="1"/>
  <c r="CL48" i="1"/>
  <c r="CK48" i="1"/>
  <c r="CJ48" i="1"/>
  <c r="CI48" i="1"/>
  <c r="CH48" i="1"/>
  <c r="CG48" i="1"/>
  <c r="CF48" i="1"/>
  <c r="CE48" i="1"/>
  <c r="CD48" i="1"/>
  <c r="CC48" i="1"/>
  <c r="CB48" i="1"/>
  <c r="CA48" i="1"/>
  <c r="BZ48" i="1"/>
  <c r="BY48" i="1"/>
  <c r="BX48" i="1"/>
  <c r="BW48" i="1"/>
  <c r="BV48" i="1"/>
  <c r="BU48" i="1"/>
  <c r="BT48" i="1"/>
  <c r="BS48" i="1"/>
  <c r="BR48" i="1"/>
  <c r="BQ48" i="1"/>
  <c r="BP4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FP47" i="1"/>
  <c r="FQ47" i="1"/>
  <c r="FR47" i="1"/>
  <c r="FS47" i="1"/>
  <c r="FT47" i="1"/>
  <c r="FU47" i="1"/>
  <c r="FV47" i="1"/>
  <c r="FW47" i="1"/>
  <c r="FX47" i="1"/>
  <c r="FY47" i="1"/>
  <c r="FZ47" i="1"/>
  <c r="GA47" i="1"/>
  <c r="GB47" i="1"/>
  <c r="GC47" i="1"/>
  <c r="GD47" i="1"/>
  <c r="GE47" i="1"/>
  <c r="GF47" i="1"/>
  <c r="GG47" i="1"/>
  <c r="GH47" i="1"/>
  <c r="GI47" i="1"/>
  <c r="GJ47" i="1"/>
  <c r="GK47" i="1"/>
  <c r="GL47" i="1"/>
  <c r="GM47" i="1"/>
  <c r="GN47" i="1"/>
  <c r="GO47" i="1"/>
  <c r="GP47" i="1"/>
  <c r="GQ47" i="1"/>
  <c r="GR47" i="1"/>
  <c r="GS47" i="1"/>
  <c r="GT47" i="1"/>
  <c r="GU47" i="1"/>
  <c r="GV47" i="1"/>
  <c r="GW47" i="1"/>
  <c r="GX47" i="1"/>
  <c r="GY47" i="1"/>
  <c r="GZ47" i="1"/>
  <c r="HA47" i="1"/>
  <c r="HB47" i="1"/>
  <c r="HC47" i="1"/>
  <c r="HD47" i="1"/>
  <c r="HE47" i="1"/>
  <c r="HF47" i="1"/>
  <c r="HG47" i="1"/>
  <c r="HH47" i="1"/>
  <c r="HI47" i="1"/>
  <c r="HJ47" i="1"/>
  <c r="HK47" i="1"/>
  <c r="HL47" i="1"/>
  <c r="HM47" i="1"/>
  <c r="HN47" i="1"/>
  <c r="HO47" i="1"/>
  <c r="HP47" i="1"/>
  <c r="HQ47" i="1"/>
  <c r="HR47" i="1"/>
  <c r="HS47" i="1"/>
  <c r="HT47" i="1"/>
  <c r="HU47" i="1"/>
  <c r="HV47" i="1"/>
  <c r="HW47" i="1"/>
  <c r="HX47" i="1"/>
  <c r="HY47" i="1"/>
  <c r="HZ47" i="1"/>
  <c r="IA47" i="1"/>
  <c r="IB47" i="1"/>
  <c r="IC47" i="1"/>
  <c r="ID47" i="1"/>
  <c r="IE47" i="1"/>
  <c r="IF47" i="1"/>
  <c r="IG47" i="1"/>
  <c r="IH47" i="1"/>
  <c r="II47" i="1"/>
  <c r="IJ47" i="1"/>
  <c r="IK47" i="1"/>
  <c r="IL47" i="1"/>
  <c r="IM47" i="1"/>
  <c r="IN47" i="1"/>
  <c r="IO47" i="1"/>
  <c r="IP47" i="1"/>
  <c r="IQ47" i="1"/>
  <c r="IR47" i="1"/>
  <c r="IS47" i="1"/>
  <c r="IT47" i="1"/>
  <c r="IU47" i="1"/>
  <c r="IV47" i="1"/>
  <c r="IW47" i="1"/>
  <c r="IX47" i="1"/>
  <c r="IY47" i="1"/>
  <c r="IZ47" i="1"/>
  <c r="JA47" i="1"/>
  <c r="JB47" i="1"/>
  <c r="JC47" i="1"/>
  <c r="JD47" i="1"/>
  <c r="JE47" i="1"/>
  <c r="JF47" i="1"/>
  <c r="JG47" i="1"/>
  <c r="JH47" i="1"/>
  <c r="JI47" i="1"/>
  <c r="JJ47" i="1"/>
  <c r="JK47" i="1"/>
  <c r="JL47" i="1"/>
  <c r="JM47" i="1"/>
  <c r="JN47" i="1"/>
  <c r="JO47" i="1"/>
  <c r="JP47" i="1"/>
  <c r="JQ47" i="1"/>
  <c r="JR47" i="1"/>
  <c r="JS47" i="1"/>
  <c r="JT47" i="1"/>
  <c r="JU47" i="1"/>
  <c r="JV47" i="1"/>
  <c r="JW47" i="1"/>
  <c r="JX47" i="1"/>
  <c r="JY47" i="1"/>
  <c r="JZ47" i="1"/>
  <c r="KA47" i="1"/>
  <c r="KB47" i="1"/>
  <c r="KC47" i="1"/>
  <c r="KD47" i="1"/>
  <c r="KE47" i="1"/>
  <c r="KF47" i="1"/>
  <c r="KG47" i="1"/>
  <c r="KH47" i="1"/>
  <c r="KI47" i="1"/>
  <c r="KJ47" i="1"/>
  <c r="KK47" i="1"/>
  <c r="KL47" i="1"/>
  <c r="KM47" i="1"/>
  <c r="KN47" i="1"/>
  <c r="KO47" i="1"/>
  <c r="KP47" i="1"/>
  <c r="KQ47" i="1"/>
  <c r="KR47" i="1"/>
  <c r="KS47" i="1"/>
  <c r="KT47" i="1"/>
  <c r="KU47" i="1"/>
  <c r="KV47" i="1"/>
  <c r="KW47" i="1"/>
  <c r="KX47" i="1"/>
  <c r="KY47" i="1"/>
  <c r="KZ47" i="1"/>
  <c r="LA47" i="1"/>
  <c r="LB47" i="1"/>
  <c r="LC47" i="1"/>
  <c r="LD47" i="1"/>
  <c r="LE47" i="1"/>
  <c r="LF47" i="1"/>
  <c r="LG47" i="1"/>
  <c r="LH47" i="1"/>
  <c r="LI47" i="1"/>
  <c r="LJ47" i="1"/>
  <c r="LK47" i="1"/>
  <c r="LL47" i="1"/>
  <c r="LM47" i="1"/>
  <c r="LN47" i="1"/>
  <c r="LO47" i="1"/>
  <c r="LP47" i="1"/>
  <c r="LQ47" i="1"/>
  <c r="LR47" i="1"/>
  <c r="LS47" i="1"/>
  <c r="LT47" i="1"/>
  <c r="LU47" i="1"/>
  <c r="LV47" i="1"/>
  <c r="LW47" i="1"/>
  <c r="LX47" i="1"/>
  <c r="LY47" i="1"/>
  <c r="LZ47" i="1"/>
  <c r="MA47" i="1"/>
  <c r="MB47" i="1"/>
  <c r="MC47" i="1"/>
  <c r="MD47" i="1"/>
  <c r="ME47" i="1"/>
  <c r="MF47" i="1"/>
  <c r="MG47" i="1"/>
  <c r="MH47" i="1"/>
  <c r="MI47" i="1"/>
  <c r="MJ47" i="1"/>
  <c r="MK47" i="1"/>
  <c r="ML47" i="1"/>
  <c r="MM47" i="1"/>
  <c r="MN47" i="1"/>
  <c r="MO47" i="1"/>
  <c r="MP47" i="1"/>
  <c r="MQ47" i="1"/>
  <c r="MR47" i="1"/>
  <c r="MS47" i="1"/>
  <c r="MT47" i="1"/>
  <c r="MU47" i="1"/>
  <c r="MV47" i="1"/>
  <c r="MW47" i="1"/>
  <c r="MX47" i="1"/>
  <c r="MY47" i="1"/>
  <c r="MZ47" i="1"/>
  <c r="NA47" i="1"/>
  <c r="NB47" i="1"/>
  <c r="NC47" i="1"/>
  <c r="ND47" i="1"/>
  <c r="ND49" i="1" s="1"/>
  <c r="D47" i="1"/>
  <c r="NH45" i="1" l="1"/>
  <c r="NI45" i="1"/>
  <c r="NH43" i="1"/>
  <c r="NI43" i="1"/>
  <c r="NH41" i="1"/>
  <c r="NI41" i="1"/>
  <c r="NH39" i="1"/>
  <c r="NI39" i="1"/>
  <c r="NH34" i="1"/>
  <c r="NI34" i="1"/>
  <c r="NH32" i="1"/>
  <c r="NI32" i="1"/>
  <c r="NH29" i="1"/>
  <c r="NI29" i="1"/>
  <c r="NH27" i="1"/>
  <c r="NI27" i="1"/>
  <c r="NH25" i="1"/>
  <c r="NI25" i="1"/>
  <c r="NH22" i="1"/>
  <c r="NI22" i="1"/>
  <c r="NH20" i="1"/>
  <c r="NI20" i="1"/>
  <c r="NH17" i="1"/>
  <c r="NI17" i="1"/>
  <c r="NH15" i="1"/>
  <c r="NI15" i="1"/>
  <c r="NH13" i="1"/>
  <c r="NI13" i="1"/>
  <c r="NH44" i="1"/>
  <c r="NI44" i="1"/>
  <c r="NH42" i="1"/>
  <c r="NI42" i="1"/>
  <c r="NH40" i="1"/>
  <c r="NI40" i="1"/>
  <c r="NH35" i="1"/>
  <c r="NI35" i="1"/>
  <c r="NH33" i="1"/>
  <c r="NI33" i="1"/>
  <c r="NH31" i="1"/>
  <c r="NI31" i="1"/>
  <c r="NH28" i="1"/>
  <c r="NI28" i="1"/>
  <c r="NH26" i="1"/>
  <c r="NI26" i="1"/>
  <c r="NH23" i="1"/>
  <c r="NI23" i="1"/>
  <c r="NH21" i="1"/>
  <c r="NI21" i="1"/>
  <c r="NH19" i="1"/>
  <c r="NI19" i="1"/>
  <c r="NH16" i="1"/>
  <c r="NI16" i="1"/>
  <c r="NH14" i="1"/>
  <c r="NI14" i="1"/>
  <c r="NH11" i="1"/>
  <c r="NI11" i="1"/>
  <c r="D49" i="1"/>
  <c r="E49" i="1"/>
  <c r="G49" i="1"/>
  <c r="K49" i="1"/>
  <c r="O49" i="1"/>
  <c r="S49" i="1"/>
  <c r="W49" i="1"/>
  <c r="AA49" i="1"/>
  <c r="AE49" i="1"/>
  <c r="AI49" i="1"/>
  <c r="AM49" i="1"/>
  <c r="AQ49" i="1"/>
  <c r="AU49" i="1"/>
  <c r="AY49" i="1"/>
  <c r="BC49" i="1"/>
  <c r="BG49" i="1"/>
  <c r="BK49" i="1"/>
  <c r="BO49" i="1"/>
  <c r="BS49" i="1"/>
  <c r="BW49" i="1"/>
  <c r="CA49" i="1"/>
  <c r="CE49" i="1"/>
  <c r="CI49" i="1"/>
  <c r="CM49" i="1"/>
  <c r="CQ49" i="1"/>
  <c r="CU49" i="1"/>
  <c r="CY49" i="1"/>
  <c r="DC49" i="1"/>
  <c r="DG49" i="1"/>
  <c r="DK49" i="1"/>
  <c r="DO49" i="1"/>
  <c r="DS49" i="1"/>
  <c r="H49" i="1"/>
  <c r="L49" i="1"/>
  <c r="P49" i="1"/>
  <c r="T49" i="1"/>
  <c r="X49" i="1"/>
  <c r="I49" i="1"/>
  <c r="M49" i="1"/>
  <c r="Q49" i="1"/>
  <c r="U49" i="1"/>
  <c r="Y49" i="1"/>
  <c r="AC49" i="1"/>
  <c r="AG49" i="1"/>
  <c r="AK49" i="1"/>
  <c r="AO49" i="1"/>
  <c r="AS49" i="1"/>
  <c r="AW49" i="1"/>
  <c r="BA49" i="1"/>
  <c r="BE49" i="1"/>
  <c r="BI49" i="1"/>
  <c r="BM49" i="1"/>
  <c r="F49" i="1"/>
  <c r="J49" i="1"/>
  <c r="N49" i="1"/>
  <c r="R49" i="1"/>
  <c r="V49" i="1"/>
  <c r="Z49" i="1"/>
  <c r="AD49" i="1"/>
  <c r="AH49" i="1"/>
  <c r="AL49" i="1"/>
  <c r="AP49" i="1"/>
  <c r="AT49" i="1"/>
  <c r="AX49" i="1"/>
  <c r="BB49" i="1"/>
  <c r="BF49" i="1"/>
  <c r="BN49" i="1"/>
  <c r="BR49" i="1"/>
  <c r="BV49" i="1"/>
  <c r="BZ49" i="1"/>
  <c r="CD49" i="1"/>
  <c r="AB49" i="1"/>
  <c r="AF49" i="1"/>
  <c r="AJ49" i="1"/>
  <c r="AN49" i="1"/>
  <c r="AR49" i="1"/>
  <c r="AV49" i="1"/>
  <c r="AZ49" i="1"/>
  <c r="BD49" i="1"/>
  <c r="BH49" i="1"/>
  <c r="BL49" i="1"/>
  <c r="BP49" i="1"/>
  <c r="BT49" i="1"/>
  <c r="BX49" i="1"/>
  <c r="CB49" i="1"/>
  <c r="CF49" i="1"/>
  <c r="CJ49" i="1"/>
  <c r="CN49" i="1"/>
  <c r="CR49" i="1"/>
  <c r="CV49" i="1"/>
  <c r="CZ49" i="1"/>
  <c r="DD49" i="1"/>
  <c r="DH49" i="1"/>
  <c r="DL49" i="1"/>
  <c r="DP49" i="1"/>
  <c r="DT49" i="1"/>
  <c r="DX49" i="1"/>
  <c r="EB49" i="1"/>
  <c r="EF49" i="1"/>
  <c r="EJ49" i="1"/>
  <c r="EN49" i="1"/>
  <c r="ER49" i="1"/>
  <c r="EV49" i="1"/>
  <c r="EZ49" i="1"/>
  <c r="FD49" i="1"/>
  <c r="FH49" i="1"/>
  <c r="FL49" i="1"/>
  <c r="FP49" i="1"/>
  <c r="FT49" i="1"/>
  <c r="FX49" i="1"/>
  <c r="GB49" i="1"/>
  <c r="GF49" i="1"/>
  <c r="GJ49" i="1"/>
  <c r="GN49" i="1"/>
  <c r="GR49" i="1"/>
  <c r="GV49" i="1"/>
  <c r="GZ49" i="1"/>
  <c r="HD49" i="1"/>
  <c r="HH49" i="1"/>
  <c r="HL49" i="1"/>
  <c r="HP49" i="1"/>
  <c r="HT49" i="1"/>
  <c r="HX49" i="1"/>
  <c r="IB49" i="1"/>
  <c r="IF49" i="1"/>
  <c r="IJ49" i="1"/>
  <c r="IN49" i="1"/>
  <c r="IR49" i="1"/>
  <c r="IV49" i="1"/>
  <c r="IZ49" i="1"/>
  <c r="JD49" i="1"/>
  <c r="JH49" i="1"/>
  <c r="JL49" i="1"/>
  <c r="JP49" i="1"/>
  <c r="JT49" i="1"/>
  <c r="JX49" i="1"/>
  <c r="KB49" i="1"/>
  <c r="KF49" i="1"/>
  <c r="KJ49" i="1"/>
  <c r="KN49" i="1"/>
  <c r="KR49" i="1"/>
  <c r="KV49" i="1"/>
  <c r="KZ49" i="1"/>
  <c r="LD49" i="1"/>
  <c r="LH49" i="1"/>
  <c r="LL49" i="1"/>
  <c r="LP49" i="1"/>
  <c r="LT49" i="1"/>
  <c r="LX49" i="1"/>
  <c r="MB49" i="1"/>
  <c r="MF49" i="1"/>
  <c r="MJ49" i="1"/>
  <c r="MN49" i="1"/>
  <c r="MR49" i="1"/>
  <c r="MV49" i="1"/>
  <c r="MZ49" i="1"/>
  <c r="BQ49" i="1"/>
  <c r="BU49" i="1"/>
  <c r="BY49" i="1"/>
  <c r="CC49" i="1"/>
  <c r="CG49" i="1"/>
  <c r="CK49" i="1"/>
  <c r="CO49" i="1"/>
  <c r="CS49" i="1"/>
  <c r="CW49" i="1"/>
  <c r="DA49" i="1"/>
  <c r="DE49" i="1"/>
  <c r="DI49" i="1"/>
  <c r="DM49" i="1"/>
  <c r="DQ49" i="1"/>
  <c r="DU49" i="1"/>
  <c r="DY49" i="1"/>
  <c r="EC49" i="1"/>
  <c r="EG49" i="1"/>
  <c r="EK49" i="1"/>
  <c r="EO49" i="1"/>
  <c r="ES49" i="1"/>
  <c r="EW49" i="1"/>
  <c r="FA49" i="1"/>
  <c r="FE49" i="1"/>
  <c r="FI49" i="1"/>
  <c r="FM49" i="1"/>
  <c r="FQ49" i="1"/>
  <c r="FU49" i="1"/>
  <c r="FY49" i="1"/>
  <c r="GC49" i="1"/>
  <c r="GG49" i="1"/>
  <c r="GK49" i="1"/>
  <c r="GO49" i="1"/>
  <c r="GS49" i="1"/>
  <c r="GW49" i="1"/>
  <c r="HA49" i="1"/>
  <c r="HE49" i="1"/>
  <c r="HI49" i="1"/>
  <c r="HM49" i="1"/>
  <c r="HQ49" i="1"/>
  <c r="HU49" i="1"/>
  <c r="HY49" i="1"/>
  <c r="IC49" i="1"/>
  <c r="IG49" i="1"/>
  <c r="IK49" i="1"/>
  <c r="IO49" i="1"/>
  <c r="IS49" i="1"/>
  <c r="IW49" i="1"/>
  <c r="JA49" i="1"/>
  <c r="JE49" i="1"/>
  <c r="JI49" i="1"/>
  <c r="JM49" i="1"/>
  <c r="JQ49" i="1"/>
  <c r="JU49" i="1"/>
  <c r="JY49" i="1"/>
  <c r="KC49" i="1"/>
  <c r="KG49" i="1"/>
  <c r="KK49" i="1"/>
  <c r="KO49" i="1"/>
  <c r="KS49" i="1"/>
  <c r="KW49" i="1"/>
  <c r="LA49" i="1"/>
  <c r="LE49" i="1"/>
  <c r="LM49" i="1"/>
  <c r="LQ49" i="1"/>
  <c r="LU49" i="1"/>
  <c r="LY49" i="1"/>
  <c r="MC49" i="1"/>
  <c r="MG49" i="1"/>
  <c r="MK49" i="1"/>
  <c r="MO49" i="1"/>
  <c r="MS49" i="1"/>
  <c r="NA49" i="1"/>
  <c r="CH49" i="1"/>
  <c r="CL49" i="1"/>
  <c r="CP49" i="1"/>
  <c r="CT49" i="1"/>
  <c r="CX49" i="1"/>
  <c r="DB49" i="1"/>
  <c r="DF49" i="1"/>
  <c r="DJ49" i="1"/>
  <c r="DN49" i="1"/>
  <c r="DR49" i="1"/>
  <c r="DV49" i="1"/>
  <c r="DZ49" i="1"/>
  <c r="ED49" i="1"/>
  <c r="EH49" i="1"/>
  <c r="EL49" i="1"/>
  <c r="EP49" i="1"/>
  <c r="ET49" i="1"/>
  <c r="EX49" i="1"/>
  <c r="FB49" i="1"/>
  <c r="FF49" i="1"/>
  <c r="FJ49" i="1"/>
  <c r="FN49" i="1"/>
  <c r="FR49" i="1"/>
  <c r="FV49" i="1"/>
  <c r="FZ49" i="1"/>
  <c r="GD49" i="1"/>
  <c r="GH49" i="1"/>
  <c r="GL49" i="1"/>
  <c r="GP49" i="1"/>
  <c r="GT49" i="1"/>
  <c r="GX49" i="1"/>
  <c r="HB49" i="1"/>
  <c r="HF49" i="1"/>
  <c r="HJ49" i="1"/>
  <c r="HN49" i="1"/>
  <c r="HR49" i="1"/>
  <c r="HV49" i="1"/>
  <c r="HZ49" i="1"/>
  <c r="ID49" i="1"/>
  <c r="IH49" i="1"/>
  <c r="IL49" i="1"/>
  <c r="IP49" i="1"/>
  <c r="IT49" i="1"/>
  <c r="IX49" i="1"/>
  <c r="JB49" i="1"/>
  <c r="JF49" i="1"/>
  <c r="JJ49" i="1"/>
  <c r="JN49" i="1"/>
  <c r="JR49" i="1"/>
  <c r="JV49" i="1"/>
  <c r="JZ49" i="1"/>
  <c r="KD49" i="1"/>
  <c r="KH49" i="1"/>
  <c r="KL49" i="1"/>
  <c r="KP49" i="1"/>
  <c r="KT49" i="1"/>
  <c r="KX49" i="1"/>
  <c r="LB49" i="1"/>
  <c r="LF49" i="1"/>
  <c r="LJ49" i="1"/>
  <c r="LN49" i="1"/>
  <c r="LR49" i="1"/>
  <c r="LV49" i="1"/>
  <c r="LZ49" i="1"/>
  <c r="MD49" i="1"/>
  <c r="MH49" i="1"/>
  <c r="ML49" i="1"/>
  <c r="MP49" i="1"/>
  <c r="MT49" i="1"/>
  <c r="NB49" i="1"/>
  <c r="DW49" i="1"/>
  <c r="EA49" i="1"/>
  <c r="EE49" i="1"/>
  <c r="EI49" i="1"/>
  <c r="EM49" i="1"/>
  <c r="EQ49" i="1"/>
  <c r="EU49" i="1"/>
  <c r="EY49" i="1"/>
  <c r="FC49" i="1"/>
  <c r="FG49" i="1"/>
  <c r="FK49" i="1"/>
  <c r="FO49" i="1"/>
  <c r="FS49" i="1"/>
  <c r="FW49" i="1"/>
  <c r="GA49" i="1"/>
  <c r="GE49" i="1"/>
  <c r="GI49" i="1"/>
  <c r="GM49" i="1"/>
  <c r="GQ49" i="1"/>
  <c r="GU49" i="1"/>
  <c r="GY49" i="1"/>
  <c r="HC49" i="1"/>
  <c r="HG49" i="1"/>
  <c r="HK49" i="1"/>
  <c r="HO49" i="1"/>
  <c r="HS49" i="1"/>
  <c r="HW49" i="1"/>
  <c r="IA49" i="1"/>
  <c r="IE49" i="1"/>
  <c r="II49" i="1"/>
  <c r="IM49" i="1"/>
  <c r="IQ49" i="1"/>
  <c r="IU49" i="1"/>
  <c r="IY49" i="1"/>
  <c r="JC49" i="1"/>
  <c r="JG49" i="1"/>
  <c r="JK49" i="1"/>
  <c r="JO49" i="1"/>
  <c r="JS49" i="1"/>
  <c r="JW49" i="1"/>
  <c r="KA49" i="1"/>
  <c r="KE49" i="1"/>
  <c r="KI49" i="1"/>
  <c r="KM49" i="1"/>
  <c r="KQ49" i="1"/>
  <c r="KU49" i="1"/>
  <c r="KY49" i="1"/>
  <c r="LC49" i="1"/>
  <c r="LG49" i="1"/>
  <c r="LK49" i="1"/>
  <c r="LO49" i="1"/>
  <c r="LS49" i="1"/>
  <c r="LW49" i="1"/>
  <c r="MA49" i="1"/>
  <c r="ME49" i="1"/>
  <c r="MI49" i="1"/>
  <c r="MM49" i="1"/>
  <c r="MQ49" i="1"/>
  <c r="MU49" i="1"/>
  <c r="MY49" i="1"/>
  <c r="NC49" i="1"/>
  <c r="MW49" i="1"/>
  <c r="MX49" i="1"/>
  <c r="BJ49" i="1"/>
  <c r="LI49" i="1"/>
</calcChain>
</file>

<file path=xl/comments1.xml><?xml version="1.0" encoding="utf-8"?>
<comments xmlns="http://schemas.openxmlformats.org/spreadsheetml/2006/main">
  <authors>
    <author>aigambulanciers</author>
  </authors>
  <commentList>
    <comment ref="NG7" author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Somme de J, N, D et V
Heure formation?
Heure maladie?
Heure ecole?</t>
        </r>
      </text>
    </comment>
    <comment ref="NL7" author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Nbrs nuit moyen = 5</t>
        </r>
      </text>
    </comment>
  </commentList>
</comments>
</file>

<file path=xl/comments2.xml><?xml version="1.0" encoding="utf-8"?>
<comments xmlns="http://schemas.openxmlformats.org/spreadsheetml/2006/main">
  <authors>
    <author>aigambulanciers</author>
  </authors>
  <commentList>
    <comment ref="AJ3" author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Somme de J, N, D et V
Heure formation?
Heure maladie?
Heure ecole?</t>
        </r>
      </text>
    </comment>
    <comment ref="AO3" author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Nbrs nuit moyen = 5</t>
        </r>
      </text>
    </comment>
  </commentList>
</comments>
</file>

<file path=xl/comments3.xml><?xml version="1.0" encoding="utf-8"?>
<comments xmlns="http://schemas.openxmlformats.org/spreadsheetml/2006/main">
  <authors>
    <author>aigambulanciers</author>
  </authors>
  <commentList>
    <comment ref="AG3" author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Somme de J, N, D et V
Heure formation?
Heure maladie?
Heure ecole?</t>
        </r>
      </text>
    </comment>
    <comment ref="AL3" author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Nbrs nuit moyen = 5</t>
        </r>
      </text>
    </comment>
  </commentList>
</comments>
</file>

<file path=xl/comments4.xml><?xml version="1.0" encoding="utf-8"?>
<comments xmlns="http://schemas.openxmlformats.org/spreadsheetml/2006/main">
  <authors>
    <author>aigambulanciers</author>
  </authors>
  <commentList>
    <comment ref="AJ3" author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Somme de J, N, D et V
Heure formation?
Heure maladie?
Heure ecole?</t>
        </r>
      </text>
    </comment>
    <comment ref="AO3" author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Nbrs nuit moyen = 5</t>
        </r>
      </text>
    </comment>
  </commentList>
</comments>
</file>

<file path=xl/sharedStrings.xml><?xml version="1.0" encoding="utf-8"?>
<sst xmlns="http://schemas.openxmlformats.org/spreadsheetml/2006/main" count="5967" uniqueCount="464">
  <si>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</si>
  <si>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</si>
  <si>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</si>
  <si>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</si>
  <si>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</si>
  <si>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</si>
  <si>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</si>
  <si>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</si>
  <si>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</si>
  <si>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</si>
  <si>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</si>
  <si>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</si>
  <si>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</si>
  <si>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</si>
  <si>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</si>
  <si>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</si>
  <si>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</si>
  <si>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</si>
  <si>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</si>
  <si>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</si>
  <si>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</si>
  <si>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</si>
  <si>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</si>
  <si>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</si>
  <si>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</si>
  <si>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</si>
  <si>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</si>
  <si>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</si>
  <si>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</si>
  <si>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</si>
  <si>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</si>
  <si>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</si>
  <si>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</si>
  <si>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</si>
  <si>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</si>
  <si>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</si>
  <si>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</si>
  <si>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</si>
  <si>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</si>
  <si>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</si>
  <si>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</si>
  <si>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</si>
  <si>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</si>
  <si>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</si>
  <si>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</si>
  <si>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</si>
  <si>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</si>
  <si>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</si>
  <si>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</si>
  <si>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</si>
  <si>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</si>
  <si>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</si>
  <si>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</si>
  <si>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</si>
  <si>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</si>
  <si>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</si>
  <si>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</si>
  <si>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</si>
  <si>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</si>
  <si>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</si>
  <si>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</si>
  <si>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</si>
  <si>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</si>
  <si>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</si>
  <si>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</si>
  <si>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</si>
  <si>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</si>
  <si>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</si>
  <si>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</si>
  <si>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</si>
  <si>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</si>
  <si>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</si>
  <si>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</si>
  <si>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</si>
  <si>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</si>
  <si>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</si>
  <si>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</si>
  <si>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</si>
  <si>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</si>
  <si>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</si>
  <si>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</si>
  <si>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</si>
  <si>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</si>
  <si>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</si>
  <si>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</si>
  <si>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</si>
  <si>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</si>
  <si>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</si>
  <si>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</si>
  <si>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</si>
  <si>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</si>
  <si>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</si>
  <si>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</si>
  <si>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</si>
  <si>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</si>
  <si>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</si>
  <si>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</si>
  <si>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</si>
  <si>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</si>
  <si>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</si>
  <si>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</si>
  <si>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</si>
  <si>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</si>
  <si>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</si>
  <si>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</si>
  <si>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</si>
  <si>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</si>
  <si>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</si>
  <si>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</si>
  <si>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</si>
  <si>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</si>
  <si>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</si>
  <si>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</si>
  <si>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</si>
  <si>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</si>
  <si>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</si>
  <si>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</si>
  <si>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</si>
  <si>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</si>
  <si>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</si>
  <si>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</si>
  <si>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</si>
  <si>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</si>
  <si>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</si>
  <si>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</si>
  <si>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</si>
  <si>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</si>
  <si>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</si>
  <si>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</si>
  <si>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</si>
  <si>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</si>
  <si>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</si>
  <si>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</si>
  <si>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</si>
  <si>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</si>
  <si>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</si>
  <si>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</si>
  <si>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</si>
  <si>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</si>
  <si>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</si>
  <si>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</si>
  <si>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</si>
  <si>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</si>
  <si>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</si>
  <si>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</si>
  <si>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</si>
  <si>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</si>
  <si>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</si>
  <si>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</si>
  <si>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</si>
  <si>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</si>
  <si>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</si>
  <si>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</si>
  <si>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</si>
  <si>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</si>
  <si>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</si>
  <si>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</si>
  <si>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</si>
  <si>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</si>
  <si>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</si>
  <si>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</si>
  <si>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</si>
  <si>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</si>
  <si>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</si>
  <si>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</si>
  <si>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</si>
  <si>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</si>
  <si>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</si>
  <si>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</si>
  <si>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</si>
  <si>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</si>
  <si>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</si>
  <si>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</si>
  <si>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</si>
  <si>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</si>
  <si>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</si>
  <si>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</si>
  <si>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</si>
  <si>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</si>
  <si>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</si>
  <si>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</si>
  <si>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</si>
  <si>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</si>
  <si>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</si>
  <si>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</si>
  <si>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</si>
  <si>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</si>
  <si>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</si>
  <si>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</si>
  <si>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</si>
  <si>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</si>
  <si>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</si>
  <si>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</si>
  <si>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</si>
  <si>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</si>
  <si>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</si>
  <si>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</si>
  <si>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</si>
  <si>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</si>
  <si>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</si>
  <si>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</si>
  <si>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</si>
  <si>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</si>
  <si>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</si>
  <si>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</si>
  <si>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</si>
  <si>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</si>
  <si>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</si>
  <si>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</si>
  <si>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</si>
  <si>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</si>
  <si>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</si>
  <si>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</si>
  <si>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</si>
  <si>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</si>
  <si>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</si>
  <si>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</si>
  <si>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</si>
  <si>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</si>
  <si>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</si>
  <si>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</si>
  <si>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</si>
  <si>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</si>
  <si>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</si>
  <si>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</si>
  <si>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</si>
  <si>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</si>
  <si>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</si>
  <si>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</si>
  <si>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</si>
  <si>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</si>
  <si>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</si>
  <si>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</si>
  <si>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</si>
  <si>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</si>
  <si>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</si>
  <si>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</si>
  <si>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</si>
  <si>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</si>
  <si>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</si>
  <si>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</si>
  <si>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</si>
  <si>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</si>
  <si>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</si>
  <si>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</si>
  <si>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</si>
  <si>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</si>
  <si>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</si>
  <si>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</si>
  <si>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</si>
  <si>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</si>
  <si>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</si>
  <si>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</si>
  <si>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</si>
  <si>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</si>
  <si>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</si>
  <si>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</si>
  <si>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</si>
  <si>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</si>
  <si>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</si>
  <si>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</si>
  <si>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</si>
  <si>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</si>
  <si>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</si>
  <si>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</si>
  <si>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</si>
  <si>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</si>
  <si>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</si>
  <si>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</si>
  <si>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</si>
  <si>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</si>
  <si>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</si>
  <si>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</si>
  <si>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</si>
  <si>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</si>
  <si>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</si>
  <si>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</si>
  <si>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</si>
  <si>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</si>
  <si>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</si>
  <si>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</si>
  <si>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</si>
  <si>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</si>
  <si>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</si>
  <si>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</si>
  <si>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</si>
  <si>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</si>
  <si>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</si>
  <si>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</si>
  <si>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</si>
  <si>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</si>
  <si>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</si>
  <si>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</si>
  <si>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</si>
  <si>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</si>
  <si>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</si>
  <si>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</si>
  <si>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</si>
  <si>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</si>
  <si>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</si>
  <si>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</si>
  <si>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</si>
  <si>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</si>
  <si>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</si>
  <si>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</si>
  <si>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</si>
  <si>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</si>
  <si>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</si>
  <si>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</si>
  <si>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</si>
  <si>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</si>
  <si>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</si>
  <si>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</si>
  <si>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</si>
  <si>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</si>
  <si>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</si>
  <si>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</si>
  <si>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</si>
  <si>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</si>
  <si>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</si>
  <si>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</si>
  <si>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</si>
  <si>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</si>
  <si>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</si>
  <si>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</si>
  <si>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</si>
  <si>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</si>
  <si>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</si>
  <si>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</si>
  <si>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</si>
  <si>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</si>
  <si>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</si>
  <si>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</si>
  <si>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</si>
  <si>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</si>
  <si>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</si>
  <si>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</si>
  <si>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</si>
  <si>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</si>
  <si>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</si>
  <si>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</si>
  <si>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</si>
  <si>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</si>
  <si>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</si>
  <si>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</si>
  <si>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</si>
  <si>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</si>
  <si>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</si>
  <si>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</si>
  <si>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</si>
  <si>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</si>
  <si>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</si>
  <si>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</si>
  <si>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</si>
  <si>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</si>
  <si>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</si>
  <si>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</si>
  <si>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</si>
  <si>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</si>
  <si>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</si>
  <si>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</si>
  <si>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</si>
  <si>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</si>
  <si>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</si>
  <si>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</si>
  <si>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</si>
  <si>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</si>
  <si>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</si>
  <si>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</si>
  <si>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</si>
  <si>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</si>
  <si>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</si>
  <si>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</si>
  <si>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</si>
  <si>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</si>
  <si>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</si>
  <si>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Colonne379</t>
  </si>
  <si>
    <t>Colonne380</t>
  </si>
  <si>
    <t>Taux</t>
  </si>
  <si>
    <t>Total</t>
  </si>
  <si>
    <t>Responsable</t>
  </si>
  <si>
    <t>Groupe 1</t>
  </si>
  <si>
    <t>Groupe 2</t>
  </si>
  <si>
    <t>Groupe 3</t>
  </si>
  <si>
    <t>Groupe 4</t>
  </si>
  <si>
    <t>Auxiliaire</t>
  </si>
  <si>
    <t>Jour</t>
  </si>
  <si>
    <t>Nuit</t>
  </si>
  <si>
    <t>24h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</si>
  <si>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</si>
  <si>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</si>
  <si>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</si>
  <si>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</si>
  <si>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</si>
  <si>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</si>
  <si>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</si>
  <si>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</si>
  <si>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Septembe</t>
  </si>
  <si>
    <t>Octobre</t>
  </si>
  <si>
    <t>Novembre</t>
  </si>
  <si>
    <t>Decembre</t>
  </si>
  <si>
    <t>M</t>
  </si>
  <si>
    <t>J</t>
  </si>
  <si>
    <t>V</t>
  </si>
  <si>
    <t>S</t>
  </si>
  <si>
    <t>D</t>
  </si>
  <si>
    <t>L</t>
  </si>
  <si>
    <t>N</t>
  </si>
  <si>
    <t>Solde</t>
  </si>
  <si>
    <t>Heure dûe</t>
  </si>
  <si>
    <t>Heure effective</t>
  </si>
  <si>
    <t>Nbrs jours fraises</t>
  </si>
  <si>
    <t>Congé WE annuel</t>
  </si>
  <si>
    <t>Nbrs dimanches</t>
  </si>
  <si>
    <t>Nbrs fériés</t>
  </si>
  <si>
    <t>Congé mensuel</t>
  </si>
  <si>
    <t>Jour vacance</t>
  </si>
  <si>
    <t>Jour maladie</t>
  </si>
  <si>
    <t>Colonne3712</t>
  </si>
  <si>
    <t>Taux effectif</t>
  </si>
  <si>
    <t>Colonne3742</t>
  </si>
  <si>
    <t>Nbrs remplace</t>
  </si>
  <si>
    <t>Lexique</t>
  </si>
  <si>
    <t>F</t>
  </si>
  <si>
    <t>E</t>
  </si>
  <si>
    <t>Congé mens</t>
  </si>
  <si>
    <t>C</t>
  </si>
  <si>
    <t>Congé WE</t>
  </si>
  <si>
    <t>Formation</t>
  </si>
  <si>
    <t>Ecole</t>
  </si>
  <si>
    <t>Bureau</t>
  </si>
  <si>
    <t>Vacance</t>
  </si>
  <si>
    <t>X</t>
  </si>
  <si>
    <t>W</t>
  </si>
  <si>
    <t>R</t>
  </si>
  <si>
    <t>Jour replacement</t>
  </si>
  <si>
    <t>Jour fraise</t>
  </si>
  <si>
    <t>A</t>
  </si>
  <si>
    <t>Maladie</t>
  </si>
  <si>
    <t>Colonne3732</t>
  </si>
  <si>
    <t>Nbrs nuits</t>
  </si>
  <si>
    <t>Ambu 1</t>
  </si>
  <si>
    <t>Ambu 2</t>
  </si>
  <si>
    <t>Ambu 3</t>
  </si>
  <si>
    <t>Ambu 4</t>
  </si>
  <si>
    <t>Ambu 6</t>
  </si>
  <si>
    <t>Ambu 7</t>
  </si>
  <si>
    <t>Ambu 8</t>
  </si>
  <si>
    <t>Ambu 9</t>
  </si>
  <si>
    <t>Ambu 11</t>
  </si>
  <si>
    <t>Ambu 13</t>
  </si>
  <si>
    <t>Ambu 14</t>
  </si>
  <si>
    <t>Ambu 16</t>
  </si>
  <si>
    <t>Ambu 17</t>
  </si>
  <si>
    <t>Ambu 18</t>
  </si>
  <si>
    <t>Ambu 19</t>
  </si>
  <si>
    <t>Hors tournus</t>
  </si>
  <si>
    <t>Ambu 5</t>
  </si>
  <si>
    <t>Ambu 10</t>
  </si>
  <si>
    <t>Ambu 12</t>
  </si>
  <si>
    <t>Ambu 15</t>
  </si>
  <si>
    <t>Ambu 20</t>
  </si>
  <si>
    <t>Ambu 21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</si>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</sst>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theme="0"/>
      </left>
      <right style="medium">
        <color theme="0"/>
      </right>
      <top style="thin">
        <color auto="1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thin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theme="0"/>
      </top>
      <bottom style="thin">
        <color auto="1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medium">
        <color theme="0"/>
      </top>
      <bottom style="medium">
        <color theme="0"/>
      </bottom>
      <diagonal/>
    </border>
    <border>
      <left/>
      <right style="thin">
        <color auto="1"/>
      </right>
      <top style="medium">
        <color theme="0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medium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theme="0"/>
      </bottom>
      <diagonal/>
    </border>
    <border>
      <left/>
      <right style="medium">
        <color theme="0"/>
      </right>
      <top style="thin">
        <color auto="1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auto="1"/>
      </right>
      <top style="medium">
        <color theme="0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/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7" xfId="0" applyNumberFormat="1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0" borderId="0" xfId="0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0" fillId="2" borderId="10" xfId="0" applyFont="1" applyFill="1" applyBorder="1" applyAlignment="1">
      <alignment vertical="center"/>
    </xf>
    <xf numFmtId="0" fontId="0" fillId="2" borderId="10" xfId="0" applyFill="1" applyBorder="1" applyAlignment="1">
      <alignment horizontal="left" vertical="center"/>
    </xf>
    <xf numFmtId="0" fontId="0" fillId="2" borderId="7" xfId="0" applyNumberForma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4" borderId="9" xfId="0" applyFont="1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13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0" fillId="4" borderId="13" xfId="0" applyFill="1" applyBorder="1" applyAlignment="1">
      <alignment vertical="center"/>
    </xf>
    <xf numFmtId="0" fontId="1" fillId="4" borderId="11" xfId="0" applyFont="1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0" fillId="4" borderId="6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0" xfId="0" applyFill="1" applyBorder="1" applyAlignment="1">
      <alignment vertical="center"/>
    </xf>
    <xf numFmtId="0" fontId="1" fillId="4" borderId="10" xfId="0" applyFont="1" applyFill="1" applyBorder="1" applyAlignment="1">
      <alignment vertical="center"/>
    </xf>
    <xf numFmtId="0" fontId="0" fillId="4" borderId="18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19" xfId="0" applyFill="1" applyBorder="1" applyAlignment="1">
      <alignment vertical="center"/>
    </xf>
    <xf numFmtId="0" fontId="0" fillId="0" borderId="0" xfId="0" applyAlignment="1">
      <alignment horizontal="center"/>
    </xf>
    <xf numFmtId="0" fontId="0" fillId="4" borderId="9" xfId="0" applyFont="1" applyFill="1" applyBorder="1" applyAlignment="1">
      <alignment vertical="center"/>
    </xf>
    <xf numFmtId="0" fontId="0" fillId="4" borderId="14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2" borderId="10" xfId="0" applyFont="1" applyFill="1" applyBorder="1" applyAlignment="1">
      <alignment horizontal="left" vertical="center"/>
    </xf>
    <xf numFmtId="0" fontId="0" fillId="2" borderId="7" xfId="0" applyNumberFormat="1" applyFont="1" applyFill="1" applyBorder="1" applyAlignment="1">
      <alignment vertical="center"/>
    </xf>
    <xf numFmtId="0" fontId="0" fillId="2" borderId="3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0" fontId="0" fillId="3" borderId="7" xfId="0" applyNumberFormat="1" applyFont="1" applyFill="1" applyBorder="1" applyAlignment="1">
      <alignment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vertical="center"/>
    </xf>
    <xf numFmtId="0" fontId="0" fillId="4" borderId="6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0" fillId="2" borderId="20" xfId="0" applyFont="1" applyFill="1" applyBorder="1" applyAlignment="1">
      <alignment vertical="center"/>
    </xf>
    <xf numFmtId="0" fontId="0" fillId="2" borderId="12" xfId="0" applyFont="1" applyFill="1" applyBorder="1" applyAlignment="1">
      <alignment vertical="center"/>
    </xf>
    <xf numFmtId="0" fontId="0" fillId="2" borderId="8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0" fillId="2" borderId="4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vertical="center"/>
    </xf>
    <xf numFmtId="0" fontId="0" fillId="2" borderId="5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vertical="center" wrapText="1"/>
    </xf>
    <xf numFmtId="0" fontId="0" fillId="4" borderId="9" xfId="0" applyFont="1" applyFill="1" applyBorder="1" applyAlignment="1">
      <alignment vertical="center" wrapText="1"/>
    </xf>
    <xf numFmtId="0" fontId="0" fillId="4" borderId="13" xfId="0" applyFont="1" applyFill="1" applyBorder="1" applyAlignment="1">
      <alignment vertical="center"/>
    </xf>
  </cellXfs>
  <cellStyles count="1">
    <cellStyle name="Normal" xfId="0" builtinId="0"/>
  </cellStyles>
  <dxfs count="926">
    <dxf>
      <font>
        <color rgb="FF9C0006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theme="6" tint="-0.24994659260841701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theme="6" tint="-0.24994659260841701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theme="6" tint="-0.24994659260841701"/>
      </font>
    </dxf>
    <dxf>
      <font>
        <color rgb="FFFF0000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thin">
          <color auto="1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medium">
          <color theme="0"/>
        </top>
        <bottom style="medium">
          <color theme="0"/>
        </bottom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2" name="Tableau2" displayName="Tableau2" ref="B6:NT49" dataDxfId="925">
  <autoFilter ref="B6:NT49"/>
  <tableColumns count="383">
    <tableColumn id="1" name="x" totalsRowLabel="Total" dataDxfId="924" totalsRowDxfId="923"/>
    <tableColumn id="2" name="Taux" dataDxfId="922" totalsRowDxfId="921"/>
    <tableColumn id="3" name="Colonne3" dataDxfId="920" totalsRowDxfId="919"/>
    <tableColumn id="4" name="Colonne4" dataDxfId="918" totalsRowDxfId="917"/>
    <tableColumn id="5" name="Colonne5" dataDxfId="916" totalsRowDxfId="915"/>
    <tableColumn id="6" name="Colonne6" dataDxfId="914" totalsRowDxfId="913"/>
    <tableColumn id="7" name="Colonne7" dataDxfId="912" totalsRowDxfId="911"/>
    <tableColumn id="8" name="Colonne8" dataDxfId="910" totalsRowDxfId="909"/>
    <tableColumn id="9" name="Colonne9" dataDxfId="908" totalsRowDxfId="907"/>
    <tableColumn id="10" name="Colonne10" dataDxfId="906" totalsRowDxfId="905"/>
    <tableColumn id="11" name="Colonne11" dataDxfId="904" totalsRowDxfId="903"/>
    <tableColumn id="12" name="Colonne12" dataDxfId="902" totalsRowDxfId="901"/>
    <tableColumn id="13" name="Colonne13" dataDxfId="900" totalsRowDxfId="899"/>
    <tableColumn id="14" name="Colonne14" dataDxfId="898" totalsRowDxfId="897"/>
    <tableColumn id="15" name="Colonne15" dataDxfId="896" totalsRowDxfId="895"/>
    <tableColumn id="16" name="Colonne16" dataDxfId="894" totalsRowDxfId="893"/>
    <tableColumn id="17" name="Colonne17" dataDxfId="892" totalsRowDxfId="891"/>
    <tableColumn id="18" name="Colonne18" dataDxfId="890" totalsRowDxfId="889"/>
    <tableColumn id="19" name="Colonne19" dataDxfId="888" totalsRowDxfId="887"/>
    <tableColumn id="20" name="Colonne20" dataDxfId="886" totalsRowDxfId="885"/>
    <tableColumn id="21" name="Colonne21" dataDxfId="884" totalsRowDxfId="883"/>
    <tableColumn id="22" name="Colonne22" dataDxfId="882" totalsRowDxfId="881"/>
    <tableColumn id="23" name="Colonne23" dataDxfId="880" totalsRowDxfId="879"/>
    <tableColumn id="24" name="Colonne24" dataDxfId="878" totalsRowDxfId="877"/>
    <tableColumn id="25" name="Colonne25" dataDxfId="876" totalsRowDxfId="875"/>
    <tableColumn id="26" name="Colonne26" dataDxfId="874" totalsRowDxfId="873"/>
    <tableColumn id="27" name="Colonne27" dataDxfId="872" totalsRowDxfId="871"/>
    <tableColumn id="28" name="Colonne28" dataDxfId="870" totalsRowDxfId="869"/>
    <tableColumn id="29" name="Colonne29" dataDxfId="868" totalsRowDxfId="867"/>
    <tableColumn id="30" name="Colonne30" dataDxfId="866" totalsRowDxfId="865"/>
    <tableColumn id="31" name="Colonne31" dataDxfId="864" totalsRowDxfId="863"/>
    <tableColumn id="32" name="Colonne32" dataDxfId="862" totalsRowDxfId="861"/>
    <tableColumn id="33" name="Colonne33" dataDxfId="860" totalsRowDxfId="859"/>
    <tableColumn id="34" name="Colonne34" dataDxfId="858" totalsRowDxfId="857"/>
    <tableColumn id="35" name="Colonne35" dataDxfId="856" totalsRowDxfId="855"/>
    <tableColumn id="36" name="Colonne36" dataDxfId="854" totalsRowDxfId="853"/>
    <tableColumn id="37" name="Colonne37" dataDxfId="852" totalsRowDxfId="851"/>
    <tableColumn id="38" name="Colonne38" dataDxfId="850" totalsRowDxfId="849"/>
    <tableColumn id="39" name="Colonne39" dataDxfId="848" totalsRowDxfId="847"/>
    <tableColumn id="40" name="Colonne40" dataDxfId="846" totalsRowDxfId="845"/>
    <tableColumn id="41" name="Colonne41" dataDxfId="844" totalsRowDxfId="843"/>
    <tableColumn id="42" name="Colonne42" dataDxfId="842" totalsRowDxfId="841"/>
    <tableColumn id="43" name="Colonne43" dataDxfId="840" totalsRowDxfId="839"/>
    <tableColumn id="44" name="Colonne44" dataDxfId="838" totalsRowDxfId="837"/>
    <tableColumn id="45" name="Colonne45" dataDxfId="836" totalsRowDxfId="835"/>
    <tableColumn id="46" name="Colonne46" dataDxfId="834" totalsRowDxfId="833"/>
    <tableColumn id="47" name="Colonne47" dataDxfId="832" totalsRowDxfId="831"/>
    <tableColumn id="48" name="Colonne48" dataDxfId="830" totalsRowDxfId="829"/>
    <tableColumn id="49" name="Colonne49" dataDxfId="828" totalsRowDxfId="827"/>
    <tableColumn id="50" name="Colonne50" dataDxfId="826" totalsRowDxfId="825"/>
    <tableColumn id="51" name="Colonne51" dataDxfId="824" totalsRowDxfId="823"/>
    <tableColumn id="52" name="Colonne52" dataDxfId="822" totalsRowDxfId="821"/>
    <tableColumn id="53" name="Colonne53" dataDxfId="820" totalsRowDxfId="819"/>
    <tableColumn id="54" name="Colonne54" dataDxfId="818" totalsRowDxfId="817"/>
    <tableColumn id="55" name="Colonne55" dataDxfId="816" totalsRowDxfId="815"/>
    <tableColumn id="56" name="Colonne56" dataDxfId="814" totalsRowDxfId="813"/>
    <tableColumn id="57" name="Colonne57" dataDxfId="812" totalsRowDxfId="811"/>
    <tableColumn id="58" name="Colonne58" dataDxfId="810" totalsRowDxfId="809"/>
    <tableColumn id="59" name="Colonne59" dataDxfId="808" totalsRowDxfId="807"/>
    <tableColumn id="60" name="Colonne60" dataDxfId="806" totalsRowDxfId="805"/>
    <tableColumn id="61" name="Colonne61" dataDxfId="804" totalsRowDxfId="803"/>
    <tableColumn id="62" name="Colonne62" dataDxfId="802" totalsRowDxfId="801"/>
    <tableColumn id="63" name="Colonne63" dataDxfId="800" totalsRowDxfId="799"/>
    <tableColumn id="64" name="Colonne64" dataDxfId="798" totalsRowDxfId="797"/>
    <tableColumn id="65" name="Colonne65" dataDxfId="796" totalsRowDxfId="795"/>
    <tableColumn id="66" name="Colonne66" dataDxfId="794" totalsRowDxfId="793"/>
    <tableColumn id="67" name="Colonne67" dataDxfId="792" totalsRowDxfId="791"/>
    <tableColumn id="68" name="Colonne68" dataDxfId="790" totalsRowDxfId="789"/>
    <tableColumn id="69" name="Colonne69" dataDxfId="788" totalsRowDxfId="787"/>
    <tableColumn id="70" name="Colonne70" dataDxfId="786" totalsRowDxfId="785"/>
    <tableColumn id="71" name="Colonne71" dataDxfId="784" totalsRowDxfId="783"/>
    <tableColumn id="72" name="Colonne72" dataDxfId="782" totalsRowDxfId="781"/>
    <tableColumn id="73" name="Colonne73" dataDxfId="780" totalsRowDxfId="779"/>
    <tableColumn id="74" name="Colonne74" dataDxfId="778" totalsRowDxfId="777"/>
    <tableColumn id="75" name="Colonne75" dataDxfId="776" totalsRowDxfId="775"/>
    <tableColumn id="76" name="Colonne76" dataDxfId="774" totalsRowDxfId="773"/>
    <tableColumn id="77" name="Colonne77" dataDxfId="772" totalsRowDxfId="771"/>
    <tableColumn id="78" name="Colonne78" dataDxfId="770" totalsRowDxfId="769"/>
    <tableColumn id="79" name="Colonne79" dataDxfId="768" totalsRowDxfId="767"/>
    <tableColumn id="80" name="Colonne80" dataDxfId="766" totalsRowDxfId="765"/>
    <tableColumn id="81" name="Colonne81" dataDxfId="764" totalsRowDxfId="763"/>
    <tableColumn id="82" name="Colonne82" dataDxfId="762" totalsRowDxfId="761"/>
    <tableColumn id="83" name="Colonne83" dataDxfId="760" totalsRowDxfId="759"/>
    <tableColumn id="84" name="Colonne84" dataDxfId="758" totalsRowDxfId="757"/>
    <tableColumn id="85" name="Colonne85" dataDxfId="756" totalsRowDxfId="755"/>
    <tableColumn id="86" name="Colonne86" dataDxfId="754" totalsRowDxfId="753"/>
    <tableColumn id="87" name="Colonne87" dataDxfId="752" totalsRowDxfId="751"/>
    <tableColumn id="88" name="Colonne88" dataDxfId="750" totalsRowDxfId="749"/>
    <tableColumn id="89" name="Colonne89" dataDxfId="748" totalsRowDxfId="747"/>
    <tableColumn id="90" name="Colonne90" dataDxfId="746" totalsRowDxfId="745"/>
    <tableColumn id="91" name="Colonne91" dataDxfId="744" totalsRowDxfId="743"/>
    <tableColumn id="92" name="Colonne92" dataDxfId="742" totalsRowDxfId="741"/>
    <tableColumn id="93" name="Colonne93" dataDxfId="740" totalsRowDxfId="739"/>
    <tableColumn id="94" name="Colonne94" dataDxfId="738" totalsRowDxfId="737"/>
    <tableColumn id="95" name="Colonne95" dataDxfId="736" totalsRowDxfId="735"/>
    <tableColumn id="96" name="Colonne96" dataDxfId="734" totalsRowDxfId="733"/>
    <tableColumn id="97" name="Colonne97" dataDxfId="732" totalsRowDxfId="731"/>
    <tableColumn id="98" name="Colonne98" dataDxfId="730" totalsRowDxfId="729"/>
    <tableColumn id="99" name="Colonne99" dataDxfId="728" totalsRowDxfId="727"/>
    <tableColumn id="100" name="Colonne100" dataDxfId="726" totalsRowDxfId="725"/>
    <tableColumn id="101" name="Colonne101" dataDxfId="724" totalsRowDxfId="723"/>
    <tableColumn id="102" name="Colonne102" dataDxfId="722" totalsRowDxfId="721"/>
    <tableColumn id="103" name="Colonne103" dataDxfId="720" totalsRowDxfId="719"/>
    <tableColumn id="104" name="Colonne104" dataDxfId="718" totalsRowDxfId="717"/>
    <tableColumn id="105" name="Colonne105" dataDxfId="716" totalsRowDxfId="715"/>
    <tableColumn id="106" name="Colonne106" dataDxfId="714" totalsRowDxfId="713"/>
    <tableColumn id="107" name="Colonne107" dataDxfId="712" totalsRowDxfId="711"/>
    <tableColumn id="108" name="Colonne108" dataDxfId="710" totalsRowDxfId="709"/>
    <tableColumn id="109" name="Colonne109" dataDxfId="708" totalsRowDxfId="707"/>
    <tableColumn id="110" name="Colonne110" dataDxfId="706" totalsRowDxfId="705"/>
    <tableColumn id="111" name="Colonne111" dataDxfId="704" totalsRowDxfId="703"/>
    <tableColumn id="112" name="Colonne112" dataDxfId="702" totalsRowDxfId="701"/>
    <tableColumn id="113" name="Colonne113" dataDxfId="700" totalsRowDxfId="699"/>
    <tableColumn id="114" name="Colonne114" dataDxfId="698" totalsRowDxfId="697"/>
    <tableColumn id="115" name="Colonne115" dataDxfId="696" totalsRowDxfId="695"/>
    <tableColumn id="116" name="Colonne116" dataDxfId="694" totalsRowDxfId="693"/>
    <tableColumn id="117" name="Colonne117" dataDxfId="692" totalsRowDxfId="691"/>
    <tableColumn id="118" name="Colonne118" dataDxfId="690" totalsRowDxfId="689"/>
    <tableColumn id="119" name="Colonne119" dataDxfId="688" totalsRowDxfId="687"/>
    <tableColumn id="120" name="Colonne120" dataDxfId="686" totalsRowDxfId="685"/>
    <tableColumn id="121" name="Colonne121" dataDxfId="684" totalsRowDxfId="683"/>
    <tableColumn id="122" name="Colonne122" dataDxfId="682" totalsRowDxfId="681"/>
    <tableColumn id="123" name="Colonne123" dataDxfId="680" totalsRowDxfId="679"/>
    <tableColumn id="124" name="Colonne124" dataDxfId="678" totalsRowDxfId="677"/>
    <tableColumn id="125" name="Colonne125" dataDxfId="676" totalsRowDxfId="675"/>
    <tableColumn id="126" name="Colonne126" dataDxfId="674" totalsRowDxfId="673"/>
    <tableColumn id="127" name="Colonne127" dataDxfId="672" totalsRowDxfId="671"/>
    <tableColumn id="128" name="Colonne128" dataDxfId="670" totalsRowDxfId="669"/>
    <tableColumn id="129" name="Colonne129" dataDxfId="668" totalsRowDxfId="667"/>
    <tableColumn id="130" name="Colonne130" dataDxfId="666" totalsRowDxfId="665"/>
    <tableColumn id="131" name="Colonne131" dataDxfId="664" totalsRowDxfId="663"/>
    <tableColumn id="132" name="Colonne132" dataDxfId="662" totalsRowDxfId="661"/>
    <tableColumn id="133" name="Colonne133" dataDxfId="660" totalsRowDxfId="659"/>
    <tableColumn id="134" name="Colonne134" dataDxfId="658" totalsRowDxfId="657"/>
    <tableColumn id="135" name="Colonne135" dataDxfId="656" totalsRowDxfId="655"/>
    <tableColumn id="136" name="Colonne136" dataDxfId="654" totalsRowDxfId="653"/>
    <tableColumn id="137" name="Colonne137" dataDxfId="652" totalsRowDxfId="651"/>
    <tableColumn id="138" name="Colonne138" dataDxfId="650" totalsRowDxfId="649"/>
    <tableColumn id="139" name="Colonne139" dataDxfId="648" totalsRowDxfId="647"/>
    <tableColumn id="140" name="Colonne140" dataDxfId="646" totalsRowDxfId="645"/>
    <tableColumn id="141" name="Colonne141" dataDxfId="644" totalsRowDxfId="643"/>
    <tableColumn id="142" name="Colonne142" dataDxfId="642" totalsRowDxfId="641"/>
    <tableColumn id="143" name="Colonne143" dataDxfId="640" totalsRowDxfId="639"/>
    <tableColumn id="144" name="Colonne144" dataDxfId="638" totalsRowDxfId="637"/>
    <tableColumn id="145" name="Colonne145" dataDxfId="636" totalsRowDxfId="635"/>
    <tableColumn id="146" name="Colonne146" dataDxfId="634" totalsRowDxfId="633"/>
    <tableColumn id="147" name="Colonne147" dataDxfId="632" totalsRowDxfId="631"/>
    <tableColumn id="148" name="Colonne148" dataDxfId="630" totalsRowDxfId="629"/>
    <tableColumn id="149" name="Colonne149" dataDxfId="628" totalsRowDxfId="627"/>
    <tableColumn id="150" name="Colonne150" dataDxfId="626" totalsRowDxfId="625"/>
    <tableColumn id="151" name="Colonne151" dataDxfId="624" totalsRowDxfId="623"/>
    <tableColumn id="152" name="Colonne152" dataDxfId="622" totalsRowDxfId="621"/>
    <tableColumn id="153" name="Colonne153" dataDxfId="620" totalsRowDxfId="619"/>
    <tableColumn id="154" name="Colonne154" dataDxfId="618" totalsRowDxfId="617"/>
    <tableColumn id="155" name="Colonne155" dataDxfId="616" totalsRowDxfId="615"/>
    <tableColumn id="156" name="Colonne156" dataDxfId="614" totalsRowDxfId="613"/>
    <tableColumn id="157" name="Colonne157" dataDxfId="612" totalsRowDxfId="611"/>
    <tableColumn id="158" name="Colonne158" dataDxfId="610" totalsRowDxfId="609"/>
    <tableColumn id="159" name="Colonne159" dataDxfId="608" totalsRowDxfId="607"/>
    <tableColumn id="160" name="Colonne160" dataDxfId="606" totalsRowDxfId="605"/>
    <tableColumn id="161" name="Colonne161" dataDxfId="604" totalsRowDxfId="603"/>
    <tableColumn id="162" name="Colonne162" dataDxfId="602" totalsRowDxfId="601"/>
    <tableColumn id="163" name="Colonne163" dataDxfId="600" totalsRowDxfId="599"/>
    <tableColumn id="164" name="Colonne164" dataDxfId="598" totalsRowDxfId="597"/>
    <tableColumn id="165" name="Colonne165" dataDxfId="596" totalsRowDxfId="595"/>
    <tableColumn id="166" name="Colonne166" dataDxfId="594" totalsRowDxfId="593"/>
    <tableColumn id="167" name="Colonne167" dataDxfId="592" totalsRowDxfId="591"/>
    <tableColumn id="168" name="Colonne168" dataDxfId="590" totalsRowDxfId="589"/>
    <tableColumn id="169" name="Colonne169" dataDxfId="588" totalsRowDxfId="587"/>
    <tableColumn id="170" name="Colonne170" dataDxfId="586" totalsRowDxfId="585"/>
    <tableColumn id="171" name="Colonne171" dataDxfId="584" totalsRowDxfId="583"/>
    <tableColumn id="172" name="Colonne172" dataDxfId="582" totalsRowDxfId="581"/>
    <tableColumn id="173" name="Colonne173" dataDxfId="580" totalsRowDxfId="579"/>
    <tableColumn id="174" name="Colonne174" dataDxfId="578" totalsRowDxfId="577"/>
    <tableColumn id="175" name="Colonne175" dataDxfId="576" totalsRowDxfId="575"/>
    <tableColumn id="176" name="Colonne176" dataDxfId="574" totalsRowDxfId="573"/>
    <tableColumn id="177" name="Colonne177" dataDxfId="572" totalsRowDxfId="571"/>
    <tableColumn id="178" name="Colonne178" dataDxfId="570" totalsRowDxfId="569"/>
    <tableColumn id="179" name="Colonne179" dataDxfId="568" totalsRowDxfId="567"/>
    <tableColumn id="180" name="Colonne180" dataDxfId="566" totalsRowDxfId="565"/>
    <tableColumn id="181" name="Colonne181" dataDxfId="564" totalsRowDxfId="563"/>
    <tableColumn id="182" name="Colonne182" dataDxfId="562" totalsRowDxfId="561"/>
    <tableColumn id="183" name="Colonne183" dataDxfId="560" totalsRowDxfId="559"/>
    <tableColumn id="184" name="Colonne184" dataDxfId="558" totalsRowDxfId="557"/>
    <tableColumn id="185" name="Colonne185" dataDxfId="556" totalsRowDxfId="555"/>
    <tableColumn id="186" name="Colonne186" dataDxfId="554" totalsRowDxfId="553"/>
    <tableColumn id="187" name="Colonne187" dataDxfId="552" totalsRowDxfId="551"/>
    <tableColumn id="188" name="Colonne188" dataDxfId="550" totalsRowDxfId="549"/>
    <tableColumn id="189" name="Colonne189" dataDxfId="548" totalsRowDxfId="547"/>
    <tableColumn id="190" name="Colonne190" dataDxfId="546" totalsRowDxfId="545"/>
    <tableColumn id="191" name="Colonne191" dataDxfId="544" totalsRowDxfId="543"/>
    <tableColumn id="192" name="Colonne192" dataDxfId="542" totalsRowDxfId="541"/>
    <tableColumn id="193" name="Colonne193" dataDxfId="540" totalsRowDxfId="539"/>
    <tableColumn id="194" name="Colonne194" dataDxfId="538" totalsRowDxfId="537"/>
    <tableColumn id="195" name="Colonne195" dataDxfId="536" totalsRowDxfId="535"/>
    <tableColumn id="196" name="Colonne196" dataDxfId="534" totalsRowDxfId="533"/>
    <tableColumn id="197" name="Colonne197" dataDxfId="532" totalsRowDxfId="531"/>
    <tableColumn id="198" name="Colonne198" dataDxfId="530" totalsRowDxfId="529"/>
    <tableColumn id="199" name="Colonne199" dataDxfId="528" totalsRowDxfId="527"/>
    <tableColumn id="200" name="Colonne200" dataDxfId="526" totalsRowDxfId="525"/>
    <tableColumn id="201" name="Colonne201" dataDxfId="524" totalsRowDxfId="523"/>
    <tableColumn id="202" name="Colonne202" dataDxfId="522" totalsRowDxfId="521"/>
    <tableColumn id="203" name="Colonne203" dataDxfId="520" totalsRowDxfId="519"/>
    <tableColumn id="204" name="Colonne204" dataDxfId="518" totalsRowDxfId="517"/>
    <tableColumn id="205" name="Colonne205" dataDxfId="516" totalsRowDxfId="515"/>
    <tableColumn id="206" name="Colonne206" dataDxfId="514" totalsRowDxfId="513"/>
    <tableColumn id="207" name="Colonne207" dataDxfId="512" totalsRowDxfId="511"/>
    <tableColumn id="208" name="Colonne208" dataDxfId="510" totalsRowDxfId="509"/>
    <tableColumn id="209" name="Colonne209" dataDxfId="508" totalsRowDxfId="507"/>
    <tableColumn id="210" name="Colonne210" dataDxfId="506" totalsRowDxfId="505"/>
    <tableColumn id="211" name="Colonne211" dataDxfId="504" totalsRowDxfId="503"/>
    <tableColumn id="212" name="Colonne212" dataDxfId="502" totalsRowDxfId="501"/>
    <tableColumn id="213" name="Colonne213" dataDxfId="500" totalsRowDxfId="499"/>
    <tableColumn id="214" name="Colonne214" dataDxfId="498" totalsRowDxfId="497"/>
    <tableColumn id="215" name="Colonne215" dataDxfId="496" totalsRowDxfId="495"/>
    <tableColumn id="216" name="Colonne216" dataDxfId="494" totalsRowDxfId="493"/>
    <tableColumn id="217" name="Colonne217" dataDxfId="492" totalsRowDxfId="491"/>
    <tableColumn id="218" name="Colonne218" dataDxfId="490" totalsRowDxfId="489"/>
    <tableColumn id="219" name="Colonne219" dataDxfId="488" totalsRowDxfId="487"/>
    <tableColumn id="220" name="Colonne220" dataDxfId="486" totalsRowDxfId="485"/>
    <tableColumn id="221" name="Colonne221" dataDxfId="484" totalsRowDxfId="483"/>
    <tableColumn id="222" name="Colonne222" dataDxfId="482" totalsRowDxfId="481"/>
    <tableColumn id="223" name="Colonne223" dataDxfId="480" totalsRowDxfId="479"/>
    <tableColumn id="224" name="Colonne224" dataDxfId="478" totalsRowDxfId="477"/>
    <tableColumn id="225" name="Colonne225" dataDxfId="476" totalsRowDxfId="475"/>
    <tableColumn id="226" name="Colonne226" dataDxfId="474" totalsRowDxfId="473"/>
    <tableColumn id="227" name="Colonne227" dataDxfId="472" totalsRowDxfId="471"/>
    <tableColumn id="228" name="Colonne228" dataDxfId="470" totalsRowDxfId="469"/>
    <tableColumn id="229" name="Colonne229" dataDxfId="468" totalsRowDxfId="467"/>
    <tableColumn id="230" name="Colonne230" dataDxfId="466" totalsRowDxfId="465"/>
    <tableColumn id="231" name="Colonne231" dataDxfId="464" totalsRowDxfId="463"/>
    <tableColumn id="232" name="Colonne232" dataDxfId="462" totalsRowDxfId="461"/>
    <tableColumn id="233" name="Colonne233" dataDxfId="460" totalsRowDxfId="459"/>
    <tableColumn id="234" name="Colonne234" dataDxfId="458" totalsRowDxfId="457"/>
    <tableColumn id="235" name="Colonne235" dataDxfId="456" totalsRowDxfId="455"/>
    <tableColumn id="236" name="Colonne236" dataDxfId="454" totalsRowDxfId="453"/>
    <tableColumn id="237" name="Colonne237" dataDxfId="452" totalsRowDxfId="451"/>
    <tableColumn id="238" name="Colonne238" dataDxfId="450" totalsRowDxfId="449"/>
    <tableColumn id="239" name="Colonne239" dataDxfId="448" totalsRowDxfId="447"/>
    <tableColumn id="240" name="Colonne240" dataDxfId="446" totalsRowDxfId="445"/>
    <tableColumn id="241" name="Colonne241" dataDxfId="444" totalsRowDxfId="443"/>
    <tableColumn id="242" name="Colonne242" dataDxfId="442" totalsRowDxfId="441"/>
    <tableColumn id="243" name="Colonne243" dataDxfId="440" totalsRowDxfId="439"/>
    <tableColumn id="244" name="Colonne244" dataDxfId="438" totalsRowDxfId="437"/>
    <tableColumn id="245" name="Colonne245" dataDxfId="436" totalsRowDxfId="435"/>
    <tableColumn id="246" name="Colonne246" dataDxfId="434" totalsRowDxfId="433"/>
    <tableColumn id="247" name="Colonne247" dataDxfId="432" totalsRowDxfId="431"/>
    <tableColumn id="248" name="Colonne248" dataDxfId="430" totalsRowDxfId="429"/>
    <tableColumn id="249" name="Colonne249" dataDxfId="428" totalsRowDxfId="427"/>
    <tableColumn id="250" name="Colonne250" dataDxfId="426" totalsRowDxfId="425"/>
    <tableColumn id="251" name="Colonne251" dataDxfId="424" totalsRowDxfId="423"/>
    <tableColumn id="252" name="Colonne252" dataDxfId="422" totalsRowDxfId="421"/>
    <tableColumn id="253" name="Colonne253" dataDxfId="420" totalsRowDxfId="419"/>
    <tableColumn id="254" name="Colonne254" dataDxfId="418" totalsRowDxfId="417"/>
    <tableColumn id="255" name="Colonne255" dataDxfId="416" totalsRowDxfId="415"/>
    <tableColumn id="256" name="Colonne256" dataDxfId="414" totalsRowDxfId="413"/>
    <tableColumn id="257" name="Colonne257" dataDxfId="412" totalsRowDxfId="411"/>
    <tableColumn id="258" name="Colonne258" dataDxfId="410" totalsRowDxfId="409"/>
    <tableColumn id="259" name="Colonne259" dataDxfId="408" totalsRowDxfId="407"/>
    <tableColumn id="260" name="Colonne260" dataDxfId="406" totalsRowDxfId="405"/>
    <tableColumn id="261" name="Colonne261" dataDxfId="404" totalsRowDxfId="403"/>
    <tableColumn id="262" name="Colonne262" dataDxfId="402" totalsRowDxfId="401"/>
    <tableColumn id="263" name="Colonne263" dataDxfId="400" totalsRowDxfId="399"/>
    <tableColumn id="264" name="Colonne264" dataDxfId="398" totalsRowDxfId="397"/>
    <tableColumn id="265" name="Colonne265" dataDxfId="396" totalsRowDxfId="395"/>
    <tableColumn id="266" name="Colonne266" dataDxfId="394" totalsRowDxfId="393"/>
    <tableColumn id="267" name="Colonne267" dataDxfId="392" totalsRowDxfId="391"/>
    <tableColumn id="268" name="Colonne268" dataDxfId="390" totalsRowDxfId="389"/>
    <tableColumn id="269" name="Colonne269" dataDxfId="388" totalsRowDxfId="387"/>
    <tableColumn id="270" name="Colonne270" dataDxfId="386" totalsRowDxfId="385"/>
    <tableColumn id="271" name="Colonne271" dataDxfId="384" totalsRowDxfId="383"/>
    <tableColumn id="272" name="Colonne272" dataDxfId="382" totalsRowDxfId="381"/>
    <tableColumn id="273" name="Colonne273" dataDxfId="380" totalsRowDxfId="379"/>
    <tableColumn id="274" name="Colonne274" dataDxfId="378" totalsRowDxfId="377"/>
    <tableColumn id="275" name="Colonne275" dataDxfId="376" totalsRowDxfId="375"/>
    <tableColumn id="276" name="Colonne276" dataDxfId="374" totalsRowDxfId="373"/>
    <tableColumn id="277" name="Colonne277" dataDxfId="372" totalsRowDxfId="371"/>
    <tableColumn id="278" name="Colonne278" dataDxfId="370" totalsRowDxfId="369"/>
    <tableColumn id="279" name="Colonne279" dataDxfId="368" totalsRowDxfId="367"/>
    <tableColumn id="280" name="Colonne280" dataDxfId="366" totalsRowDxfId="365"/>
    <tableColumn id="281" name="Colonne281" dataDxfId="364" totalsRowDxfId="363"/>
    <tableColumn id="282" name="Colonne282" dataDxfId="362" totalsRowDxfId="361"/>
    <tableColumn id="283" name="Colonne283" dataDxfId="360" totalsRowDxfId="359"/>
    <tableColumn id="284" name="Colonne284" dataDxfId="358" totalsRowDxfId="357"/>
    <tableColumn id="285" name="Colonne285" dataDxfId="356" totalsRowDxfId="355"/>
    <tableColumn id="286" name="Colonne286" dataDxfId="354" totalsRowDxfId="353"/>
    <tableColumn id="287" name="Colonne287" dataDxfId="352" totalsRowDxfId="351"/>
    <tableColumn id="288" name="Colonne288" dataDxfId="350" totalsRowDxfId="349"/>
    <tableColumn id="289" name="Colonne289" dataDxfId="348" totalsRowDxfId="347"/>
    <tableColumn id="290" name="Colonne290" dataDxfId="346" totalsRowDxfId="345"/>
    <tableColumn id="291" name="Colonne291" dataDxfId="344" totalsRowDxfId="343"/>
    <tableColumn id="292" name="Colonne292" dataDxfId="342" totalsRowDxfId="341"/>
    <tableColumn id="293" name="Colonne293" dataDxfId="340" totalsRowDxfId="339"/>
    <tableColumn id="294" name="Colonne294" dataDxfId="338" totalsRowDxfId="337"/>
    <tableColumn id="295" name="Colonne295" dataDxfId="336" totalsRowDxfId="335"/>
    <tableColumn id="296" name="Colonne296" dataDxfId="334" totalsRowDxfId="333"/>
    <tableColumn id="297" name="Colonne297" dataDxfId="332" totalsRowDxfId="331"/>
    <tableColumn id="298" name="Colonne298" dataDxfId="330" totalsRowDxfId="329"/>
    <tableColumn id="299" name="Colonne299" dataDxfId="328" totalsRowDxfId="327"/>
    <tableColumn id="300" name="Colonne300" dataDxfId="326" totalsRowDxfId="325"/>
    <tableColumn id="301" name="Colonne301" dataDxfId="324" totalsRowDxfId="323"/>
    <tableColumn id="302" name="Colonne302" dataDxfId="322" totalsRowDxfId="321"/>
    <tableColumn id="303" name="Colonne303" dataDxfId="320" totalsRowDxfId="319"/>
    <tableColumn id="304" name="Colonne304" dataDxfId="318" totalsRowDxfId="317"/>
    <tableColumn id="305" name="Colonne305" dataDxfId="316" totalsRowDxfId="315"/>
    <tableColumn id="306" name="Colonne306" dataDxfId="314" totalsRowDxfId="313"/>
    <tableColumn id="307" name="Colonne307" dataDxfId="312" totalsRowDxfId="311"/>
    <tableColumn id="308" name="Colonne308" dataDxfId="310" totalsRowDxfId="309"/>
    <tableColumn id="309" name="Colonne309" dataDxfId="308" totalsRowDxfId="307"/>
    <tableColumn id="310" name="Colonne310" dataDxfId="306" totalsRowDxfId="305"/>
    <tableColumn id="311" name="Colonne311" dataDxfId="304" totalsRowDxfId="303"/>
    <tableColumn id="312" name="Colonne312" dataDxfId="302" totalsRowDxfId="301"/>
    <tableColumn id="313" name="Colonne313" dataDxfId="300" totalsRowDxfId="299"/>
    <tableColumn id="314" name="Colonne314" dataDxfId="298" totalsRowDxfId="297"/>
    <tableColumn id="315" name="Colonne315" dataDxfId="296" totalsRowDxfId="295"/>
    <tableColumn id="316" name="Colonne316" dataDxfId="294" totalsRowDxfId="293"/>
    <tableColumn id="317" name="Colonne317" dataDxfId="292" totalsRowDxfId="291"/>
    <tableColumn id="318" name="Colonne318" dataDxfId="290" totalsRowDxfId="289"/>
    <tableColumn id="319" name="Colonne319" dataDxfId="288" totalsRowDxfId="287"/>
    <tableColumn id="320" name="Colonne320" dataDxfId="286" totalsRowDxfId="285"/>
    <tableColumn id="321" name="Colonne321" dataDxfId="284" totalsRowDxfId="283"/>
    <tableColumn id="322" name="Colonne322" dataDxfId="282" totalsRowDxfId="281"/>
    <tableColumn id="323" name="Colonne323" dataDxfId="280" totalsRowDxfId="279"/>
    <tableColumn id="324" name="Colonne324" dataDxfId="278" totalsRowDxfId="277"/>
    <tableColumn id="325" name="Colonne325" dataDxfId="276" totalsRowDxfId="275"/>
    <tableColumn id="326" name="Colonne326" dataDxfId="274" totalsRowDxfId="273"/>
    <tableColumn id="327" name="Colonne327" dataDxfId="272" totalsRowDxfId="271"/>
    <tableColumn id="328" name="Colonne328" dataDxfId="270" totalsRowDxfId="269"/>
    <tableColumn id="329" name="Colonne329" dataDxfId="268" totalsRowDxfId="267"/>
    <tableColumn id="330" name="Colonne330" dataDxfId="266" totalsRowDxfId="265"/>
    <tableColumn id="331" name="Colonne331" dataDxfId="264" totalsRowDxfId="263"/>
    <tableColumn id="332" name="Colonne332" dataDxfId="262" totalsRowDxfId="261"/>
    <tableColumn id="333" name="Colonne333" dataDxfId="260" totalsRowDxfId="259"/>
    <tableColumn id="334" name="Colonne334" dataDxfId="258" totalsRowDxfId="257"/>
    <tableColumn id="335" name="Colonne335" dataDxfId="256" totalsRowDxfId="255"/>
    <tableColumn id="336" name="Colonne336" dataDxfId="254" totalsRowDxfId="253"/>
    <tableColumn id="337" name="Colonne337" dataDxfId="252" totalsRowDxfId="251"/>
    <tableColumn id="338" name="Colonne338" dataDxfId="250" totalsRowDxfId="249"/>
    <tableColumn id="339" name="Colonne339" dataDxfId="248" totalsRowDxfId="247"/>
    <tableColumn id="340" name="Colonne340" dataDxfId="246" totalsRowDxfId="245"/>
    <tableColumn id="341" name="Colonne341" dataDxfId="244" totalsRowDxfId="243"/>
    <tableColumn id="342" name="Colonne342" dataDxfId="242" totalsRowDxfId="241"/>
    <tableColumn id="343" name="Colonne343" dataDxfId="240" totalsRowDxfId="239"/>
    <tableColumn id="344" name="Colonne344" dataDxfId="238" totalsRowDxfId="237"/>
    <tableColumn id="345" name="Colonne345" dataDxfId="236" totalsRowDxfId="235"/>
    <tableColumn id="346" name="Colonne346" dataDxfId="234" totalsRowDxfId="233"/>
    <tableColumn id="347" name="Colonne347" dataDxfId="232" totalsRowDxfId="231"/>
    <tableColumn id="348" name="Colonne348" dataDxfId="230" totalsRowDxfId="229"/>
    <tableColumn id="349" name="Colonne349" dataDxfId="228" totalsRowDxfId="227"/>
    <tableColumn id="350" name="Colonne350" dataDxfId="226" totalsRowDxfId="225"/>
    <tableColumn id="351" name="Colonne351" dataDxfId="224" totalsRowDxfId="223"/>
    <tableColumn id="352" name="Colonne352" dataDxfId="222" totalsRowDxfId="221"/>
    <tableColumn id="353" name="Colonne353" dataDxfId="220" totalsRowDxfId="219"/>
    <tableColumn id="354" name="Colonne354" dataDxfId="218" totalsRowDxfId="217"/>
    <tableColumn id="355" name="Colonne355" dataDxfId="216" totalsRowDxfId="215"/>
    <tableColumn id="356" name="Colonne356" dataDxfId="214" totalsRowDxfId="213"/>
    <tableColumn id="357" name="Colonne357" dataDxfId="212" totalsRowDxfId="211"/>
    <tableColumn id="358" name="Colonne358" dataDxfId="210" totalsRowDxfId="209"/>
    <tableColumn id="359" name="Colonne359" dataDxfId="208" totalsRowDxfId="207"/>
    <tableColumn id="360" name="Colonne360" dataDxfId="206" totalsRowDxfId="205"/>
    <tableColumn id="361" name="Colonne361" dataDxfId="204" totalsRowDxfId="203"/>
    <tableColumn id="362" name="Colonne362" dataDxfId="202" totalsRowDxfId="201"/>
    <tableColumn id="363" name="Colonne363" dataDxfId="200" totalsRowDxfId="199"/>
    <tableColumn id="364" name="Colonne364" dataDxfId="198" totalsRowDxfId="197"/>
    <tableColumn id="365" name="Colonne365" dataDxfId="196" totalsRowDxfId="195"/>
    <tableColumn id="366" name="Colonne366" dataDxfId="194" totalsRowDxfId="193"/>
    <tableColumn id="367" name="Colonne367" dataDxfId="192" totalsRowDxfId="191"/>
    <tableColumn id="368" name="Colonne368" dataDxfId="190" totalsRowDxfId="189"/>
    <tableColumn id="369" name="Colonne369" dataDxfId="188" totalsRowDxfId="187"/>
    <tableColumn id="370" name="Colonne370" dataDxfId="186" totalsRowDxfId="185"/>
    <tableColumn id="371" name="Colonne371" dataDxfId="184" totalsRowDxfId="183"/>
    <tableColumn id="382" name="Colonne3712" dataDxfId="182" totalsRowDxfId="181"/>
    <tableColumn id="372" name="Colonne372" dataDxfId="180" totalsRowDxfId="179"/>
    <tableColumn id="373" name="Colonne373" dataDxfId="178" totalsRowDxfId="177"/>
    <tableColumn id="384" name="Colonne3732" dataDxfId="176" totalsRowDxfId="175"/>
    <tableColumn id="374" name="Colonne374" dataDxfId="174" totalsRowDxfId="173"/>
    <tableColumn id="383" name="Colonne3742" dataDxfId="172" totalsRowDxfId="171"/>
    <tableColumn id="375" name="Colonne375" dataDxfId="170" totalsRowDxfId="169"/>
    <tableColumn id="376" name="Colonne376" dataDxfId="168" totalsRowDxfId="167"/>
    <tableColumn id="377" name="Colonne377" dataDxfId="166" totalsRowDxfId="165"/>
    <tableColumn id="378" name="Colonne378" dataDxfId="164" totalsRowDxfId="163"/>
    <tableColumn id="379" name="Colonne379" dataDxfId="162" totalsRowDxfId="161"/>
    <tableColumn id="380" name="Colonne380" totalsRowFunction="count" dataDxfId="160" totalsRowDxfId="159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3"/>
  <sheetViews>
    <sheetView workbookViewId="0">
      <selection activeCell="F16" sqref="F16"/>
    </sheetView>
  </sheetViews>
  <sheetFormatPr baseColWidth="10" defaultRowHeight="15" x14ac:dyDescent="0.25"/>
  <sheetData>
    <row r="1" spans="2:9" x14ac:dyDescent="0.25">
      <c r="B1" s="41" t="s">
        <v>422</v>
      </c>
      <c r="C1" s="41"/>
      <c r="D1" s="41"/>
      <c r="E1" s="41"/>
      <c r="F1" s="41"/>
      <c r="G1" s="41"/>
      <c r="H1" s="41"/>
      <c r="I1" s="41"/>
    </row>
    <row r="2" spans="2:9" x14ac:dyDescent="0.25">
      <c r="B2" s="41"/>
      <c r="C2" s="41"/>
      <c r="D2" s="41"/>
      <c r="E2" s="41"/>
      <c r="F2" s="41"/>
      <c r="G2" s="41"/>
      <c r="H2" s="41"/>
      <c r="I2" s="41"/>
    </row>
    <row r="5" spans="2:9" x14ac:dyDescent="0.25">
      <c r="B5" s="31" t="s">
        <v>402</v>
      </c>
      <c r="C5" t="s">
        <v>386</v>
      </c>
      <c r="D5" s="31" t="s">
        <v>407</v>
      </c>
      <c r="E5" t="s">
        <v>387</v>
      </c>
      <c r="F5" s="31" t="s">
        <v>405</v>
      </c>
      <c r="G5" t="s">
        <v>430</v>
      </c>
    </row>
    <row r="6" spans="2:9" x14ac:dyDescent="0.25">
      <c r="B6" s="31"/>
      <c r="D6" s="31"/>
      <c r="F6" s="31"/>
    </row>
    <row r="7" spans="2:9" x14ac:dyDescent="0.25">
      <c r="B7" s="31" t="s">
        <v>423</v>
      </c>
      <c r="C7" t="s">
        <v>428</v>
      </c>
      <c r="D7" s="31" t="s">
        <v>424</v>
      </c>
      <c r="E7" t="s">
        <v>429</v>
      </c>
      <c r="F7" s="31" t="s">
        <v>434</v>
      </c>
      <c r="G7" t="s">
        <v>435</v>
      </c>
    </row>
    <row r="8" spans="2:9" x14ac:dyDescent="0.25">
      <c r="B8" s="31"/>
      <c r="D8" s="31"/>
      <c r="F8" s="31"/>
    </row>
    <row r="9" spans="2:9" x14ac:dyDescent="0.25">
      <c r="B9" s="31" t="s">
        <v>437</v>
      </c>
      <c r="C9" t="s">
        <v>436</v>
      </c>
      <c r="D9" s="31" t="s">
        <v>401</v>
      </c>
      <c r="E9" t="s">
        <v>438</v>
      </c>
      <c r="F9" s="31"/>
    </row>
    <row r="10" spans="2:9" x14ac:dyDescent="0.25">
      <c r="F10" s="31"/>
    </row>
    <row r="11" spans="2:9" x14ac:dyDescent="0.25">
      <c r="B11" s="31" t="s">
        <v>403</v>
      </c>
      <c r="C11" t="s">
        <v>431</v>
      </c>
      <c r="D11" s="31" t="s">
        <v>426</v>
      </c>
      <c r="E11" t="s">
        <v>425</v>
      </c>
      <c r="F11" s="31" t="s">
        <v>433</v>
      </c>
      <c r="G11" t="s">
        <v>427</v>
      </c>
    </row>
    <row r="13" spans="2:9" x14ac:dyDescent="0.25">
      <c r="F13" s="9"/>
    </row>
  </sheetData>
  <mergeCells count="1">
    <mergeCell ref="B1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NT49"/>
  <sheetViews>
    <sheetView zoomScale="70" zoomScaleNormal="70" workbookViewId="0">
      <pane xSplit="15045" topLeftCell="LZ1"/>
      <selection activeCell="BZ55" sqref="BZ55"/>
      <selection pane="topRight" activeCell="CN13" sqref="CN13"/>
    </sheetView>
  </sheetViews>
  <sheetFormatPr baseColWidth="10" defaultRowHeight="15" x14ac:dyDescent="0.25"/>
  <cols>
    <col min="2" max="2" width="23.28515625" customWidth="1"/>
    <col min="3" max="3" width="4.42578125" customWidth="1"/>
    <col min="4" max="369" width="2.85546875" customWidth="1"/>
    <col min="370" max="384" width="13.5703125" customWidth="1"/>
  </cols>
  <sheetData>
    <row r="5" spans="2:384" ht="45" customHeight="1" x14ac:dyDescent="0.25"/>
    <row r="6" spans="2:384" x14ac:dyDescent="0.25">
      <c r="B6" s="1" t="s">
        <v>463</v>
      </c>
      <c r="C6" t="s">
        <v>378</v>
      </c>
      <c r="D6" t="s">
        <v>0</v>
      </c>
      <c r="E6" t="s">
        <v>1</v>
      </c>
      <c r="F6" t="s">
        <v>2</v>
      </c>
      <c r="G6" t="s">
        <v>3</v>
      </c>
      <c r="H6" t="s">
        <v>4</v>
      </c>
      <c r="I6" t="s">
        <v>5</v>
      </c>
      <c r="J6" t="s">
        <v>6</v>
      </c>
      <c r="K6" t="s">
        <v>7</v>
      </c>
      <c r="L6" t="s">
        <v>8</v>
      </c>
      <c r="M6" t="s">
        <v>9</v>
      </c>
      <c r="N6" t="s">
        <v>10</v>
      </c>
      <c r="O6" t="s">
        <v>11</v>
      </c>
      <c r="P6" t="s">
        <v>12</v>
      </c>
      <c r="Q6" t="s">
        <v>13</v>
      </c>
      <c r="R6" t="s">
        <v>14</v>
      </c>
      <c r="S6" t="s">
        <v>15</v>
      </c>
      <c r="T6" t="s">
        <v>16</v>
      </c>
      <c r="U6" t="s">
        <v>17</v>
      </c>
      <c r="V6" t="s">
        <v>18</v>
      </c>
      <c r="W6" t="s">
        <v>19</v>
      </c>
      <c r="X6" t="s">
        <v>20</v>
      </c>
      <c r="Y6" t="s">
        <v>21</v>
      </c>
      <c r="Z6" t="s">
        <v>22</v>
      </c>
      <c r="AA6" t="s">
        <v>23</v>
      </c>
      <c r="AB6" t="s">
        <v>24</v>
      </c>
      <c r="AC6" t="s">
        <v>25</v>
      </c>
      <c r="AD6" t="s">
        <v>26</v>
      </c>
      <c r="AE6" t="s">
        <v>27</v>
      </c>
      <c r="AF6" t="s">
        <v>28</v>
      </c>
      <c r="AG6" t="s">
        <v>29</v>
      </c>
      <c r="AH6" t="s">
        <v>30</v>
      </c>
      <c r="AI6" t="s">
        <v>31</v>
      </c>
      <c r="AJ6" t="s">
        <v>32</v>
      </c>
      <c r="AK6" t="s">
        <v>33</v>
      </c>
      <c r="AL6" t="s">
        <v>34</v>
      </c>
      <c r="AM6" t="s">
        <v>35</v>
      </c>
      <c r="AN6" t="s">
        <v>36</v>
      </c>
      <c r="AO6" t="s">
        <v>37</v>
      </c>
      <c r="AP6" t="s">
        <v>38</v>
      </c>
      <c r="AQ6" t="s">
        <v>39</v>
      </c>
      <c r="AR6" t="s">
        <v>40</v>
      </c>
      <c r="AS6" t="s">
        <v>41</v>
      </c>
      <c r="AT6" t="s">
        <v>42</v>
      </c>
      <c r="AU6" t="s">
        <v>43</v>
      </c>
      <c r="AV6" t="s">
        <v>44</v>
      </c>
      <c r="AW6" t="s">
        <v>45</v>
      </c>
      <c r="AX6" t="s">
        <v>46</v>
      </c>
      <c r="AY6" t="s">
        <v>47</v>
      </c>
      <c r="AZ6" t="s">
        <v>48</v>
      </c>
      <c r="BA6" t="s">
        <v>49</v>
      </c>
      <c r="BB6" t="s">
        <v>50</v>
      </c>
      <c r="BC6" t="s">
        <v>51</v>
      </c>
      <c r="BD6" t="s">
        <v>52</v>
      </c>
      <c r="BE6" t="s">
        <v>53</v>
      </c>
      <c r="BF6" t="s">
        <v>54</v>
      </c>
      <c r="BG6" t="s">
        <v>55</v>
      </c>
      <c r="BH6" t="s">
        <v>56</v>
      </c>
      <c r="BI6" t="s">
        <v>57</v>
      </c>
      <c r="BJ6" t="s">
        <v>58</v>
      </c>
      <c r="BK6" t="s">
        <v>59</v>
      </c>
      <c r="BL6" t="s">
        <v>60</v>
      </c>
      <c r="BM6" t="s">
        <v>61</v>
      </c>
      <c r="BN6" t="s">
        <v>62</v>
      </c>
      <c r="BO6" t="s">
        <v>63</v>
      </c>
      <c r="BP6" t="s">
        <v>64</v>
      </c>
      <c r="BQ6" t="s">
        <v>65</v>
      </c>
      <c r="BR6" t="s">
        <v>66</v>
      </c>
      <c r="BS6" t="s">
        <v>67</v>
      </c>
      <c r="BT6" t="s">
        <v>68</v>
      </c>
      <c r="BU6" t="s">
        <v>69</v>
      </c>
      <c r="BV6" t="s">
        <v>70</v>
      </c>
      <c r="BW6" t="s">
        <v>71</v>
      </c>
      <c r="BX6" t="s">
        <v>72</v>
      </c>
      <c r="BY6" t="s">
        <v>73</v>
      </c>
      <c r="BZ6" t="s">
        <v>74</v>
      </c>
      <c r="CA6" t="s">
        <v>75</v>
      </c>
      <c r="CB6" t="s">
        <v>76</v>
      </c>
      <c r="CC6" t="s">
        <v>77</v>
      </c>
      <c r="CD6" t="s">
        <v>78</v>
      </c>
      <c r="CE6" t="s">
        <v>79</v>
      </c>
      <c r="CF6" t="s">
        <v>80</v>
      </c>
      <c r="CG6" t="s">
        <v>81</v>
      </c>
      <c r="CH6" t="s">
        <v>82</v>
      </c>
      <c r="CI6" t="s">
        <v>83</v>
      </c>
      <c r="CJ6" t="s">
        <v>84</v>
      </c>
      <c r="CK6" t="s">
        <v>85</v>
      </c>
      <c r="CL6" t="s">
        <v>86</v>
      </c>
      <c r="CM6" t="s">
        <v>87</v>
      </c>
      <c r="CN6" t="s">
        <v>88</v>
      </c>
      <c r="CO6" t="s">
        <v>89</v>
      </c>
      <c r="CP6" t="s">
        <v>90</v>
      </c>
      <c r="CQ6" t="s">
        <v>91</v>
      </c>
      <c r="CR6" t="s">
        <v>92</v>
      </c>
      <c r="CS6" t="s">
        <v>93</v>
      </c>
      <c r="CT6" t="s">
        <v>94</v>
      </c>
      <c r="CU6" t="s">
        <v>95</v>
      </c>
      <c r="CV6" t="s">
        <v>96</v>
      </c>
      <c r="CW6" t="s">
        <v>97</v>
      </c>
      <c r="CX6" t="s">
        <v>98</v>
      </c>
      <c r="CY6" t="s">
        <v>99</v>
      </c>
      <c r="CZ6" t="s">
        <v>100</v>
      </c>
      <c r="DA6" t="s">
        <v>101</v>
      </c>
      <c r="DB6" t="s">
        <v>102</v>
      </c>
      <c r="DC6" t="s">
        <v>103</v>
      </c>
      <c r="DD6" t="s">
        <v>104</v>
      </c>
      <c r="DE6" t="s">
        <v>105</v>
      </c>
      <c r="DF6" t="s">
        <v>106</v>
      </c>
      <c r="DG6" t="s">
        <v>107</v>
      </c>
      <c r="DH6" t="s">
        <v>108</v>
      </c>
      <c r="DI6" t="s">
        <v>109</v>
      </c>
      <c r="DJ6" t="s">
        <v>110</v>
      </c>
      <c r="DK6" t="s">
        <v>111</v>
      </c>
      <c r="DL6" t="s">
        <v>112</v>
      </c>
      <c r="DM6" t="s">
        <v>113</v>
      </c>
      <c r="DN6" t="s">
        <v>114</v>
      </c>
      <c r="DO6" t="s">
        <v>115</v>
      </c>
      <c r="DP6" t="s">
        <v>116</v>
      </c>
      <c r="DQ6" t="s">
        <v>117</v>
      </c>
      <c r="DR6" t="s">
        <v>118</v>
      </c>
      <c r="DS6" t="s">
        <v>119</v>
      </c>
      <c r="DT6" t="s">
        <v>120</v>
      </c>
      <c r="DU6" t="s">
        <v>121</v>
      </c>
      <c r="DV6" t="s">
        <v>122</v>
      </c>
      <c r="DW6" t="s">
        <v>123</v>
      </c>
      <c r="DX6" t="s">
        <v>124</v>
      </c>
      <c r="DY6" t="s">
        <v>125</v>
      </c>
      <c r="DZ6" t="s">
        <v>126</v>
      </c>
      <c r="EA6" t="s">
        <v>127</v>
      </c>
      <c r="EB6" t="s">
        <v>128</v>
      </c>
      <c r="EC6" t="s">
        <v>129</v>
      </c>
      <c r="ED6" t="s">
        <v>130</v>
      </c>
      <c r="EE6" t="s">
        <v>131</v>
      </c>
      <c r="EF6" t="s">
        <v>132</v>
      </c>
      <c r="EG6" t="s">
        <v>133</v>
      </c>
      <c r="EH6" t="s">
        <v>134</v>
      </c>
      <c r="EI6" t="s">
        <v>135</v>
      </c>
      <c r="EJ6" t="s">
        <v>136</v>
      </c>
      <c r="EK6" t="s">
        <v>137</v>
      </c>
      <c r="EL6" t="s">
        <v>138</v>
      </c>
      <c r="EM6" t="s">
        <v>139</v>
      </c>
      <c r="EN6" t="s">
        <v>140</v>
      </c>
      <c r="EO6" t="s">
        <v>141</v>
      </c>
      <c r="EP6" t="s">
        <v>142</v>
      </c>
      <c r="EQ6" t="s">
        <v>143</v>
      </c>
      <c r="ER6" t="s">
        <v>144</v>
      </c>
      <c r="ES6" t="s">
        <v>145</v>
      </c>
      <c r="ET6" t="s">
        <v>146</v>
      </c>
      <c r="EU6" t="s">
        <v>147</v>
      </c>
      <c r="EV6" t="s">
        <v>148</v>
      </c>
      <c r="EW6" t="s">
        <v>149</v>
      </c>
      <c r="EX6" t="s">
        <v>150</v>
      </c>
      <c r="EY6" t="s">
        <v>151</v>
      </c>
      <c r="EZ6" t="s">
        <v>152</v>
      </c>
      <c r="FA6" t="s">
        <v>153</v>
      </c>
      <c r="FB6" t="s">
        <v>154</v>
      </c>
      <c r="FC6" t="s">
        <v>155</v>
      </c>
      <c r="FD6" t="s">
        <v>156</v>
      </c>
      <c r="FE6" t="s">
        <v>157</v>
      </c>
      <c r="FF6" t="s">
        <v>158</v>
      </c>
      <c r="FG6" t="s">
        <v>159</v>
      </c>
      <c r="FH6" t="s">
        <v>160</v>
      </c>
      <c r="FI6" t="s">
        <v>161</v>
      </c>
      <c r="FJ6" t="s">
        <v>162</v>
      </c>
      <c r="FK6" t="s">
        <v>163</v>
      </c>
      <c r="FL6" t="s">
        <v>164</v>
      </c>
      <c r="FM6" t="s">
        <v>165</v>
      </c>
      <c r="FN6" t="s">
        <v>166</v>
      </c>
      <c r="FO6" t="s">
        <v>167</v>
      </c>
      <c r="FP6" t="s">
        <v>168</v>
      </c>
      <c r="FQ6" t="s">
        <v>169</v>
      </c>
      <c r="FR6" t="s">
        <v>170</v>
      </c>
      <c r="FS6" t="s">
        <v>171</v>
      </c>
      <c r="FT6" t="s">
        <v>172</v>
      </c>
      <c r="FU6" t="s">
        <v>173</v>
      </c>
      <c r="FV6" t="s">
        <v>174</v>
      </c>
      <c r="FW6" t="s">
        <v>175</v>
      </c>
      <c r="FX6" t="s">
        <v>176</v>
      </c>
      <c r="FY6" t="s">
        <v>177</v>
      </c>
      <c r="FZ6" t="s">
        <v>178</v>
      </c>
      <c r="GA6" t="s">
        <v>179</v>
      </c>
      <c r="GB6" t="s">
        <v>180</v>
      </c>
      <c r="GC6" t="s">
        <v>181</v>
      </c>
      <c r="GD6" t="s">
        <v>182</v>
      </c>
      <c r="GE6" t="s">
        <v>183</v>
      </c>
      <c r="GF6" t="s">
        <v>184</v>
      </c>
      <c r="GG6" t="s">
        <v>185</v>
      </c>
      <c r="GH6" t="s">
        <v>186</v>
      </c>
      <c r="GI6" t="s">
        <v>187</v>
      </c>
      <c r="GJ6" t="s">
        <v>188</v>
      </c>
      <c r="GK6" t="s">
        <v>189</v>
      </c>
      <c r="GL6" t="s">
        <v>190</v>
      </c>
      <c r="GM6" t="s">
        <v>191</v>
      </c>
      <c r="GN6" t="s">
        <v>192</v>
      </c>
      <c r="GO6" t="s">
        <v>193</v>
      </c>
      <c r="GP6" t="s">
        <v>194</v>
      </c>
      <c r="GQ6" t="s">
        <v>195</v>
      </c>
      <c r="GR6" t="s">
        <v>196</v>
      </c>
      <c r="GS6" t="s">
        <v>197</v>
      </c>
      <c r="GT6" t="s">
        <v>198</v>
      </c>
      <c r="GU6" t="s">
        <v>199</v>
      </c>
      <c r="GV6" t="s">
        <v>200</v>
      </c>
      <c r="GW6" t="s">
        <v>201</v>
      </c>
      <c r="GX6" t="s">
        <v>202</v>
      </c>
      <c r="GY6" t="s">
        <v>203</v>
      </c>
      <c r="GZ6" t="s">
        <v>204</v>
      </c>
      <c r="HA6" t="s">
        <v>205</v>
      </c>
      <c r="HB6" t="s">
        <v>206</v>
      </c>
      <c r="HC6" t="s">
        <v>207</v>
      </c>
      <c r="HD6" t="s">
        <v>208</v>
      </c>
      <c r="HE6" t="s">
        <v>209</v>
      </c>
      <c r="HF6" t="s">
        <v>210</v>
      </c>
      <c r="HG6" t="s">
        <v>211</v>
      </c>
      <c r="HH6" t="s">
        <v>212</v>
      </c>
      <c r="HI6" t="s">
        <v>213</v>
      </c>
      <c r="HJ6" t="s">
        <v>214</v>
      </c>
      <c r="HK6" t="s">
        <v>215</v>
      </c>
      <c r="HL6" t="s">
        <v>216</v>
      </c>
      <c r="HM6" t="s">
        <v>217</v>
      </c>
      <c r="HN6" t="s">
        <v>218</v>
      </c>
      <c r="HO6" t="s">
        <v>219</v>
      </c>
      <c r="HP6" t="s">
        <v>220</v>
      </c>
      <c r="HQ6" t="s">
        <v>221</v>
      </c>
      <c r="HR6" t="s">
        <v>222</v>
      </c>
      <c r="HS6" t="s">
        <v>223</v>
      </c>
      <c r="HT6" t="s">
        <v>224</v>
      </c>
      <c r="HU6" t="s">
        <v>225</v>
      </c>
      <c r="HV6" t="s">
        <v>226</v>
      </c>
      <c r="HW6" t="s">
        <v>227</v>
      </c>
      <c r="HX6" t="s">
        <v>228</v>
      </c>
      <c r="HY6" t="s">
        <v>229</v>
      </c>
      <c r="HZ6" t="s">
        <v>230</v>
      </c>
      <c r="IA6" t="s">
        <v>231</v>
      </c>
      <c r="IB6" t="s">
        <v>232</v>
      </c>
      <c r="IC6" t="s">
        <v>233</v>
      </c>
      <c r="ID6" t="s">
        <v>234</v>
      </c>
      <c r="IE6" t="s">
        <v>235</v>
      </c>
      <c r="IF6" t="s">
        <v>236</v>
      </c>
      <c r="IG6" t="s">
        <v>237</v>
      </c>
      <c r="IH6" t="s">
        <v>238</v>
      </c>
      <c r="II6" t="s">
        <v>239</v>
      </c>
      <c r="IJ6" t="s">
        <v>240</v>
      </c>
      <c r="IK6" t="s">
        <v>241</v>
      </c>
      <c r="IL6" t="s">
        <v>242</v>
      </c>
      <c r="IM6" t="s">
        <v>243</v>
      </c>
      <c r="IN6" t="s">
        <v>244</v>
      </c>
      <c r="IO6" t="s">
        <v>245</v>
      </c>
      <c r="IP6" t="s">
        <v>246</v>
      </c>
      <c r="IQ6" t="s">
        <v>247</v>
      </c>
      <c r="IR6" t="s">
        <v>248</v>
      </c>
      <c r="IS6" t="s">
        <v>249</v>
      </c>
      <c r="IT6" t="s">
        <v>250</v>
      </c>
      <c r="IU6" t="s">
        <v>251</v>
      </c>
      <c r="IV6" t="s">
        <v>252</v>
      </c>
      <c r="IW6" t="s">
        <v>253</v>
      </c>
      <c r="IX6" t="s">
        <v>254</v>
      </c>
      <c r="IY6" t="s">
        <v>255</v>
      </c>
      <c r="IZ6" t="s">
        <v>256</v>
      </c>
      <c r="JA6" t="s">
        <v>257</v>
      </c>
      <c r="JB6" t="s">
        <v>258</v>
      </c>
      <c r="JC6" t="s">
        <v>259</v>
      </c>
      <c r="JD6" t="s">
        <v>260</v>
      </c>
      <c r="JE6" t="s">
        <v>261</v>
      </c>
      <c r="JF6" t="s">
        <v>262</v>
      </c>
      <c r="JG6" t="s">
        <v>263</v>
      </c>
      <c r="JH6" t="s">
        <v>264</v>
      </c>
      <c r="JI6" t="s">
        <v>265</v>
      </c>
      <c r="JJ6" t="s">
        <v>266</v>
      </c>
      <c r="JK6" t="s">
        <v>267</v>
      </c>
      <c r="JL6" t="s">
        <v>268</v>
      </c>
      <c r="JM6" t="s">
        <v>269</v>
      </c>
      <c r="JN6" t="s">
        <v>270</v>
      </c>
      <c r="JO6" t="s">
        <v>271</v>
      </c>
      <c r="JP6" t="s">
        <v>272</v>
      </c>
      <c r="JQ6" t="s">
        <v>273</v>
      </c>
      <c r="JR6" t="s">
        <v>274</v>
      </c>
      <c r="JS6" t="s">
        <v>275</v>
      </c>
      <c r="JT6" t="s">
        <v>276</v>
      </c>
      <c r="JU6" t="s">
        <v>277</v>
      </c>
      <c r="JV6" t="s">
        <v>278</v>
      </c>
      <c r="JW6" t="s">
        <v>279</v>
      </c>
      <c r="JX6" t="s">
        <v>280</v>
      </c>
      <c r="JY6" t="s">
        <v>281</v>
      </c>
      <c r="JZ6" t="s">
        <v>282</v>
      </c>
      <c r="KA6" t="s">
        <v>283</v>
      </c>
      <c r="KB6" t="s">
        <v>284</v>
      </c>
      <c r="KC6" t="s">
        <v>285</v>
      </c>
      <c r="KD6" t="s">
        <v>286</v>
      </c>
      <c r="KE6" t="s">
        <v>287</v>
      </c>
      <c r="KF6" t="s">
        <v>288</v>
      </c>
      <c r="KG6" t="s">
        <v>289</v>
      </c>
      <c r="KH6" t="s">
        <v>290</v>
      </c>
      <c r="KI6" t="s">
        <v>291</v>
      </c>
      <c r="KJ6" t="s">
        <v>292</v>
      </c>
      <c r="KK6" t="s">
        <v>293</v>
      </c>
      <c r="KL6" t="s">
        <v>294</v>
      </c>
      <c r="KM6" t="s">
        <v>295</v>
      </c>
      <c r="KN6" t="s">
        <v>296</v>
      </c>
      <c r="KO6" t="s">
        <v>297</v>
      </c>
      <c r="KP6" t="s">
        <v>298</v>
      </c>
      <c r="KQ6" t="s">
        <v>299</v>
      </c>
      <c r="KR6" t="s">
        <v>300</v>
      </c>
      <c r="KS6" t="s">
        <v>301</v>
      </c>
      <c r="KT6" t="s">
        <v>302</v>
      </c>
      <c r="KU6" t="s">
        <v>303</v>
      </c>
      <c r="KV6" t="s">
        <v>304</v>
      </c>
      <c r="KW6" t="s">
        <v>305</v>
      </c>
      <c r="KX6" t="s">
        <v>306</v>
      </c>
      <c r="KY6" t="s">
        <v>307</v>
      </c>
      <c r="KZ6" t="s">
        <v>308</v>
      </c>
      <c r="LA6" t="s">
        <v>309</v>
      </c>
      <c r="LB6" t="s">
        <v>310</v>
      </c>
      <c r="LC6" t="s">
        <v>311</v>
      </c>
      <c r="LD6" t="s">
        <v>312</v>
      </c>
      <c r="LE6" t="s">
        <v>313</v>
      </c>
      <c r="LF6" t="s">
        <v>314</v>
      </c>
      <c r="LG6" t="s">
        <v>315</v>
      </c>
      <c r="LH6" t="s">
        <v>316</v>
      </c>
      <c r="LI6" t="s">
        <v>317</v>
      </c>
      <c r="LJ6" t="s">
        <v>318</v>
      </c>
      <c r="LK6" t="s">
        <v>319</v>
      </c>
      <c r="LL6" t="s">
        <v>320</v>
      </c>
      <c r="LM6" t="s">
        <v>321</v>
      </c>
      <c r="LN6" t="s">
        <v>322</v>
      </c>
      <c r="LO6" t="s">
        <v>323</v>
      </c>
      <c r="LP6" t="s">
        <v>324</v>
      </c>
      <c r="LQ6" t="s">
        <v>325</v>
      </c>
      <c r="LR6" t="s">
        <v>326</v>
      </c>
      <c r="LS6" t="s">
        <v>327</v>
      </c>
      <c r="LT6" t="s">
        <v>328</v>
      </c>
      <c r="LU6" t="s">
        <v>329</v>
      </c>
      <c r="LV6" t="s">
        <v>330</v>
      </c>
      <c r="LW6" t="s">
        <v>331</v>
      </c>
      <c r="LX6" t="s">
        <v>332</v>
      </c>
      <c r="LY6" t="s">
        <v>333</v>
      </c>
      <c r="LZ6" t="s">
        <v>334</v>
      </c>
      <c r="MA6" t="s">
        <v>335</v>
      </c>
      <c r="MB6" t="s">
        <v>336</v>
      </c>
      <c r="MC6" t="s">
        <v>337</v>
      </c>
      <c r="MD6" t="s">
        <v>338</v>
      </c>
      <c r="ME6" t="s">
        <v>339</v>
      </c>
      <c r="MF6" t="s">
        <v>340</v>
      </c>
      <c r="MG6" t="s">
        <v>341</v>
      </c>
      <c r="MH6" t="s">
        <v>342</v>
      </c>
      <c r="MI6" t="s">
        <v>343</v>
      </c>
      <c r="MJ6" t="s">
        <v>344</v>
      </c>
      <c r="MK6" t="s">
        <v>345</v>
      </c>
      <c r="ML6" t="s">
        <v>346</v>
      </c>
      <c r="MM6" t="s">
        <v>347</v>
      </c>
      <c r="MN6" t="s">
        <v>348</v>
      </c>
      <c r="MO6" t="s">
        <v>349</v>
      </c>
      <c r="MP6" t="s">
        <v>350</v>
      </c>
      <c r="MQ6" t="s">
        <v>351</v>
      </c>
      <c r="MR6" t="s">
        <v>352</v>
      </c>
      <c r="MS6" t="s">
        <v>353</v>
      </c>
      <c r="MT6" t="s">
        <v>354</v>
      </c>
      <c r="MU6" t="s">
        <v>355</v>
      </c>
      <c r="MV6" t="s">
        <v>356</v>
      </c>
      <c r="MW6" t="s">
        <v>357</v>
      </c>
      <c r="MX6" t="s">
        <v>358</v>
      </c>
      <c r="MY6" t="s">
        <v>359</v>
      </c>
      <c r="MZ6" t="s">
        <v>360</v>
      </c>
      <c r="NA6" t="s">
        <v>361</v>
      </c>
      <c r="NB6" t="s">
        <v>362</v>
      </c>
      <c r="NC6" t="s">
        <v>363</v>
      </c>
      <c r="ND6" t="s">
        <v>364</v>
      </c>
      <c r="NE6" t="s">
        <v>365</v>
      </c>
      <c r="NF6" t="s">
        <v>366</v>
      </c>
      <c r="NG6" t="s">
        <v>367</v>
      </c>
      <c r="NH6" t="s">
        <v>368</v>
      </c>
      <c r="NI6" t="s">
        <v>418</v>
      </c>
      <c r="NJ6" t="s">
        <v>369</v>
      </c>
      <c r="NK6" t="s">
        <v>370</v>
      </c>
      <c r="NL6" t="s">
        <v>439</v>
      </c>
      <c r="NM6" t="s">
        <v>371</v>
      </c>
      <c r="NN6" t="s">
        <v>420</v>
      </c>
      <c r="NO6" t="s">
        <v>372</v>
      </c>
      <c r="NP6" t="s">
        <v>373</v>
      </c>
      <c r="NQ6" t="s">
        <v>374</v>
      </c>
      <c r="NR6" t="s">
        <v>375</v>
      </c>
      <c r="NS6" t="s">
        <v>376</v>
      </c>
      <c r="NT6" t="s">
        <v>377</v>
      </c>
    </row>
    <row r="7" spans="2:384" ht="30.75" thickBot="1" x14ac:dyDescent="0.3">
      <c r="B7" s="19" t="s">
        <v>463</v>
      </c>
      <c r="C7" s="20"/>
      <c r="D7" s="21" t="s">
        <v>389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 t="s">
        <v>390</v>
      </c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 t="s">
        <v>391</v>
      </c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 t="s">
        <v>392</v>
      </c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 t="s">
        <v>393</v>
      </c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 t="s">
        <v>394</v>
      </c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 t="s">
        <v>395</v>
      </c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 t="s">
        <v>396</v>
      </c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 t="s">
        <v>397</v>
      </c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 t="s">
        <v>398</v>
      </c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 t="s">
        <v>399</v>
      </c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2"/>
      <c r="LV7" s="22"/>
      <c r="LW7" s="22"/>
      <c r="LX7" s="22"/>
      <c r="LY7" s="22"/>
      <c r="LZ7" s="22" t="s">
        <v>400</v>
      </c>
      <c r="MA7" s="22"/>
      <c r="MB7" s="22"/>
      <c r="MC7" s="22"/>
      <c r="MD7" s="22"/>
      <c r="ME7" s="22"/>
      <c r="MF7" s="22"/>
      <c r="MG7" s="22"/>
      <c r="MH7" s="22"/>
      <c r="MI7" s="22"/>
      <c r="MJ7" s="22"/>
      <c r="MK7" s="22"/>
      <c r="ML7" s="22"/>
      <c r="MM7" s="22"/>
      <c r="MN7" s="22"/>
      <c r="MO7" s="22"/>
      <c r="MP7" s="22"/>
      <c r="MQ7" s="22"/>
      <c r="MR7" s="22"/>
      <c r="MS7" s="22"/>
      <c r="MT7" s="22"/>
      <c r="MU7" s="22"/>
      <c r="MV7" s="22"/>
      <c r="MW7" s="22"/>
      <c r="MX7" s="22"/>
      <c r="MY7" s="22"/>
      <c r="MZ7" s="22"/>
      <c r="NA7" s="22"/>
      <c r="NB7" s="22"/>
      <c r="NC7" s="22"/>
      <c r="ND7" s="22"/>
      <c r="NE7" s="23"/>
      <c r="NF7" s="24" t="s">
        <v>409</v>
      </c>
      <c r="NG7" s="25" t="s">
        <v>410</v>
      </c>
      <c r="NH7" s="25" t="s">
        <v>408</v>
      </c>
      <c r="NI7" s="25" t="s">
        <v>419</v>
      </c>
      <c r="NJ7" s="25" t="s">
        <v>411</v>
      </c>
      <c r="NK7" s="24" t="s">
        <v>421</v>
      </c>
      <c r="NL7" s="24" t="s">
        <v>440</v>
      </c>
      <c r="NM7" s="25" t="s">
        <v>413</v>
      </c>
      <c r="NN7" s="26" t="s">
        <v>414</v>
      </c>
      <c r="NO7" s="25" t="s">
        <v>415</v>
      </c>
      <c r="NP7" s="25" t="s">
        <v>412</v>
      </c>
      <c r="NQ7" s="25" t="s">
        <v>416</v>
      </c>
      <c r="NR7" s="25" t="s">
        <v>417</v>
      </c>
      <c r="NS7" s="25"/>
      <c r="NT7" s="25"/>
    </row>
    <row r="8" spans="2:384" s="2" customFormat="1" ht="15.75" thickBot="1" x14ac:dyDescent="0.3">
      <c r="B8" s="12">
        <v>2014</v>
      </c>
      <c r="C8" s="8"/>
      <c r="D8" s="13">
        <v>1</v>
      </c>
      <c r="E8" s="3">
        <v>2</v>
      </c>
      <c r="F8" s="13">
        <v>3</v>
      </c>
      <c r="G8" s="5">
        <v>4</v>
      </c>
      <c r="H8" s="6">
        <v>5</v>
      </c>
      <c r="I8" s="3">
        <v>6</v>
      </c>
      <c r="J8" s="13">
        <v>7</v>
      </c>
      <c r="K8" s="3">
        <v>8</v>
      </c>
      <c r="L8" s="13">
        <v>9</v>
      </c>
      <c r="M8" s="3">
        <v>10</v>
      </c>
      <c r="N8" s="6">
        <v>11</v>
      </c>
      <c r="O8" s="5">
        <v>12</v>
      </c>
      <c r="P8" s="13">
        <v>13</v>
      </c>
      <c r="Q8" s="3">
        <v>14</v>
      </c>
      <c r="R8" s="13">
        <v>15</v>
      </c>
      <c r="S8" s="3">
        <v>16</v>
      </c>
      <c r="T8" s="13">
        <v>17</v>
      </c>
      <c r="U8" s="5">
        <v>18</v>
      </c>
      <c r="V8" s="6">
        <v>19</v>
      </c>
      <c r="W8" s="3">
        <v>20</v>
      </c>
      <c r="X8" s="13">
        <v>21</v>
      </c>
      <c r="Y8" s="3">
        <v>22</v>
      </c>
      <c r="Z8" s="13">
        <v>23</v>
      </c>
      <c r="AA8" s="3">
        <v>24</v>
      </c>
      <c r="AB8" s="6">
        <v>25</v>
      </c>
      <c r="AC8" s="5">
        <v>26</v>
      </c>
      <c r="AD8" s="13">
        <v>27</v>
      </c>
      <c r="AE8" s="3">
        <v>28</v>
      </c>
      <c r="AF8" s="13">
        <v>29</v>
      </c>
      <c r="AG8" s="3">
        <v>30</v>
      </c>
      <c r="AH8" s="13">
        <v>31</v>
      </c>
      <c r="AI8" s="5">
        <v>1</v>
      </c>
      <c r="AJ8" s="5">
        <v>2</v>
      </c>
      <c r="AK8" s="3">
        <v>3</v>
      </c>
      <c r="AL8" s="3">
        <v>4</v>
      </c>
      <c r="AM8" s="3">
        <v>5</v>
      </c>
      <c r="AN8" s="3">
        <v>6</v>
      </c>
      <c r="AO8" s="3">
        <v>7</v>
      </c>
      <c r="AP8" s="5">
        <v>8</v>
      </c>
      <c r="AQ8" s="5">
        <v>9</v>
      </c>
      <c r="AR8" s="3">
        <v>10</v>
      </c>
      <c r="AS8" s="3">
        <v>11</v>
      </c>
      <c r="AT8" s="3">
        <v>12</v>
      </c>
      <c r="AU8" s="3">
        <v>13</v>
      </c>
      <c r="AV8" s="3">
        <v>14</v>
      </c>
      <c r="AW8" s="5">
        <v>15</v>
      </c>
      <c r="AX8" s="5">
        <v>16</v>
      </c>
      <c r="AY8" s="3">
        <v>17</v>
      </c>
      <c r="AZ8" s="3">
        <v>18</v>
      </c>
      <c r="BA8" s="3">
        <v>19</v>
      </c>
      <c r="BB8" s="3">
        <v>20</v>
      </c>
      <c r="BC8" s="3">
        <v>21</v>
      </c>
      <c r="BD8" s="5">
        <v>22</v>
      </c>
      <c r="BE8" s="5">
        <v>23</v>
      </c>
      <c r="BF8" s="3">
        <v>24</v>
      </c>
      <c r="BG8" s="3">
        <v>25</v>
      </c>
      <c r="BH8" s="3">
        <v>26</v>
      </c>
      <c r="BI8" s="3">
        <v>27</v>
      </c>
      <c r="BJ8" s="3">
        <v>28</v>
      </c>
      <c r="BK8" s="5">
        <v>1</v>
      </c>
      <c r="BL8" s="5">
        <v>2</v>
      </c>
      <c r="BM8" s="3">
        <v>3</v>
      </c>
      <c r="BN8" s="3">
        <v>4</v>
      </c>
      <c r="BO8" s="3">
        <v>5</v>
      </c>
      <c r="BP8" s="3">
        <v>6</v>
      </c>
      <c r="BQ8" s="3">
        <v>7</v>
      </c>
      <c r="BR8" s="5">
        <v>8</v>
      </c>
      <c r="BS8" s="5">
        <v>9</v>
      </c>
      <c r="BT8" s="3">
        <v>10</v>
      </c>
      <c r="BU8" s="3">
        <v>11</v>
      </c>
      <c r="BV8" s="3">
        <v>12</v>
      </c>
      <c r="BW8" s="3">
        <v>13</v>
      </c>
      <c r="BX8" s="3">
        <v>14</v>
      </c>
      <c r="BY8" s="5">
        <v>15</v>
      </c>
      <c r="BZ8" s="5">
        <v>16</v>
      </c>
      <c r="CA8" s="3">
        <v>17</v>
      </c>
      <c r="CB8" s="3">
        <v>18</v>
      </c>
      <c r="CC8" s="3">
        <v>19</v>
      </c>
      <c r="CD8" s="3">
        <v>20</v>
      </c>
      <c r="CE8" s="3">
        <v>21</v>
      </c>
      <c r="CF8" s="5">
        <v>22</v>
      </c>
      <c r="CG8" s="5">
        <v>23</v>
      </c>
      <c r="CH8" s="3">
        <v>24</v>
      </c>
      <c r="CI8" s="3">
        <v>25</v>
      </c>
      <c r="CJ8" s="3">
        <v>26</v>
      </c>
      <c r="CK8" s="3">
        <v>27</v>
      </c>
      <c r="CL8" s="3">
        <v>28</v>
      </c>
      <c r="CM8" s="5">
        <v>29</v>
      </c>
      <c r="CN8" s="5">
        <v>30</v>
      </c>
      <c r="CO8" s="3">
        <v>31</v>
      </c>
      <c r="CP8" s="3">
        <v>1</v>
      </c>
      <c r="CQ8" s="3">
        <v>2</v>
      </c>
      <c r="CR8" s="3">
        <v>3</v>
      </c>
      <c r="CS8" s="3">
        <v>4</v>
      </c>
      <c r="CT8" s="5">
        <v>5</v>
      </c>
      <c r="CU8" s="5">
        <v>6</v>
      </c>
      <c r="CV8" s="3">
        <v>7</v>
      </c>
      <c r="CW8" s="3">
        <v>8</v>
      </c>
      <c r="CX8" s="3">
        <v>9</v>
      </c>
      <c r="CY8" s="3">
        <v>10</v>
      </c>
      <c r="CZ8" s="3">
        <v>11</v>
      </c>
      <c r="DA8" s="5">
        <v>12</v>
      </c>
      <c r="DB8" s="5">
        <v>13</v>
      </c>
      <c r="DC8" s="3">
        <v>14</v>
      </c>
      <c r="DD8" s="3">
        <v>15</v>
      </c>
      <c r="DE8" s="3">
        <v>16</v>
      </c>
      <c r="DF8" s="3">
        <v>17</v>
      </c>
      <c r="DG8" s="3">
        <v>18</v>
      </c>
      <c r="DH8" s="5">
        <v>19</v>
      </c>
      <c r="DI8" s="5">
        <v>20</v>
      </c>
      <c r="DJ8" s="3">
        <v>21</v>
      </c>
      <c r="DK8" s="3">
        <v>22</v>
      </c>
      <c r="DL8" s="3">
        <v>23</v>
      </c>
      <c r="DM8" s="3">
        <v>24</v>
      </c>
      <c r="DN8" s="3">
        <v>25</v>
      </c>
      <c r="DO8" s="5">
        <v>26</v>
      </c>
      <c r="DP8" s="5">
        <v>27</v>
      </c>
      <c r="DQ8" s="3">
        <v>28</v>
      </c>
      <c r="DR8" s="3">
        <v>29</v>
      </c>
      <c r="DS8" s="3">
        <v>30</v>
      </c>
      <c r="DT8" s="3">
        <v>1</v>
      </c>
      <c r="DU8" s="3">
        <v>2</v>
      </c>
      <c r="DV8" s="5">
        <v>3</v>
      </c>
      <c r="DW8" s="5">
        <v>4</v>
      </c>
      <c r="DX8" s="3">
        <v>5</v>
      </c>
      <c r="DY8" s="3">
        <v>6</v>
      </c>
      <c r="DZ8" s="3">
        <v>7</v>
      </c>
      <c r="EA8" s="3">
        <v>8</v>
      </c>
      <c r="EB8" s="3">
        <v>9</v>
      </c>
      <c r="EC8" s="5">
        <v>10</v>
      </c>
      <c r="ED8" s="5">
        <v>11</v>
      </c>
      <c r="EE8" s="3">
        <v>12</v>
      </c>
      <c r="EF8" s="3">
        <v>13</v>
      </c>
      <c r="EG8" s="3">
        <v>14</v>
      </c>
      <c r="EH8" s="3">
        <v>15</v>
      </c>
      <c r="EI8" s="3">
        <v>16</v>
      </c>
      <c r="EJ8" s="5">
        <v>17</v>
      </c>
      <c r="EK8" s="5">
        <v>18</v>
      </c>
      <c r="EL8" s="3">
        <v>19</v>
      </c>
      <c r="EM8" s="3">
        <v>20</v>
      </c>
      <c r="EN8" s="3">
        <v>21</v>
      </c>
      <c r="EO8" s="3">
        <v>22</v>
      </c>
      <c r="EP8" s="3">
        <v>23</v>
      </c>
      <c r="EQ8" s="5">
        <v>24</v>
      </c>
      <c r="ER8" s="5">
        <v>25</v>
      </c>
      <c r="ES8" s="3">
        <v>26</v>
      </c>
      <c r="ET8" s="3">
        <v>27</v>
      </c>
      <c r="EU8" s="3">
        <v>28</v>
      </c>
      <c r="EV8" s="3">
        <v>29</v>
      </c>
      <c r="EW8" s="3">
        <v>30</v>
      </c>
      <c r="EX8" s="5">
        <v>31</v>
      </c>
      <c r="EY8" s="5">
        <v>1</v>
      </c>
      <c r="EZ8" s="3">
        <v>2</v>
      </c>
      <c r="FA8" s="3">
        <v>3</v>
      </c>
      <c r="FB8" s="3">
        <v>4</v>
      </c>
      <c r="FC8" s="3">
        <v>5</v>
      </c>
      <c r="FD8" s="3">
        <v>6</v>
      </c>
      <c r="FE8" s="5">
        <v>7</v>
      </c>
      <c r="FF8" s="5">
        <v>8</v>
      </c>
      <c r="FG8" s="3">
        <v>9</v>
      </c>
      <c r="FH8" s="3">
        <v>10</v>
      </c>
      <c r="FI8" s="3">
        <v>11</v>
      </c>
      <c r="FJ8" s="3">
        <v>12</v>
      </c>
      <c r="FK8" s="3">
        <v>13</v>
      </c>
      <c r="FL8" s="5">
        <v>14</v>
      </c>
      <c r="FM8" s="5">
        <v>15</v>
      </c>
      <c r="FN8" s="3">
        <v>16</v>
      </c>
      <c r="FO8" s="3">
        <v>17</v>
      </c>
      <c r="FP8" s="3">
        <v>18</v>
      </c>
      <c r="FQ8" s="3">
        <v>19</v>
      </c>
      <c r="FR8" s="3">
        <v>20</v>
      </c>
      <c r="FS8" s="5">
        <v>21</v>
      </c>
      <c r="FT8" s="5">
        <v>22</v>
      </c>
      <c r="FU8" s="3">
        <v>23</v>
      </c>
      <c r="FV8" s="3">
        <v>24</v>
      </c>
      <c r="FW8" s="3">
        <v>25</v>
      </c>
      <c r="FX8" s="3">
        <v>26</v>
      </c>
      <c r="FY8" s="3">
        <v>27</v>
      </c>
      <c r="FZ8" s="5">
        <v>28</v>
      </c>
      <c r="GA8" s="5">
        <v>29</v>
      </c>
      <c r="GB8" s="3">
        <v>30</v>
      </c>
      <c r="GC8" s="3">
        <v>1</v>
      </c>
      <c r="GD8" s="3">
        <v>2</v>
      </c>
      <c r="GE8" s="3">
        <v>3</v>
      </c>
      <c r="GF8" s="3">
        <v>4</v>
      </c>
      <c r="GG8" s="5">
        <v>5</v>
      </c>
      <c r="GH8" s="5">
        <v>6</v>
      </c>
      <c r="GI8" s="3">
        <v>7</v>
      </c>
      <c r="GJ8" s="3">
        <v>8</v>
      </c>
      <c r="GK8" s="3">
        <v>9</v>
      </c>
      <c r="GL8" s="3">
        <v>10</v>
      </c>
      <c r="GM8" s="3">
        <v>11</v>
      </c>
      <c r="GN8" s="5">
        <v>12</v>
      </c>
      <c r="GO8" s="5">
        <v>13</v>
      </c>
      <c r="GP8" s="3">
        <v>14</v>
      </c>
      <c r="GQ8" s="3">
        <v>15</v>
      </c>
      <c r="GR8" s="3">
        <v>16</v>
      </c>
      <c r="GS8" s="3">
        <v>17</v>
      </c>
      <c r="GT8" s="3">
        <v>18</v>
      </c>
      <c r="GU8" s="5">
        <v>19</v>
      </c>
      <c r="GV8" s="5">
        <v>20</v>
      </c>
      <c r="GW8" s="3">
        <v>21</v>
      </c>
      <c r="GX8" s="3">
        <v>22</v>
      </c>
      <c r="GY8" s="3">
        <v>23</v>
      </c>
      <c r="GZ8" s="3">
        <v>24</v>
      </c>
      <c r="HA8" s="3">
        <v>25</v>
      </c>
      <c r="HB8" s="5">
        <v>26</v>
      </c>
      <c r="HC8" s="5">
        <v>27</v>
      </c>
      <c r="HD8" s="3">
        <v>28</v>
      </c>
      <c r="HE8" s="3">
        <v>29</v>
      </c>
      <c r="HF8" s="3">
        <v>30</v>
      </c>
      <c r="HG8" s="3">
        <v>31</v>
      </c>
      <c r="HH8" s="3">
        <v>1</v>
      </c>
      <c r="HI8" s="5">
        <v>2</v>
      </c>
      <c r="HJ8" s="5">
        <v>3</v>
      </c>
      <c r="HK8" s="3">
        <v>4</v>
      </c>
      <c r="HL8" s="3">
        <v>5</v>
      </c>
      <c r="HM8" s="3">
        <v>6</v>
      </c>
      <c r="HN8" s="3">
        <v>7</v>
      </c>
      <c r="HO8" s="3">
        <v>8</v>
      </c>
      <c r="HP8" s="5">
        <v>9</v>
      </c>
      <c r="HQ8" s="5">
        <v>10</v>
      </c>
      <c r="HR8" s="3">
        <v>11</v>
      </c>
      <c r="HS8" s="3">
        <v>12</v>
      </c>
      <c r="HT8" s="3">
        <v>13</v>
      </c>
      <c r="HU8" s="3">
        <v>14</v>
      </c>
      <c r="HV8" s="3">
        <v>15</v>
      </c>
      <c r="HW8" s="5">
        <v>16</v>
      </c>
      <c r="HX8" s="5">
        <v>17</v>
      </c>
      <c r="HY8" s="3">
        <v>18</v>
      </c>
      <c r="HZ8" s="3">
        <v>19</v>
      </c>
      <c r="IA8" s="3">
        <v>20</v>
      </c>
      <c r="IB8" s="3">
        <v>21</v>
      </c>
      <c r="IC8" s="3">
        <v>22</v>
      </c>
      <c r="ID8" s="5">
        <v>23</v>
      </c>
      <c r="IE8" s="5">
        <v>24</v>
      </c>
      <c r="IF8" s="3">
        <v>25</v>
      </c>
      <c r="IG8" s="3">
        <v>26</v>
      </c>
      <c r="IH8" s="3">
        <v>27</v>
      </c>
      <c r="II8" s="3">
        <v>28</v>
      </c>
      <c r="IJ8" s="3">
        <v>29</v>
      </c>
      <c r="IK8" s="5">
        <v>30</v>
      </c>
      <c r="IL8" s="5">
        <v>31</v>
      </c>
      <c r="IM8" s="3">
        <v>1</v>
      </c>
      <c r="IN8" s="3">
        <v>2</v>
      </c>
      <c r="IO8" s="3">
        <v>3</v>
      </c>
      <c r="IP8" s="3">
        <v>4</v>
      </c>
      <c r="IQ8" s="3">
        <v>5</v>
      </c>
      <c r="IR8" s="5">
        <v>6</v>
      </c>
      <c r="IS8" s="5">
        <v>7</v>
      </c>
      <c r="IT8" s="3">
        <v>8</v>
      </c>
      <c r="IU8" s="3">
        <v>9</v>
      </c>
      <c r="IV8" s="3">
        <v>10</v>
      </c>
      <c r="IW8" s="3">
        <v>11</v>
      </c>
      <c r="IX8" s="3">
        <v>12</v>
      </c>
      <c r="IY8" s="5">
        <v>13</v>
      </c>
      <c r="IZ8" s="5">
        <v>14</v>
      </c>
      <c r="JA8" s="3">
        <v>15</v>
      </c>
      <c r="JB8" s="3">
        <v>16</v>
      </c>
      <c r="JC8" s="3">
        <v>17</v>
      </c>
      <c r="JD8" s="3">
        <v>18</v>
      </c>
      <c r="JE8" s="3">
        <v>19</v>
      </c>
      <c r="JF8" s="5">
        <v>20</v>
      </c>
      <c r="JG8" s="5">
        <v>21</v>
      </c>
      <c r="JH8" s="3">
        <v>22</v>
      </c>
      <c r="JI8" s="3">
        <v>23</v>
      </c>
      <c r="JJ8" s="3">
        <v>24</v>
      </c>
      <c r="JK8" s="3">
        <v>25</v>
      </c>
      <c r="JL8" s="3">
        <v>26</v>
      </c>
      <c r="JM8" s="5">
        <v>27</v>
      </c>
      <c r="JN8" s="5">
        <v>28</v>
      </c>
      <c r="JO8" s="3">
        <v>29</v>
      </c>
      <c r="JP8" s="3">
        <v>30</v>
      </c>
      <c r="JQ8" s="3">
        <v>1</v>
      </c>
      <c r="JR8" s="3">
        <v>2</v>
      </c>
      <c r="JS8" s="3">
        <v>3</v>
      </c>
      <c r="JT8" s="5">
        <v>4</v>
      </c>
      <c r="JU8" s="5">
        <v>5</v>
      </c>
      <c r="JV8" s="3">
        <v>6</v>
      </c>
      <c r="JW8" s="3">
        <v>7</v>
      </c>
      <c r="JX8" s="3">
        <v>8</v>
      </c>
      <c r="JY8" s="3">
        <v>9</v>
      </c>
      <c r="JZ8" s="3">
        <v>10</v>
      </c>
      <c r="KA8" s="5">
        <v>11</v>
      </c>
      <c r="KB8" s="5">
        <v>12</v>
      </c>
      <c r="KC8" s="3">
        <v>13</v>
      </c>
      <c r="KD8" s="3">
        <v>14</v>
      </c>
      <c r="KE8" s="3">
        <v>15</v>
      </c>
      <c r="KF8" s="3">
        <v>16</v>
      </c>
      <c r="KG8" s="3">
        <v>17</v>
      </c>
      <c r="KH8" s="5">
        <v>18</v>
      </c>
      <c r="KI8" s="5">
        <v>19</v>
      </c>
      <c r="KJ8" s="3">
        <v>20</v>
      </c>
      <c r="KK8" s="3">
        <v>21</v>
      </c>
      <c r="KL8" s="3">
        <v>22</v>
      </c>
      <c r="KM8" s="3">
        <v>23</v>
      </c>
      <c r="KN8" s="3">
        <v>24</v>
      </c>
      <c r="KO8" s="5">
        <v>25</v>
      </c>
      <c r="KP8" s="5">
        <v>26</v>
      </c>
      <c r="KQ8" s="3">
        <v>27</v>
      </c>
      <c r="KR8" s="3">
        <v>28</v>
      </c>
      <c r="KS8" s="3">
        <v>29</v>
      </c>
      <c r="KT8" s="3">
        <v>30</v>
      </c>
      <c r="KU8" s="3">
        <v>31</v>
      </c>
      <c r="KV8" s="5">
        <v>1</v>
      </c>
      <c r="KW8" s="5">
        <v>2</v>
      </c>
      <c r="KX8" s="3">
        <v>3</v>
      </c>
      <c r="KY8" s="3">
        <v>4</v>
      </c>
      <c r="KZ8" s="3">
        <v>5</v>
      </c>
      <c r="LA8" s="3">
        <v>6</v>
      </c>
      <c r="LB8" s="3">
        <v>7</v>
      </c>
      <c r="LC8" s="5">
        <v>8</v>
      </c>
      <c r="LD8" s="5">
        <v>9</v>
      </c>
      <c r="LE8" s="3">
        <v>10</v>
      </c>
      <c r="LF8" s="3">
        <v>11</v>
      </c>
      <c r="LG8" s="3">
        <v>12</v>
      </c>
      <c r="LH8" s="3">
        <v>13</v>
      </c>
      <c r="LI8" s="3">
        <v>14</v>
      </c>
      <c r="LJ8" s="5">
        <v>15</v>
      </c>
      <c r="LK8" s="5">
        <v>16</v>
      </c>
      <c r="LL8" s="3">
        <v>17</v>
      </c>
      <c r="LM8" s="3">
        <v>18</v>
      </c>
      <c r="LN8" s="3">
        <v>19</v>
      </c>
      <c r="LO8" s="3">
        <v>20</v>
      </c>
      <c r="LP8" s="3">
        <v>21</v>
      </c>
      <c r="LQ8" s="5">
        <v>22</v>
      </c>
      <c r="LR8" s="5">
        <v>23</v>
      </c>
      <c r="LS8" s="3">
        <v>24</v>
      </c>
      <c r="LT8" s="3">
        <v>25</v>
      </c>
      <c r="LU8" s="3">
        <v>26</v>
      </c>
      <c r="LV8" s="3">
        <v>27</v>
      </c>
      <c r="LW8" s="3">
        <v>28</v>
      </c>
      <c r="LX8" s="5">
        <v>29</v>
      </c>
      <c r="LY8" s="5">
        <v>30</v>
      </c>
      <c r="LZ8" s="3">
        <v>1</v>
      </c>
      <c r="MA8" s="3">
        <v>2</v>
      </c>
      <c r="MB8" s="3">
        <v>3</v>
      </c>
      <c r="MC8" s="3">
        <v>4</v>
      </c>
      <c r="MD8" s="3">
        <v>5</v>
      </c>
      <c r="ME8" s="5">
        <v>6</v>
      </c>
      <c r="MF8" s="5">
        <v>7</v>
      </c>
      <c r="MG8" s="3">
        <v>8</v>
      </c>
      <c r="MH8" s="3">
        <v>9</v>
      </c>
      <c r="MI8" s="3">
        <v>10</v>
      </c>
      <c r="MJ8" s="3">
        <v>11</v>
      </c>
      <c r="MK8" s="3">
        <v>12</v>
      </c>
      <c r="ML8" s="5">
        <v>13</v>
      </c>
      <c r="MM8" s="5">
        <v>14</v>
      </c>
      <c r="MN8" s="3">
        <v>15</v>
      </c>
      <c r="MO8" s="3">
        <v>16</v>
      </c>
      <c r="MP8" s="3">
        <v>17</v>
      </c>
      <c r="MQ8" s="3">
        <v>18</v>
      </c>
      <c r="MR8" s="3">
        <v>19</v>
      </c>
      <c r="MS8" s="5">
        <v>20</v>
      </c>
      <c r="MT8" s="5">
        <v>21</v>
      </c>
      <c r="MU8" s="3">
        <v>22</v>
      </c>
      <c r="MV8" s="3">
        <v>23</v>
      </c>
      <c r="MW8" s="3">
        <v>24</v>
      </c>
      <c r="MX8" s="3">
        <v>25</v>
      </c>
      <c r="MY8" s="3">
        <v>26</v>
      </c>
      <c r="MZ8" s="5">
        <v>27</v>
      </c>
      <c r="NA8" s="5">
        <v>28</v>
      </c>
      <c r="NB8" s="3">
        <v>29</v>
      </c>
      <c r="NC8" s="3">
        <v>30</v>
      </c>
      <c r="ND8" s="3">
        <v>31</v>
      </c>
      <c r="NE8" s="14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</row>
    <row r="9" spans="2:384" ht="15.75" thickBot="1" x14ac:dyDescent="0.3">
      <c r="B9" s="8"/>
      <c r="C9" s="8"/>
      <c r="D9" s="10" t="s">
        <v>401</v>
      </c>
      <c r="E9" s="4" t="s">
        <v>402</v>
      </c>
      <c r="F9" s="4" t="s">
        <v>403</v>
      </c>
      <c r="G9" s="7" t="s">
        <v>404</v>
      </c>
      <c r="H9" s="7" t="s">
        <v>405</v>
      </c>
      <c r="I9" s="4" t="s">
        <v>406</v>
      </c>
      <c r="J9" s="4" t="s">
        <v>401</v>
      </c>
      <c r="K9" s="10" t="s">
        <v>401</v>
      </c>
      <c r="L9" s="4" t="s">
        <v>402</v>
      </c>
      <c r="M9" s="4" t="s">
        <v>403</v>
      </c>
      <c r="N9" s="7" t="s">
        <v>404</v>
      </c>
      <c r="O9" s="7" t="s">
        <v>405</v>
      </c>
      <c r="P9" s="4" t="s">
        <v>406</v>
      </c>
      <c r="Q9" s="4" t="s">
        <v>401</v>
      </c>
      <c r="R9" s="10" t="s">
        <v>401</v>
      </c>
      <c r="S9" s="4" t="s">
        <v>402</v>
      </c>
      <c r="T9" s="4" t="s">
        <v>403</v>
      </c>
      <c r="U9" s="7" t="s">
        <v>404</v>
      </c>
      <c r="V9" s="7" t="s">
        <v>405</v>
      </c>
      <c r="W9" s="4" t="s">
        <v>406</v>
      </c>
      <c r="X9" s="4" t="s">
        <v>401</v>
      </c>
      <c r="Y9" s="10" t="s">
        <v>401</v>
      </c>
      <c r="Z9" s="4" t="s">
        <v>402</v>
      </c>
      <c r="AA9" s="4" t="s">
        <v>403</v>
      </c>
      <c r="AB9" s="7" t="s">
        <v>404</v>
      </c>
      <c r="AC9" s="7" t="s">
        <v>405</v>
      </c>
      <c r="AD9" s="4" t="s">
        <v>406</v>
      </c>
      <c r="AE9" s="4" t="s">
        <v>401</v>
      </c>
      <c r="AF9" s="10" t="s">
        <v>401</v>
      </c>
      <c r="AG9" s="4" t="s">
        <v>402</v>
      </c>
      <c r="AH9" s="4" t="s">
        <v>403</v>
      </c>
      <c r="AI9" s="7" t="s">
        <v>404</v>
      </c>
      <c r="AJ9" s="7" t="s">
        <v>405</v>
      </c>
      <c r="AK9" s="4" t="s">
        <v>406</v>
      </c>
      <c r="AL9" s="4" t="s">
        <v>401</v>
      </c>
      <c r="AM9" s="10" t="s">
        <v>401</v>
      </c>
      <c r="AN9" s="4" t="s">
        <v>402</v>
      </c>
      <c r="AO9" s="4" t="s">
        <v>403</v>
      </c>
      <c r="AP9" s="7" t="s">
        <v>404</v>
      </c>
      <c r="AQ9" s="7" t="s">
        <v>405</v>
      </c>
      <c r="AR9" s="4" t="s">
        <v>406</v>
      </c>
      <c r="AS9" s="4" t="s">
        <v>401</v>
      </c>
      <c r="AT9" s="10" t="s">
        <v>401</v>
      </c>
      <c r="AU9" s="4" t="s">
        <v>402</v>
      </c>
      <c r="AV9" s="4" t="s">
        <v>403</v>
      </c>
      <c r="AW9" s="7" t="s">
        <v>404</v>
      </c>
      <c r="AX9" s="7" t="s">
        <v>405</v>
      </c>
      <c r="AY9" s="4" t="s">
        <v>406</v>
      </c>
      <c r="AZ9" s="4" t="s">
        <v>401</v>
      </c>
      <c r="BA9" s="10" t="s">
        <v>401</v>
      </c>
      <c r="BB9" s="4" t="s">
        <v>402</v>
      </c>
      <c r="BC9" s="4" t="s">
        <v>403</v>
      </c>
      <c r="BD9" s="7" t="s">
        <v>404</v>
      </c>
      <c r="BE9" s="7" t="s">
        <v>405</v>
      </c>
      <c r="BF9" s="4" t="s">
        <v>406</v>
      </c>
      <c r="BG9" s="4" t="s">
        <v>401</v>
      </c>
      <c r="BH9" s="10" t="s">
        <v>401</v>
      </c>
      <c r="BI9" s="4" t="s">
        <v>402</v>
      </c>
      <c r="BJ9" s="4" t="s">
        <v>403</v>
      </c>
      <c r="BK9" s="7" t="s">
        <v>404</v>
      </c>
      <c r="BL9" s="7" t="s">
        <v>405</v>
      </c>
      <c r="BM9" s="4" t="s">
        <v>406</v>
      </c>
      <c r="BN9" s="4" t="s">
        <v>401</v>
      </c>
      <c r="BO9" s="10" t="s">
        <v>401</v>
      </c>
      <c r="BP9" s="4" t="s">
        <v>402</v>
      </c>
      <c r="BQ9" s="4" t="s">
        <v>403</v>
      </c>
      <c r="BR9" s="7" t="s">
        <v>404</v>
      </c>
      <c r="BS9" s="7" t="s">
        <v>405</v>
      </c>
      <c r="BT9" s="4" t="s">
        <v>406</v>
      </c>
      <c r="BU9" s="4" t="s">
        <v>401</v>
      </c>
      <c r="BV9" s="10" t="s">
        <v>401</v>
      </c>
      <c r="BW9" s="4" t="s">
        <v>402</v>
      </c>
      <c r="BX9" s="4" t="s">
        <v>403</v>
      </c>
      <c r="BY9" s="7" t="s">
        <v>404</v>
      </c>
      <c r="BZ9" s="7" t="s">
        <v>405</v>
      </c>
      <c r="CA9" s="4" t="s">
        <v>406</v>
      </c>
      <c r="CB9" s="4" t="s">
        <v>401</v>
      </c>
      <c r="CC9" s="10" t="s">
        <v>401</v>
      </c>
      <c r="CD9" s="4" t="s">
        <v>402</v>
      </c>
      <c r="CE9" s="4" t="s">
        <v>403</v>
      </c>
      <c r="CF9" s="7" t="s">
        <v>404</v>
      </c>
      <c r="CG9" s="7" t="s">
        <v>405</v>
      </c>
      <c r="CH9" s="4" t="s">
        <v>406</v>
      </c>
      <c r="CI9" s="4" t="s">
        <v>401</v>
      </c>
      <c r="CJ9" s="10" t="s">
        <v>401</v>
      </c>
      <c r="CK9" s="4" t="s">
        <v>402</v>
      </c>
      <c r="CL9" s="4" t="s">
        <v>403</v>
      </c>
      <c r="CM9" s="7" t="s">
        <v>404</v>
      </c>
      <c r="CN9" s="7" t="s">
        <v>405</v>
      </c>
      <c r="CO9" s="4" t="s">
        <v>406</v>
      </c>
      <c r="CP9" s="4" t="s">
        <v>401</v>
      </c>
      <c r="CQ9" s="10" t="s">
        <v>401</v>
      </c>
      <c r="CR9" s="4" t="s">
        <v>402</v>
      </c>
      <c r="CS9" s="4" t="s">
        <v>403</v>
      </c>
      <c r="CT9" s="7" t="s">
        <v>404</v>
      </c>
      <c r="CU9" s="7" t="s">
        <v>405</v>
      </c>
      <c r="CV9" s="4" t="s">
        <v>406</v>
      </c>
      <c r="CW9" s="4" t="s">
        <v>401</v>
      </c>
      <c r="CX9" s="10" t="s">
        <v>401</v>
      </c>
      <c r="CY9" s="4" t="s">
        <v>402</v>
      </c>
      <c r="CZ9" s="4" t="s">
        <v>403</v>
      </c>
      <c r="DA9" s="7" t="s">
        <v>404</v>
      </c>
      <c r="DB9" s="7" t="s">
        <v>405</v>
      </c>
      <c r="DC9" s="4" t="s">
        <v>406</v>
      </c>
      <c r="DD9" s="4" t="s">
        <v>401</v>
      </c>
      <c r="DE9" s="10" t="s">
        <v>401</v>
      </c>
      <c r="DF9" s="4" t="s">
        <v>402</v>
      </c>
      <c r="DG9" s="4" t="s">
        <v>403</v>
      </c>
      <c r="DH9" s="7" t="s">
        <v>404</v>
      </c>
      <c r="DI9" s="7" t="s">
        <v>405</v>
      </c>
      <c r="DJ9" s="4" t="s">
        <v>406</v>
      </c>
      <c r="DK9" s="4" t="s">
        <v>401</v>
      </c>
      <c r="DL9" s="10" t="s">
        <v>401</v>
      </c>
      <c r="DM9" s="4" t="s">
        <v>402</v>
      </c>
      <c r="DN9" s="4" t="s">
        <v>403</v>
      </c>
      <c r="DO9" s="7" t="s">
        <v>404</v>
      </c>
      <c r="DP9" s="7" t="s">
        <v>405</v>
      </c>
      <c r="DQ9" s="4" t="s">
        <v>406</v>
      </c>
      <c r="DR9" s="4" t="s">
        <v>401</v>
      </c>
      <c r="DS9" s="10" t="s">
        <v>401</v>
      </c>
      <c r="DT9" s="4" t="s">
        <v>402</v>
      </c>
      <c r="DU9" s="4" t="s">
        <v>403</v>
      </c>
      <c r="DV9" s="7" t="s">
        <v>404</v>
      </c>
      <c r="DW9" s="7" t="s">
        <v>405</v>
      </c>
      <c r="DX9" s="4" t="s">
        <v>406</v>
      </c>
      <c r="DY9" s="4" t="s">
        <v>401</v>
      </c>
      <c r="DZ9" s="10" t="s">
        <v>401</v>
      </c>
      <c r="EA9" s="4" t="s">
        <v>402</v>
      </c>
      <c r="EB9" s="4" t="s">
        <v>403</v>
      </c>
      <c r="EC9" s="7" t="s">
        <v>404</v>
      </c>
      <c r="ED9" s="7" t="s">
        <v>405</v>
      </c>
      <c r="EE9" s="4" t="s">
        <v>406</v>
      </c>
      <c r="EF9" s="4" t="s">
        <v>401</v>
      </c>
      <c r="EG9" s="10" t="s">
        <v>401</v>
      </c>
      <c r="EH9" s="4" t="s">
        <v>402</v>
      </c>
      <c r="EI9" s="4" t="s">
        <v>403</v>
      </c>
      <c r="EJ9" s="7" t="s">
        <v>404</v>
      </c>
      <c r="EK9" s="7" t="s">
        <v>405</v>
      </c>
      <c r="EL9" s="4" t="s">
        <v>406</v>
      </c>
      <c r="EM9" s="4" t="s">
        <v>401</v>
      </c>
      <c r="EN9" s="10" t="s">
        <v>401</v>
      </c>
      <c r="EO9" s="4" t="s">
        <v>402</v>
      </c>
      <c r="EP9" s="4" t="s">
        <v>403</v>
      </c>
      <c r="EQ9" s="7" t="s">
        <v>404</v>
      </c>
      <c r="ER9" s="7" t="s">
        <v>405</v>
      </c>
      <c r="ES9" s="4" t="s">
        <v>406</v>
      </c>
      <c r="ET9" s="4" t="s">
        <v>401</v>
      </c>
      <c r="EU9" s="10" t="s">
        <v>401</v>
      </c>
      <c r="EV9" s="4" t="s">
        <v>402</v>
      </c>
      <c r="EW9" s="4" t="s">
        <v>403</v>
      </c>
      <c r="EX9" s="7" t="s">
        <v>404</v>
      </c>
      <c r="EY9" s="7" t="s">
        <v>405</v>
      </c>
      <c r="EZ9" s="4" t="s">
        <v>406</v>
      </c>
      <c r="FA9" s="4" t="s">
        <v>401</v>
      </c>
      <c r="FB9" s="10" t="s">
        <v>401</v>
      </c>
      <c r="FC9" s="4" t="s">
        <v>402</v>
      </c>
      <c r="FD9" s="4" t="s">
        <v>403</v>
      </c>
      <c r="FE9" s="7" t="s">
        <v>404</v>
      </c>
      <c r="FF9" s="7" t="s">
        <v>405</v>
      </c>
      <c r="FG9" s="4" t="s">
        <v>406</v>
      </c>
      <c r="FH9" s="4" t="s">
        <v>401</v>
      </c>
      <c r="FI9" s="10" t="s">
        <v>401</v>
      </c>
      <c r="FJ9" s="4" t="s">
        <v>402</v>
      </c>
      <c r="FK9" s="4" t="s">
        <v>403</v>
      </c>
      <c r="FL9" s="7" t="s">
        <v>404</v>
      </c>
      <c r="FM9" s="7" t="s">
        <v>405</v>
      </c>
      <c r="FN9" s="4" t="s">
        <v>406</v>
      </c>
      <c r="FO9" s="4" t="s">
        <v>401</v>
      </c>
      <c r="FP9" s="10" t="s">
        <v>401</v>
      </c>
      <c r="FQ9" s="4" t="s">
        <v>402</v>
      </c>
      <c r="FR9" s="4" t="s">
        <v>403</v>
      </c>
      <c r="FS9" s="7" t="s">
        <v>404</v>
      </c>
      <c r="FT9" s="7" t="s">
        <v>405</v>
      </c>
      <c r="FU9" s="4" t="s">
        <v>406</v>
      </c>
      <c r="FV9" s="4" t="s">
        <v>401</v>
      </c>
      <c r="FW9" s="10" t="s">
        <v>401</v>
      </c>
      <c r="FX9" s="4" t="s">
        <v>402</v>
      </c>
      <c r="FY9" s="4" t="s">
        <v>403</v>
      </c>
      <c r="FZ9" s="7" t="s">
        <v>404</v>
      </c>
      <c r="GA9" s="7" t="s">
        <v>405</v>
      </c>
      <c r="GB9" s="4" t="s">
        <v>406</v>
      </c>
      <c r="GC9" s="4" t="s">
        <v>401</v>
      </c>
      <c r="GD9" s="10" t="s">
        <v>401</v>
      </c>
      <c r="GE9" s="4" t="s">
        <v>402</v>
      </c>
      <c r="GF9" s="4" t="s">
        <v>403</v>
      </c>
      <c r="GG9" s="7" t="s">
        <v>404</v>
      </c>
      <c r="GH9" s="7" t="s">
        <v>405</v>
      </c>
      <c r="GI9" s="4" t="s">
        <v>406</v>
      </c>
      <c r="GJ9" s="4" t="s">
        <v>401</v>
      </c>
      <c r="GK9" s="10" t="s">
        <v>401</v>
      </c>
      <c r="GL9" s="4" t="s">
        <v>402</v>
      </c>
      <c r="GM9" s="4" t="s">
        <v>403</v>
      </c>
      <c r="GN9" s="7" t="s">
        <v>404</v>
      </c>
      <c r="GO9" s="7" t="s">
        <v>405</v>
      </c>
      <c r="GP9" s="4" t="s">
        <v>406</v>
      </c>
      <c r="GQ9" s="4" t="s">
        <v>401</v>
      </c>
      <c r="GR9" s="10" t="s">
        <v>401</v>
      </c>
      <c r="GS9" s="4" t="s">
        <v>402</v>
      </c>
      <c r="GT9" s="4" t="s">
        <v>403</v>
      </c>
      <c r="GU9" s="7" t="s">
        <v>404</v>
      </c>
      <c r="GV9" s="7" t="s">
        <v>405</v>
      </c>
      <c r="GW9" s="4" t="s">
        <v>406</v>
      </c>
      <c r="GX9" s="4" t="s">
        <v>401</v>
      </c>
      <c r="GY9" s="10" t="s">
        <v>401</v>
      </c>
      <c r="GZ9" s="4" t="s">
        <v>402</v>
      </c>
      <c r="HA9" s="4" t="s">
        <v>403</v>
      </c>
      <c r="HB9" s="7" t="s">
        <v>404</v>
      </c>
      <c r="HC9" s="7" t="s">
        <v>405</v>
      </c>
      <c r="HD9" s="4" t="s">
        <v>406</v>
      </c>
      <c r="HE9" s="4" t="s">
        <v>401</v>
      </c>
      <c r="HF9" s="10" t="s">
        <v>401</v>
      </c>
      <c r="HG9" s="4" t="s">
        <v>402</v>
      </c>
      <c r="HH9" s="4" t="s">
        <v>403</v>
      </c>
      <c r="HI9" s="7" t="s">
        <v>404</v>
      </c>
      <c r="HJ9" s="7" t="s">
        <v>405</v>
      </c>
      <c r="HK9" s="4" t="s">
        <v>406</v>
      </c>
      <c r="HL9" s="4" t="s">
        <v>401</v>
      </c>
      <c r="HM9" s="10" t="s">
        <v>401</v>
      </c>
      <c r="HN9" s="4" t="s">
        <v>402</v>
      </c>
      <c r="HO9" s="4" t="s">
        <v>403</v>
      </c>
      <c r="HP9" s="7" t="s">
        <v>404</v>
      </c>
      <c r="HQ9" s="7" t="s">
        <v>405</v>
      </c>
      <c r="HR9" s="4" t="s">
        <v>406</v>
      </c>
      <c r="HS9" s="4" t="s">
        <v>401</v>
      </c>
      <c r="HT9" s="10" t="s">
        <v>401</v>
      </c>
      <c r="HU9" s="4" t="s">
        <v>402</v>
      </c>
      <c r="HV9" s="4" t="s">
        <v>403</v>
      </c>
      <c r="HW9" s="7" t="s">
        <v>404</v>
      </c>
      <c r="HX9" s="7" t="s">
        <v>405</v>
      </c>
      <c r="HY9" s="4" t="s">
        <v>406</v>
      </c>
      <c r="HZ9" s="4" t="s">
        <v>401</v>
      </c>
      <c r="IA9" s="10" t="s">
        <v>401</v>
      </c>
      <c r="IB9" s="4" t="s">
        <v>402</v>
      </c>
      <c r="IC9" s="4" t="s">
        <v>403</v>
      </c>
      <c r="ID9" s="7" t="s">
        <v>404</v>
      </c>
      <c r="IE9" s="7" t="s">
        <v>405</v>
      </c>
      <c r="IF9" s="4" t="s">
        <v>406</v>
      </c>
      <c r="IG9" s="4" t="s">
        <v>401</v>
      </c>
      <c r="IH9" s="10" t="s">
        <v>401</v>
      </c>
      <c r="II9" s="4" t="s">
        <v>402</v>
      </c>
      <c r="IJ9" s="4" t="s">
        <v>403</v>
      </c>
      <c r="IK9" s="7" t="s">
        <v>404</v>
      </c>
      <c r="IL9" s="7" t="s">
        <v>405</v>
      </c>
      <c r="IM9" s="4" t="s">
        <v>406</v>
      </c>
      <c r="IN9" s="4" t="s">
        <v>401</v>
      </c>
      <c r="IO9" s="10" t="s">
        <v>401</v>
      </c>
      <c r="IP9" s="4" t="s">
        <v>402</v>
      </c>
      <c r="IQ9" s="4" t="s">
        <v>403</v>
      </c>
      <c r="IR9" s="7" t="s">
        <v>404</v>
      </c>
      <c r="IS9" s="7" t="s">
        <v>405</v>
      </c>
      <c r="IT9" s="4" t="s">
        <v>406</v>
      </c>
      <c r="IU9" s="4" t="s">
        <v>401</v>
      </c>
      <c r="IV9" s="10" t="s">
        <v>401</v>
      </c>
      <c r="IW9" s="4" t="s">
        <v>402</v>
      </c>
      <c r="IX9" s="4" t="s">
        <v>403</v>
      </c>
      <c r="IY9" s="7" t="s">
        <v>404</v>
      </c>
      <c r="IZ9" s="7" t="s">
        <v>405</v>
      </c>
      <c r="JA9" s="4" t="s">
        <v>406</v>
      </c>
      <c r="JB9" s="4" t="s">
        <v>401</v>
      </c>
      <c r="JC9" s="10" t="s">
        <v>401</v>
      </c>
      <c r="JD9" s="4" t="s">
        <v>402</v>
      </c>
      <c r="JE9" s="4" t="s">
        <v>403</v>
      </c>
      <c r="JF9" s="7" t="s">
        <v>404</v>
      </c>
      <c r="JG9" s="7" t="s">
        <v>405</v>
      </c>
      <c r="JH9" s="4" t="s">
        <v>406</v>
      </c>
      <c r="JI9" s="4" t="s">
        <v>401</v>
      </c>
      <c r="JJ9" s="10" t="s">
        <v>401</v>
      </c>
      <c r="JK9" s="4" t="s">
        <v>402</v>
      </c>
      <c r="JL9" s="4" t="s">
        <v>403</v>
      </c>
      <c r="JM9" s="7" t="s">
        <v>404</v>
      </c>
      <c r="JN9" s="7" t="s">
        <v>405</v>
      </c>
      <c r="JO9" s="4" t="s">
        <v>406</v>
      </c>
      <c r="JP9" s="4" t="s">
        <v>401</v>
      </c>
      <c r="JQ9" s="10" t="s">
        <v>401</v>
      </c>
      <c r="JR9" s="4" t="s">
        <v>402</v>
      </c>
      <c r="JS9" s="4" t="s">
        <v>403</v>
      </c>
      <c r="JT9" s="7" t="s">
        <v>404</v>
      </c>
      <c r="JU9" s="7" t="s">
        <v>405</v>
      </c>
      <c r="JV9" s="4" t="s">
        <v>406</v>
      </c>
      <c r="JW9" s="4" t="s">
        <v>401</v>
      </c>
      <c r="JX9" s="10" t="s">
        <v>401</v>
      </c>
      <c r="JY9" s="4" t="s">
        <v>402</v>
      </c>
      <c r="JZ9" s="4" t="s">
        <v>403</v>
      </c>
      <c r="KA9" s="7" t="s">
        <v>404</v>
      </c>
      <c r="KB9" s="7" t="s">
        <v>405</v>
      </c>
      <c r="KC9" s="4" t="s">
        <v>406</v>
      </c>
      <c r="KD9" s="4" t="s">
        <v>401</v>
      </c>
      <c r="KE9" s="10" t="s">
        <v>401</v>
      </c>
      <c r="KF9" s="4" t="s">
        <v>402</v>
      </c>
      <c r="KG9" s="4" t="s">
        <v>403</v>
      </c>
      <c r="KH9" s="7" t="s">
        <v>404</v>
      </c>
      <c r="KI9" s="7" t="s">
        <v>405</v>
      </c>
      <c r="KJ9" s="4" t="s">
        <v>406</v>
      </c>
      <c r="KK9" s="4" t="s">
        <v>401</v>
      </c>
      <c r="KL9" s="10" t="s">
        <v>401</v>
      </c>
      <c r="KM9" s="4" t="s">
        <v>402</v>
      </c>
      <c r="KN9" s="4" t="s">
        <v>403</v>
      </c>
      <c r="KO9" s="7" t="s">
        <v>404</v>
      </c>
      <c r="KP9" s="7" t="s">
        <v>405</v>
      </c>
      <c r="KQ9" s="4" t="s">
        <v>406</v>
      </c>
      <c r="KR9" s="4" t="s">
        <v>401</v>
      </c>
      <c r="KS9" s="10" t="s">
        <v>401</v>
      </c>
      <c r="KT9" s="4" t="s">
        <v>402</v>
      </c>
      <c r="KU9" s="4" t="s">
        <v>403</v>
      </c>
      <c r="KV9" s="7" t="s">
        <v>404</v>
      </c>
      <c r="KW9" s="7" t="s">
        <v>405</v>
      </c>
      <c r="KX9" s="4" t="s">
        <v>406</v>
      </c>
      <c r="KY9" s="4" t="s">
        <v>401</v>
      </c>
      <c r="KZ9" s="10" t="s">
        <v>401</v>
      </c>
      <c r="LA9" s="4" t="s">
        <v>402</v>
      </c>
      <c r="LB9" s="4" t="s">
        <v>403</v>
      </c>
      <c r="LC9" s="7" t="s">
        <v>404</v>
      </c>
      <c r="LD9" s="7" t="s">
        <v>405</v>
      </c>
      <c r="LE9" s="4" t="s">
        <v>406</v>
      </c>
      <c r="LF9" s="4" t="s">
        <v>401</v>
      </c>
      <c r="LG9" s="10" t="s">
        <v>401</v>
      </c>
      <c r="LH9" s="4" t="s">
        <v>402</v>
      </c>
      <c r="LI9" s="4" t="s">
        <v>403</v>
      </c>
      <c r="LJ9" s="7" t="s">
        <v>404</v>
      </c>
      <c r="LK9" s="7" t="s">
        <v>405</v>
      </c>
      <c r="LL9" s="4" t="s">
        <v>406</v>
      </c>
      <c r="LM9" s="4" t="s">
        <v>401</v>
      </c>
      <c r="LN9" s="10" t="s">
        <v>401</v>
      </c>
      <c r="LO9" s="4" t="s">
        <v>402</v>
      </c>
      <c r="LP9" s="4" t="s">
        <v>403</v>
      </c>
      <c r="LQ9" s="7" t="s">
        <v>404</v>
      </c>
      <c r="LR9" s="7" t="s">
        <v>405</v>
      </c>
      <c r="LS9" s="4" t="s">
        <v>406</v>
      </c>
      <c r="LT9" s="4" t="s">
        <v>401</v>
      </c>
      <c r="LU9" s="10" t="s">
        <v>401</v>
      </c>
      <c r="LV9" s="4" t="s">
        <v>402</v>
      </c>
      <c r="LW9" s="4" t="s">
        <v>403</v>
      </c>
      <c r="LX9" s="7" t="s">
        <v>404</v>
      </c>
      <c r="LY9" s="7" t="s">
        <v>405</v>
      </c>
      <c r="LZ9" s="4" t="s">
        <v>406</v>
      </c>
      <c r="MA9" s="4" t="s">
        <v>401</v>
      </c>
      <c r="MB9" s="10" t="s">
        <v>401</v>
      </c>
      <c r="MC9" s="4" t="s">
        <v>402</v>
      </c>
      <c r="MD9" s="4" t="s">
        <v>403</v>
      </c>
      <c r="ME9" s="7" t="s">
        <v>404</v>
      </c>
      <c r="MF9" s="7" t="s">
        <v>405</v>
      </c>
      <c r="MG9" s="4" t="s">
        <v>406</v>
      </c>
      <c r="MH9" s="4" t="s">
        <v>401</v>
      </c>
      <c r="MI9" s="10" t="s">
        <v>401</v>
      </c>
      <c r="MJ9" s="4" t="s">
        <v>402</v>
      </c>
      <c r="MK9" s="4" t="s">
        <v>403</v>
      </c>
      <c r="ML9" s="7" t="s">
        <v>404</v>
      </c>
      <c r="MM9" s="7" t="s">
        <v>405</v>
      </c>
      <c r="MN9" s="4" t="s">
        <v>406</v>
      </c>
      <c r="MO9" s="4" t="s">
        <v>401</v>
      </c>
      <c r="MP9" s="10" t="s">
        <v>401</v>
      </c>
      <c r="MQ9" s="4" t="s">
        <v>402</v>
      </c>
      <c r="MR9" s="4" t="s">
        <v>403</v>
      </c>
      <c r="MS9" s="7" t="s">
        <v>404</v>
      </c>
      <c r="MT9" s="7" t="s">
        <v>405</v>
      </c>
      <c r="MU9" s="4" t="s">
        <v>406</v>
      </c>
      <c r="MV9" s="4" t="s">
        <v>401</v>
      </c>
      <c r="MW9" s="10" t="s">
        <v>401</v>
      </c>
      <c r="MX9" s="4" t="s">
        <v>402</v>
      </c>
      <c r="MY9" s="4" t="s">
        <v>403</v>
      </c>
      <c r="MZ9" s="7" t="s">
        <v>404</v>
      </c>
      <c r="NA9" s="7" t="s">
        <v>405</v>
      </c>
      <c r="NB9" s="4" t="s">
        <v>406</v>
      </c>
      <c r="NC9" s="4" t="s">
        <v>401</v>
      </c>
      <c r="ND9" s="10" t="s">
        <v>401</v>
      </c>
      <c r="NE9" s="15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</row>
    <row r="10" spans="2:384" s="2" customFormat="1" ht="15.75" thickBot="1" x14ac:dyDescent="0.3">
      <c r="B10" s="27" t="s">
        <v>380</v>
      </c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  <c r="GA10" s="29"/>
      <c r="GB10" s="29"/>
      <c r="GC10" s="29"/>
      <c r="GD10" s="29"/>
      <c r="GE10" s="29"/>
      <c r="GF10" s="29"/>
      <c r="GG10" s="29"/>
      <c r="GH10" s="29"/>
      <c r="GI10" s="29"/>
      <c r="GJ10" s="29"/>
      <c r="GK10" s="29"/>
      <c r="GL10" s="29"/>
      <c r="GM10" s="29"/>
      <c r="GN10" s="29"/>
      <c r="GO10" s="29"/>
      <c r="GP10" s="29"/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  <c r="HY10" s="29"/>
      <c r="HZ10" s="29"/>
      <c r="IA10" s="29"/>
      <c r="IB10" s="29"/>
      <c r="IC10" s="29"/>
      <c r="ID10" s="29"/>
      <c r="IE10" s="29"/>
      <c r="IF10" s="29"/>
      <c r="IG10" s="29"/>
      <c r="IH10" s="29"/>
      <c r="II10" s="29"/>
      <c r="IJ10" s="29"/>
      <c r="IK10" s="29"/>
      <c r="IL10" s="29"/>
      <c r="IM10" s="29"/>
      <c r="IN10" s="29"/>
      <c r="IO10" s="29"/>
      <c r="IP10" s="29"/>
      <c r="IQ10" s="29"/>
      <c r="IR10" s="29"/>
      <c r="IS10" s="29"/>
      <c r="IT10" s="29"/>
      <c r="IU10" s="29"/>
      <c r="IV10" s="29"/>
      <c r="IW10" s="29"/>
      <c r="IX10" s="29"/>
      <c r="IY10" s="29"/>
      <c r="IZ10" s="29"/>
      <c r="JA10" s="29"/>
      <c r="JB10" s="29"/>
      <c r="JC10" s="29"/>
      <c r="JD10" s="29"/>
      <c r="JE10" s="29"/>
      <c r="JF10" s="29"/>
      <c r="JG10" s="29"/>
      <c r="JH10" s="29"/>
      <c r="JI10" s="29"/>
      <c r="JJ10" s="29"/>
      <c r="JK10" s="29"/>
      <c r="JL10" s="29"/>
      <c r="JM10" s="29"/>
      <c r="JN10" s="29"/>
      <c r="JO10" s="29"/>
      <c r="JP10" s="29"/>
      <c r="JQ10" s="29"/>
      <c r="JR10" s="29"/>
      <c r="JS10" s="29"/>
      <c r="JT10" s="29"/>
      <c r="JU10" s="29"/>
      <c r="JV10" s="29"/>
      <c r="JW10" s="29"/>
      <c r="JX10" s="29"/>
      <c r="JY10" s="29"/>
      <c r="JZ10" s="29"/>
      <c r="KA10" s="29"/>
      <c r="KB10" s="29"/>
      <c r="KC10" s="29"/>
      <c r="KD10" s="29"/>
      <c r="KE10" s="29"/>
      <c r="KF10" s="29"/>
      <c r="KG10" s="29"/>
      <c r="KH10" s="29"/>
      <c r="KI10" s="29"/>
      <c r="KJ10" s="29"/>
      <c r="KK10" s="29"/>
      <c r="KL10" s="29"/>
      <c r="KM10" s="29"/>
      <c r="KN10" s="29"/>
      <c r="KO10" s="29"/>
      <c r="KP10" s="29"/>
      <c r="KQ10" s="29"/>
      <c r="KR10" s="29"/>
      <c r="KS10" s="29"/>
      <c r="KT10" s="29"/>
      <c r="KU10" s="29"/>
      <c r="KV10" s="29"/>
      <c r="KW10" s="29"/>
      <c r="KX10" s="29"/>
      <c r="KY10" s="29"/>
      <c r="KZ10" s="29"/>
      <c r="LA10" s="29"/>
      <c r="LB10" s="29"/>
      <c r="LC10" s="29"/>
      <c r="LD10" s="29"/>
      <c r="LE10" s="29"/>
      <c r="LF10" s="29"/>
      <c r="LG10" s="29"/>
      <c r="LH10" s="29"/>
      <c r="LI10" s="29"/>
      <c r="LJ10" s="29"/>
      <c r="LK10" s="29"/>
      <c r="LL10" s="29"/>
      <c r="LM10" s="29"/>
      <c r="LN10" s="29"/>
      <c r="LO10" s="29"/>
      <c r="LP10" s="29"/>
      <c r="LQ10" s="29"/>
      <c r="LR10" s="29"/>
      <c r="LS10" s="29"/>
      <c r="LT10" s="29"/>
      <c r="LU10" s="29"/>
      <c r="LV10" s="29"/>
      <c r="LW10" s="29"/>
      <c r="LX10" s="29"/>
      <c r="LY10" s="29"/>
      <c r="LZ10" s="29"/>
      <c r="MA10" s="29"/>
      <c r="MB10" s="29"/>
      <c r="MC10" s="29"/>
      <c r="MD10" s="29"/>
      <c r="ME10" s="29"/>
      <c r="MF10" s="29"/>
      <c r="MG10" s="29"/>
      <c r="MH10" s="29"/>
      <c r="MI10" s="29"/>
      <c r="MJ10" s="29"/>
      <c r="MK10" s="29"/>
      <c r="ML10" s="29"/>
      <c r="MM10" s="29"/>
      <c r="MN10" s="29"/>
      <c r="MO10" s="29"/>
      <c r="MP10" s="29"/>
      <c r="MQ10" s="29"/>
      <c r="MR10" s="29"/>
      <c r="MS10" s="29"/>
      <c r="MT10" s="29"/>
      <c r="MU10" s="29"/>
      <c r="MV10" s="29"/>
      <c r="MW10" s="29"/>
      <c r="MX10" s="29"/>
      <c r="MY10" s="29"/>
      <c r="MZ10" s="29"/>
      <c r="NA10" s="29"/>
      <c r="NB10" s="29"/>
      <c r="NC10" s="29"/>
      <c r="ND10" s="29"/>
      <c r="NE10" s="30"/>
      <c r="NF10" s="28"/>
      <c r="NG10" s="28"/>
      <c r="NH10" s="28"/>
      <c r="NI10" s="28"/>
      <c r="NJ10" s="28"/>
      <c r="NK10" s="28"/>
      <c r="NL10" s="28"/>
      <c r="NM10" s="28"/>
      <c r="NN10" s="28"/>
      <c r="NO10" s="28"/>
      <c r="NP10" s="28"/>
      <c r="NQ10" s="28"/>
      <c r="NR10" s="28"/>
      <c r="NS10" s="28"/>
      <c r="NT10" s="28"/>
    </row>
    <row r="11" spans="2:384" ht="15.75" thickBot="1" x14ac:dyDescent="0.3">
      <c r="B11" s="8" t="s">
        <v>380</v>
      </c>
      <c r="C11" s="8"/>
      <c r="D11" s="10" t="s">
        <v>405</v>
      </c>
      <c r="E11" s="4" t="s">
        <v>405</v>
      </c>
      <c r="F11" s="4" t="s">
        <v>405</v>
      </c>
      <c r="G11" s="7"/>
      <c r="H11" s="7"/>
      <c r="I11" s="4" t="s">
        <v>405</v>
      </c>
      <c r="J11" s="4" t="s">
        <v>405</v>
      </c>
      <c r="K11" s="4" t="s">
        <v>405</v>
      </c>
      <c r="L11" s="4" t="s">
        <v>405</v>
      </c>
      <c r="M11" s="4" t="s">
        <v>405</v>
      </c>
      <c r="N11" s="7"/>
      <c r="O11" s="7"/>
      <c r="P11" s="4" t="s">
        <v>405</v>
      </c>
      <c r="Q11" s="4" t="s">
        <v>405</v>
      </c>
      <c r="R11" s="4" t="s">
        <v>405</v>
      </c>
      <c r="S11" s="4" t="s">
        <v>405</v>
      </c>
      <c r="T11" s="4" t="s">
        <v>405</v>
      </c>
      <c r="U11" s="7"/>
      <c r="V11" s="7"/>
      <c r="W11" s="4" t="s">
        <v>405</v>
      </c>
      <c r="X11" s="4" t="s">
        <v>405</v>
      </c>
      <c r="Y11" s="4" t="s">
        <v>405</v>
      </c>
      <c r="Z11" s="4" t="s">
        <v>405</v>
      </c>
      <c r="AA11" s="4" t="s">
        <v>405</v>
      </c>
      <c r="AB11" s="7"/>
      <c r="AC11" s="7"/>
      <c r="AD11" s="4" t="s">
        <v>405</v>
      </c>
      <c r="AE11" s="4" t="s">
        <v>405</v>
      </c>
      <c r="AF11" s="4" t="s">
        <v>405</v>
      </c>
      <c r="AG11" s="4" t="s">
        <v>405</v>
      </c>
      <c r="AH11" s="4" t="s">
        <v>405</v>
      </c>
      <c r="AI11" s="7"/>
      <c r="AJ11" s="7"/>
      <c r="AK11" s="4" t="s">
        <v>405</v>
      </c>
      <c r="AL11" s="4" t="s">
        <v>405</v>
      </c>
      <c r="AM11" s="4" t="s">
        <v>405</v>
      </c>
      <c r="AN11" s="4" t="s">
        <v>405</v>
      </c>
      <c r="AO11" s="4" t="s">
        <v>405</v>
      </c>
      <c r="AP11" s="7"/>
      <c r="AQ11" s="7"/>
      <c r="AR11" s="4" t="s">
        <v>405</v>
      </c>
      <c r="AS11" s="4" t="s">
        <v>405</v>
      </c>
      <c r="AT11" s="4" t="s">
        <v>405</v>
      </c>
      <c r="AU11" s="4" t="s">
        <v>405</v>
      </c>
      <c r="AV11" s="4" t="s">
        <v>405</v>
      </c>
      <c r="AW11" s="7"/>
      <c r="AX11" s="7"/>
      <c r="AY11" s="4" t="s">
        <v>405</v>
      </c>
      <c r="AZ11" s="4" t="s">
        <v>405</v>
      </c>
      <c r="BA11" s="4" t="s">
        <v>405</v>
      </c>
      <c r="BB11" s="4" t="s">
        <v>405</v>
      </c>
      <c r="BC11" s="4" t="s">
        <v>405</v>
      </c>
      <c r="BD11" s="7"/>
      <c r="BE11" s="7"/>
      <c r="BF11" s="4" t="s">
        <v>405</v>
      </c>
      <c r="BG11" s="4" t="s">
        <v>405</v>
      </c>
      <c r="BH11" s="4" t="s">
        <v>405</v>
      </c>
      <c r="BI11" s="4" t="s">
        <v>405</v>
      </c>
      <c r="BJ11" s="4" t="s">
        <v>405</v>
      </c>
      <c r="BK11" s="7"/>
      <c r="BL11" s="7"/>
      <c r="BM11" s="4" t="s">
        <v>405</v>
      </c>
      <c r="BN11" s="4" t="s">
        <v>405</v>
      </c>
      <c r="BO11" s="4" t="s">
        <v>405</v>
      </c>
      <c r="BP11" s="4" t="s">
        <v>405</v>
      </c>
      <c r="BQ11" s="4" t="s">
        <v>405</v>
      </c>
      <c r="BR11" s="7"/>
      <c r="BS11" s="7"/>
      <c r="BT11" s="4" t="s">
        <v>405</v>
      </c>
      <c r="BU11" s="4" t="s">
        <v>405</v>
      </c>
      <c r="BV11" s="4" t="s">
        <v>405</v>
      </c>
      <c r="BW11" s="4" t="s">
        <v>405</v>
      </c>
      <c r="BX11" s="4" t="s">
        <v>405</v>
      </c>
      <c r="BY11" s="7"/>
      <c r="BZ11" s="7"/>
      <c r="CA11" s="4" t="s">
        <v>405</v>
      </c>
      <c r="CB11" s="4" t="s">
        <v>405</v>
      </c>
      <c r="CC11" s="4" t="s">
        <v>405</v>
      </c>
      <c r="CD11" s="4" t="s">
        <v>405</v>
      </c>
      <c r="CE11" s="4" t="s">
        <v>405</v>
      </c>
      <c r="CF11" s="7"/>
      <c r="CG11" s="7"/>
      <c r="CH11" s="4" t="s">
        <v>405</v>
      </c>
      <c r="CI11" s="4" t="s">
        <v>405</v>
      </c>
      <c r="CJ11" s="4" t="s">
        <v>405</v>
      </c>
      <c r="CK11" s="4" t="s">
        <v>405</v>
      </c>
      <c r="CL11" s="4" t="s">
        <v>405</v>
      </c>
      <c r="CM11" s="7"/>
      <c r="CN11" s="7"/>
      <c r="CO11" s="4" t="s">
        <v>405</v>
      </c>
      <c r="CP11" s="4" t="s">
        <v>405</v>
      </c>
      <c r="CQ11" s="4" t="s">
        <v>405</v>
      </c>
      <c r="CR11" s="4" t="s">
        <v>405</v>
      </c>
      <c r="CS11" s="4" t="s">
        <v>405</v>
      </c>
      <c r="CT11" s="7"/>
      <c r="CU11" s="7"/>
      <c r="CV11" s="4" t="s">
        <v>405</v>
      </c>
      <c r="CW11" s="4" t="s">
        <v>405</v>
      </c>
      <c r="CX11" s="4" t="s">
        <v>405</v>
      </c>
      <c r="CY11" s="4" t="s">
        <v>405</v>
      </c>
      <c r="CZ11" s="4" t="s">
        <v>405</v>
      </c>
      <c r="DA11" s="7"/>
      <c r="DB11" s="7"/>
      <c r="DC11" s="4" t="s">
        <v>405</v>
      </c>
      <c r="DD11" s="4" t="s">
        <v>405</v>
      </c>
      <c r="DE11" s="4" t="s">
        <v>405</v>
      </c>
      <c r="DF11" s="4" t="s">
        <v>405</v>
      </c>
      <c r="DG11" s="4" t="s">
        <v>405</v>
      </c>
      <c r="DH11" s="7"/>
      <c r="DI11" s="7"/>
      <c r="DJ11" s="4" t="s">
        <v>405</v>
      </c>
      <c r="DK11" s="4" t="s">
        <v>405</v>
      </c>
      <c r="DL11" s="4" t="s">
        <v>405</v>
      </c>
      <c r="DM11" s="4" t="s">
        <v>405</v>
      </c>
      <c r="DN11" s="4" t="s">
        <v>405</v>
      </c>
      <c r="DO11" s="7"/>
      <c r="DP11" s="7"/>
      <c r="DQ11" s="4" t="s">
        <v>405</v>
      </c>
      <c r="DR11" s="4" t="s">
        <v>405</v>
      </c>
      <c r="DS11" s="4" t="s">
        <v>405</v>
      </c>
      <c r="DT11" s="4" t="s">
        <v>405</v>
      </c>
      <c r="DU11" s="4" t="s">
        <v>405</v>
      </c>
      <c r="DV11" s="7"/>
      <c r="DW11" s="7"/>
      <c r="DX11" s="4" t="s">
        <v>405</v>
      </c>
      <c r="DY11" s="4" t="s">
        <v>405</v>
      </c>
      <c r="DZ11" s="4" t="s">
        <v>405</v>
      </c>
      <c r="EA11" s="4" t="s">
        <v>405</v>
      </c>
      <c r="EB11" s="4" t="s">
        <v>405</v>
      </c>
      <c r="EC11" s="7"/>
      <c r="ED11" s="7"/>
      <c r="EE11" s="4" t="s">
        <v>405</v>
      </c>
      <c r="EF11" s="4" t="s">
        <v>405</v>
      </c>
      <c r="EG11" s="4" t="s">
        <v>405</v>
      </c>
      <c r="EH11" s="4" t="s">
        <v>405</v>
      </c>
      <c r="EI11" s="4" t="s">
        <v>405</v>
      </c>
      <c r="EJ11" s="7"/>
      <c r="EK11" s="7"/>
      <c r="EL11" s="4" t="s">
        <v>405</v>
      </c>
      <c r="EM11" s="4" t="s">
        <v>405</v>
      </c>
      <c r="EN11" s="4" t="s">
        <v>405</v>
      </c>
      <c r="EO11" s="4" t="s">
        <v>405</v>
      </c>
      <c r="EP11" s="4" t="s">
        <v>405</v>
      </c>
      <c r="EQ11" s="7"/>
      <c r="ER11" s="7"/>
      <c r="ES11" s="4" t="s">
        <v>405</v>
      </c>
      <c r="ET11" s="4" t="s">
        <v>405</v>
      </c>
      <c r="EU11" s="4" t="s">
        <v>405</v>
      </c>
      <c r="EV11" s="4" t="s">
        <v>405</v>
      </c>
      <c r="EW11" s="4" t="s">
        <v>405</v>
      </c>
      <c r="EX11" s="7"/>
      <c r="EY11" s="7"/>
      <c r="EZ11" s="4" t="s">
        <v>405</v>
      </c>
      <c r="FA11" s="4" t="s">
        <v>405</v>
      </c>
      <c r="FB11" s="4" t="s">
        <v>405</v>
      </c>
      <c r="FC11" s="4" t="s">
        <v>405</v>
      </c>
      <c r="FD11" s="4" t="s">
        <v>405</v>
      </c>
      <c r="FE11" s="7"/>
      <c r="FF11" s="7"/>
      <c r="FG11" s="4" t="s">
        <v>405</v>
      </c>
      <c r="FH11" s="4" t="s">
        <v>405</v>
      </c>
      <c r="FI11" s="4" t="s">
        <v>405</v>
      </c>
      <c r="FJ11" s="4" t="s">
        <v>405</v>
      </c>
      <c r="FK11" s="4" t="s">
        <v>405</v>
      </c>
      <c r="FL11" s="7"/>
      <c r="FM11" s="7"/>
      <c r="FN11" s="4" t="s">
        <v>405</v>
      </c>
      <c r="FO11" s="4" t="s">
        <v>405</v>
      </c>
      <c r="FP11" s="4" t="s">
        <v>405</v>
      </c>
      <c r="FQ11" s="4" t="s">
        <v>405</v>
      </c>
      <c r="FR11" s="4" t="s">
        <v>405</v>
      </c>
      <c r="FS11" s="7"/>
      <c r="FT11" s="7"/>
      <c r="FU11" s="4" t="s">
        <v>405</v>
      </c>
      <c r="FV11" s="4" t="s">
        <v>405</v>
      </c>
      <c r="FW11" s="4" t="s">
        <v>405</v>
      </c>
      <c r="FX11" s="4" t="s">
        <v>405</v>
      </c>
      <c r="FY11" s="4" t="s">
        <v>405</v>
      </c>
      <c r="FZ11" s="7"/>
      <c r="GA11" s="7"/>
      <c r="GB11" s="4" t="s">
        <v>405</v>
      </c>
      <c r="GC11" s="4" t="s">
        <v>405</v>
      </c>
      <c r="GD11" s="4" t="s">
        <v>405</v>
      </c>
      <c r="GE11" s="4" t="s">
        <v>405</v>
      </c>
      <c r="GF11" s="4" t="s">
        <v>405</v>
      </c>
      <c r="GG11" s="7"/>
      <c r="GH11" s="7"/>
      <c r="GI11" s="4" t="s">
        <v>405</v>
      </c>
      <c r="GJ11" s="4" t="s">
        <v>405</v>
      </c>
      <c r="GK11" s="4" t="s">
        <v>405</v>
      </c>
      <c r="GL11" s="4" t="s">
        <v>405</v>
      </c>
      <c r="GM11" s="4" t="s">
        <v>405</v>
      </c>
      <c r="GN11" s="7"/>
      <c r="GO11" s="7"/>
      <c r="GP11" s="4" t="s">
        <v>405</v>
      </c>
      <c r="GQ11" s="4" t="s">
        <v>405</v>
      </c>
      <c r="GR11" s="4" t="s">
        <v>405</v>
      </c>
      <c r="GS11" s="4" t="s">
        <v>405</v>
      </c>
      <c r="GT11" s="4" t="s">
        <v>405</v>
      </c>
      <c r="GU11" s="7"/>
      <c r="GV11" s="7"/>
      <c r="GW11" s="4" t="s">
        <v>405</v>
      </c>
      <c r="GX11" s="4" t="s">
        <v>405</v>
      </c>
      <c r="GY11" s="4" t="s">
        <v>405</v>
      </c>
      <c r="GZ11" s="4" t="s">
        <v>405</v>
      </c>
      <c r="HA11" s="4" t="s">
        <v>405</v>
      </c>
      <c r="HB11" s="7"/>
      <c r="HC11" s="7"/>
      <c r="HD11" s="4" t="s">
        <v>405</v>
      </c>
      <c r="HE11" s="4" t="s">
        <v>405</v>
      </c>
      <c r="HF11" s="4" t="s">
        <v>405</v>
      </c>
      <c r="HG11" s="4" t="s">
        <v>405</v>
      </c>
      <c r="HH11" s="4" t="s">
        <v>405</v>
      </c>
      <c r="HI11" s="7"/>
      <c r="HJ11" s="7"/>
      <c r="HK11" s="4" t="s">
        <v>405</v>
      </c>
      <c r="HL11" s="4" t="s">
        <v>405</v>
      </c>
      <c r="HM11" s="4" t="s">
        <v>405</v>
      </c>
      <c r="HN11" s="4" t="s">
        <v>405</v>
      </c>
      <c r="HO11" s="4" t="s">
        <v>405</v>
      </c>
      <c r="HP11" s="7"/>
      <c r="HQ11" s="7"/>
      <c r="HR11" s="4" t="s">
        <v>405</v>
      </c>
      <c r="HS11" s="4" t="s">
        <v>405</v>
      </c>
      <c r="HT11" s="4" t="s">
        <v>405</v>
      </c>
      <c r="HU11" s="4" t="s">
        <v>405</v>
      </c>
      <c r="HV11" s="4" t="s">
        <v>405</v>
      </c>
      <c r="HW11" s="7"/>
      <c r="HX11" s="7"/>
      <c r="HY11" s="4" t="s">
        <v>405</v>
      </c>
      <c r="HZ11" s="4" t="s">
        <v>405</v>
      </c>
      <c r="IA11" s="4" t="s">
        <v>405</v>
      </c>
      <c r="IB11" s="4" t="s">
        <v>405</v>
      </c>
      <c r="IC11" s="4" t="s">
        <v>405</v>
      </c>
      <c r="ID11" s="7"/>
      <c r="IE11" s="7"/>
      <c r="IF11" s="4" t="s">
        <v>405</v>
      </c>
      <c r="IG11" s="4" t="s">
        <v>405</v>
      </c>
      <c r="IH11" s="4" t="s">
        <v>405</v>
      </c>
      <c r="II11" s="4" t="s">
        <v>405</v>
      </c>
      <c r="IJ11" s="4" t="s">
        <v>405</v>
      </c>
      <c r="IK11" s="7"/>
      <c r="IL11" s="7"/>
      <c r="IM11" s="4" t="s">
        <v>405</v>
      </c>
      <c r="IN11" s="4" t="s">
        <v>405</v>
      </c>
      <c r="IO11" s="4" t="s">
        <v>405</v>
      </c>
      <c r="IP11" s="4" t="s">
        <v>405</v>
      </c>
      <c r="IQ11" s="4" t="s">
        <v>405</v>
      </c>
      <c r="IR11" s="7"/>
      <c r="IS11" s="7"/>
      <c r="IT11" s="4" t="s">
        <v>405</v>
      </c>
      <c r="IU11" s="4" t="s">
        <v>405</v>
      </c>
      <c r="IV11" s="4" t="s">
        <v>405</v>
      </c>
      <c r="IW11" s="4" t="s">
        <v>405</v>
      </c>
      <c r="IX11" s="4" t="s">
        <v>405</v>
      </c>
      <c r="IY11" s="7"/>
      <c r="IZ11" s="7"/>
      <c r="JA11" s="4" t="s">
        <v>405</v>
      </c>
      <c r="JB11" s="4" t="s">
        <v>405</v>
      </c>
      <c r="JC11" s="4" t="s">
        <v>405</v>
      </c>
      <c r="JD11" s="4" t="s">
        <v>405</v>
      </c>
      <c r="JE11" s="4" t="s">
        <v>405</v>
      </c>
      <c r="JF11" s="7"/>
      <c r="JG11" s="7"/>
      <c r="JH11" s="4" t="s">
        <v>405</v>
      </c>
      <c r="JI11" s="4" t="s">
        <v>405</v>
      </c>
      <c r="JJ11" s="4" t="s">
        <v>405</v>
      </c>
      <c r="JK11" s="4" t="s">
        <v>405</v>
      </c>
      <c r="JL11" s="4" t="s">
        <v>405</v>
      </c>
      <c r="JM11" s="7"/>
      <c r="JN11" s="7"/>
      <c r="JO11" s="4" t="s">
        <v>405</v>
      </c>
      <c r="JP11" s="4" t="s">
        <v>405</v>
      </c>
      <c r="JQ11" s="4" t="s">
        <v>405</v>
      </c>
      <c r="JR11" s="4" t="s">
        <v>405</v>
      </c>
      <c r="JS11" s="4" t="s">
        <v>405</v>
      </c>
      <c r="JT11" s="7"/>
      <c r="JU11" s="7"/>
      <c r="JV11" s="4" t="s">
        <v>405</v>
      </c>
      <c r="JW11" s="4" t="s">
        <v>405</v>
      </c>
      <c r="JX11" s="4" t="s">
        <v>405</v>
      </c>
      <c r="JY11" s="4" t="s">
        <v>405</v>
      </c>
      <c r="JZ11" s="4" t="s">
        <v>405</v>
      </c>
      <c r="KA11" s="7"/>
      <c r="KB11" s="7"/>
      <c r="KC11" s="4" t="s">
        <v>405</v>
      </c>
      <c r="KD11" s="4" t="s">
        <v>405</v>
      </c>
      <c r="KE11" s="4" t="s">
        <v>405</v>
      </c>
      <c r="KF11" s="4" t="s">
        <v>405</v>
      </c>
      <c r="KG11" s="4" t="s">
        <v>405</v>
      </c>
      <c r="KH11" s="7"/>
      <c r="KI11" s="7"/>
      <c r="KJ11" s="4" t="s">
        <v>405</v>
      </c>
      <c r="KK11" s="4" t="s">
        <v>405</v>
      </c>
      <c r="KL11" s="4" t="s">
        <v>405</v>
      </c>
      <c r="KM11" s="4" t="s">
        <v>405</v>
      </c>
      <c r="KN11" s="4" t="s">
        <v>405</v>
      </c>
      <c r="KO11" s="7"/>
      <c r="KP11" s="7"/>
      <c r="KQ11" s="4" t="s">
        <v>405</v>
      </c>
      <c r="KR11" s="4" t="s">
        <v>405</v>
      </c>
      <c r="KS11" s="4" t="s">
        <v>405</v>
      </c>
      <c r="KT11" s="4" t="s">
        <v>405</v>
      </c>
      <c r="KU11" s="4" t="s">
        <v>405</v>
      </c>
      <c r="KV11" s="7"/>
      <c r="KW11" s="7"/>
      <c r="KX11" s="4" t="s">
        <v>405</v>
      </c>
      <c r="KY11" s="4" t="s">
        <v>405</v>
      </c>
      <c r="KZ11" s="4" t="s">
        <v>405</v>
      </c>
      <c r="LA11" s="4" t="s">
        <v>405</v>
      </c>
      <c r="LB11" s="4" t="s">
        <v>405</v>
      </c>
      <c r="LC11" s="7"/>
      <c r="LD11" s="7"/>
      <c r="LE11" s="4" t="s">
        <v>405</v>
      </c>
      <c r="LF11" s="4" t="s">
        <v>405</v>
      </c>
      <c r="LG11" s="4" t="s">
        <v>405</v>
      </c>
      <c r="LH11" s="4" t="s">
        <v>405</v>
      </c>
      <c r="LI11" s="4" t="s">
        <v>405</v>
      </c>
      <c r="LJ11" s="7"/>
      <c r="LK11" s="7"/>
      <c r="LL11" s="4" t="s">
        <v>405</v>
      </c>
      <c r="LM11" s="4" t="s">
        <v>405</v>
      </c>
      <c r="LN11" s="4" t="s">
        <v>405</v>
      </c>
      <c r="LO11" s="4" t="s">
        <v>405</v>
      </c>
      <c r="LP11" s="4" t="s">
        <v>405</v>
      </c>
      <c r="LQ11" s="7"/>
      <c r="LR11" s="7"/>
      <c r="LS11" s="4" t="s">
        <v>405</v>
      </c>
      <c r="LT11" s="4" t="s">
        <v>405</v>
      </c>
      <c r="LU11" s="4" t="s">
        <v>405</v>
      </c>
      <c r="LV11" s="4" t="s">
        <v>405</v>
      </c>
      <c r="LW11" s="4" t="s">
        <v>405</v>
      </c>
      <c r="LX11" s="7"/>
      <c r="LY11" s="7"/>
      <c r="LZ11" s="4" t="s">
        <v>405</v>
      </c>
      <c r="MA11" s="4" t="s">
        <v>405</v>
      </c>
      <c r="MB11" s="4" t="s">
        <v>405</v>
      </c>
      <c r="MC11" s="4" t="s">
        <v>405</v>
      </c>
      <c r="MD11" s="4" t="s">
        <v>405</v>
      </c>
      <c r="ME11" s="7"/>
      <c r="MF11" s="7"/>
      <c r="MG11" s="4" t="s">
        <v>405</v>
      </c>
      <c r="MH11" s="4" t="s">
        <v>405</v>
      </c>
      <c r="MI11" s="4" t="s">
        <v>405</v>
      </c>
      <c r="MJ11" s="4" t="s">
        <v>405</v>
      </c>
      <c r="MK11" s="4" t="s">
        <v>405</v>
      </c>
      <c r="ML11" s="7"/>
      <c r="MM11" s="7"/>
      <c r="MN11" s="4" t="s">
        <v>405</v>
      </c>
      <c r="MO11" s="4" t="s">
        <v>405</v>
      </c>
      <c r="MP11" s="4" t="s">
        <v>405</v>
      </c>
      <c r="MQ11" s="4" t="s">
        <v>405</v>
      </c>
      <c r="MR11" s="4" t="s">
        <v>405</v>
      </c>
      <c r="MS11" s="7"/>
      <c r="MT11" s="7"/>
      <c r="MU11" s="4" t="s">
        <v>405</v>
      </c>
      <c r="MV11" s="4" t="s">
        <v>405</v>
      </c>
      <c r="MW11" s="4" t="s">
        <v>405</v>
      </c>
      <c r="MX11" s="4" t="s">
        <v>405</v>
      </c>
      <c r="MY11" s="4" t="s">
        <v>405</v>
      </c>
      <c r="MZ11" s="7"/>
      <c r="NA11" s="7"/>
      <c r="NB11" s="4" t="s">
        <v>405</v>
      </c>
      <c r="NC11" s="4" t="s">
        <v>405</v>
      </c>
      <c r="ND11" s="4" t="s">
        <v>405</v>
      </c>
      <c r="NE11" s="15"/>
      <c r="NF11" s="8"/>
      <c r="NG11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2150.64</v>
      </c>
      <c r="NH11" s="8">
        <f>Tableau2[[#This Row],[Colonne370]]-Tableau2[[#This Row],[Colonne369]]</f>
        <v>2150.64</v>
      </c>
      <c r="NI11" s="8" t="e">
        <f>Tableau2[[#This Row],[Colonne370]]/Tableau2[[#This Row],[Colonne369]]*100</f>
        <v>#DIV/0!</v>
      </c>
      <c r="NJ11" s="8">
        <f>COUNTIF(Tableau2[[#This Row],[Colonne3]:[Colonne368]],"A")</f>
        <v>0</v>
      </c>
      <c r="NK11" s="8">
        <f>COUNTIF(Tableau2[[#This Row],[Colonne3]:[Colonne368]],"R")</f>
        <v>0</v>
      </c>
      <c r="NL11" s="8">
        <f>COUNTIF(Tableau2[[#This Row],[Colonne3]:[Colonne368]],"N")</f>
        <v>0</v>
      </c>
      <c r="NM11" s="8"/>
      <c r="NN11" s="8"/>
      <c r="NO11" s="8">
        <f>COUNTIF(Tableau2[[#This Row],[Colonne3]:[Colonne368]],"C")</f>
        <v>0</v>
      </c>
      <c r="NP11" s="8">
        <f>COUNTIF(Tableau2[[#This Row],[Colonne3]:[Colonne368]],"W")</f>
        <v>0</v>
      </c>
      <c r="NQ11" s="8">
        <f>COUNTIF(Tableau2[[#This Row],[Colonne3]:[Colonne368]],"V")</f>
        <v>0</v>
      </c>
      <c r="NR11" s="8">
        <f>COUNTIF(Tableau2[[#This Row],[Colonne3]:[Colonne368]],"M")</f>
        <v>0</v>
      </c>
      <c r="NS11" s="8"/>
      <c r="NT11" s="8"/>
    </row>
    <row r="12" spans="2:384" ht="15.75" thickBot="1" x14ac:dyDescent="0.3">
      <c r="B12" s="27" t="s">
        <v>381</v>
      </c>
      <c r="C12" s="28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29"/>
      <c r="GL12" s="29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29"/>
      <c r="GX12" s="29"/>
      <c r="GY12" s="29"/>
      <c r="GZ12" s="29"/>
      <c r="HA12" s="29"/>
      <c r="HB12" s="29"/>
      <c r="HC12" s="29"/>
      <c r="HD12" s="29"/>
      <c r="HE12" s="29"/>
      <c r="HF12" s="29"/>
      <c r="HG12" s="29"/>
      <c r="HH12" s="29"/>
      <c r="HI12" s="29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  <c r="HY12" s="29"/>
      <c r="HZ12" s="29"/>
      <c r="IA12" s="29"/>
      <c r="IB12" s="29"/>
      <c r="IC12" s="29"/>
      <c r="ID12" s="29"/>
      <c r="IE12" s="29"/>
      <c r="IF12" s="29"/>
      <c r="IG12" s="29"/>
      <c r="IH12" s="29"/>
      <c r="II12" s="29"/>
      <c r="IJ12" s="29"/>
      <c r="IK12" s="29"/>
      <c r="IL12" s="29"/>
      <c r="IM12" s="29"/>
      <c r="IN12" s="29"/>
      <c r="IO12" s="29"/>
      <c r="IP12" s="29"/>
      <c r="IQ12" s="29"/>
      <c r="IR12" s="29"/>
      <c r="IS12" s="29"/>
      <c r="IT12" s="29"/>
      <c r="IU12" s="29"/>
      <c r="IV12" s="29"/>
      <c r="IW12" s="29"/>
      <c r="IX12" s="29"/>
      <c r="IY12" s="29"/>
      <c r="IZ12" s="29"/>
      <c r="JA12" s="29"/>
      <c r="JB12" s="29"/>
      <c r="JC12" s="29"/>
      <c r="JD12" s="29"/>
      <c r="JE12" s="29"/>
      <c r="JF12" s="29"/>
      <c r="JG12" s="29"/>
      <c r="JH12" s="29"/>
      <c r="JI12" s="29"/>
      <c r="JJ12" s="29"/>
      <c r="JK12" s="29"/>
      <c r="JL12" s="29"/>
      <c r="JM12" s="29"/>
      <c r="JN12" s="29"/>
      <c r="JO12" s="29"/>
      <c r="JP12" s="29"/>
      <c r="JQ12" s="29"/>
      <c r="JR12" s="29"/>
      <c r="JS12" s="29"/>
      <c r="JT12" s="29"/>
      <c r="JU12" s="29"/>
      <c r="JV12" s="29"/>
      <c r="JW12" s="29"/>
      <c r="JX12" s="29"/>
      <c r="JY12" s="29"/>
      <c r="JZ12" s="29"/>
      <c r="KA12" s="29"/>
      <c r="KB12" s="29"/>
      <c r="KC12" s="29"/>
      <c r="KD12" s="29"/>
      <c r="KE12" s="29"/>
      <c r="KF12" s="29"/>
      <c r="KG12" s="29"/>
      <c r="KH12" s="29"/>
      <c r="KI12" s="29"/>
      <c r="KJ12" s="29"/>
      <c r="KK12" s="29"/>
      <c r="KL12" s="29"/>
      <c r="KM12" s="29"/>
      <c r="KN12" s="29"/>
      <c r="KO12" s="29"/>
      <c r="KP12" s="29"/>
      <c r="KQ12" s="29"/>
      <c r="KR12" s="29"/>
      <c r="KS12" s="29"/>
      <c r="KT12" s="29"/>
      <c r="KU12" s="29"/>
      <c r="KV12" s="29"/>
      <c r="KW12" s="29"/>
      <c r="KX12" s="29"/>
      <c r="KY12" s="29"/>
      <c r="KZ12" s="29"/>
      <c r="LA12" s="29"/>
      <c r="LB12" s="29"/>
      <c r="LC12" s="29"/>
      <c r="LD12" s="29"/>
      <c r="LE12" s="29"/>
      <c r="LF12" s="29"/>
      <c r="LG12" s="29"/>
      <c r="LH12" s="29"/>
      <c r="LI12" s="29"/>
      <c r="LJ12" s="29"/>
      <c r="LK12" s="29"/>
      <c r="LL12" s="29"/>
      <c r="LM12" s="29"/>
      <c r="LN12" s="29"/>
      <c r="LO12" s="29"/>
      <c r="LP12" s="29"/>
      <c r="LQ12" s="29"/>
      <c r="LR12" s="29"/>
      <c r="LS12" s="29"/>
      <c r="LT12" s="29"/>
      <c r="LU12" s="29"/>
      <c r="LV12" s="29"/>
      <c r="LW12" s="29"/>
      <c r="LX12" s="29"/>
      <c r="LY12" s="29"/>
      <c r="LZ12" s="29"/>
      <c r="MA12" s="29"/>
      <c r="MB12" s="29"/>
      <c r="MC12" s="29"/>
      <c r="MD12" s="29"/>
      <c r="ME12" s="29"/>
      <c r="MF12" s="29"/>
      <c r="MG12" s="29"/>
      <c r="MH12" s="29"/>
      <c r="MI12" s="29"/>
      <c r="MJ12" s="29"/>
      <c r="MK12" s="29"/>
      <c r="ML12" s="29"/>
      <c r="MM12" s="29"/>
      <c r="MN12" s="29"/>
      <c r="MO12" s="29"/>
      <c r="MP12" s="29"/>
      <c r="MQ12" s="29"/>
      <c r="MR12" s="29"/>
      <c r="MS12" s="29"/>
      <c r="MT12" s="29"/>
      <c r="MU12" s="29"/>
      <c r="MV12" s="29"/>
      <c r="MW12" s="29"/>
      <c r="MX12" s="29"/>
      <c r="MY12" s="29"/>
      <c r="MZ12" s="29"/>
      <c r="NA12" s="29"/>
      <c r="NB12" s="29"/>
      <c r="NC12" s="29"/>
      <c r="ND12" s="29"/>
      <c r="NE12" s="30"/>
      <c r="NF12" s="28"/>
      <c r="NG12" s="28"/>
      <c r="NH12" s="28"/>
      <c r="NI12" s="28"/>
      <c r="NJ12" s="28"/>
      <c r="NK12" s="28"/>
      <c r="NL12" s="28"/>
      <c r="NM12" s="28"/>
      <c r="NN12" s="28"/>
      <c r="NO12" s="28"/>
      <c r="NP12" s="28"/>
      <c r="NQ12" s="28"/>
      <c r="NR12" s="28"/>
      <c r="NS12" s="28"/>
      <c r="NT12" s="28"/>
    </row>
    <row r="13" spans="2:384" ht="15.75" thickBot="1" x14ac:dyDescent="0.3">
      <c r="B13" s="8" t="s">
        <v>441</v>
      </c>
      <c r="C13" s="8">
        <v>100</v>
      </c>
      <c r="D13" s="10" t="s">
        <v>402</v>
      </c>
      <c r="E13" s="4" t="s">
        <v>407</v>
      </c>
      <c r="F13" s="4" t="s">
        <v>407</v>
      </c>
      <c r="G13" s="7"/>
      <c r="H13" s="7"/>
      <c r="I13" s="4"/>
      <c r="J13" s="4"/>
      <c r="K13" s="4" t="s">
        <v>402</v>
      </c>
      <c r="L13" s="4" t="s">
        <v>402</v>
      </c>
      <c r="M13" s="4" t="s">
        <v>407</v>
      </c>
      <c r="N13" s="7" t="s">
        <v>407</v>
      </c>
      <c r="O13" s="7"/>
      <c r="P13" s="4"/>
      <c r="Q13" s="4"/>
      <c r="R13" s="4"/>
      <c r="S13" s="4" t="s">
        <v>402</v>
      </c>
      <c r="T13" s="4" t="s">
        <v>402</v>
      </c>
      <c r="U13" s="7" t="s">
        <v>407</v>
      </c>
      <c r="V13" s="7" t="s">
        <v>407</v>
      </c>
      <c r="W13" s="4"/>
      <c r="X13" s="4"/>
      <c r="Y13" s="4"/>
      <c r="Z13" s="4"/>
      <c r="AA13" s="4" t="s">
        <v>402</v>
      </c>
      <c r="AB13" s="7" t="s">
        <v>402</v>
      </c>
      <c r="AC13" s="7" t="s">
        <v>407</v>
      </c>
      <c r="AD13" s="4" t="s">
        <v>407</v>
      </c>
      <c r="AE13" s="4"/>
      <c r="AF13" s="4"/>
      <c r="AG13" s="4"/>
      <c r="AH13" s="4"/>
      <c r="AI13" s="7" t="s">
        <v>402</v>
      </c>
      <c r="AJ13" s="7" t="s">
        <v>402</v>
      </c>
      <c r="AK13" s="4" t="s">
        <v>407</v>
      </c>
      <c r="AL13" s="4" t="s">
        <v>407</v>
      </c>
      <c r="AM13" s="4"/>
      <c r="AN13" s="4"/>
      <c r="AO13" s="4"/>
      <c r="AP13" s="7"/>
      <c r="AQ13" s="7" t="s">
        <v>402</v>
      </c>
      <c r="AR13" s="4" t="s">
        <v>402</v>
      </c>
      <c r="AS13" s="4" t="s">
        <v>407</v>
      </c>
      <c r="AT13" s="4" t="s">
        <v>407</v>
      </c>
      <c r="AU13" s="4"/>
      <c r="AV13" s="4"/>
      <c r="AW13" s="7"/>
      <c r="AX13" s="7"/>
      <c r="AY13" s="4" t="s">
        <v>402</v>
      </c>
      <c r="AZ13" s="4" t="s">
        <v>402</v>
      </c>
      <c r="BA13" s="4" t="s">
        <v>407</v>
      </c>
      <c r="BB13" s="4" t="s">
        <v>407</v>
      </c>
      <c r="BC13" s="4"/>
      <c r="BD13" s="7"/>
      <c r="BE13" s="7"/>
      <c r="BF13" s="4"/>
      <c r="BG13" s="4" t="s">
        <v>402</v>
      </c>
      <c r="BH13" s="4" t="s">
        <v>402</v>
      </c>
      <c r="BI13" s="4" t="s">
        <v>407</v>
      </c>
      <c r="BJ13" s="4" t="s">
        <v>407</v>
      </c>
      <c r="BK13" s="7"/>
      <c r="BL13" s="7"/>
      <c r="BM13" s="4"/>
      <c r="BN13" s="4"/>
      <c r="BO13" s="4" t="s">
        <v>402</v>
      </c>
      <c r="BP13" s="4" t="s">
        <v>402</v>
      </c>
      <c r="BQ13" s="4" t="s">
        <v>407</v>
      </c>
      <c r="BR13" s="7" t="s">
        <v>407</v>
      </c>
      <c r="BS13" s="7"/>
      <c r="BT13" s="4"/>
      <c r="BU13" s="4"/>
      <c r="BV13" s="4"/>
      <c r="BW13" s="4" t="s">
        <v>402</v>
      </c>
      <c r="BX13" s="4" t="s">
        <v>402</v>
      </c>
      <c r="BY13" s="7" t="s">
        <v>407</v>
      </c>
      <c r="BZ13" s="7" t="s">
        <v>407</v>
      </c>
      <c r="CA13" s="4"/>
      <c r="CB13" s="4"/>
      <c r="CC13" s="4"/>
      <c r="CD13" s="4"/>
      <c r="CE13" s="4" t="s">
        <v>402</v>
      </c>
      <c r="CF13" s="7" t="s">
        <v>402</v>
      </c>
      <c r="CG13" s="7" t="s">
        <v>407</v>
      </c>
      <c r="CH13" s="4" t="s">
        <v>407</v>
      </c>
      <c r="CI13" s="4"/>
      <c r="CJ13" s="4"/>
      <c r="CK13" s="4"/>
      <c r="CL13" s="4"/>
      <c r="CM13" s="7" t="s">
        <v>402</v>
      </c>
      <c r="CN13" s="7" t="s">
        <v>402</v>
      </c>
      <c r="CO13" s="4" t="s">
        <v>407</v>
      </c>
      <c r="CP13" s="4" t="s">
        <v>407</v>
      </c>
      <c r="CQ13" s="4"/>
      <c r="CR13" s="4"/>
      <c r="CS13" s="4"/>
      <c r="CT13" s="7"/>
      <c r="CU13" s="7" t="s">
        <v>402</v>
      </c>
      <c r="CV13" s="4" t="s">
        <v>402</v>
      </c>
      <c r="CW13" s="4" t="s">
        <v>407</v>
      </c>
      <c r="CX13" s="4" t="s">
        <v>407</v>
      </c>
      <c r="CY13" s="4"/>
      <c r="CZ13" s="4"/>
      <c r="DA13" s="7"/>
      <c r="DB13" s="7"/>
      <c r="DC13" s="4" t="s">
        <v>402</v>
      </c>
      <c r="DD13" s="4" t="s">
        <v>402</v>
      </c>
      <c r="DE13" s="4" t="s">
        <v>407</v>
      </c>
      <c r="DF13" s="4" t="s">
        <v>407</v>
      </c>
      <c r="DG13" s="4"/>
      <c r="DH13" s="7"/>
      <c r="DI13" s="7"/>
      <c r="DJ13" s="4"/>
      <c r="DK13" s="4" t="s">
        <v>402</v>
      </c>
      <c r="DL13" s="4" t="s">
        <v>402</v>
      </c>
      <c r="DM13" s="4" t="s">
        <v>407</v>
      </c>
      <c r="DN13" s="4" t="s">
        <v>407</v>
      </c>
      <c r="DO13" s="7"/>
      <c r="DP13" s="7"/>
      <c r="DQ13" s="4"/>
      <c r="DR13" s="4"/>
      <c r="DS13" s="4" t="s">
        <v>402</v>
      </c>
      <c r="DT13" s="4" t="s">
        <v>402</v>
      </c>
      <c r="DU13" s="4" t="s">
        <v>407</v>
      </c>
      <c r="DV13" s="7" t="s">
        <v>407</v>
      </c>
      <c r="DW13" s="7"/>
      <c r="DX13" s="4"/>
      <c r="DY13" s="4"/>
      <c r="DZ13" s="4"/>
      <c r="EA13" s="4" t="s">
        <v>402</v>
      </c>
      <c r="EB13" s="4" t="s">
        <v>402</v>
      </c>
      <c r="EC13" s="7" t="s">
        <v>407</v>
      </c>
      <c r="ED13" s="7" t="s">
        <v>407</v>
      </c>
      <c r="EE13" s="4"/>
      <c r="EF13" s="4"/>
      <c r="EG13" s="4"/>
      <c r="EH13" s="4"/>
      <c r="EI13" s="4" t="s">
        <v>402</v>
      </c>
      <c r="EJ13" s="7" t="s">
        <v>402</v>
      </c>
      <c r="EK13" s="7" t="s">
        <v>407</v>
      </c>
      <c r="EL13" s="4" t="s">
        <v>407</v>
      </c>
      <c r="EM13" s="4"/>
      <c r="EN13" s="4"/>
      <c r="EO13" s="4"/>
      <c r="EP13" s="4"/>
      <c r="EQ13" s="7" t="s">
        <v>402</v>
      </c>
      <c r="ER13" s="7" t="s">
        <v>402</v>
      </c>
      <c r="ES13" s="4" t="s">
        <v>407</v>
      </c>
      <c r="ET13" s="4" t="s">
        <v>407</v>
      </c>
      <c r="EU13" s="4"/>
      <c r="EV13" s="4"/>
      <c r="EW13" s="4"/>
      <c r="EX13" s="7"/>
      <c r="EY13" s="7" t="s">
        <v>402</v>
      </c>
      <c r="EZ13" s="4" t="s">
        <v>402</v>
      </c>
      <c r="FA13" s="4" t="s">
        <v>407</v>
      </c>
      <c r="FB13" s="4" t="s">
        <v>407</v>
      </c>
      <c r="FC13" s="4"/>
      <c r="FD13" s="4"/>
      <c r="FE13" s="7"/>
      <c r="FF13" s="7"/>
      <c r="FG13" s="4" t="s">
        <v>402</v>
      </c>
      <c r="FH13" s="4" t="s">
        <v>402</v>
      </c>
      <c r="FI13" s="4" t="s">
        <v>407</v>
      </c>
      <c r="FJ13" s="4" t="s">
        <v>407</v>
      </c>
      <c r="FK13" s="4"/>
      <c r="FL13" s="7"/>
      <c r="FM13" s="7"/>
      <c r="FN13" s="4"/>
      <c r="FO13" s="4" t="s">
        <v>402</v>
      </c>
      <c r="FP13" s="4" t="s">
        <v>402</v>
      </c>
      <c r="FQ13" s="4" t="s">
        <v>407</v>
      </c>
      <c r="FR13" s="4" t="s">
        <v>407</v>
      </c>
      <c r="FS13" s="7"/>
      <c r="FT13" s="7"/>
      <c r="FU13" s="4"/>
      <c r="FV13" s="4"/>
      <c r="FW13" s="4" t="s">
        <v>402</v>
      </c>
      <c r="FX13" s="4" t="s">
        <v>402</v>
      </c>
      <c r="FY13" s="4" t="s">
        <v>407</v>
      </c>
      <c r="FZ13" s="7" t="s">
        <v>407</v>
      </c>
      <c r="GA13" s="7"/>
      <c r="GB13" s="4"/>
      <c r="GC13" s="4"/>
      <c r="GD13" s="4"/>
      <c r="GE13" s="4" t="s">
        <v>402</v>
      </c>
      <c r="GF13" s="4" t="s">
        <v>402</v>
      </c>
      <c r="GG13" s="7" t="s">
        <v>407</v>
      </c>
      <c r="GH13" s="7" t="s">
        <v>407</v>
      </c>
      <c r="GI13" s="4"/>
      <c r="GJ13" s="4"/>
      <c r="GK13" s="4"/>
      <c r="GL13" s="4"/>
      <c r="GM13" s="4" t="s">
        <v>402</v>
      </c>
      <c r="GN13" s="7" t="s">
        <v>402</v>
      </c>
      <c r="GO13" s="7" t="s">
        <v>407</v>
      </c>
      <c r="GP13" s="4" t="s">
        <v>407</v>
      </c>
      <c r="GQ13" s="4"/>
      <c r="GR13" s="4"/>
      <c r="GS13" s="4"/>
      <c r="GT13" s="4"/>
      <c r="GU13" s="7" t="s">
        <v>402</v>
      </c>
      <c r="GV13" s="7" t="s">
        <v>402</v>
      </c>
      <c r="GW13" s="4" t="s">
        <v>407</v>
      </c>
      <c r="GX13" s="4" t="s">
        <v>407</v>
      </c>
      <c r="GY13" s="4"/>
      <c r="GZ13" s="4"/>
      <c r="HA13" s="4"/>
      <c r="HB13" s="7"/>
      <c r="HC13" s="7" t="s">
        <v>402</v>
      </c>
      <c r="HD13" s="4" t="s">
        <v>402</v>
      </c>
      <c r="HE13" s="4" t="s">
        <v>407</v>
      </c>
      <c r="HF13" s="4" t="s">
        <v>407</v>
      </c>
      <c r="HG13" s="4"/>
      <c r="HH13" s="4"/>
      <c r="HI13" s="7"/>
      <c r="HJ13" s="7"/>
      <c r="HK13" s="4" t="s">
        <v>402</v>
      </c>
      <c r="HL13" s="4" t="s">
        <v>402</v>
      </c>
      <c r="HM13" s="4" t="s">
        <v>407</v>
      </c>
      <c r="HN13" s="4" t="s">
        <v>407</v>
      </c>
      <c r="HO13" s="4"/>
      <c r="HP13" s="7"/>
      <c r="HQ13" s="7"/>
      <c r="HR13" s="4"/>
      <c r="HS13" s="4" t="s">
        <v>402</v>
      </c>
      <c r="HT13" s="4" t="s">
        <v>402</v>
      </c>
      <c r="HU13" s="4" t="s">
        <v>407</v>
      </c>
      <c r="HV13" s="4" t="s">
        <v>407</v>
      </c>
      <c r="HW13" s="7"/>
      <c r="HX13" s="7"/>
      <c r="HY13" s="4"/>
      <c r="HZ13" s="4"/>
      <c r="IA13" s="4" t="s">
        <v>402</v>
      </c>
      <c r="IB13" s="4" t="s">
        <v>402</v>
      </c>
      <c r="IC13" s="4" t="s">
        <v>407</v>
      </c>
      <c r="ID13" s="7" t="s">
        <v>407</v>
      </c>
      <c r="IE13" s="7"/>
      <c r="IF13" s="4"/>
      <c r="IG13" s="4"/>
      <c r="IH13" s="4"/>
      <c r="II13" s="4" t="s">
        <v>402</v>
      </c>
      <c r="IJ13" s="4" t="s">
        <v>402</v>
      </c>
      <c r="IK13" s="7" t="s">
        <v>407</v>
      </c>
      <c r="IL13" s="7" t="s">
        <v>407</v>
      </c>
      <c r="IM13" s="4"/>
      <c r="IN13" s="4"/>
      <c r="IO13" s="4"/>
      <c r="IP13" s="4"/>
      <c r="IQ13" s="4" t="s">
        <v>402</v>
      </c>
      <c r="IR13" s="7" t="s">
        <v>402</v>
      </c>
      <c r="IS13" s="7" t="s">
        <v>407</v>
      </c>
      <c r="IT13" s="4" t="s">
        <v>407</v>
      </c>
      <c r="IU13" s="4"/>
      <c r="IV13" s="4"/>
      <c r="IW13" s="4"/>
      <c r="IX13" s="4"/>
      <c r="IY13" s="7" t="s">
        <v>402</v>
      </c>
      <c r="IZ13" s="7" t="s">
        <v>402</v>
      </c>
      <c r="JA13" s="4" t="s">
        <v>407</v>
      </c>
      <c r="JB13" s="4" t="s">
        <v>407</v>
      </c>
      <c r="JC13" s="4"/>
      <c r="JD13" s="4"/>
      <c r="JE13" s="4"/>
      <c r="JF13" s="7"/>
      <c r="JG13" s="7" t="s">
        <v>402</v>
      </c>
      <c r="JH13" s="4" t="s">
        <v>402</v>
      </c>
      <c r="JI13" s="4" t="s">
        <v>407</v>
      </c>
      <c r="JJ13" s="4" t="s">
        <v>407</v>
      </c>
      <c r="JK13" s="4"/>
      <c r="JL13" s="4"/>
      <c r="JM13" s="7"/>
      <c r="JN13" s="7"/>
      <c r="JO13" s="4" t="s">
        <v>402</v>
      </c>
      <c r="JP13" s="4" t="s">
        <v>402</v>
      </c>
      <c r="JQ13" s="4" t="s">
        <v>407</v>
      </c>
      <c r="JR13" s="4" t="s">
        <v>407</v>
      </c>
      <c r="JS13" s="4"/>
      <c r="JT13" s="7"/>
      <c r="JU13" s="7"/>
      <c r="JV13" s="4"/>
      <c r="JW13" s="4" t="s">
        <v>402</v>
      </c>
      <c r="JX13" s="4" t="s">
        <v>402</v>
      </c>
      <c r="JY13" s="4" t="s">
        <v>407</v>
      </c>
      <c r="JZ13" s="4" t="s">
        <v>407</v>
      </c>
      <c r="KA13" s="7"/>
      <c r="KB13" s="7"/>
      <c r="KC13" s="4"/>
      <c r="KD13" s="4"/>
      <c r="KE13" s="4" t="s">
        <v>402</v>
      </c>
      <c r="KF13" s="4" t="s">
        <v>402</v>
      </c>
      <c r="KG13" s="4" t="s">
        <v>407</v>
      </c>
      <c r="KH13" s="7" t="s">
        <v>407</v>
      </c>
      <c r="KI13" s="7"/>
      <c r="KJ13" s="4"/>
      <c r="KK13" s="4"/>
      <c r="KL13" s="4"/>
      <c r="KM13" s="4" t="s">
        <v>402</v>
      </c>
      <c r="KN13" s="4" t="s">
        <v>402</v>
      </c>
      <c r="KO13" s="7" t="s">
        <v>407</v>
      </c>
      <c r="KP13" s="7" t="s">
        <v>407</v>
      </c>
      <c r="KQ13" s="4"/>
      <c r="KR13" s="4"/>
      <c r="KS13" s="4"/>
      <c r="KT13" s="4"/>
      <c r="KU13" s="4" t="s">
        <v>402</v>
      </c>
      <c r="KV13" s="7" t="s">
        <v>402</v>
      </c>
      <c r="KW13" s="7" t="s">
        <v>407</v>
      </c>
      <c r="KX13" s="4" t="s">
        <v>407</v>
      </c>
      <c r="KY13" s="4"/>
      <c r="KZ13" s="4"/>
      <c r="LA13" s="4"/>
      <c r="LB13" s="4"/>
      <c r="LC13" s="7" t="s">
        <v>402</v>
      </c>
      <c r="LD13" s="7" t="s">
        <v>402</v>
      </c>
      <c r="LE13" s="4" t="s">
        <v>407</v>
      </c>
      <c r="LF13" s="4" t="s">
        <v>407</v>
      </c>
      <c r="LG13" s="4"/>
      <c r="LH13" s="4"/>
      <c r="LI13" s="4"/>
      <c r="LJ13" s="7"/>
      <c r="LK13" s="7" t="s">
        <v>402</v>
      </c>
      <c r="LL13" s="4" t="s">
        <v>402</v>
      </c>
      <c r="LM13" s="4" t="s">
        <v>407</v>
      </c>
      <c r="LN13" s="4" t="s">
        <v>407</v>
      </c>
      <c r="LO13" s="4"/>
      <c r="LP13" s="4"/>
      <c r="LQ13" s="7"/>
      <c r="LR13" s="7"/>
      <c r="LS13" s="4" t="s">
        <v>402</v>
      </c>
      <c r="LT13" s="4" t="s">
        <v>402</v>
      </c>
      <c r="LU13" s="4" t="s">
        <v>407</v>
      </c>
      <c r="LV13" s="4" t="s">
        <v>407</v>
      </c>
      <c r="LW13" s="4"/>
      <c r="LX13" s="7"/>
      <c r="LY13" s="7"/>
      <c r="LZ13" s="4"/>
      <c r="MA13" s="4" t="s">
        <v>402</v>
      </c>
      <c r="MB13" s="4" t="s">
        <v>402</v>
      </c>
      <c r="MC13" s="4" t="s">
        <v>407</v>
      </c>
      <c r="MD13" s="4" t="s">
        <v>407</v>
      </c>
      <c r="ME13" s="7"/>
      <c r="MF13" s="7"/>
      <c r="MG13" s="4"/>
      <c r="MH13" s="4"/>
      <c r="MI13" s="4" t="s">
        <v>402</v>
      </c>
      <c r="MJ13" s="4" t="s">
        <v>402</v>
      </c>
      <c r="MK13" s="4" t="s">
        <v>407</v>
      </c>
      <c r="ML13" s="7" t="s">
        <v>407</v>
      </c>
      <c r="MM13" s="7"/>
      <c r="MN13" s="4"/>
      <c r="MO13" s="4"/>
      <c r="MP13" s="4"/>
      <c r="MQ13" s="4" t="s">
        <v>402</v>
      </c>
      <c r="MR13" s="4" t="s">
        <v>402</v>
      </c>
      <c r="MS13" s="7" t="s">
        <v>407</v>
      </c>
      <c r="MT13" s="7" t="s">
        <v>407</v>
      </c>
      <c r="MU13" s="4"/>
      <c r="MV13" s="4"/>
      <c r="MW13" s="4"/>
      <c r="MX13" s="4"/>
      <c r="MY13" s="4" t="s">
        <v>402</v>
      </c>
      <c r="MZ13" s="7" t="s">
        <v>402</v>
      </c>
      <c r="NA13" s="7" t="s">
        <v>407</v>
      </c>
      <c r="NB13" s="4" t="s">
        <v>407</v>
      </c>
      <c r="NC13" s="4"/>
      <c r="ND13" s="4"/>
      <c r="NE13" s="15"/>
      <c r="NF13" s="8"/>
      <c r="NG13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NH13" s="8">
        <f>Tableau2[[#This Row],[Colonne370]]-Tableau2[[#This Row],[Colonne369]]</f>
        <v>2293.52</v>
      </c>
      <c r="NI13" s="8" t="e">
        <f>Tableau2[[#This Row],[Colonne370]]/Tableau2[[#This Row],[Colonne369]]*100</f>
        <v>#DIV/0!</v>
      </c>
      <c r="NJ13" s="8">
        <f>COUNTIF(Tableau2[[#This Row],[Colonne3]:[Colonne368]],"A")</f>
        <v>0</v>
      </c>
      <c r="NK13" s="8">
        <f>COUNTIF(Tableau2[[#This Row],[Colonne3]:[Colonne368]],"R")</f>
        <v>0</v>
      </c>
      <c r="NL13" s="8">
        <f>COUNTIF(Tableau2[[#This Row],[Colonne3]:[Colonne368]],"N")</f>
        <v>92</v>
      </c>
      <c r="NM13" s="8"/>
      <c r="NN13" s="8"/>
      <c r="NO13" s="8">
        <f>COUNTIF(Tableau2[[#This Row],[Colonne3]:[Colonne368]],"C")</f>
        <v>0</v>
      </c>
      <c r="NP13" s="8">
        <f>COUNTIF(Tableau2[[#This Row],[Colonne3]:[Colonne368]],"W")</f>
        <v>0</v>
      </c>
      <c r="NQ13" s="8">
        <f>COUNTIF(Tableau2[[#This Row],[Colonne3]:[Colonne368]],"V")</f>
        <v>0</v>
      </c>
      <c r="NR13" s="8">
        <f>COUNTIF(Tableau2[[#This Row],[Colonne3]:[Colonne368]],"M")</f>
        <v>0</v>
      </c>
      <c r="NS13" s="8"/>
      <c r="NT13" s="8"/>
    </row>
    <row r="14" spans="2:384" ht="15.75" thickBot="1" x14ac:dyDescent="0.3">
      <c r="B14" s="8" t="s">
        <v>442</v>
      </c>
      <c r="C14" s="8">
        <v>100</v>
      </c>
      <c r="D14" s="10" t="s">
        <v>402</v>
      </c>
      <c r="E14" s="4" t="s">
        <v>407</v>
      </c>
      <c r="F14" s="4" t="s">
        <v>407</v>
      </c>
      <c r="G14" s="7"/>
      <c r="H14" s="7"/>
      <c r="I14" s="4"/>
      <c r="J14" s="4"/>
      <c r="K14" s="4" t="s">
        <v>402</v>
      </c>
      <c r="L14" s="4" t="s">
        <v>402</v>
      </c>
      <c r="M14" s="4" t="s">
        <v>407</v>
      </c>
      <c r="N14" s="7" t="s">
        <v>407</v>
      </c>
      <c r="O14" s="7"/>
      <c r="P14" s="4"/>
      <c r="Q14" s="4"/>
      <c r="R14" s="4"/>
      <c r="S14" s="4" t="s">
        <v>402</v>
      </c>
      <c r="T14" s="4" t="s">
        <v>402</v>
      </c>
      <c r="U14" s="7" t="s">
        <v>407</v>
      </c>
      <c r="V14" s="7" t="s">
        <v>407</v>
      </c>
      <c r="W14" s="4"/>
      <c r="X14" s="4"/>
      <c r="Y14" s="4"/>
      <c r="Z14" s="4"/>
      <c r="AA14" s="4" t="s">
        <v>402</v>
      </c>
      <c r="AB14" s="7" t="s">
        <v>402</v>
      </c>
      <c r="AC14" s="7" t="s">
        <v>407</v>
      </c>
      <c r="AD14" s="4" t="s">
        <v>407</v>
      </c>
      <c r="AE14" s="4"/>
      <c r="AF14" s="4"/>
      <c r="AG14" s="4"/>
      <c r="AH14" s="4"/>
      <c r="AI14" s="7" t="s">
        <v>402</v>
      </c>
      <c r="AJ14" s="7" t="s">
        <v>402</v>
      </c>
      <c r="AK14" s="4" t="s">
        <v>407</v>
      </c>
      <c r="AL14" s="4" t="s">
        <v>407</v>
      </c>
      <c r="AM14" s="4"/>
      <c r="AN14" s="4"/>
      <c r="AO14" s="4"/>
      <c r="AP14" s="7"/>
      <c r="AQ14" s="7" t="s">
        <v>402</v>
      </c>
      <c r="AR14" s="4" t="s">
        <v>402</v>
      </c>
      <c r="AS14" s="4" t="s">
        <v>407</v>
      </c>
      <c r="AT14" s="4" t="s">
        <v>407</v>
      </c>
      <c r="AU14" s="4"/>
      <c r="AV14" s="4"/>
      <c r="AW14" s="7"/>
      <c r="AX14" s="7"/>
      <c r="AY14" s="4" t="s">
        <v>402</v>
      </c>
      <c r="AZ14" s="4" t="s">
        <v>402</v>
      </c>
      <c r="BA14" s="4" t="s">
        <v>407</v>
      </c>
      <c r="BB14" s="4" t="s">
        <v>407</v>
      </c>
      <c r="BC14" s="4"/>
      <c r="BD14" s="7"/>
      <c r="BE14" s="7"/>
      <c r="BF14" s="4"/>
      <c r="BG14" s="4" t="s">
        <v>402</v>
      </c>
      <c r="BH14" s="4" t="s">
        <v>402</v>
      </c>
      <c r="BI14" s="4" t="s">
        <v>407</v>
      </c>
      <c r="BJ14" s="4" t="s">
        <v>407</v>
      </c>
      <c r="BK14" s="7"/>
      <c r="BL14" s="7"/>
      <c r="BM14" s="4"/>
      <c r="BN14" s="4"/>
      <c r="BO14" s="4" t="s">
        <v>402</v>
      </c>
      <c r="BP14" s="4" t="s">
        <v>402</v>
      </c>
      <c r="BQ14" s="4" t="s">
        <v>407</v>
      </c>
      <c r="BR14" s="7" t="s">
        <v>407</v>
      </c>
      <c r="BS14" s="7"/>
      <c r="BT14" s="4"/>
      <c r="BU14" s="4"/>
      <c r="BV14" s="4"/>
      <c r="BW14" s="4" t="s">
        <v>402</v>
      </c>
      <c r="BX14" s="4" t="s">
        <v>402</v>
      </c>
      <c r="BY14" s="7" t="s">
        <v>407</v>
      </c>
      <c r="BZ14" s="7" t="s">
        <v>407</v>
      </c>
      <c r="CA14" s="4"/>
      <c r="CB14" s="4"/>
      <c r="CC14" s="4"/>
      <c r="CD14" s="4"/>
      <c r="CE14" s="4" t="s">
        <v>402</v>
      </c>
      <c r="CF14" s="7" t="s">
        <v>402</v>
      </c>
      <c r="CG14" s="7" t="s">
        <v>407</v>
      </c>
      <c r="CH14" s="4" t="s">
        <v>407</v>
      </c>
      <c r="CI14" s="4"/>
      <c r="CJ14" s="4"/>
      <c r="CK14" s="4"/>
      <c r="CL14" s="4"/>
      <c r="CM14" s="7" t="s">
        <v>402</v>
      </c>
      <c r="CN14" s="7" t="s">
        <v>402</v>
      </c>
      <c r="CO14" s="4" t="s">
        <v>407</v>
      </c>
      <c r="CP14" s="4" t="s">
        <v>407</v>
      </c>
      <c r="CQ14" s="4"/>
      <c r="CR14" s="4"/>
      <c r="CS14" s="4"/>
      <c r="CT14" s="7"/>
      <c r="CU14" s="7" t="s">
        <v>402</v>
      </c>
      <c r="CV14" s="4" t="s">
        <v>402</v>
      </c>
      <c r="CW14" s="4" t="s">
        <v>407</v>
      </c>
      <c r="CX14" s="4" t="s">
        <v>407</v>
      </c>
      <c r="CY14" s="4"/>
      <c r="CZ14" s="4"/>
      <c r="DA14" s="7"/>
      <c r="DB14" s="7"/>
      <c r="DC14" s="4" t="s">
        <v>402</v>
      </c>
      <c r="DD14" s="4" t="s">
        <v>402</v>
      </c>
      <c r="DE14" s="4" t="s">
        <v>407</v>
      </c>
      <c r="DF14" s="4" t="s">
        <v>407</v>
      </c>
      <c r="DG14" s="4"/>
      <c r="DH14" s="7"/>
      <c r="DI14" s="7"/>
      <c r="DJ14" s="4"/>
      <c r="DK14" s="4" t="s">
        <v>402</v>
      </c>
      <c r="DL14" s="4" t="s">
        <v>402</v>
      </c>
      <c r="DM14" s="4" t="s">
        <v>407</v>
      </c>
      <c r="DN14" s="4" t="s">
        <v>407</v>
      </c>
      <c r="DO14" s="7"/>
      <c r="DP14" s="7"/>
      <c r="DQ14" s="4"/>
      <c r="DR14" s="4"/>
      <c r="DS14" s="4" t="s">
        <v>402</v>
      </c>
      <c r="DT14" s="4" t="s">
        <v>402</v>
      </c>
      <c r="DU14" s="4" t="s">
        <v>407</v>
      </c>
      <c r="DV14" s="7" t="s">
        <v>407</v>
      </c>
      <c r="DW14" s="7"/>
      <c r="DX14" s="4"/>
      <c r="DY14" s="4"/>
      <c r="DZ14" s="4"/>
      <c r="EA14" s="4" t="s">
        <v>402</v>
      </c>
      <c r="EB14" s="4" t="s">
        <v>402</v>
      </c>
      <c r="EC14" s="7" t="s">
        <v>407</v>
      </c>
      <c r="ED14" s="7" t="s">
        <v>407</v>
      </c>
      <c r="EE14" s="4"/>
      <c r="EF14" s="4"/>
      <c r="EG14" s="4"/>
      <c r="EH14" s="4"/>
      <c r="EI14" s="4" t="s">
        <v>402</v>
      </c>
      <c r="EJ14" s="7" t="s">
        <v>402</v>
      </c>
      <c r="EK14" s="7" t="s">
        <v>407</v>
      </c>
      <c r="EL14" s="4" t="s">
        <v>407</v>
      </c>
      <c r="EM14" s="4"/>
      <c r="EN14" s="4"/>
      <c r="EO14" s="4"/>
      <c r="EP14" s="4"/>
      <c r="EQ14" s="7" t="s">
        <v>402</v>
      </c>
      <c r="ER14" s="7" t="s">
        <v>402</v>
      </c>
      <c r="ES14" s="4" t="s">
        <v>407</v>
      </c>
      <c r="ET14" s="4" t="s">
        <v>407</v>
      </c>
      <c r="EU14" s="4"/>
      <c r="EV14" s="4"/>
      <c r="EW14" s="4"/>
      <c r="EX14" s="7"/>
      <c r="EY14" s="7" t="s">
        <v>402</v>
      </c>
      <c r="EZ14" s="4" t="s">
        <v>402</v>
      </c>
      <c r="FA14" s="4" t="s">
        <v>407</v>
      </c>
      <c r="FB14" s="4" t="s">
        <v>407</v>
      </c>
      <c r="FC14" s="4"/>
      <c r="FD14" s="4"/>
      <c r="FE14" s="7"/>
      <c r="FF14" s="7"/>
      <c r="FG14" s="4" t="s">
        <v>402</v>
      </c>
      <c r="FH14" s="4" t="s">
        <v>402</v>
      </c>
      <c r="FI14" s="4" t="s">
        <v>407</v>
      </c>
      <c r="FJ14" s="4" t="s">
        <v>407</v>
      </c>
      <c r="FK14" s="4"/>
      <c r="FL14" s="7"/>
      <c r="FM14" s="7"/>
      <c r="FN14" s="4"/>
      <c r="FO14" s="4" t="s">
        <v>402</v>
      </c>
      <c r="FP14" s="4" t="s">
        <v>402</v>
      </c>
      <c r="FQ14" s="4" t="s">
        <v>407</v>
      </c>
      <c r="FR14" s="4" t="s">
        <v>407</v>
      </c>
      <c r="FS14" s="7"/>
      <c r="FT14" s="7"/>
      <c r="FU14" s="4"/>
      <c r="FV14" s="4"/>
      <c r="FW14" s="4" t="s">
        <v>402</v>
      </c>
      <c r="FX14" s="4" t="s">
        <v>402</v>
      </c>
      <c r="FY14" s="4" t="s">
        <v>407</v>
      </c>
      <c r="FZ14" s="7" t="s">
        <v>407</v>
      </c>
      <c r="GA14" s="7"/>
      <c r="GB14" s="4"/>
      <c r="GC14" s="4"/>
      <c r="GD14" s="4"/>
      <c r="GE14" s="4" t="s">
        <v>402</v>
      </c>
      <c r="GF14" s="4" t="s">
        <v>402</v>
      </c>
      <c r="GG14" s="7" t="s">
        <v>407</v>
      </c>
      <c r="GH14" s="7" t="s">
        <v>407</v>
      </c>
      <c r="GI14" s="4"/>
      <c r="GJ14" s="4"/>
      <c r="GK14" s="4"/>
      <c r="GL14" s="4"/>
      <c r="GM14" s="4" t="s">
        <v>402</v>
      </c>
      <c r="GN14" s="7" t="s">
        <v>402</v>
      </c>
      <c r="GO14" s="7" t="s">
        <v>407</v>
      </c>
      <c r="GP14" s="4" t="s">
        <v>407</v>
      </c>
      <c r="GQ14" s="4"/>
      <c r="GR14" s="4"/>
      <c r="GS14" s="4"/>
      <c r="GT14" s="4"/>
      <c r="GU14" s="7" t="s">
        <v>402</v>
      </c>
      <c r="GV14" s="7" t="s">
        <v>402</v>
      </c>
      <c r="GW14" s="4" t="s">
        <v>407</v>
      </c>
      <c r="GX14" s="4" t="s">
        <v>407</v>
      </c>
      <c r="GY14" s="4"/>
      <c r="GZ14" s="4"/>
      <c r="HA14" s="4"/>
      <c r="HB14" s="7"/>
      <c r="HC14" s="7" t="s">
        <v>402</v>
      </c>
      <c r="HD14" s="4" t="s">
        <v>402</v>
      </c>
      <c r="HE14" s="4" t="s">
        <v>407</v>
      </c>
      <c r="HF14" s="4" t="s">
        <v>407</v>
      </c>
      <c r="HG14" s="4"/>
      <c r="HH14" s="4"/>
      <c r="HI14" s="7"/>
      <c r="HJ14" s="7"/>
      <c r="HK14" s="4" t="s">
        <v>402</v>
      </c>
      <c r="HL14" s="4" t="s">
        <v>402</v>
      </c>
      <c r="HM14" s="4" t="s">
        <v>407</v>
      </c>
      <c r="HN14" s="4" t="s">
        <v>407</v>
      </c>
      <c r="HO14" s="4"/>
      <c r="HP14" s="7"/>
      <c r="HQ14" s="7"/>
      <c r="HR14" s="4"/>
      <c r="HS14" s="4" t="s">
        <v>402</v>
      </c>
      <c r="HT14" s="4" t="s">
        <v>402</v>
      </c>
      <c r="HU14" s="4" t="s">
        <v>407</v>
      </c>
      <c r="HV14" s="4" t="s">
        <v>407</v>
      </c>
      <c r="HW14" s="7"/>
      <c r="HX14" s="7"/>
      <c r="HY14" s="4"/>
      <c r="HZ14" s="4"/>
      <c r="IA14" s="4" t="s">
        <v>402</v>
      </c>
      <c r="IB14" s="4" t="s">
        <v>402</v>
      </c>
      <c r="IC14" s="4" t="s">
        <v>407</v>
      </c>
      <c r="ID14" s="7" t="s">
        <v>407</v>
      </c>
      <c r="IE14" s="7"/>
      <c r="IF14" s="4"/>
      <c r="IG14" s="4"/>
      <c r="IH14" s="4"/>
      <c r="II14" s="4" t="s">
        <v>402</v>
      </c>
      <c r="IJ14" s="4" t="s">
        <v>402</v>
      </c>
      <c r="IK14" s="7" t="s">
        <v>407</v>
      </c>
      <c r="IL14" s="7" t="s">
        <v>407</v>
      </c>
      <c r="IM14" s="4"/>
      <c r="IN14" s="4"/>
      <c r="IO14" s="4"/>
      <c r="IP14" s="4"/>
      <c r="IQ14" s="4" t="s">
        <v>402</v>
      </c>
      <c r="IR14" s="7" t="s">
        <v>402</v>
      </c>
      <c r="IS14" s="7" t="s">
        <v>407</v>
      </c>
      <c r="IT14" s="4" t="s">
        <v>407</v>
      </c>
      <c r="IU14" s="4"/>
      <c r="IV14" s="4"/>
      <c r="IW14" s="4"/>
      <c r="IX14" s="4"/>
      <c r="IY14" s="7" t="s">
        <v>402</v>
      </c>
      <c r="IZ14" s="7" t="s">
        <v>402</v>
      </c>
      <c r="JA14" s="4" t="s">
        <v>407</v>
      </c>
      <c r="JB14" s="4" t="s">
        <v>407</v>
      </c>
      <c r="JC14" s="4"/>
      <c r="JD14" s="4"/>
      <c r="JE14" s="4"/>
      <c r="JF14" s="7"/>
      <c r="JG14" s="7" t="s">
        <v>402</v>
      </c>
      <c r="JH14" s="4" t="s">
        <v>402</v>
      </c>
      <c r="JI14" s="4" t="s">
        <v>407</v>
      </c>
      <c r="JJ14" s="4" t="s">
        <v>407</v>
      </c>
      <c r="JK14" s="4"/>
      <c r="JL14" s="4"/>
      <c r="JM14" s="7"/>
      <c r="JN14" s="7"/>
      <c r="JO14" s="4" t="s">
        <v>402</v>
      </c>
      <c r="JP14" s="4" t="s">
        <v>402</v>
      </c>
      <c r="JQ14" s="4" t="s">
        <v>407</v>
      </c>
      <c r="JR14" s="4" t="s">
        <v>407</v>
      </c>
      <c r="JS14" s="4"/>
      <c r="JT14" s="7"/>
      <c r="JU14" s="7"/>
      <c r="JV14" s="4"/>
      <c r="JW14" s="4" t="s">
        <v>402</v>
      </c>
      <c r="JX14" s="4" t="s">
        <v>402</v>
      </c>
      <c r="JY14" s="4" t="s">
        <v>407</v>
      </c>
      <c r="JZ14" s="4" t="s">
        <v>407</v>
      </c>
      <c r="KA14" s="7"/>
      <c r="KB14" s="7"/>
      <c r="KC14" s="4"/>
      <c r="KD14" s="4"/>
      <c r="KE14" s="4" t="s">
        <v>402</v>
      </c>
      <c r="KF14" s="4" t="s">
        <v>402</v>
      </c>
      <c r="KG14" s="4" t="s">
        <v>407</v>
      </c>
      <c r="KH14" s="7" t="s">
        <v>407</v>
      </c>
      <c r="KI14" s="7"/>
      <c r="KJ14" s="4"/>
      <c r="KK14" s="4"/>
      <c r="KL14" s="4"/>
      <c r="KM14" s="4" t="s">
        <v>402</v>
      </c>
      <c r="KN14" s="4" t="s">
        <v>402</v>
      </c>
      <c r="KO14" s="7" t="s">
        <v>407</v>
      </c>
      <c r="KP14" s="7" t="s">
        <v>407</v>
      </c>
      <c r="KQ14" s="4"/>
      <c r="KR14" s="4"/>
      <c r="KS14" s="4"/>
      <c r="KT14" s="4"/>
      <c r="KU14" s="4" t="s">
        <v>402</v>
      </c>
      <c r="KV14" s="7" t="s">
        <v>402</v>
      </c>
      <c r="KW14" s="7" t="s">
        <v>407</v>
      </c>
      <c r="KX14" s="4" t="s">
        <v>407</v>
      </c>
      <c r="KY14" s="4"/>
      <c r="KZ14" s="4"/>
      <c r="LA14" s="4"/>
      <c r="LB14" s="4"/>
      <c r="LC14" s="7" t="s">
        <v>402</v>
      </c>
      <c r="LD14" s="7" t="s">
        <v>402</v>
      </c>
      <c r="LE14" s="4" t="s">
        <v>407</v>
      </c>
      <c r="LF14" s="4" t="s">
        <v>407</v>
      </c>
      <c r="LG14" s="4"/>
      <c r="LH14" s="4"/>
      <c r="LI14" s="4"/>
      <c r="LJ14" s="7"/>
      <c r="LK14" s="7" t="s">
        <v>402</v>
      </c>
      <c r="LL14" s="4" t="s">
        <v>402</v>
      </c>
      <c r="LM14" s="4" t="s">
        <v>407</v>
      </c>
      <c r="LN14" s="4" t="s">
        <v>407</v>
      </c>
      <c r="LO14" s="4"/>
      <c r="LP14" s="4"/>
      <c r="LQ14" s="7"/>
      <c r="LR14" s="7"/>
      <c r="LS14" s="4" t="s">
        <v>402</v>
      </c>
      <c r="LT14" s="4" t="s">
        <v>402</v>
      </c>
      <c r="LU14" s="4" t="s">
        <v>407</v>
      </c>
      <c r="LV14" s="4" t="s">
        <v>407</v>
      </c>
      <c r="LW14" s="4"/>
      <c r="LX14" s="7"/>
      <c r="LY14" s="7"/>
      <c r="LZ14" s="4"/>
      <c r="MA14" s="4" t="s">
        <v>402</v>
      </c>
      <c r="MB14" s="4" t="s">
        <v>402</v>
      </c>
      <c r="MC14" s="4" t="s">
        <v>407</v>
      </c>
      <c r="MD14" s="4" t="s">
        <v>407</v>
      </c>
      <c r="ME14" s="7"/>
      <c r="MF14" s="7"/>
      <c r="MG14" s="4"/>
      <c r="MH14" s="4"/>
      <c r="MI14" s="4" t="s">
        <v>402</v>
      </c>
      <c r="MJ14" s="4" t="s">
        <v>402</v>
      </c>
      <c r="MK14" s="4" t="s">
        <v>407</v>
      </c>
      <c r="ML14" s="7" t="s">
        <v>407</v>
      </c>
      <c r="MM14" s="7"/>
      <c r="MN14" s="4"/>
      <c r="MO14" s="4"/>
      <c r="MP14" s="4"/>
      <c r="MQ14" s="4" t="s">
        <v>402</v>
      </c>
      <c r="MR14" s="4" t="s">
        <v>402</v>
      </c>
      <c r="MS14" s="7" t="s">
        <v>407</v>
      </c>
      <c r="MT14" s="7" t="s">
        <v>407</v>
      </c>
      <c r="MU14" s="4"/>
      <c r="MV14" s="4"/>
      <c r="MW14" s="4"/>
      <c r="MX14" s="4"/>
      <c r="MY14" s="4" t="s">
        <v>402</v>
      </c>
      <c r="MZ14" s="7" t="s">
        <v>402</v>
      </c>
      <c r="NA14" s="7" t="s">
        <v>407</v>
      </c>
      <c r="NB14" s="4" t="s">
        <v>407</v>
      </c>
      <c r="NC14" s="4"/>
      <c r="ND14" s="4"/>
      <c r="NE14" s="15"/>
      <c r="NF14" s="8"/>
      <c r="NG14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NH14" s="8">
        <f>Tableau2[[#This Row],[Colonne370]]-Tableau2[[#This Row],[Colonne369]]</f>
        <v>2293.52</v>
      </c>
      <c r="NI14" s="8" t="e">
        <f>Tableau2[[#This Row],[Colonne370]]/Tableau2[[#This Row],[Colonne369]]*100</f>
        <v>#DIV/0!</v>
      </c>
      <c r="NJ14" s="8">
        <f>COUNTIF(Tableau2[[#This Row],[Colonne3]:[Colonne368]],"A")</f>
        <v>0</v>
      </c>
      <c r="NK14" s="8">
        <f>COUNTIF(Tableau2[[#This Row],[Colonne3]:[Colonne368]],"R")</f>
        <v>0</v>
      </c>
      <c r="NL14" s="8">
        <f>COUNTIF(Tableau2[[#This Row],[Colonne3]:[Colonne368]],"N")</f>
        <v>92</v>
      </c>
      <c r="NM14" s="8"/>
      <c r="NN14" s="8"/>
      <c r="NO14" s="8">
        <f>COUNTIF(Tableau2[[#This Row],[Colonne3]:[Colonne368]],"C")</f>
        <v>0</v>
      </c>
      <c r="NP14" s="8">
        <f>COUNTIF(Tableau2[[#This Row],[Colonne3]:[Colonne368]],"W")</f>
        <v>0</v>
      </c>
      <c r="NQ14" s="8">
        <f>COUNTIF(Tableau2[[#This Row],[Colonne3]:[Colonne368]],"V")</f>
        <v>0</v>
      </c>
      <c r="NR14" s="8">
        <f>COUNTIF(Tableau2[[#This Row],[Colonne3]:[Colonne368]],"M")</f>
        <v>0</v>
      </c>
      <c r="NS14" s="8"/>
      <c r="NT14" s="8"/>
    </row>
    <row r="15" spans="2:384" ht="15.75" thickBot="1" x14ac:dyDescent="0.3">
      <c r="B15" s="8" t="s">
        <v>443</v>
      </c>
      <c r="C15" s="8">
        <v>100</v>
      </c>
      <c r="D15" s="10" t="s">
        <v>402</v>
      </c>
      <c r="E15" s="4" t="s">
        <v>407</v>
      </c>
      <c r="F15" s="4" t="s">
        <v>407</v>
      </c>
      <c r="G15" s="7"/>
      <c r="H15" s="7"/>
      <c r="I15" s="4"/>
      <c r="J15" s="4"/>
      <c r="K15" s="4" t="s">
        <v>402</v>
      </c>
      <c r="L15" s="4" t="s">
        <v>402</v>
      </c>
      <c r="M15" s="4" t="s">
        <v>407</v>
      </c>
      <c r="N15" s="7" t="s">
        <v>407</v>
      </c>
      <c r="O15" s="7"/>
      <c r="P15" s="4"/>
      <c r="Q15" s="4"/>
      <c r="R15" s="4"/>
      <c r="S15" s="4" t="s">
        <v>402</v>
      </c>
      <c r="T15" s="4" t="s">
        <v>402</v>
      </c>
      <c r="U15" s="7" t="s">
        <v>407</v>
      </c>
      <c r="V15" s="7" t="s">
        <v>407</v>
      </c>
      <c r="W15" s="4"/>
      <c r="X15" s="4"/>
      <c r="Y15" s="4"/>
      <c r="Z15" s="4"/>
      <c r="AA15" s="4" t="s">
        <v>402</v>
      </c>
      <c r="AB15" s="7" t="s">
        <v>402</v>
      </c>
      <c r="AC15" s="7" t="s">
        <v>407</v>
      </c>
      <c r="AD15" s="4" t="s">
        <v>407</v>
      </c>
      <c r="AE15" s="4"/>
      <c r="AF15" s="4"/>
      <c r="AG15" s="4"/>
      <c r="AH15" s="4"/>
      <c r="AI15" s="7" t="s">
        <v>402</v>
      </c>
      <c r="AJ15" s="7" t="s">
        <v>402</v>
      </c>
      <c r="AK15" s="4" t="s">
        <v>407</v>
      </c>
      <c r="AL15" s="4" t="s">
        <v>407</v>
      </c>
      <c r="AM15" s="4"/>
      <c r="AN15" s="4"/>
      <c r="AO15" s="4"/>
      <c r="AP15" s="7"/>
      <c r="AQ15" s="7" t="s">
        <v>402</v>
      </c>
      <c r="AR15" s="4" t="s">
        <v>402</v>
      </c>
      <c r="AS15" s="4" t="s">
        <v>407</v>
      </c>
      <c r="AT15" s="4" t="s">
        <v>407</v>
      </c>
      <c r="AU15" s="4"/>
      <c r="AV15" s="4"/>
      <c r="AW15" s="7"/>
      <c r="AX15" s="7"/>
      <c r="AY15" s="4" t="s">
        <v>402</v>
      </c>
      <c r="AZ15" s="4" t="s">
        <v>402</v>
      </c>
      <c r="BA15" s="4" t="s">
        <v>407</v>
      </c>
      <c r="BB15" s="4" t="s">
        <v>407</v>
      </c>
      <c r="BC15" s="4"/>
      <c r="BD15" s="7"/>
      <c r="BE15" s="7"/>
      <c r="BF15" s="4"/>
      <c r="BG15" s="4" t="s">
        <v>402</v>
      </c>
      <c r="BH15" s="4" t="s">
        <v>402</v>
      </c>
      <c r="BI15" s="4" t="s">
        <v>407</v>
      </c>
      <c r="BJ15" s="4" t="s">
        <v>407</v>
      </c>
      <c r="BK15" s="7"/>
      <c r="BL15" s="7"/>
      <c r="BM15" s="4"/>
      <c r="BN15" s="4"/>
      <c r="BO15" s="4" t="s">
        <v>402</v>
      </c>
      <c r="BP15" s="4" t="s">
        <v>402</v>
      </c>
      <c r="BQ15" s="4" t="s">
        <v>407</v>
      </c>
      <c r="BR15" s="7" t="s">
        <v>407</v>
      </c>
      <c r="BS15" s="7"/>
      <c r="BT15" s="4"/>
      <c r="BU15" s="4"/>
      <c r="BV15" s="4"/>
      <c r="BW15" s="4" t="s">
        <v>402</v>
      </c>
      <c r="BX15" s="4" t="s">
        <v>402</v>
      </c>
      <c r="BY15" s="7" t="s">
        <v>407</v>
      </c>
      <c r="BZ15" s="7" t="s">
        <v>407</v>
      </c>
      <c r="CA15" s="4"/>
      <c r="CB15" s="4"/>
      <c r="CC15" s="4"/>
      <c r="CD15" s="4"/>
      <c r="CE15" s="4" t="s">
        <v>402</v>
      </c>
      <c r="CF15" s="7" t="s">
        <v>402</v>
      </c>
      <c r="CG15" s="7" t="s">
        <v>407</v>
      </c>
      <c r="CH15" s="4" t="s">
        <v>407</v>
      </c>
      <c r="CI15" s="4"/>
      <c r="CJ15" s="4"/>
      <c r="CK15" s="4"/>
      <c r="CL15" s="4"/>
      <c r="CM15" s="7" t="s">
        <v>402</v>
      </c>
      <c r="CN15" s="7" t="s">
        <v>402</v>
      </c>
      <c r="CO15" s="4" t="s">
        <v>407</v>
      </c>
      <c r="CP15" s="4" t="s">
        <v>407</v>
      </c>
      <c r="CQ15" s="4"/>
      <c r="CR15" s="4"/>
      <c r="CS15" s="4"/>
      <c r="CT15" s="7"/>
      <c r="CU15" s="7" t="s">
        <v>402</v>
      </c>
      <c r="CV15" s="4" t="s">
        <v>402</v>
      </c>
      <c r="CW15" s="4" t="s">
        <v>407</v>
      </c>
      <c r="CX15" s="4" t="s">
        <v>407</v>
      </c>
      <c r="CY15" s="4"/>
      <c r="CZ15" s="4"/>
      <c r="DA15" s="7"/>
      <c r="DB15" s="7"/>
      <c r="DC15" s="4" t="s">
        <v>402</v>
      </c>
      <c r="DD15" s="4" t="s">
        <v>402</v>
      </c>
      <c r="DE15" s="4" t="s">
        <v>407</v>
      </c>
      <c r="DF15" s="4" t="s">
        <v>407</v>
      </c>
      <c r="DG15" s="4"/>
      <c r="DH15" s="7"/>
      <c r="DI15" s="7"/>
      <c r="DJ15" s="4"/>
      <c r="DK15" s="4" t="s">
        <v>402</v>
      </c>
      <c r="DL15" s="4" t="s">
        <v>402</v>
      </c>
      <c r="DM15" s="4" t="s">
        <v>407</v>
      </c>
      <c r="DN15" s="4" t="s">
        <v>407</v>
      </c>
      <c r="DO15" s="7"/>
      <c r="DP15" s="7"/>
      <c r="DQ15" s="4"/>
      <c r="DR15" s="4"/>
      <c r="DS15" s="4" t="s">
        <v>402</v>
      </c>
      <c r="DT15" s="4" t="s">
        <v>402</v>
      </c>
      <c r="DU15" s="4" t="s">
        <v>407</v>
      </c>
      <c r="DV15" s="7" t="s">
        <v>407</v>
      </c>
      <c r="DW15" s="7"/>
      <c r="DX15" s="4"/>
      <c r="DY15" s="4"/>
      <c r="DZ15" s="4"/>
      <c r="EA15" s="4" t="s">
        <v>402</v>
      </c>
      <c r="EB15" s="4" t="s">
        <v>402</v>
      </c>
      <c r="EC15" s="7" t="s">
        <v>407</v>
      </c>
      <c r="ED15" s="7" t="s">
        <v>407</v>
      </c>
      <c r="EE15" s="4"/>
      <c r="EF15" s="4"/>
      <c r="EG15" s="4"/>
      <c r="EH15" s="4"/>
      <c r="EI15" s="4" t="s">
        <v>402</v>
      </c>
      <c r="EJ15" s="7" t="s">
        <v>402</v>
      </c>
      <c r="EK15" s="7" t="s">
        <v>407</v>
      </c>
      <c r="EL15" s="4" t="s">
        <v>407</v>
      </c>
      <c r="EM15" s="4"/>
      <c r="EN15" s="4"/>
      <c r="EO15" s="4"/>
      <c r="EP15" s="4"/>
      <c r="EQ15" s="7" t="s">
        <v>402</v>
      </c>
      <c r="ER15" s="7" t="s">
        <v>402</v>
      </c>
      <c r="ES15" s="4" t="s">
        <v>407</v>
      </c>
      <c r="ET15" s="4" t="s">
        <v>407</v>
      </c>
      <c r="EU15" s="4"/>
      <c r="EV15" s="4"/>
      <c r="EW15" s="4"/>
      <c r="EX15" s="7"/>
      <c r="EY15" s="7" t="s">
        <v>402</v>
      </c>
      <c r="EZ15" s="4" t="s">
        <v>402</v>
      </c>
      <c r="FA15" s="4" t="s">
        <v>407</v>
      </c>
      <c r="FB15" s="4" t="s">
        <v>407</v>
      </c>
      <c r="FC15" s="4"/>
      <c r="FD15" s="4"/>
      <c r="FE15" s="7"/>
      <c r="FF15" s="7"/>
      <c r="FG15" s="4" t="s">
        <v>402</v>
      </c>
      <c r="FH15" s="4" t="s">
        <v>402</v>
      </c>
      <c r="FI15" s="4" t="s">
        <v>407</v>
      </c>
      <c r="FJ15" s="4" t="s">
        <v>407</v>
      </c>
      <c r="FK15" s="4"/>
      <c r="FL15" s="7"/>
      <c r="FM15" s="7"/>
      <c r="FN15" s="4"/>
      <c r="FO15" s="4" t="s">
        <v>402</v>
      </c>
      <c r="FP15" s="4" t="s">
        <v>402</v>
      </c>
      <c r="FQ15" s="4" t="s">
        <v>407</v>
      </c>
      <c r="FR15" s="4" t="s">
        <v>407</v>
      </c>
      <c r="FS15" s="7"/>
      <c r="FT15" s="7"/>
      <c r="FU15" s="4"/>
      <c r="FV15" s="4"/>
      <c r="FW15" s="4" t="s">
        <v>402</v>
      </c>
      <c r="FX15" s="4" t="s">
        <v>402</v>
      </c>
      <c r="FY15" s="4" t="s">
        <v>407</v>
      </c>
      <c r="FZ15" s="7" t="s">
        <v>407</v>
      </c>
      <c r="GA15" s="7"/>
      <c r="GB15" s="4"/>
      <c r="GC15" s="4"/>
      <c r="GD15" s="4"/>
      <c r="GE15" s="4" t="s">
        <v>402</v>
      </c>
      <c r="GF15" s="4" t="s">
        <v>402</v>
      </c>
      <c r="GG15" s="7" t="s">
        <v>407</v>
      </c>
      <c r="GH15" s="7" t="s">
        <v>407</v>
      </c>
      <c r="GI15" s="4"/>
      <c r="GJ15" s="4"/>
      <c r="GK15" s="4"/>
      <c r="GL15" s="4"/>
      <c r="GM15" s="4" t="s">
        <v>402</v>
      </c>
      <c r="GN15" s="7" t="s">
        <v>402</v>
      </c>
      <c r="GO15" s="7" t="s">
        <v>407</v>
      </c>
      <c r="GP15" s="4" t="s">
        <v>407</v>
      </c>
      <c r="GQ15" s="4"/>
      <c r="GR15" s="4"/>
      <c r="GS15" s="4"/>
      <c r="GT15" s="4"/>
      <c r="GU15" s="7" t="s">
        <v>402</v>
      </c>
      <c r="GV15" s="7" t="s">
        <v>402</v>
      </c>
      <c r="GW15" s="4" t="s">
        <v>407</v>
      </c>
      <c r="GX15" s="4" t="s">
        <v>407</v>
      </c>
      <c r="GY15" s="4"/>
      <c r="GZ15" s="4"/>
      <c r="HA15" s="4"/>
      <c r="HB15" s="7"/>
      <c r="HC15" s="7" t="s">
        <v>402</v>
      </c>
      <c r="HD15" s="4" t="s">
        <v>402</v>
      </c>
      <c r="HE15" s="4" t="s">
        <v>407</v>
      </c>
      <c r="HF15" s="4" t="s">
        <v>407</v>
      </c>
      <c r="HG15" s="4"/>
      <c r="HH15" s="4"/>
      <c r="HI15" s="7"/>
      <c r="HJ15" s="7"/>
      <c r="HK15" s="4" t="s">
        <v>402</v>
      </c>
      <c r="HL15" s="4" t="s">
        <v>402</v>
      </c>
      <c r="HM15" s="4" t="s">
        <v>407</v>
      </c>
      <c r="HN15" s="4" t="s">
        <v>407</v>
      </c>
      <c r="HO15" s="4"/>
      <c r="HP15" s="7"/>
      <c r="HQ15" s="7"/>
      <c r="HR15" s="4"/>
      <c r="HS15" s="4" t="s">
        <v>402</v>
      </c>
      <c r="HT15" s="4" t="s">
        <v>402</v>
      </c>
      <c r="HU15" s="4" t="s">
        <v>407</v>
      </c>
      <c r="HV15" s="4" t="s">
        <v>407</v>
      </c>
      <c r="HW15" s="7"/>
      <c r="HX15" s="7"/>
      <c r="HY15" s="4"/>
      <c r="HZ15" s="4"/>
      <c r="IA15" s="4" t="s">
        <v>402</v>
      </c>
      <c r="IB15" s="4" t="s">
        <v>402</v>
      </c>
      <c r="IC15" s="4" t="s">
        <v>407</v>
      </c>
      <c r="ID15" s="7" t="s">
        <v>407</v>
      </c>
      <c r="IE15" s="7"/>
      <c r="IF15" s="4"/>
      <c r="IG15" s="4"/>
      <c r="IH15" s="4"/>
      <c r="II15" s="4" t="s">
        <v>402</v>
      </c>
      <c r="IJ15" s="4" t="s">
        <v>402</v>
      </c>
      <c r="IK15" s="7" t="s">
        <v>407</v>
      </c>
      <c r="IL15" s="7" t="s">
        <v>407</v>
      </c>
      <c r="IM15" s="4"/>
      <c r="IN15" s="4"/>
      <c r="IO15" s="4"/>
      <c r="IP15" s="4"/>
      <c r="IQ15" s="4" t="s">
        <v>402</v>
      </c>
      <c r="IR15" s="7" t="s">
        <v>402</v>
      </c>
      <c r="IS15" s="7" t="s">
        <v>407</v>
      </c>
      <c r="IT15" s="4" t="s">
        <v>407</v>
      </c>
      <c r="IU15" s="4"/>
      <c r="IV15" s="4"/>
      <c r="IW15" s="4"/>
      <c r="IX15" s="4"/>
      <c r="IY15" s="7" t="s">
        <v>402</v>
      </c>
      <c r="IZ15" s="7" t="s">
        <v>402</v>
      </c>
      <c r="JA15" s="4" t="s">
        <v>407</v>
      </c>
      <c r="JB15" s="4" t="s">
        <v>407</v>
      </c>
      <c r="JC15" s="4"/>
      <c r="JD15" s="4"/>
      <c r="JE15" s="4"/>
      <c r="JF15" s="7"/>
      <c r="JG15" s="7" t="s">
        <v>402</v>
      </c>
      <c r="JH15" s="4" t="s">
        <v>402</v>
      </c>
      <c r="JI15" s="4" t="s">
        <v>407</v>
      </c>
      <c r="JJ15" s="4" t="s">
        <v>407</v>
      </c>
      <c r="JK15" s="4"/>
      <c r="JL15" s="4"/>
      <c r="JM15" s="7"/>
      <c r="JN15" s="7"/>
      <c r="JO15" s="4" t="s">
        <v>402</v>
      </c>
      <c r="JP15" s="4" t="s">
        <v>402</v>
      </c>
      <c r="JQ15" s="4" t="s">
        <v>407</v>
      </c>
      <c r="JR15" s="4" t="s">
        <v>407</v>
      </c>
      <c r="JS15" s="4"/>
      <c r="JT15" s="7"/>
      <c r="JU15" s="7"/>
      <c r="JV15" s="4"/>
      <c r="JW15" s="4" t="s">
        <v>402</v>
      </c>
      <c r="JX15" s="4" t="s">
        <v>402</v>
      </c>
      <c r="JY15" s="4" t="s">
        <v>407</v>
      </c>
      <c r="JZ15" s="4" t="s">
        <v>407</v>
      </c>
      <c r="KA15" s="7"/>
      <c r="KB15" s="7"/>
      <c r="KC15" s="4"/>
      <c r="KD15" s="4"/>
      <c r="KE15" s="4" t="s">
        <v>402</v>
      </c>
      <c r="KF15" s="4" t="s">
        <v>402</v>
      </c>
      <c r="KG15" s="4" t="s">
        <v>407</v>
      </c>
      <c r="KH15" s="7" t="s">
        <v>407</v>
      </c>
      <c r="KI15" s="7"/>
      <c r="KJ15" s="4"/>
      <c r="KK15" s="4"/>
      <c r="KL15" s="4"/>
      <c r="KM15" s="4" t="s">
        <v>402</v>
      </c>
      <c r="KN15" s="4" t="s">
        <v>402</v>
      </c>
      <c r="KO15" s="7" t="s">
        <v>407</v>
      </c>
      <c r="KP15" s="7" t="s">
        <v>407</v>
      </c>
      <c r="KQ15" s="4"/>
      <c r="KR15" s="4"/>
      <c r="KS15" s="4"/>
      <c r="KT15" s="4"/>
      <c r="KU15" s="4" t="s">
        <v>402</v>
      </c>
      <c r="KV15" s="7" t="s">
        <v>402</v>
      </c>
      <c r="KW15" s="7" t="s">
        <v>407</v>
      </c>
      <c r="KX15" s="4" t="s">
        <v>407</v>
      </c>
      <c r="KY15" s="4"/>
      <c r="KZ15" s="4"/>
      <c r="LA15" s="4"/>
      <c r="LB15" s="4"/>
      <c r="LC15" s="7" t="s">
        <v>402</v>
      </c>
      <c r="LD15" s="7" t="s">
        <v>402</v>
      </c>
      <c r="LE15" s="4" t="s">
        <v>407</v>
      </c>
      <c r="LF15" s="4" t="s">
        <v>407</v>
      </c>
      <c r="LG15" s="4"/>
      <c r="LH15" s="4"/>
      <c r="LI15" s="4"/>
      <c r="LJ15" s="7"/>
      <c r="LK15" s="7" t="s">
        <v>402</v>
      </c>
      <c r="LL15" s="4" t="s">
        <v>402</v>
      </c>
      <c r="LM15" s="4" t="s">
        <v>407</v>
      </c>
      <c r="LN15" s="4" t="s">
        <v>407</v>
      </c>
      <c r="LO15" s="4"/>
      <c r="LP15" s="4"/>
      <c r="LQ15" s="7"/>
      <c r="LR15" s="7"/>
      <c r="LS15" s="4" t="s">
        <v>402</v>
      </c>
      <c r="LT15" s="4" t="s">
        <v>402</v>
      </c>
      <c r="LU15" s="4" t="s">
        <v>407</v>
      </c>
      <c r="LV15" s="4" t="s">
        <v>407</v>
      </c>
      <c r="LW15" s="4"/>
      <c r="LX15" s="7"/>
      <c r="LY15" s="7"/>
      <c r="LZ15" s="4"/>
      <c r="MA15" s="4" t="s">
        <v>402</v>
      </c>
      <c r="MB15" s="4" t="s">
        <v>402</v>
      </c>
      <c r="MC15" s="4" t="s">
        <v>407</v>
      </c>
      <c r="MD15" s="4" t="s">
        <v>407</v>
      </c>
      <c r="ME15" s="7"/>
      <c r="MF15" s="7"/>
      <c r="MG15" s="4"/>
      <c r="MH15" s="4"/>
      <c r="MI15" s="4" t="s">
        <v>402</v>
      </c>
      <c r="MJ15" s="4" t="s">
        <v>402</v>
      </c>
      <c r="MK15" s="4" t="s">
        <v>407</v>
      </c>
      <c r="ML15" s="7" t="s">
        <v>407</v>
      </c>
      <c r="MM15" s="7"/>
      <c r="MN15" s="4"/>
      <c r="MO15" s="4"/>
      <c r="MP15" s="4"/>
      <c r="MQ15" s="4" t="s">
        <v>402</v>
      </c>
      <c r="MR15" s="4" t="s">
        <v>402</v>
      </c>
      <c r="MS15" s="7" t="s">
        <v>407</v>
      </c>
      <c r="MT15" s="7" t="s">
        <v>407</v>
      </c>
      <c r="MU15" s="4"/>
      <c r="MV15" s="4"/>
      <c r="MW15" s="4"/>
      <c r="MX15" s="4"/>
      <c r="MY15" s="4" t="s">
        <v>402</v>
      </c>
      <c r="MZ15" s="7" t="s">
        <v>402</v>
      </c>
      <c r="NA15" s="7" t="s">
        <v>407</v>
      </c>
      <c r="NB15" s="4" t="s">
        <v>407</v>
      </c>
      <c r="NC15" s="4"/>
      <c r="ND15" s="4"/>
      <c r="NE15" s="15"/>
      <c r="NF15" s="8"/>
      <c r="NG15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NH15" s="8">
        <f>Tableau2[[#This Row],[Colonne370]]-Tableau2[[#This Row],[Colonne369]]</f>
        <v>2293.52</v>
      </c>
      <c r="NI15" s="8" t="e">
        <f>Tableau2[[#This Row],[Colonne370]]/Tableau2[[#This Row],[Colonne369]]*100</f>
        <v>#DIV/0!</v>
      </c>
      <c r="NJ15" s="8">
        <f>COUNTIF(Tableau2[[#This Row],[Colonne3]:[Colonne368]],"A")</f>
        <v>0</v>
      </c>
      <c r="NK15" s="8">
        <f>COUNTIF(Tableau2[[#This Row],[Colonne3]:[Colonne368]],"R")</f>
        <v>0</v>
      </c>
      <c r="NL15" s="8">
        <f>COUNTIF(Tableau2[[#This Row],[Colonne3]:[Colonne368]],"N")</f>
        <v>92</v>
      </c>
      <c r="NM15" s="8"/>
      <c r="NN15" s="8"/>
      <c r="NO15" s="8">
        <f>COUNTIF(Tableau2[[#This Row],[Colonne3]:[Colonne368]],"C")</f>
        <v>0</v>
      </c>
      <c r="NP15" s="8">
        <f>COUNTIF(Tableau2[[#This Row],[Colonne3]:[Colonne368]],"W")</f>
        <v>0</v>
      </c>
      <c r="NQ15" s="8">
        <f>COUNTIF(Tableau2[[#This Row],[Colonne3]:[Colonne368]],"V")</f>
        <v>0</v>
      </c>
      <c r="NR15" s="8">
        <f>COUNTIF(Tableau2[[#This Row],[Colonne3]:[Colonne368]],"M")</f>
        <v>0</v>
      </c>
      <c r="NS15" s="8"/>
      <c r="NT15" s="8"/>
    </row>
    <row r="16" spans="2:384" s="2" customFormat="1" ht="15.75" thickBot="1" x14ac:dyDescent="0.3">
      <c r="B16" s="8" t="s">
        <v>444</v>
      </c>
      <c r="C16" s="8">
        <v>100</v>
      </c>
      <c r="D16" s="10" t="s">
        <v>402</v>
      </c>
      <c r="E16" s="4" t="s">
        <v>402</v>
      </c>
      <c r="F16" s="4" t="s">
        <v>402</v>
      </c>
      <c r="G16" s="7"/>
      <c r="H16" s="7"/>
      <c r="I16" s="4"/>
      <c r="J16" s="4"/>
      <c r="K16" s="4" t="s">
        <v>402</v>
      </c>
      <c r="L16" s="4" t="s">
        <v>402</v>
      </c>
      <c r="M16" s="4" t="s">
        <v>402</v>
      </c>
      <c r="N16" s="7" t="s">
        <v>402</v>
      </c>
      <c r="O16" s="7"/>
      <c r="P16" s="4"/>
      <c r="Q16" s="4"/>
      <c r="R16" s="4"/>
      <c r="S16" s="4" t="s">
        <v>402</v>
      </c>
      <c r="T16" s="4" t="s">
        <v>402</v>
      </c>
      <c r="U16" s="7" t="s">
        <v>402</v>
      </c>
      <c r="V16" s="7" t="s">
        <v>402</v>
      </c>
      <c r="W16" s="4"/>
      <c r="X16" s="4"/>
      <c r="Y16" s="4"/>
      <c r="Z16" s="4"/>
      <c r="AA16" s="4" t="s">
        <v>402</v>
      </c>
      <c r="AB16" s="7" t="s">
        <v>402</v>
      </c>
      <c r="AC16" s="7" t="s">
        <v>402</v>
      </c>
      <c r="AD16" s="4" t="s">
        <v>402</v>
      </c>
      <c r="AE16" s="4"/>
      <c r="AF16" s="4"/>
      <c r="AG16" s="4"/>
      <c r="AH16" s="4"/>
      <c r="AI16" s="7" t="s">
        <v>402</v>
      </c>
      <c r="AJ16" s="7" t="s">
        <v>402</v>
      </c>
      <c r="AK16" s="4" t="s">
        <v>402</v>
      </c>
      <c r="AL16" s="4" t="s">
        <v>402</v>
      </c>
      <c r="AM16" s="4"/>
      <c r="AN16" s="4"/>
      <c r="AO16" s="4"/>
      <c r="AP16" s="7"/>
      <c r="AQ16" s="7" t="s">
        <v>402</v>
      </c>
      <c r="AR16" s="4" t="s">
        <v>402</v>
      </c>
      <c r="AS16" s="4" t="s">
        <v>402</v>
      </c>
      <c r="AT16" s="4" t="s">
        <v>402</v>
      </c>
      <c r="AU16" s="4"/>
      <c r="AV16" s="4"/>
      <c r="AW16" s="7"/>
      <c r="AX16" s="7"/>
      <c r="AY16" s="4" t="s">
        <v>402</v>
      </c>
      <c r="AZ16" s="4" t="s">
        <v>402</v>
      </c>
      <c r="BA16" s="4" t="s">
        <v>402</v>
      </c>
      <c r="BB16" s="4" t="s">
        <v>402</v>
      </c>
      <c r="BC16" s="4"/>
      <c r="BD16" s="7"/>
      <c r="BE16" s="7"/>
      <c r="BF16" s="4"/>
      <c r="BG16" s="4" t="s">
        <v>402</v>
      </c>
      <c r="BH16" s="4" t="s">
        <v>402</v>
      </c>
      <c r="BI16" s="4" t="s">
        <v>402</v>
      </c>
      <c r="BJ16" s="4" t="s">
        <v>402</v>
      </c>
      <c r="BK16" s="7"/>
      <c r="BL16" s="7"/>
      <c r="BM16" s="4"/>
      <c r="BN16" s="4"/>
      <c r="BO16" s="4" t="s">
        <v>402</v>
      </c>
      <c r="BP16" s="4" t="s">
        <v>402</v>
      </c>
      <c r="BQ16" s="4" t="s">
        <v>402</v>
      </c>
      <c r="BR16" s="7" t="s">
        <v>402</v>
      </c>
      <c r="BS16" s="7"/>
      <c r="BT16" s="4"/>
      <c r="BU16" s="4"/>
      <c r="BV16" s="4"/>
      <c r="BW16" s="4" t="s">
        <v>402</v>
      </c>
      <c r="BX16" s="4" t="s">
        <v>402</v>
      </c>
      <c r="BY16" s="7" t="s">
        <v>402</v>
      </c>
      <c r="BZ16" s="7" t="s">
        <v>402</v>
      </c>
      <c r="CA16" s="4"/>
      <c r="CB16" s="4"/>
      <c r="CC16" s="4"/>
      <c r="CD16" s="4"/>
      <c r="CE16" s="4" t="s">
        <v>402</v>
      </c>
      <c r="CF16" s="7" t="s">
        <v>402</v>
      </c>
      <c r="CG16" s="7" t="s">
        <v>402</v>
      </c>
      <c r="CH16" s="4" t="s">
        <v>402</v>
      </c>
      <c r="CI16" s="4"/>
      <c r="CJ16" s="4"/>
      <c r="CK16" s="4"/>
      <c r="CL16" s="4"/>
      <c r="CM16" s="7" t="s">
        <v>402</v>
      </c>
      <c r="CN16" s="7" t="s">
        <v>402</v>
      </c>
      <c r="CO16" s="4" t="s">
        <v>402</v>
      </c>
      <c r="CP16" s="4" t="s">
        <v>402</v>
      </c>
      <c r="CQ16" s="4"/>
      <c r="CR16" s="4"/>
      <c r="CS16" s="4"/>
      <c r="CT16" s="7"/>
      <c r="CU16" s="7" t="s">
        <v>402</v>
      </c>
      <c r="CV16" s="4" t="s">
        <v>402</v>
      </c>
      <c r="CW16" s="4" t="s">
        <v>402</v>
      </c>
      <c r="CX16" s="4" t="s">
        <v>402</v>
      </c>
      <c r="CY16" s="4"/>
      <c r="CZ16" s="4"/>
      <c r="DA16" s="7"/>
      <c r="DB16" s="7"/>
      <c r="DC16" s="4" t="s">
        <v>402</v>
      </c>
      <c r="DD16" s="4" t="s">
        <v>402</v>
      </c>
      <c r="DE16" s="4" t="s">
        <v>402</v>
      </c>
      <c r="DF16" s="4" t="s">
        <v>402</v>
      </c>
      <c r="DG16" s="4"/>
      <c r="DH16" s="7"/>
      <c r="DI16" s="7"/>
      <c r="DJ16" s="4"/>
      <c r="DK16" s="4" t="s">
        <v>402</v>
      </c>
      <c r="DL16" s="4" t="s">
        <v>402</v>
      </c>
      <c r="DM16" s="4" t="s">
        <v>402</v>
      </c>
      <c r="DN16" s="4" t="s">
        <v>402</v>
      </c>
      <c r="DO16" s="7"/>
      <c r="DP16" s="7"/>
      <c r="DQ16" s="4"/>
      <c r="DR16" s="4"/>
      <c r="DS16" s="4" t="s">
        <v>402</v>
      </c>
      <c r="DT16" s="4" t="s">
        <v>402</v>
      </c>
      <c r="DU16" s="4" t="s">
        <v>402</v>
      </c>
      <c r="DV16" s="7" t="s">
        <v>402</v>
      </c>
      <c r="DW16" s="7"/>
      <c r="DX16" s="4"/>
      <c r="DY16" s="4"/>
      <c r="DZ16" s="4"/>
      <c r="EA16" s="4" t="s">
        <v>402</v>
      </c>
      <c r="EB16" s="4" t="s">
        <v>402</v>
      </c>
      <c r="EC16" s="7" t="s">
        <v>402</v>
      </c>
      <c r="ED16" s="7" t="s">
        <v>402</v>
      </c>
      <c r="EE16" s="4"/>
      <c r="EF16" s="4"/>
      <c r="EG16" s="4"/>
      <c r="EH16" s="4"/>
      <c r="EI16" s="4" t="s">
        <v>402</v>
      </c>
      <c r="EJ16" s="7" t="s">
        <v>402</v>
      </c>
      <c r="EK16" s="7" t="s">
        <v>402</v>
      </c>
      <c r="EL16" s="4" t="s">
        <v>402</v>
      </c>
      <c r="EM16" s="4"/>
      <c r="EN16" s="4"/>
      <c r="EO16" s="4"/>
      <c r="EP16" s="4"/>
      <c r="EQ16" s="7" t="s">
        <v>402</v>
      </c>
      <c r="ER16" s="7" t="s">
        <v>402</v>
      </c>
      <c r="ES16" s="4" t="s">
        <v>402</v>
      </c>
      <c r="ET16" s="4" t="s">
        <v>402</v>
      </c>
      <c r="EU16" s="4"/>
      <c r="EV16" s="4"/>
      <c r="EW16" s="4"/>
      <c r="EX16" s="7"/>
      <c r="EY16" s="7" t="s">
        <v>402</v>
      </c>
      <c r="EZ16" s="4" t="s">
        <v>402</v>
      </c>
      <c r="FA16" s="4" t="s">
        <v>402</v>
      </c>
      <c r="FB16" s="4" t="s">
        <v>402</v>
      </c>
      <c r="FC16" s="4"/>
      <c r="FD16" s="4"/>
      <c r="FE16" s="7"/>
      <c r="FF16" s="7"/>
      <c r="FG16" s="4" t="s">
        <v>402</v>
      </c>
      <c r="FH16" s="4" t="s">
        <v>402</v>
      </c>
      <c r="FI16" s="4" t="s">
        <v>402</v>
      </c>
      <c r="FJ16" s="4" t="s">
        <v>402</v>
      </c>
      <c r="FK16" s="4"/>
      <c r="FL16" s="7"/>
      <c r="FM16" s="7"/>
      <c r="FN16" s="4"/>
      <c r="FO16" s="4" t="s">
        <v>402</v>
      </c>
      <c r="FP16" s="4" t="s">
        <v>402</v>
      </c>
      <c r="FQ16" s="4" t="s">
        <v>402</v>
      </c>
      <c r="FR16" s="4" t="s">
        <v>402</v>
      </c>
      <c r="FS16" s="7"/>
      <c r="FT16" s="7"/>
      <c r="FU16" s="4"/>
      <c r="FV16" s="4"/>
      <c r="FW16" s="4" t="s">
        <v>402</v>
      </c>
      <c r="FX16" s="4" t="s">
        <v>402</v>
      </c>
      <c r="FY16" s="4" t="s">
        <v>402</v>
      </c>
      <c r="FZ16" s="7" t="s">
        <v>402</v>
      </c>
      <c r="GA16" s="7"/>
      <c r="GB16" s="4"/>
      <c r="GC16" s="4"/>
      <c r="GD16" s="4"/>
      <c r="GE16" s="4" t="s">
        <v>402</v>
      </c>
      <c r="GF16" s="4" t="s">
        <v>402</v>
      </c>
      <c r="GG16" s="7" t="s">
        <v>402</v>
      </c>
      <c r="GH16" s="7" t="s">
        <v>402</v>
      </c>
      <c r="GI16" s="4"/>
      <c r="GJ16" s="4"/>
      <c r="GK16" s="4"/>
      <c r="GL16" s="4"/>
      <c r="GM16" s="4" t="s">
        <v>402</v>
      </c>
      <c r="GN16" s="7" t="s">
        <v>402</v>
      </c>
      <c r="GO16" s="7" t="s">
        <v>402</v>
      </c>
      <c r="GP16" s="4" t="s">
        <v>402</v>
      </c>
      <c r="GQ16" s="4"/>
      <c r="GR16" s="4"/>
      <c r="GS16" s="4"/>
      <c r="GT16" s="4"/>
      <c r="GU16" s="7" t="s">
        <v>402</v>
      </c>
      <c r="GV16" s="7" t="s">
        <v>402</v>
      </c>
      <c r="GW16" s="4" t="s">
        <v>402</v>
      </c>
      <c r="GX16" s="4" t="s">
        <v>402</v>
      </c>
      <c r="GY16" s="4"/>
      <c r="GZ16" s="4"/>
      <c r="HA16" s="4"/>
      <c r="HB16" s="7"/>
      <c r="HC16" s="7" t="s">
        <v>402</v>
      </c>
      <c r="HD16" s="4" t="s">
        <v>402</v>
      </c>
      <c r="HE16" s="4" t="s">
        <v>402</v>
      </c>
      <c r="HF16" s="4" t="s">
        <v>402</v>
      </c>
      <c r="HG16" s="4"/>
      <c r="HH16" s="4"/>
      <c r="HI16" s="7"/>
      <c r="HJ16" s="7"/>
      <c r="HK16" s="4" t="s">
        <v>402</v>
      </c>
      <c r="HL16" s="4" t="s">
        <v>402</v>
      </c>
      <c r="HM16" s="4" t="s">
        <v>402</v>
      </c>
      <c r="HN16" s="4" t="s">
        <v>402</v>
      </c>
      <c r="HO16" s="4"/>
      <c r="HP16" s="7"/>
      <c r="HQ16" s="7"/>
      <c r="HR16" s="4"/>
      <c r="HS16" s="4" t="s">
        <v>402</v>
      </c>
      <c r="HT16" s="4" t="s">
        <v>402</v>
      </c>
      <c r="HU16" s="4" t="s">
        <v>402</v>
      </c>
      <c r="HV16" s="4" t="s">
        <v>402</v>
      </c>
      <c r="HW16" s="7"/>
      <c r="HX16" s="7"/>
      <c r="HY16" s="4"/>
      <c r="HZ16" s="4"/>
      <c r="IA16" s="4" t="s">
        <v>402</v>
      </c>
      <c r="IB16" s="4" t="s">
        <v>402</v>
      </c>
      <c r="IC16" s="4" t="s">
        <v>402</v>
      </c>
      <c r="ID16" s="7" t="s">
        <v>402</v>
      </c>
      <c r="IE16" s="7"/>
      <c r="IF16" s="4"/>
      <c r="IG16" s="4"/>
      <c r="IH16" s="4"/>
      <c r="II16" s="4" t="s">
        <v>402</v>
      </c>
      <c r="IJ16" s="4" t="s">
        <v>402</v>
      </c>
      <c r="IK16" s="7" t="s">
        <v>402</v>
      </c>
      <c r="IL16" s="7" t="s">
        <v>402</v>
      </c>
      <c r="IM16" s="4"/>
      <c r="IN16" s="4"/>
      <c r="IO16" s="4"/>
      <c r="IP16" s="4"/>
      <c r="IQ16" s="4" t="s">
        <v>402</v>
      </c>
      <c r="IR16" s="7" t="s">
        <v>402</v>
      </c>
      <c r="IS16" s="7" t="s">
        <v>402</v>
      </c>
      <c r="IT16" s="4" t="s">
        <v>402</v>
      </c>
      <c r="IU16" s="4"/>
      <c r="IV16" s="4"/>
      <c r="IW16" s="4"/>
      <c r="IX16" s="4"/>
      <c r="IY16" s="7" t="s">
        <v>402</v>
      </c>
      <c r="IZ16" s="7" t="s">
        <v>402</v>
      </c>
      <c r="JA16" s="4" t="s">
        <v>402</v>
      </c>
      <c r="JB16" s="4" t="s">
        <v>402</v>
      </c>
      <c r="JC16" s="4"/>
      <c r="JD16" s="4"/>
      <c r="JE16" s="4"/>
      <c r="JF16" s="7"/>
      <c r="JG16" s="7" t="s">
        <v>402</v>
      </c>
      <c r="JH16" s="4" t="s">
        <v>402</v>
      </c>
      <c r="JI16" s="4" t="s">
        <v>402</v>
      </c>
      <c r="JJ16" s="4" t="s">
        <v>402</v>
      </c>
      <c r="JK16" s="4"/>
      <c r="JL16" s="4"/>
      <c r="JM16" s="7"/>
      <c r="JN16" s="7"/>
      <c r="JO16" s="4" t="s">
        <v>402</v>
      </c>
      <c r="JP16" s="4" t="s">
        <v>402</v>
      </c>
      <c r="JQ16" s="4" t="s">
        <v>402</v>
      </c>
      <c r="JR16" s="4" t="s">
        <v>402</v>
      </c>
      <c r="JS16" s="4"/>
      <c r="JT16" s="7"/>
      <c r="JU16" s="7"/>
      <c r="JV16" s="4"/>
      <c r="JW16" s="4" t="s">
        <v>402</v>
      </c>
      <c r="JX16" s="4" t="s">
        <v>402</v>
      </c>
      <c r="JY16" s="4" t="s">
        <v>402</v>
      </c>
      <c r="JZ16" s="4" t="s">
        <v>402</v>
      </c>
      <c r="KA16" s="7"/>
      <c r="KB16" s="7"/>
      <c r="KC16" s="4"/>
      <c r="KD16" s="4"/>
      <c r="KE16" s="4" t="s">
        <v>402</v>
      </c>
      <c r="KF16" s="4" t="s">
        <v>402</v>
      </c>
      <c r="KG16" s="4" t="s">
        <v>402</v>
      </c>
      <c r="KH16" s="7" t="s">
        <v>402</v>
      </c>
      <c r="KI16" s="7"/>
      <c r="KJ16" s="4"/>
      <c r="KK16" s="4"/>
      <c r="KL16" s="4"/>
      <c r="KM16" s="4" t="s">
        <v>402</v>
      </c>
      <c r="KN16" s="4" t="s">
        <v>402</v>
      </c>
      <c r="KO16" s="7" t="s">
        <v>402</v>
      </c>
      <c r="KP16" s="7" t="s">
        <v>402</v>
      </c>
      <c r="KQ16" s="4"/>
      <c r="KR16" s="4"/>
      <c r="KS16" s="4"/>
      <c r="KT16" s="4"/>
      <c r="KU16" s="4" t="s">
        <v>402</v>
      </c>
      <c r="KV16" s="7" t="s">
        <v>402</v>
      </c>
      <c r="KW16" s="7" t="s">
        <v>402</v>
      </c>
      <c r="KX16" s="4" t="s">
        <v>402</v>
      </c>
      <c r="KY16" s="4"/>
      <c r="KZ16" s="4"/>
      <c r="LA16" s="4"/>
      <c r="LB16" s="4"/>
      <c r="LC16" s="7" t="s">
        <v>402</v>
      </c>
      <c r="LD16" s="7" t="s">
        <v>402</v>
      </c>
      <c r="LE16" s="4" t="s">
        <v>402</v>
      </c>
      <c r="LF16" s="4" t="s">
        <v>402</v>
      </c>
      <c r="LG16" s="4"/>
      <c r="LH16" s="4"/>
      <c r="LI16" s="4"/>
      <c r="LJ16" s="7"/>
      <c r="LK16" s="7" t="s">
        <v>402</v>
      </c>
      <c r="LL16" s="4" t="s">
        <v>402</v>
      </c>
      <c r="LM16" s="4" t="s">
        <v>402</v>
      </c>
      <c r="LN16" s="4" t="s">
        <v>402</v>
      </c>
      <c r="LO16" s="4"/>
      <c r="LP16" s="4"/>
      <c r="LQ16" s="7"/>
      <c r="LR16" s="7"/>
      <c r="LS16" s="4" t="s">
        <v>402</v>
      </c>
      <c r="LT16" s="4" t="s">
        <v>402</v>
      </c>
      <c r="LU16" s="4" t="s">
        <v>402</v>
      </c>
      <c r="LV16" s="4" t="s">
        <v>402</v>
      </c>
      <c r="LW16" s="4"/>
      <c r="LX16" s="7"/>
      <c r="LY16" s="7"/>
      <c r="LZ16" s="4"/>
      <c r="MA16" s="4" t="s">
        <v>402</v>
      </c>
      <c r="MB16" s="4" t="s">
        <v>402</v>
      </c>
      <c r="MC16" s="4" t="s">
        <v>402</v>
      </c>
      <c r="MD16" s="4" t="s">
        <v>402</v>
      </c>
      <c r="ME16" s="7"/>
      <c r="MF16" s="7"/>
      <c r="MG16" s="4"/>
      <c r="MH16" s="4"/>
      <c r="MI16" s="4" t="s">
        <v>402</v>
      </c>
      <c r="MJ16" s="4" t="s">
        <v>402</v>
      </c>
      <c r="MK16" s="4" t="s">
        <v>402</v>
      </c>
      <c r="ML16" s="7" t="s">
        <v>402</v>
      </c>
      <c r="MM16" s="7"/>
      <c r="MN16" s="4"/>
      <c r="MO16" s="4"/>
      <c r="MP16" s="4"/>
      <c r="MQ16" s="4" t="s">
        <v>402</v>
      </c>
      <c r="MR16" s="4" t="s">
        <v>402</v>
      </c>
      <c r="MS16" s="7" t="s">
        <v>402</v>
      </c>
      <c r="MT16" s="7" t="s">
        <v>402</v>
      </c>
      <c r="MU16" s="4"/>
      <c r="MV16" s="4"/>
      <c r="MW16" s="4"/>
      <c r="MX16" s="4"/>
      <c r="MY16" s="4" t="s">
        <v>402</v>
      </c>
      <c r="MZ16" s="7" t="s">
        <v>402</v>
      </c>
      <c r="NA16" s="7" t="s">
        <v>402</v>
      </c>
      <c r="NB16" s="4" t="s">
        <v>402</v>
      </c>
      <c r="NC16" s="4"/>
      <c r="ND16" s="4"/>
      <c r="NE16" s="15"/>
      <c r="NF16" s="8"/>
      <c r="NG16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2196</v>
      </c>
      <c r="NH16" s="8">
        <f>Tableau2[[#This Row],[Colonne370]]-Tableau2[[#This Row],[Colonne369]]</f>
        <v>2196</v>
      </c>
      <c r="NI16" s="8" t="e">
        <f>Tableau2[[#This Row],[Colonne370]]/Tableau2[[#This Row],[Colonne369]]*100</f>
        <v>#DIV/0!</v>
      </c>
      <c r="NJ16" s="8">
        <f>COUNTIF(Tableau2[[#This Row],[Colonne3]:[Colonne368]],"A")</f>
        <v>0</v>
      </c>
      <c r="NK16" s="8">
        <f>COUNTIF(Tableau2[[#This Row],[Colonne3]:[Colonne368]],"R")</f>
        <v>0</v>
      </c>
      <c r="NL16" s="8">
        <f>COUNTIF(Tableau2[[#This Row],[Colonne3]:[Colonne368]],"N")</f>
        <v>0</v>
      </c>
      <c r="NM16" s="8"/>
      <c r="NN16" s="8"/>
      <c r="NO16" s="8">
        <f>COUNTIF(Tableau2[[#This Row],[Colonne3]:[Colonne368]],"C")</f>
        <v>0</v>
      </c>
      <c r="NP16" s="8">
        <f>COUNTIF(Tableau2[[#This Row],[Colonne3]:[Colonne368]],"W")</f>
        <v>0</v>
      </c>
      <c r="NQ16" s="8">
        <f>COUNTIF(Tableau2[[#This Row],[Colonne3]:[Colonne368]],"V")</f>
        <v>0</v>
      </c>
      <c r="NR16" s="8">
        <f>COUNTIF(Tableau2[[#This Row],[Colonne3]:[Colonne368]],"M")</f>
        <v>0</v>
      </c>
      <c r="NS16" s="8"/>
      <c r="NT16" s="8"/>
    </row>
    <row r="17" spans="2:384" ht="15.75" thickBot="1" x14ac:dyDescent="0.3">
      <c r="B17" s="8" t="s">
        <v>457</v>
      </c>
      <c r="C17" s="8">
        <v>70</v>
      </c>
      <c r="D17" s="10" t="s">
        <v>432</v>
      </c>
      <c r="E17" s="4" t="s">
        <v>432</v>
      </c>
      <c r="F17" s="4" t="s">
        <v>432</v>
      </c>
      <c r="G17" s="7"/>
      <c r="H17" s="7"/>
      <c r="I17" s="4"/>
      <c r="J17" s="4"/>
      <c r="K17" s="4" t="s">
        <v>432</v>
      </c>
      <c r="L17" s="4" t="s">
        <v>432</v>
      </c>
      <c r="M17" s="4" t="s">
        <v>432</v>
      </c>
      <c r="N17" s="7" t="s">
        <v>432</v>
      </c>
      <c r="O17" s="7"/>
      <c r="P17" s="4"/>
      <c r="Q17" s="4"/>
      <c r="R17" s="4"/>
      <c r="S17" s="4" t="s">
        <v>432</v>
      </c>
      <c r="T17" s="4" t="s">
        <v>432</v>
      </c>
      <c r="U17" s="7" t="s">
        <v>432</v>
      </c>
      <c r="V17" s="7" t="s">
        <v>432</v>
      </c>
      <c r="W17" s="4"/>
      <c r="X17" s="4"/>
      <c r="Y17" s="4"/>
      <c r="Z17" s="4"/>
      <c r="AA17" s="4" t="s">
        <v>432</v>
      </c>
      <c r="AB17" s="7" t="s">
        <v>432</v>
      </c>
      <c r="AC17" s="7" t="s">
        <v>432</v>
      </c>
      <c r="AD17" s="4" t="s">
        <v>432</v>
      </c>
      <c r="AE17" s="4"/>
      <c r="AF17" s="4"/>
      <c r="AG17" s="4"/>
      <c r="AH17" s="4"/>
      <c r="AI17" s="7" t="s">
        <v>432</v>
      </c>
      <c r="AJ17" s="7" t="s">
        <v>432</v>
      </c>
      <c r="AK17" s="4" t="s">
        <v>432</v>
      </c>
      <c r="AL17" s="4" t="s">
        <v>432</v>
      </c>
      <c r="AM17" s="4"/>
      <c r="AN17" s="4"/>
      <c r="AO17" s="4"/>
      <c r="AP17" s="7"/>
      <c r="AQ17" s="7" t="s">
        <v>432</v>
      </c>
      <c r="AR17" s="4" t="s">
        <v>432</v>
      </c>
      <c r="AS17" s="4" t="s">
        <v>432</v>
      </c>
      <c r="AT17" s="4" t="s">
        <v>432</v>
      </c>
      <c r="AU17" s="4"/>
      <c r="AV17" s="4"/>
      <c r="AW17" s="7"/>
      <c r="AX17" s="7"/>
      <c r="AY17" s="4" t="s">
        <v>432</v>
      </c>
      <c r="AZ17" s="4" t="s">
        <v>432</v>
      </c>
      <c r="BA17" s="4" t="s">
        <v>432</v>
      </c>
      <c r="BB17" s="4" t="s">
        <v>432</v>
      </c>
      <c r="BC17" s="4"/>
      <c r="BD17" s="7"/>
      <c r="BE17" s="7"/>
      <c r="BF17" s="4"/>
      <c r="BG17" s="4" t="s">
        <v>432</v>
      </c>
      <c r="BH17" s="4" t="s">
        <v>432</v>
      </c>
      <c r="BI17" s="4" t="s">
        <v>432</v>
      </c>
      <c r="BJ17" s="4" t="s">
        <v>432</v>
      </c>
      <c r="BK17" s="7"/>
      <c r="BL17" s="7"/>
      <c r="BM17" s="4"/>
      <c r="BN17" s="4"/>
      <c r="BO17" s="4" t="s">
        <v>432</v>
      </c>
      <c r="BP17" s="4" t="s">
        <v>432</v>
      </c>
      <c r="BQ17" s="4" t="s">
        <v>432</v>
      </c>
      <c r="BR17" s="7" t="s">
        <v>432</v>
      </c>
      <c r="BS17" s="7"/>
      <c r="BT17" s="4"/>
      <c r="BU17" s="4"/>
      <c r="BV17" s="4"/>
      <c r="BW17" s="4" t="s">
        <v>432</v>
      </c>
      <c r="BX17" s="4" t="s">
        <v>432</v>
      </c>
      <c r="BY17" s="7" t="s">
        <v>432</v>
      </c>
      <c r="BZ17" s="7" t="s">
        <v>432</v>
      </c>
      <c r="CA17" s="4"/>
      <c r="CB17" s="4"/>
      <c r="CC17" s="4"/>
      <c r="CD17" s="4"/>
      <c r="CE17" s="4" t="s">
        <v>432</v>
      </c>
      <c r="CF17" s="7" t="s">
        <v>432</v>
      </c>
      <c r="CG17" s="7" t="s">
        <v>432</v>
      </c>
      <c r="CH17" s="4" t="s">
        <v>432</v>
      </c>
      <c r="CI17" s="4"/>
      <c r="CJ17" s="4"/>
      <c r="CK17" s="4"/>
      <c r="CL17" s="4"/>
      <c r="CM17" s="7" t="s">
        <v>432</v>
      </c>
      <c r="CN17" s="7" t="s">
        <v>432</v>
      </c>
      <c r="CO17" s="4" t="s">
        <v>432</v>
      </c>
      <c r="CP17" s="4" t="s">
        <v>432</v>
      </c>
      <c r="CQ17" s="4"/>
      <c r="CR17" s="4"/>
      <c r="CS17" s="4"/>
      <c r="CT17" s="7"/>
      <c r="CU17" s="7" t="s">
        <v>432</v>
      </c>
      <c r="CV17" s="4" t="s">
        <v>432</v>
      </c>
      <c r="CW17" s="4" t="s">
        <v>432</v>
      </c>
      <c r="CX17" s="4" t="s">
        <v>432</v>
      </c>
      <c r="CY17" s="4"/>
      <c r="CZ17" s="4"/>
      <c r="DA17" s="7"/>
      <c r="DB17" s="7"/>
      <c r="DC17" s="4" t="s">
        <v>432</v>
      </c>
      <c r="DD17" s="4" t="s">
        <v>432</v>
      </c>
      <c r="DE17" s="4" t="s">
        <v>432</v>
      </c>
      <c r="DF17" s="4" t="s">
        <v>432</v>
      </c>
      <c r="DG17" s="4"/>
      <c r="DH17" s="7"/>
      <c r="DI17" s="7"/>
      <c r="DJ17" s="4"/>
      <c r="DK17" s="4" t="s">
        <v>432</v>
      </c>
      <c r="DL17" s="4" t="s">
        <v>432</v>
      </c>
      <c r="DM17" s="4" t="s">
        <v>432</v>
      </c>
      <c r="DN17" s="4" t="s">
        <v>432</v>
      </c>
      <c r="DO17" s="7"/>
      <c r="DP17" s="7"/>
      <c r="DQ17" s="4"/>
      <c r="DR17" s="4"/>
      <c r="DS17" s="4" t="s">
        <v>432</v>
      </c>
      <c r="DT17" s="4" t="s">
        <v>432</v>
      </c>
      <c r="DU17" s="4" t="s">
        <v>432</v>
      </c>
      <c r="DV17" s="7" t="s">
        <v>432</v>
      </c>
      <c r="DW17" s="7"/>
      <c r="DX17" s="4"/>
      <c r="DY17" s="4"/>
      <c r="DZ17" s="4"/>
      <c r="EA17" s="4" t="s">
        <v>432</v>
      </c>
      <c r="EB17" s="4" t="s">
        <v>432</v>
      </c>
      <c r="EC17" s="7" t="s">
        <v>432</v>
      </c>
      <c r="ED17" s="7" t="s">
        <v>432</v>
      </c>
      <c r="EE17" s="4"/>
      <c r="EF17" s="4"/>
      <c r="EG17" s="4"/>
      <c r="EH17" s="4"/>
      <c r="EI17" s="4" t="s">
        <v>432</v>
      </c>
      <c r="EJ17" s="7" t="s">
        <v>432</v>
      </c>
      <c r="EK17" s="7" t="s">
        <v>432</v>
      </c>
      <c r="EL17" s="4" t="s">
        <v>432</v>
      </c>
      <c r="EM17" s="4"/>
      <c r="EN17" s="4"/>
      <c r="EO17" s="4"/>
      <c r="EP17" s="4"/>
      <c r="EQ17" s="7" t="s">
        <v>432</v>
      </c>
      <c r="ER17" s="7" t="s">
        <v>432</v>
      </c>
      <c r="ES17" s="4" t="s">
        <v>432</v>
      </c>
      <c r="ET17" s="4" t="s">
        <v>432</v>
      </c>
      <c r="EU17" s="4"/>
      <c r="EV17" s="4"/>
      <c r="EW17" s="4"/>
      <c r="EX17" s="7"/>
      <c r="EY17" s="7" t="s">
        <v>432</v>
      </c>
      <c r="EZ17" s="4" t="s">
        <v>432</v>
      </c>
      <c r="FA17" s="4" t="s">
        <v>432</v>
      </c>
      <c r="FB17" s="4" t="s">
        <v>432</v>
      </c>
      <c r="FC17" s="4"/>
      <c r="FD17" s="4"/>
      <c r="FE17" s="7"/>
      <c r="FF17" s="7"/>
      <c r="FG17" s="4" t="s">
        <v>432</v>
      </c>
      <c r="FH17" s="4" t="s">
        <v>432</v>
      </c>
      <c r="FI17" s="4" t="s">
        <v>432</v>
      </c>
      <c r="FJ17" s="4" t="s">
        <v>432</v>
      </c>
      <c r="FK17" s="4"/>
      <c r="FL17" s="7"/>
      <c r="FM17" s="7"/>
      <c r="FN17" s="4"/>
      <c r="FO17" s="4" t="s">
        <v>432</v>
      </c>
      <c r="FP17" s="4" t="s">
        <v>432</v>
      </c>
      <c r="FQ17" s="4" t="s">
        <v>432</v>
      </c>
      <c r="FR17" s="4" t="s">
        <v>432</v>
      </c>
      <c r="FS17" s="7"/>
      <c r="FT17" s="7"/>
      <c r="FU17" s="4"/>
      <c r="FV17" s="4"/>
      <c r="FW17" s="4" t="s">
        <v>432</v>
      </c>
      <c r="FX17" s="4" t="s">
        <v>432</v>
      </c>
      <c r="FY17" s="4" t="s">
        <v>432</v>
      </c>
      <c r="FZ17" s="7" t="s">
        <v>432</v>
      </c>
      <c r="GA17" s="7"/>
      <c r="GB17" s="4"/>
      <c r="GC17" s="4"/>
      <c r="GD17" s="4"/>
      <c r="GE17" s="4" t="s">
        <v>432</v>
      </c>
      <c r="GF17" s="4" t="s">
        <v>432</v>
      </c>
      <c r="GG17" s="7" t="s">
        <v>432</v>
      </c>
      <c r="GH17" s="7" t="s">
        <v>432</v>
      </c>
      <c r="GI17" s="4"/>
      <c r="GJ17" s="4"/>
      <c r="GK17" s="4"/>
      <c r="GL17" s="4"/>
      <c r="GM17" s="4" t="s">
        <v>432</v>
      </c>
      <c r="GN17" s="7" t="s">
        <v>432</v>
      </c>
      <c r="GO17" s="7" t="s">
        <v>432</v>
      </c>
      <c r="GP17" s="4" t="s">
        <v>432</v>
      </c>
      <c r="GQ17" s="4"/>
      <c r="GR17" s="4"/>
      <c r="GS17" s="4"/>
      <c r="GT17" s="4"/>
      <c r="GU17" s="7" t="s">
        <v>432</v>
      </c>
      <c r="GV17" s="7" t="s">
        <v>432</v>
      </c>
      <c r="GW17" s="4" t="s">
        <v>432</v>
      </c>
      <c r="GX17" s="4" t="s">
        <v>432</v>
      </c>
      <c r="GY17" s="4"/>
      <c r="GZ17" s="4"/>
      <c r="HA17" s="4"/>
      <c r="HB17" s="7"/>
      <c r="HC17" s="7" t="s">
        <v>432</v>
      </c>
      <c r="HD17" s="4" t="s">
        <v>432</v>
      </c>
      <c r="HE17" s="4" t="s">
        <v>432</v>
      </c>
      <c r="HF17" s="4" t="s">
        <v>432</v>
      </c>
      <c r="HG17" s="4"/>
      <c r="HH17" s="4"/>
      <c r="HI17" s="7"/>
      <c r="HJ17" s="7"/>
      <c r="HK17" s="4" t="s">
        <v>432</v>
      </c>
      <c r="HL17" s="4" t="s">
        <v>432</v>
      </c>
      <c r="HM17" s="4" t="s">
        <v>432</v>
      </c>
      <c r="HN17" s="4" t="s">
        <v>432</v>
      </c>
      <c r="HO17" s="4"/>
      <c r="HP17" s="7"/>
      <c r="HQ17" s="7"/>
      <c r="HR17" s="4"/>
      <c r="HS17" s="4" t="s">
        <v>432</v>
      </c>
      <c r="HT17" s="4" t="s">
        <v>432</v>
      </c>
      <c r="HU17" s="4" t="s">
        <v>432</v>
      </c>
      <c r="HV17" s="4" t="s">
        <v>432</v>
      </c>
      <c r="HW17" s="7"/>
      <c r="HX17" s="7"/>
      <c r="HY17" s="4"/>
      <c r="HZ17" s="4"/>
      <c r="IA17" s="4" t="s">
        <v>432</v>
      </c>
      <c r="IB17" s="4" t="s">
        <v>432</v>
      </c>
      <c r="IC17" s="4" t="s">
        <v>432</v>
      </c>
      <c r="ID17" s="7" t="s">
        <v>432</v>
      </c>
      <c r="IE17" s="7"/>
      <c r="IF17" s="4"/>
      <c r="IG17" s="4"/>
      <c r="IH17" s="4"/>
      <c r="II17" s="4" t="s">
        <v>432</v>
      </c>
      <c r="IJ17" s="4" t="s">
        <v>432</v>
      </c>
      <c r="IK17" s="7" t="s">
        <v>432</v>
      </c>
      <c r="IL17" s="7" t="s">
        <v>432</v>
      </c>
      <c r="IM17" s="4"/>
      <c r="IN17" s="4"/>
      <c r="IO17" s="4"/>
      <c r="IP17" s="4"/>
      <c r="IQ17" s="4" t="s">
        <v>432</v>
      </c>
      <c r="IR17" s="7" t="s">
        <v>432</v>
      </c>
      <c r="IS17" s="7" t="s">
        <v>432</v>
      </c>
      <c r="IT17" s="4" t="s">
        <v>432</v>
      </c>
      <c r="IU17" s="4"/>
      <c r="IV17" s="4"/>
      <c r="IW17" s="4"/>
      <c r="IX17" s="4"/>
      <c r="IY17" s="7" t="s">
        <v>432</v>
      </c>
      <c r="IZ17" s="7" t="s">
        <v>432</v>
      </c>
      <c r="JA17" s="4" t="s">
        <v>432</v>
      </c>
      <c r="JB17" s="4" t="s">
        <v>432</v>
      </c>
      <c r="JC17" s="4"/>
      <c r="JD17" s="4"/>
      <c r="JE17" s="4"/>
      <c r="JF17" s="7"/>
      <c r="JG17" s="7" t="s">
        <v>432</v>
      </c>
      <c r="JH17" s="4" t="s">
        <v>432</v>
      </c>
      <c r="JI17" s="4" t="s">
        <v>432</v>
      </c>
      <c r="JJ17" s="4" t="s">
        <v>432</v>
      </c>
      <c r="JK17" s="4"/>
      <c r="JL17" s="4"/>
      <c r="JM17" s="7"/>
      <c r="JN17" s="7"/>
      <c r="JO17" s="4" t="s">
        <v>432</v>
      </c>
      <c r="JP17" s="4" t="s">
        <v>432</v>
      </c>
      <c r="JQ17" s="4" t="s">
        <v>432</v>
      </c>
      <c r="JR17" s="4" t="s">
        <v>432</v>
      </c>
      <c r="JS17" s="4"/>
      <c r="JT17" s="7"/>
      <c r="JU17" s="7"/>
      <c r="JV17" s="4"/>
      <c r="JW17" s="4" t="s">
        <v>432</v>
      </c>
      <c r="JX17" s="4" t="s">
        <v>432</v>
      </c>
      <c r="JY17" s="4" t="s">
        <v>432</v>
      </c>
      <c r="JZ17" s="4" t="s">
        <v>432</v>
      </c>
      <c r="KA17" s="7"/>
      <c r="KB17" s="7"/>
      <c r="KC17" s="4"/>
      <c r="KD17" s="4"/>
      <c r="KE17" s="4" t="s">
        <v>432</v>
      </c>
      <c r="KF17" s="4" t="s">
        <v>432</v>
      </c>
      <c r="KG17" s="4" t="s">
        <v>432</v>
      </c>
      <c r="KH17" s="7" t="s">
        <v>432</v>
      </c>
      <c r="KI17" s="7"/>
      <c r="KJ17" s="4"/>
      <c r="KK17" s="4"/>
      <c r="KL17" s="4"/>
      <c r="KM17" s="4" t="s">
        <v>432</v>
      </c>
      <c r="KN17" s="4" t="s">
        <v>432</v>
      </c>
      <c r="KO17" s="7" t="s">
        <v>432</v>
      </c>
      <c r="KP17" s="7" t="s">
        <v>432</v>
      </c>
      <c r="KQ17" s="4"/>
      <c r="KR17" s="4"/>
      <c r="KS17" s="4"/>
      <c r="KT17" s="4"/>
      <c r="KU17" s="4" t="s">
        <v>432</v>
      </c>
      <c r="KV17" s="7" t="s">
        <v>432</v>
      </c>
      <c r="KW17" s="7" t="s">
        <v>432</v>
      </c>
      <c r="KX17" s="4" t="s">
        <v>432</v>
      </c>
      <c r="KY17" s="4"/>
      <c r="KZ17" s="4"/>
      <c r="LA17" s="4"/>
      <c r="LB17" s="4"/>
      <c r="LC17" s="7" t="s">
        <v>432</v>
      </c>
      <c r="LD17" s="7" t="s">
        <v>432</v>
      </c>
      <c r="LE17" s="4" t="s">
        <v>432</v>
      </c>
      <c r="LF17" s="4" t="s">
        <v>432</v>
      </c>
      <c r="LG17" s="4"/>
      <c r="LH17" s="4"/>
      <c r="LI17" s="4"/>
      <c r="LJ17" s="7"/>
      <c r="LK17" s="7" t="s">
        <v>432</v>
      </c>
      <c r="LL17" s="4" t="s">
        <v>432</v>
      </c>
      <c r="LM17" s="4" t="s">
        <v>432</v>
      </c>
      <c r="LN17" s="4" t="s">
        <v>432</v>
      </c>
      <c r="LO17" s="4"/>
      <c r="LP17" s="4"/>
      <c r="LQ17" s="7"/>
      <c r="LR17" s="7"/>
      <c r="LS17" s="4" t="s">
        <v>432</v>
      </c>
      <c r="LT17" s="4" t="s">
        <v>432</v>
      </c>
      <c r="LU17" s="4" t="s">
        <v>432</v>
      </c>
      <c r="LV17" s="4" t="s">
        <v>432</v>
      </c>
      <c r="LW17" s="4"/>
      <c r="LX17" s="7"/>
      <c r="LY17" s="7"/>
      <c r="LZ17" s="4"/>
      <c r="MA17" s="4" t="s">
        <v>432</v>
      </c>
      <c r="MB17" s="4" t="s">
        <v>432</v>
      </c>
      <c r="MC17" s="4" t="s">
        <v>432</v>
      </c>
      <c r="MD17" s="4" t="s">
        <v>432</v>
      </c>
      <c r="ME17" s="7"/>
      <c r="MF17" s="7"/>
      <c r="MG17" s="4"/>
      <c r="MH17" s="4"/>
      <c r="MI17" s="4" t="s">
        <v>432</v>
      </c>
      <c r="MJ17" s="4" t="s">
        <v>432</v>
      </c>
      <c r="MK17" s="4" t="s">
        <v>432</v>
      </c>
      <c r="ML17" s="7" t="s">
        <v>432</v>
      </c>
      <c r="MM17" s="7"/>
      <c r="MN17" s="4"/>
      <c r="MO17" s="4"/>
      <c r="MP17" s="4"/>
      <c r="MQ17" s="4" t="s">
        <v>432</v>
      </c>
      <c r="MR17" s="4" t="s">
        <v>432</v>
      </c>
      <c r="MS17" s="7" t="s">
        <v>432</v>
      </c>
      <c r="MT17" s="7" t="s">
        <v>432</v>
      </c>
      <c r="MU17" s="4"/>
      <c r="MV17" s="4"/>
      <c r="MW17" s="4"/>
      <c r="MX17" s="4"/>
      <c r="MY17" s="4" t="s">
        <v>432</v>
      </c>
      <c r="MZ17" s="7" t="s">
        <v>432</v>
      </c>
      <c r="NA17" s="7" t="s">
        <v>432</v>
      </c>
      <c r="NB17" s="4" t="s">
        <v>432</v>
      </c>
      <c r="NC17" s="4"/>
      <c r="ND17" s="4"/>
      <c r="NE17" s="15"/>
      <c r="NF17" s="8"/>
      <c r="NG17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17" s="8">
        <f>Tableau2[[#This Row],[Colonne370]]-Tableau2[[#This Row],[Colonne369]]</f>
        <v>0</v>
      </c>
      <c r="NI17" s="8" t="e">
        <f>Tableau2[[#This Row],[Colonne370]]/Tableau2[[#This Row],[Colonne369]]*100</f>
        <v>#DIV/0!</v>
      </c>
      <c r="NJ17" s="8">
        <f>COUNTIF(Tableau2[[#This Row],[Colonne3]:[Colonne368]],"A")</f>
        <v>0</v>
      </c>
      <c r="NK17" s="8">
        <f>COUNTIF(Tableau2[[#This Row],[Colonne3]:[Colonne368]],"R")</f>
        <v>0</v>
      </c>
      <c r="NL17" s="8">
        <f>COUNTIF(Tableau2[[#This Row],[Colonne3]:[Colonne368]],"N")</f>
        <v>0</v>
      </c>
      <c r="NM17" s="8"/>
      <c r="NN17" s="8"/>
      <c r="NO17" s="8">
        <f>COUNTIF(Tableau2[[#This Row],[Colonne3]:[Colonne368]],"C")</f>
        <v>0</v>
      </c>
      <c r="NP17" s="8">
        <f>COUNTIF(Tableau2[[#This Row],[Colonne3]:[Colonne368]],"W")</f>
        <v>0</v>
      </c>
      <c r="NQ17" s="8">
        <f>COUNTIF(Tableau2[[#This Row],[Colonne3]:[Colonne368]],"V")</f>
        <v>0</v>
      </c>
      <c r="NR17" s="8">
        <f>COUNTIF(Tableau2[[#This Row],[Colonne3]:[Colonne368]],"M")</f>
        <v>0</v>
      </c>
      <c r="NS17" s="8"/>
      <c r="NT17" s="8"/>
    </row>
    <row r="18" spans="2:384" ht="15.75" thickBot="1" x14ac:dyDescent="0.3">
      <c r="B18" s="27" t="s">
        <v>382</v>
      </c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HZ18" s="29"/>
      <c r="IA18" s="29"/>
      <c r="IB18" s="29"/>
      <c r="IC18" s="29"/>
      <c r="ID18" s="29"/>
      <c r="IE18" s="29"/>
      <c r="IF18" s="29"/>
      <c r="IG18" s="29"/>
      <c r="IH18" s="29"/>
      <c r="II18" s="29"/>
      <c r="IJ18" s="29"/>
      <c r="IK18" s="29"/>
      <c r="IL18" s="29"/>
      <c r="IM18" s="29"/>
      <c r="IN18" s="29"/>
      <c r="IO18" s="29"/>
      <c r="IP18" s="29"/>
      <c r="IQ18" s="29"/>
      <c r="IR18" s="29"/>
      <c r="IS18" s="29"/>
      <c r="IT18" s="29"/>
      <c r="IU18" s="29"/>
      <c r="IV18" s="29"/>
      <c r="IW18" s="29"/>
      <c r="IX18" s="29"/>
      <c r="IY18" s="29"/>
      <c r="IZ18" s="29"/>
      <c r="JA18" s="29"/>
      <c r="JB18" s="29"/>
      <c r="JC18" s="29"/>
      <c r="JD18" s="29"/>
      <c r="JE18" s="29"/>
      <c r="JF18" s="29"/>
      <c r="JG18" s="29"/>
      <c r="JH18" s="29"/>
      <c r="JI18" s="29"/>
      <c r="JJ18" s="29"/>
      <c r="JK18" s="29"/>
      <c r="JL18" s="29"/>
      <c r="JM18" s="29"/>
      <c r="JN18" s="29"/>
      <c r="JO18" s="29"/>
      <c r="JP18" s="29"/>
      <c r="JQ18" s="29"/>
      <c r="JR18" s="29"/>
      <c r="JS18" s="29"/>
      <c r="JT18" s="29"/>
      <c r="JU18" s="29"/>
      <c r="JV18" s="29"/>
      <c r="JW18" s="29"/>
      <c r="JX18" s="29"/>
      <c r="JY18" s="29"/>
      <c r="JZ18" s="29"/>
      <c r="KA18" s="29"/>
      <c r="KB18" s="29"/>
      <c r="KC18" s="29"/>
      <c r="KD18" s="29"/>
      <c r="KE18" s="29"/>
      <c r="KF18" s="29"/>
      <c r="KG18" s="29"/>
      <c r="KH18" s="29"/>
      <c r="KI18" s="29"/>
      <c r="KJ18" s="29"/>
      <c r="KK18" s="29"/>
      <c r="KL18" s="29"/>
      <c r="KM18" s="29"/>
      <c r="KN18" s="29"/>
      <c r="KO18" s="29"/>
      <c r="KP18" s="29"/>
      <c r="KQ18" s="29"/>
      <c r="KR18" s="29"/>
      <c r="KS18" s="29"/>
      <c r="KT18" s="29"/>
      <c r="KU18" s="29"/>
      <c r="KV18" s="29"/>
      <c r="KW18" s="29"/>
      <c r="KX18" s="29"/>
      <c r="KY18" s="29"/>
      <c r="KZ18" s="29"/>
      <c r="LA18" s="29"/>
      <c r="LB18" s="29"/>
      <c r="LC18" s="29"/>
      <c r="LD18" s="29"/>
      <c r="LE18" s="29"/>
      <c r="LF18" s="29"/>
      <c r="LG18" s="29"/>
      <c r="LH18" s="29"/>
      <c r="LI18" s="29"/>
      <c r="LJ18" s="29"/>
      <c r="LK18" s="29"/>
      <c r="LL18" s="29"/>
      <c r="LM18" s="29"/>
      <c r="LN18" s="29"/>
      <c r="LO18" s="29"/>
      <c r="LP18" s="29"/>
      <c r="LQ18" s="29"/>
      <c r="LR18" s="29"/>
      <c r="LS18" s="29"/>
      <c r="LT18" s="29"/>
      <c r="LU18" s="29"/>
      <c r="LV18" s="29"/>
      <c r="LW18" s="29"/>
      <c r="LX18" s="29"/>
      <c r="LY18" s="29"/>
      <c r="LZ18" s="29"/>
      <c r="MA18" s="29"/>
      <c r="MB18" s="29"/>
      <c r="MC18" s="29"/>
      <c r="MD18" s="29"/>
      <c r="ME18" s="29"/>
      <c r="MF18" s="29"/>
      <c r="MG18" s="29"/>
      <c r="MH18" s="29"/>
      <c r="MI18" s="29"/>
      <c r="MJ18" s="29"/>
      <c r="MK18" s="29"/>
      <c r="ML18" s="29"/>
      <c r="MM18" s="29"/>
      <c r="MN18" s="29"/>
      <c r="MO18" s="29"/>
      <c r="MP18" s="29"/>
      <c r="MQ18" s="29"/>
      <c r="MR18" s="29"/>
      <c r="MS18" s="29"/>
      <c r="MT18" s="29"/>
      <c r="MU18" s="29"/>
      <c r="MV18" s="29"/>
      <c r="MW18" s="29"/>
      <c r="MX18" s="29"/>
      <c r="MY18" s="29"/>
      <c r="MZ18" s="29"/>
      <c r="NA18" s="29"/>
      <c r="NB18" s="29"/>
      <c r="NC18" s="29"/>
      <c r="ND18" s="29"/>
      <c r="NE18" s="30"/>
      <c r="NF18" s="28"/>
      <c r="NG18" s="28"/>
      <c r="NH18" s="28"/>
      <c r="NI18" s="28"/>
      <c r="NJ18" s="28"/>
      <c r="NK18" s="28"/>
      <c r="NL18" s="28"/>
      <c r="NM18" s="28"/>
      <c r="NN18" s="28"/>
      <c r="NO18" s="28"/>
      <c r="NP18" s="28"/>
      <c r="NQ18" s="28"/>
      <c r="NR18" s="28"/>
      <c r="NS18" s="28"/>
      <c r="NT18" s="28"/>
    </row>
    <row r="19" spans="2:384" ht="15.75" thickBot="1" x14ac:dyDescent="0.3">
      <c r="B19" s="8" t="s">
        <v>445</v>
      </c>
      <c r="C19" s="8">
        <v>100</v>
      </c>
      <c r="D19" s="10"/>
      <c r="E19" s="4" t="s">
        <v>402</v>
      </c>
      <c r="F19" s="4" t="s">
        <v>402</v>
      </c>
      <c r="G19" s="7" t="s">
        <v>407</v>
      </c>
      <c r="H19" s="7" t="s">
        <v>407</v>
      </c>
      <c r="I19" s="4"/>
      <c r="J19" s="4"/>
      <c r="K19" s="4"/>
      <c r="L19" s="4"/>
      <c r="M19" s="4" t="s">
        <v>402</v>
      </c>
      <c r="N19" s="7" t="s">
        <v>402</v>
      </c>
      <c r="O19" s="7" t="s">
        <v>407</v>
      </c>
      <c r="P19" s="4" t="s">
        <v>407</v>
      </c>
      <c r="Q19" s="4"/>
      <c r="R19" s="4"/>
      <c r="S19" s="4"/>
      <c r="T19" s="4"/>
      <c r="U19" s="7" t="s">
        <v>402</v>
      </c>
      <c r="V19" s="7" t="s">
        <v>402</v>
      </c>
      <c r="W19" s="4" t="s">
        <v>407</v>
      </c>
      <c r="X19" s="4" t="s">
        <v>407</v>
      </c>
      <c r="Y19" s="4"/>
      <c r="Z19" s="4"/>
      <c r="AA19" s="4"/>
      <c r="AB19" s="7"/>
      <c r="AC19" s="7" t="s">
        <v>402</v>
      </c>
      <c r="AD19" s="4" t="s">
        <v>402</v>
      </c>
      <c r="AE19" s="4" t="s">
        <v>407</v>
      </c>
      <c r="AF19" s="4" t="s">
        <v>407</v>
      </c>
      <c r="AG19" s="4"/>
      <c r="AH19" s="4"/>
      <c r="AI19" s="7"/>
      <c r="AJ19" s="7"/>
      <c r="AK19" s="4" t="s">
        <v>402</v>
      </c>
      <c r="AL19" s="4" t="s">
        <v>402</v>
      </c>
      <c r="AM19" s="4" t="s">
        <v>407</v>
      </c>
      <c r="AN19" s="4" t="s">
        <v>407</v>
      </c>
      <c r="AO19" s="4"/>
      <c r="AP19" s="7"/>
      <c r="AQ19" s="7"/>
      <c r="AR19" s="4"/>
      <c r="AS19" s="4" t="s">
        <v>402</v>
      </c>
      <c r="AT19" s="4" t="s">
        <v>402</v>
      </c>
      <c r="AU19" s="4" t="s">
        <v>407</v>
      </c>
      <c r="AV19" s="4" t="s">
        <v>407</v>
      </c>
      <c r="AW19" s="7"/>
      <c r="AX19" s="7"/>
      <c r="AY19" s="4"/>
      <c r="AZ19" s="4"/>
      <c r="BA19" s="4" t="s">
        <v>402</v>
      </c>
      <c r="BB19" s="4" t="s">
        <v>402</v>
      </c>
      <c r="BC19" s="4" t="s">
        <v>407</v>
      </c>
      <c r="BD19" s="7" t="s">
        <v>407</v>
      </c>
      <c r="BE19" s="7"/>
      <c r="BF19" s="4"/>
      <c r="BG19" s="4"/>
      <c r="BH19" s="4"/>
      <c r="BI19" s="4" t="s">
        <v>402</v>
      </c>
      <c r="BJ19" s="4" t="s">
        <v>402</v>
      </c>
      <c r="BK19" s="7" t="s">
        <v>407</v>
      </c>
      <c r="BL19" s="7" t="s">
        <v>407</v>
      </c>
      <c r="BM19" s="4"/>
      <c r="BN19" s="4"/>
      <c r="BO19" s="4"/>
      <c r="BP19" s="4"/>
      <c r="BQ19" s="4" t="s">
        <v>402</v>
      </c>
      <c r="BR19" s="7" t="s">
        <v>402</v>
      </c>
      <c r="BS19" s="7" t="s">
        <v>407</v>
      </c>
      <c r="BT19" s="4" t="s">
        <v>407</v>
      </c>
      <c r="BU19" s="4"/>
      <c r="BV19" s="4"/>
      <c r="BW19" s="4"/>
      <c r="BX19" s="4"/>
      <c r="BY19" s="7" t="s">
        <v>402</v>
      </c>
      <c r="BZ19" s="7" t="s">
        <v>402</v>
      </c>
      <c r="CA19" s="4" t="s">
        <v>407</v>
      </c>
      <c r="CB19" s="4" t="s">
        <v>407</v>
      </c>
      <c r="CC19" s="4"/>
      <c r="CD19" s="4"/>
      <c r="CE19" s="4"/>
      <c r="CF19" s="7"/>
      <c r="CG19" s="7" t="s">
        <v>402</v>
      </c>
      <c r="CH19" s="4" t="s">
        <v>402</v>
      </c>
      <c r="CI19" s="4" t="s">
        <v>407</v>
      </c>
      <c r="CJ19" s="4" t="s">
        <v>407</v>
      </c>
      <c r="CK19" s="4"/>
      <c r="CL19" s="4"/>
      <c r="CM19" s="7"/>
      <c r="CN19" s="7"/>
      <c r="CO19" s="4" t="s">
        <v>402</v>
      </c>
      <c r="CP19" s="4" t="s">
        <v>402</v>
      </c>
      <c r="CQ19" s="4" t="s">
        <v>407</v>
      </c>
      <c r="CR19" s="4" t="s">
        <v>407</v>
      </c>
      <c r="CS19" s="4"/>
      <c r="CT19" s="7"/>
      <c r="CU19" s="7"/>
      <c r="CV19" s="4"/>
      <c r="CW19" s="4" t="s">
        <v>402</v>
      </c>
      <c r="CX19" s="4" t="s">
        <v>402</v>
      </c>
      <c r="CY19" s="4" t="s">
        <v>407</v>
      </c>
      <c r="CZ19" s="4" t="s">
        <v>407</v>
      </c>
      <c r="DA19" s="7"/>
      <c r="DB19" s="7"/>
      <c r="DC19" s="4"/>
      <c r="DD19" s="4"/>
      <c r="DE19" s="4" t="s">
        <v>402</v>
      </c>
      <c r="DF19" s="4" t="s">
        <v>402</v>
      </c>
      <c r="DG19" s="4" t="s">
        <v>407</v>
      </c>
      <c r="DH19" s="7" t="s">
        <v>407</v>
      </c>
      <c r="DI19" s="7"/>
      <c r="DJ19" s="4"/>
      <c r="DK19" s="4"/>
      <c r="DL19" s="4"/>
      <c r="DM19" s="4" t="s">
        <v>402</v>
      </c>
      <c r="DN19" s="4" t="s">
        <v>402</v>
      </c>
      <c r="DO19" s="7" t="s">
        <v>407</v>
      </c>
      <c r="DP19" s="7" t="s">
        <v>407</v>
      </c>
      <c r="DQ19" s="4"/>
      <c r="DR19" s="4"/>
      <c r="DS19" s="4"/>
      <c r="DT19" s="4"/>
      <c r="DU19" s="4" t="s">
        <v>402</v>
      </c>
      <c r="DV19" s="7" t="s">
        <v>402</v>
      </c>
      <c r="DW19" s="7" t="s">
        <v>407</v>
      </c>
      <c r="DX19" s="4" t="s">
        <v>407</v>
      </c>
      <c r="DY19" s="4"/>
      <c r="DZ19" s="4"/>
      <c r="EA19" s="4"/>
      <c r="EB19" s="4"/>
      <c r="EC19" s="7" t="s">
        <v>402</v>
      </c>
      <c r="ED19" s="7" t="s">
        <v>402</v>
      </c>
      <c r="EE19" s="4" t="s">
        <v>407</v>
      </c>
      <c r="EF19" s="4" t="s">
        <v>407</v>
      </c>
      <c r="EG19" s="4"/>
      <c r="EH19" s="4"/>
      <c r="EI19" s="4"/>
      <c r="EJ19" s="7"/>
      <c r="EK19" s="7" t="s">
        <v>402</v>
      </c>
      <c r="EL19" s="4" t="s">
        <v>402</v>
      </c>
      <c r="EM19" s="4" t="s">
        <v>407</v>
      </c>
      <c r="EN19" s="4" t="s">
        <v>407</v>
      </c>
      <c r="EO19" s="4"/>
      <c r="EP19" s="4"/>
      <c r="EQ19" s="7"/>
      <c r="ER19" s="7"/>
      <c r="ES19" s="4" t="s">
        <v>402</v>
      </c>
      <c r="ET19" s="4" t="s">
        <v>402</v>
      </c>
      <c r="EU19" s="4" t="s">
        <v>407</v>
      </c>
      <c r="EV19" s="4" t="s">
        <v>407</v>
      </c>
      <c r="EW19" s="4"/>
      <c r="EX19" s="7"/>
      <c r="EY19" s="7"/>
      <c r="EZ19" s="4"/>
      <c r="FA19" s="4" t="s">
        <v>402</v>
      </c>
      <c r="FB19" s="4" t="s">
        <v>402</v>
      </c>
      <c r="FC19" s="4" t="s">
        <v>407</v>
      </c>
      <c r="FD19" s="4" t="s">
        <v>407</v>
      </c>
      <c r="FE19" s="7"/>
      <c r="FF19" s="7"/>
      <c r="FG19" s="4"/>
      <c r="FH19" s="4"/>
      <c r="FI19" s="4" t="s">
        <v>402</v>
      </c>
      <c r="FJ19" s="4" t="s">
        <v>402</v>
      </c>
      <c r="FK19" s="4" t="s">
        <v>407</v>
      </c>
      <c r="FL19" s="7" t="s">
        <v>407</v>
      </c>
      <c r="FM19" s="7"/>
      <c r="FN19" s="4"/>
      <c r="FO19" s="4"/>
      <c r="FP19" s="4"/>
      <c r="FQ19" s="4" t="s">
        <v>402</v>
      </c>
      <c r="FR19" s="4" t="s">
        <v>402</v>
      </c>
      <c r="FS19" s="7" t="s">
        <v>407</v>
      </c>
      <c r="FT19" s="7" t="s">
        <v>407</v>
      </c>
      <c r="FU19" s="4"/>
      <c r="FV19" s="4"/>
      <c r="FW19" s="4"/>
      <c r="FX19" s="4"/>
      <c r="FY19" s="4" t="s">
        <v>402</v>
      </c>
      <c r="FZ19" s="7" t="s">
        <v>402</v>
      </c>
      <c r="GA19" s="7" t="s">
        <v>407</v>
      </c>
      <c r="GB19" s="4" t="s">
        <v>407</v>
      </c>
      <c r="GC19" s="4"/>
      <c r="GD19" s="4"/>
      <c r="GE19" s="4"/>
      <c r="GF19" s="4"/>
      <c r="GG19" s="7" t="s">
        <v>402</v>
      </c>
      <c r="GH19" s="7" t="s">
        <v>402</v>
      </c>
      <c r="GI19" s="4" t="s">
        <v>407</v>
      </c>
      <c r="GJ19" s="4" t="s">
        <v>407</v>
      </c>
      <c r="GK19" s="4"/>
      <c r="GL19" s="4"/>
      <c r="GM19" s="4"/>
      <c r="GN19" s="7"/>
      <c r="GO19" s="7" t="s">
        <v>402</v>
      </c>
      <c r="GP19" s="4" t="s">
        <v>402</v>
      </c>
      <c r="GQ19" s="4" t="s">
        <v>407</v>
      </c>
      <c r="GR19" s="4" t="s">
        <v>407</v>
      </c>
      <c r="GS19" s="4"/>
      <c r="GT19" s="4"/>
      <c r="GU19" s="7"/>
      <c r="GV19" s="7"/>
      <c r="GW19" s="4" t="s">
        <v>402</v>
      </c>
      <c r="GX19" s="4" t="s">
        <v>402</v>
      </c>
      <c r="GY19" s="4" t="s">
        <v>407</v>
      </c>
      <c r="GZ19" s="4" t="s">
        <v>407</v>
      </c>
      <c r="HA19" s="4"/>
      <c r="HB19" s="7"/>
      <c r="HC19" s="7"/>
      <c r="HD19" s="4"/>
      <c r="HE19" s="4" t="s">
        <v>402</v>
      </c>
      <c r="HF19" s="4" t="s">
        <v>402</v>
      </c>
      <c r="HG19" s="4" t="s">
        <v>407</v>
      </c>
      <c r="HH19" s="4" t="s">
        <v>407</v>
      </c>
      <c r="HI19" s="7"/>
      <c r="HJ19" s="7"/>
      <c r="HK19" s="4"/>
      <c r="HL19" s="4"/>
      <c r="HM19" s="4" t="s">
        <v>402</v>
      </c>
      <c r="HN19" s="4" t="s">
        <v>402</v>
      </c>
      <c r="HO19" s="4" t="s">
        <v>407</v>
      </c>
      <c r="HP19" s="7" t="s">
        <v>407</v>
      </c>
      <c r="HQ19" s="7"/>
      <c r="HR19" s="4"/>
      <c r="HS19" s="4"/>
      <c r="HT19" s="4"/>
      <c r="HU19" s="4" t="s">
        <v>402</v>
      </c>
      <c r="HV19" s="4" t="s">
        <v>402</v>
      </c>
      <c r="HW19" s="7" t="s">
        <v>407</v>
      </c>
      <c r="HX19" s="7" t="s">
        <v>407</v>
      </c>
      <c r="HY19" s="4"/>
      <c r="HZ19" s="4"/>
      <c r="IA19" s="4"/>
      <c r="IB19" s="4"/>
      <c r="IC19" s="4" t="s">
        <v>402</v>
      </c>
      <c r="ID19" s="7" t="s">
        <v>402</v>
      </c>
      <c r="IE19" s="7" t="s">
        <v>407</v>
      </c>
      <c r="IF19" s="4" t="s">
        <v>407</v>
      </c>
      <c r="IG19" s="4"/>
      <c r="IH19" s="4"/>
      <c r="II19" s="4"/>
      <c r="IJ19" s="4"/>
      <c r="IK19" s="7" t="s">
        <v>402</v>
      </c>
      <c r="IL19" s="7" t="s">
        <v>402</v>
      </c>
      <c r="IM19" s="4" t="s">
        <v>407</v>
      </c>
      <c r="IN19" s="4" t="s">
        <v>407</v>
      </c>
      <c r="IO19" s="4"/>
      <c r="IP19" s="4"/>
      <c r="IQ19" s="4"/>
      <c r="IR19" s="7"/>
      <c r="IS19" s="7" t="s">
        <v>402</v>
      </c>
      <c r="IT19" s="4" t="s">
        <v>402</v>
      </c>
      <c r="IU19" s="4" t="s">
        <v>407</v>
      </c>
      <c r="IV19" s="4" t="s">
        <v>407</v>
      </c>
      <c r="IW19" s="4"/>
      <c r="IX19" s="4"/>
      <c r="IY19" s="7"/>
      <c r="IZ19" s="7"/>
      <c r="JA19" s="4" t="s">
        <v>402</v>
      </c>
      <c r="JB19" s="4" t="s">
        <v>402</v>
      </c>
      <c r="JC19" s="4" t="s">
        <v>407</v>
      </c>
      <c r="JD19" s="4" t="s">
        <v>407</v>
      </c>
      <c r="JE19" s="4"/>
      <c r="JF19" s="7"/>
      <c r="JG19" s="7"/>
      <c r="JH19" s="4"/>
      <c r="JI19" s="4" t="s">
        <v>402</v>
      </c>
      <c r="JJ19" s="4" t="s">
        <v>402</v>
      </c>
      <c r="JK19" s="4" t="s">
        <v>407</v>
      </c>
      <c r="JL19" s="4" t="s">
        <v>407</v>
      </c>
      <c r="JM19" s="7"/>
      <c r="JN19" s="7"/>
      <c r="JO19" s="4"/>
      <c r="JP19" s="4"/>
      <c r="JQ19" s="4" t="s">
        <v>402</v>
      </c>
      <c r="JR19" s="4" t="s">
        <v>402</v>
      </c>
      <c r="JS19" s="4" t="s">
        <v>407</v>
      </c>
      <c r="JT19" s="7" t="s">
        <v>407</v>
      </c>
      <c r="JU19" s="7"/>
      <c r="JV19" s="4"/>
      <c r="JW19" s="4"/>
      <c r="JX19" s="4"/>
      <c r="JY19" s="4" t="s">
        <v>402</v>
      </c>
      <c r="JZ19" s="4" t="s">
        <v>402</v>
      </c>
      <c r="KA19" s="7" t="s">
        <v>407</v>
      </c>
      <c r="KB19" s="7" t="s">
        <v>407</v>
      </c>
      <c r="KC19" s="4"/>
      <c r="KD19" s="4"/>
      <c r="KE19" s="4"/>
      <c r="KF19" s="4"/>
      <c r="KG19" s="4" t="s">
        <v>402</v>
      </c>
      <c r="KH19" s="7" t="s">
        <v>402</v>
      </c>
      <c r="KI19" s="7" t="s">
        <v>407</v>
      </c>
      <c r="KJ19" s="4" t="s">
        <v>407</v>
      </c>
      <c r="KK19" s="4"/>
      <c r="KL19" s="4"/>
      <c r="KM19" s="4"/>
      <c r="KN19" s="4"/>
      <c r="KO19" s="7" t="s">
        <v>402</v>
      </c>
      <c r="KP19" s="7" t="s">
        <v>402</v>
      </c>
      <c r="KQ19" s="4" t="s">
        <v>407</v>
      </c>
      <c r="KR19" s="4" t="s">
        <v>407</v>
      </c>
      <c r="KS19" s="4"/>
      <c r="KT19" s="4"/>
      <c r="KU19" s="4"/>
      <c r="KV19" s="7"/>
      <c r="KW19" s="7" t="s">
        <v>402</v>
      </c>
      <c r="KX19" s="4" t="s">
        <v>402</v>
      </c>
      <c r="KY19" s="4" t="s">
        <v>407</v>
      </c>
      <c r="KZ19" s="4" t="s">
        <v>407</v>
      </c>
      <c r="LA19" s="4"/>
      <c r="LB19" s="4"/>
      <c r="LC19" s="7"/>
      <c r="LD19" s="7"/>
      <c r="LE19" s="4" t="s">
        <v>402</v>
      </c>
      <c r="LF19" s="4" t="s">
        <v>402</v>
      </c>
      <c r="LG19" s="4" t="s">
        <v>407</v>
      </c>
      <c r="LH19" s="4" t="s">
        <v>407</v>
      </c>
      <c r="LI19" s="4"/>
      <c r="LJ19" s="7"/>
      <c r="LK19" s="7"/>
      <c r="LL19" s="4"/>
      <c r="LM19" s="4" t="s">
        <v>402</v>
      </c>
      <c r="LN19" s="4" t="s">
        <v>402</v>
      </c>
      <c r="LO19" s="4" t="s">
        <v>407</v>
      </c>
      <c r="LP19" s="4" t="s">
        <v>407</v>
      </c>
      <c r="LQ19" s="7"/>
      <c r="LR19" s="7"/>
      <c r="LS19" s="4"/>
      <c r="LT19" s="4"/>
      <c r="LU19" s="4" t="s">
        <v>402</v>
      </c>
      <c r="LV19" s="4" t="s">
        <v>402</v>
      </c>
      <c r="LW19" s="4" t="s">
        <v>407</v>
      </c>
      <c r="LX19" s="7" t="s">
        <v>407</v>
      </c>
      <c r="LY19" s="7"/>
      <c r="LZ19" s="4"/>
      <c r="MA19" s="4"/>
      <c r="MB19" s="4"/>
      <c r="MC19" s="4" t="s">
        <v>402</v>
      </c>
      <c r="MD19" s="4" t="s">
        <v>402</v>
      </c>
      <c r="ME19" s="7" t="s">
        <v>407</v>
      </c>
      <c r="MF19" s="7" t="s">
        <v>407</v>
      </c>
      <c r="MG19" s="4"/>
      <c r="MH19" s="4"/>
      <c r="MI19" s="4"/>
      <c r="MJ19" s="4"/>
      <c r="MK19" s="4" t="s">
        <v>402</v>
      </c>
      <c r="ML19" s="7" t="s">
        <v>402</v>
      </c>
      <c r="MM19" s="7" t="s">
        <v>407</v>
      </c>
      <c r="MN19" s="4" t="s">
        <v>407</v>
      </c>
      <c r="MO19" s="4"/>
      <c r="MP19" s="4"/>
      <c r="MQ19" s="4"/>
      <c r="MR19" s="4"/>
      <c r="MS19" s="7" t="s">
        <v>402</v>
      </c>
      <c r="MT19" s="7" t="s">
        <v>402</v>
      </c>
      <c r="MU19" s="4" t="s">
        <v>407</v>
      </c>
      <c r="MV19" s="4" t="s">
        <v>407</v>
      </c>
      <c r="MW19" s="4"/>
      <c r="MX19" s="4"/>
      <c r="MY19" s="4"/>
      <c r="MZ19" s="7"/>
      <c r="NA19" s="7" t="s">
        <v>402</v>
      </c>
      <c r="NB19" s="4" t="s">
        <v>402</v>
      </c>
      <c r="NC19" s="4" t="s">
        <v>407</v>
      </c>
      <c r="ND19" s="4" t="s">
        <v>407</v>
      </c>
      <c r="NE19" s="15"/>
      <c r="NF19" s="8"/>
      <c r="NG19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2305.52</v>
      </c>
      <c r="NH19" s="8">
        <f>Tableau2[[#This Row],[Colonne370]]-Tableau2[[#This Row],[Colonne369]]</f>
        <v>2305.52</v>
      </c>
      <c r="NI19" s="8" t="e">
        <f>Tableau2[[#This Row],[Colonne370]]/Tableau2[[#This Row],[Colonne369]]*100</f>
        <v>#DIV/0!</v>
      </c>
      <c r="NJ19" s="8">
        <f>COUNTIF(Tableau2[[#This Row],[Colonne3]:[Colonne368]],"A")</f>
        <v>0</v>
      </c>
      <c r="NK19" s="8">
        <f>COUNTIF(Tableau2[[#This Row],[Colonne3]:[Colonne368]],"R")</f>
        <v>0</v>
      </c>
      <c r="NL19" s="8">
        <f>COUNTIF(Tableau2[[#This Row],[Colonne3]:[Colonne368]],"N")</f>
        <v>92</v>
      </c>
      <c r="NM19" s="8"/>
      <c r="NN19" s="8"/>
      <c r="NO19" s="8">
        <f>COUNTIF(Tableau2[[#This Row],[Colonne3]:[Colonne368]],"C")</f>
        <v>0</v>
      </c>
      <c r="NP19" s="8">
        <f>COUNTIF(Tableau2[[#This Row],[Colonne3]:[Colonne368]],"W")</f>
        <v>0</v>
      </c>
      <c r="NQ19" s="8">
        <f>COUNTIF(Tableau2[[#This Row],[Colonne3]:[Colonne368]],"V")</f>
        <v>0</v>
      </c>
      <c r="NR19" s="8">
        <f>COUNTIF(Tableau2[[#This Row],[Colonne3]:[Colonne368]],"M")</f>
        <v>0</v>
      </c>
      <c r="NS19" s="8"/>
      <c r="NT19" s="8"/>
    </row>
    <row r="20" spans="2:384" ht="15.75" thickBot="1" x14ac:dyDescent="0.3">
      <c r="B20" s="8" t="s">
        <v>446</v>
      </c>
      <c r="C20" s="8">
        <v>100</v>
      </c>
      <c r="D20" s="10"/>
      <c r="E20" s="4" t="s">
        <v>402</v>
      </c>
      <c r="F20" s="4" t="s">
        <v>402</v>
      </c>
      <c r="G20" s="7" t="s">
        <v>407</v>
      </c>
      <c r="H20" s="7" t="s">
        <v>407</v>
      </c>
      <c r="I20" s="4"/>
      <c r="J20" s="4"/>
      <c r="K20" s="4"/>
      <c r="L20" s="4"/>
      <c r="M20" s="4" t="s">
        <v>402</v>
      </c>
      <c r="N20" s="7" t="s">
        <v>402</v>
      </c>
      <c r="O20" s="7" t="s">
        <v>407</v>
      </c>
      <c r="P20" s="4" t="s">
        <v>407</v>
      </c>
      <c r="Q20" s="4"/>
      <c r="R20" s="4"/>
      <c r="S20" s="4"/>
      <c r="T20" s="4"/>
      <c r="U20" s="7" t="s">
        <v>402</v>
      </c>
      <c r="V20" s="7" t="s">
        <v>402</v>
      </c>
      <c r="W20" s="4" t="s">
        <v>407</v>
      </c>
      <c r="X20" s="4" t="s">
        <v>407</v>
      </c>
      <c r="Y20" s="4"/>
      <c r="Z20" s="4"/>
      <c r="AA20" s="4"/>
      <c r="AB20" s="7"/>
      <c r="AC20" s="7" t="s">
        <v>402</v>
      </c>
      <c r="AD20" s="4" t="s">
        <v>402</v>
      </c>
      <c r="AE20" s="4" t="s">
        <v>407</v>
      </c>
      <c r="AF20" s="4" t="s">
        <v>407</v>
      </c>
      <c r="AG20" s="4"/>
      <c r="AH20" s="4"/>
      <c r="AI20" s="7"/>
      <c r="AJ20" s="7"/>
      <c r="AK20" s="4" t="s">
        <v>402</v>
      </c>
      <c r="AL20" s="4" t="s">
        <v>402</v>
      </c>
      <c r="AM20" s="4" t="s">
        <v>407</v>
      </c>
      <c r="AN20" s="4" t="s">
        <v>407</v>
      </c>
      <c r="AO20" s="4"/>
      <c r="AP20" s="7"/>
      <c r="AQ20" s="7"/>
      <c r="AR20" s="4"/>
      <c r="AS20" s="4" t="s">
        <v>402</v>
      </c>
      <c r="AT20" s="4" t="s">
        <v>402</v>
      </c>
      <c r="AU20" s="4" t="s">
        <v>407</v>
      </c>
      <c r="AV20" s="4" t="s">
        <v>407</v>
      </c>
      <c r="AW20" s="7"/>
      <c r="AX20" s="7"/>
      <c r="AY20" s="4"/>
      <c r="AZ20" s="4"/>
      <c r="BA20" s="4" t="s">
        <v>402</v>
      </c>
      <c r="BB20" s="4" t="s">
        <v>402</v>
      </c>
      <c r="BC20" s="4" t="s">
        <v>407</v>
      </c>
      <c r="BD20" s="7" t="s">
        <v>407</v>
      </c>
      <c r="BE20" s="7"/>
      <c r="BF20" s="4"/>
      <c r="BG20" s="4"/>
      <c r="BH20" s="4"/>
      <c r="BI20" s="4" t="s">
        <v>402</v>
      </c>
      <c r="BJ20" s="4" t="s">
        <v>402</v>
      </c>
      <c r="BK20" s="7" t="s">
        <v>407</v>
      </c>
      <c r="BL20" s="7" t="s">
        <v>407</v>
      </c>
      <c r="BM20" s="4"/>
      <c r="BN20" s="4"/>
      <c r="BO20" s="4"/>
      <c r="BP20" s="4"/>
      <c r="BQ20" s="4" t="s">
        <v>402</v>
      </c>
      <c r="BR20" s="7" t="s">
        <v>402</v>
      </c>
      <c r="BS20" s="7" t="s">
        <v>407</v>
      </c>
      <c r="BT20" s="4" t="s">
        <v>407</v>
      </c>
      <c r="BU20" s="4"/>
      <c r="BV20" s="4"/>
      <c r="BW20" s="4"/>
      <c r="BX20" s="4"/>
      <c r="BY20" s="7" t="s">
        <v>402</v>
      </c>
      <c r="BZ20" s="7" t="s">
        <v>402</v>
      </c>
      <c r="CA20" s="4" t="s">
        <v>407</v>
      </c>
      <c r="CB20" s="4" t="s">
        <v>407</v>
      </c>
      <c r="CC20" s="4"/>
      <c r="CD20" s="4"/>
      <c r="CE20" s="4"/>
      <c r="CF20" s="7"/>
      <c r="CG20" s="7" t="s">
        <v>402</v>
      </c>
      <c r="CH20" s="4" t="s">
        <v>402</v>
      </c>
      <c r="CI20" s="4" t="s">
        <v>407</v>
      </c>
      <c r="CJ20" s="4" t="s">
        <v>407</v>
      </c>
      <c r="CK20" s="4"/>
      <c r="CL20" s="4"/>
      <c r="CM20" s="7"/>
      <c r="CN20" s="7"/>
      <c r="CO20" s="4" t="s">
        <v>402</v>
      </c>
      <c r="CP20" s="4" t="s">
        <v>402</v>
      </c>
      <c r="CQ20" s="4" t="s">
        <v>407</v>
      </c>
      <c r="CR20" s="4" t="s">
        <v>407</v>
      </c>
      <c r="CS20" s="4"/>
      <c r="CT20" s="7"/>
      <c r="CU20" s="7"/>
      <c r="CV20" s="4"/>
      <c r="CW20" s="4" t="s">
        <v>402</v>
      </c>
      <c r="CX20" s="4" t="s">
        <v>402</v>
      </c>
      <c r="CY20" s="4" t="s">
        <v>407</v>
      </c>
      <c r="CZ20" s="4" t="s">
        <v>407</v>
      </c>
      <c r="DA20" s="7"/>
      <c r="DB20" s="7"/>
      <c r="DC20" s="4"/>
      <c r="DD20" s="4"/>
      <c r="DE20" s="4" t="s">
        <v>402</v>
      </c>
      <c r="DF20" s="4" t="s">
        <v>402</v>
      </c>
      <c r="DG20" s="4" t="s">
        <v>407</v>
      </c>
      <c r="DH20" s="7" t="s">
        <v>407</v>
      </c>
      <c r="DI20" s="7"/>
      <c r="DJ20" s="4"/>
      <c r="DK20" s="4"/>
      <c r="DL20" s="4"/>
      <c r="DM20" s="4" t="s">
        <v>402</v>
      </c>
      <c r="DN20" s="4" t="s">
        <v>402</v>
      </c>
      <c r="DO20" s="7" t="s">
        <v>407</v>
      </c>
      <c r="DP20" s="7" t="s">
        <v>407</v>
      </c>
      <c r="DQ20" s="4"/>
      <c r="DR20" s="4"/>
      <c r="DS20" s="4"/>
      <c r="DT20" s="4"/>
      <c r="DU20" s="4" t="s">
        <v>402</v>
      </c>
      <c r="DV20" s="7" t="s">
        <v>402</v>
      </c>
      <c r="DW20" s="7" t="s">
        <v>407</v>
      </c>
      <c r="DX20" s="4" t="s">
        <v>407</v>
      </c>
      <c r="DY20" s="4"/>
      <c r="DZ20" s="4"/>
      <c r="EA20" s="4"/>
      <c r="EB20" s="4"/>
      <c r="EC20" s="7" t="s">
        <v>402</v>
      </c>
      <c r="ED20" s="7" t="s">
        <v>402</v>
      </c>
      <c r="EE20" s="4" t="s">
        <v>407</v>
      </c>
      <c r="EF20" s="4" t="s">
        <v>407</v>
      </c>
      <c r="EG20" s="4"/>
      <c r="EH20" s="4"/>
      <c r="EI20" s="4"/>
      <c r="EJ20" s="7"/>
      <c r="EK20" s="7" t="s">
        <v>402</v>
      </c>
      <c r="EL20" s="4" t="s">
        <v>402</v>
      </c>
      <c r="EM20" s="4" t="s">
        <v>407</v>
      </c>
      <c r="EN20" s="4" t="s">
        <v>407</v>
      </c>
      <c r="EO20" s="4"/>
      <c r="EP20" s="4"/>
      <c r="EQ20" s="7"/>
      <c r="ER20" s="7"/>
      <c r="ES20" s="4" t="s">
        <v>402</v>
      </c>
      <c r="ET20" s="4" t="s">
        <v>402</v>
      </c>
      <c r="EU20" s="4" t="s">
        <v>407</v>
      </c>
      <c r="EV20" s="4" t="s">
        <v>407</v>
      </c>
      <c r="EW20" s="4"/>
      <c r="EX20" s="7"/>
      <c r="EY20" s="7"/>
      <c r="EZ20" s="4"/>
      <c r="FA20" s="4" t="s">
        <v>402</v>
      </c>
      <c r="FB20" s="4" t="s">
        <v>402</v>
      </c>
      <c r="FC20" s="4" t="s">
        <v>407</v>
      </c>
      <c r="FD20" s="4" t="s">
        <v>407</v>
      </c>
      <c r="FE20" s="7"/>
      <c r="FF20" s="7"/>
      <c r="FG20" s="4"/>
      <c r="FH20" s="4"/>
      <c r="FI20" s="4" t="s">
        <v>402</v>
      </c>
      <c r="FJ20" s="4" t="s">
        <v>402</v>
      </c>
      <c r="FK20" s="4" t="s">
        <v>407</v>
      </c>
      <c r="FL20" s="7" t="s">
        <v>407</v>
      </c>
      <c r="FM20" s="7"/>
      <c r="FN20" s="4"/>
      <c r="FO20" s="4"/>
      <c r="FP20" s="4"/>
      <c r="FQ20" s="4" t="s">
        <v>402</v>
      </c>
      <c r="FR20" s="4" t="s">
        <v>402</v>
      </c>
      <c r="FS20" s="7" t="s">
        <v>407</v>
      </c>
      <c r="FT20" s="7" t="s">
        <v>407</v>
      </c>
      <c r="FU20" s="4"/>
      <c r="FV20" s="4"/>
      <c r="FW20" s="4"/>
      <c r="FX20" s="4"/>
      <c r="FY20" s="4" t="s">
        <v>402</v>
      </c>
      <c r="FZ20" s="7" t="s">
        <v>402</v>
      </c>
      <c r="GA20" s="7" t="s">
        <v>407</v>
      </c>
      <c r="GB20" s="4" t="s">
        <v>407</v>
      </c>
      <c r="GC20" s="4"/>
      <c r="GD20" s="4"/>
      <c r="GE20" s="4"/>
      <c r="GF20" s="4"/>
      <c r="GG20" s="7" t="s">
        <v>402</v>
      </c>
      <c r="GH20" s="7" t="s">
        <v>402</v>
      </c>
      <c r="GI20" s="4" t="s">
        <v>407</v>
      </c>
      <c r="GJ20" s="4" t="s">
        <v>407</v>
      </c>
      <c r="GK20" s="4"/>
      <c r="GL20" s="4"/>
      <c r="GM20" s="4"/>
      <c r="GN20" s="7"/>
      <c r="GO20" s="7" t="s">
        <v>402</v>
      </c>
      <c r="GP20" s="4" t="s">
        <v>402</v>
      </c>
      <c r="GQ20" s="4" t="s">
        <v>407</v>
      </c>
      <c r="GR20" s="4" t="s">
        <v>407</v>
      </c>
      <c r="GS20" s="4"/>
      <c r="GT20" s="4"/>
      <c r="GU20" s="7"/>
      <c r="GV20" s="7"/>
      <c r="GW20" s="4" t="s">
        <v>402</v>
      </c>
      <c r="GX20" s="4" t="s">
        <v>402</v>
      </c>
      <c r="GY20" s="4" t="s">
        <v>407</v>
      </c>
      <c r="GZ20" s="4" t="s">
        <v>407</v>
      </c>
      <c r="HA20" s="4"/>
      <c r="HB20" s="7"/>
      <c r="HC20" s="7"/>
      <c r="HD20" s="4"/>
      <c r="HE20" s="4" t="s">
        <v>402</v>
      </c>
      <c r="HF20" s="4" t="s">
        <v>402</v>
      </c>
      <c r="HG20" s="4" t="s">
        <v>407</v>
      </c>
      <c r="HH20" s="4" t="s">
        <v>407</v>
      </c>
      <c r="HI20" s="7"/>
      <c r="HJ20" s="7"/>
      <c r="HK20" s="4"/>
      <c r="HL20" s="4"/>
      <c r="HM20" s="4" t="s">
        <v>402</v>
      </c>
      <c r="HN20" s="4" t="s">
        <v>402</v>
      </c>
      <c r="HO20" s="4" t="s">
        <v>407</v>
      </c>
      <c r="HP20" s="7" t="s">
        <v>407</v>
      </c>
      <c r="HQ20" s="7"/>
      <c r="HR20" s="4"/>
      <c r="HS20" s="4"/>
      <c r="HT20" s="4"/>
      <c r="HU20" s="4" t="s">
        <v>402</v>
      </c>
      <c r="HV20" s="4" t="s">
        <v>402</v>
      </c>
      <c r="HW20" s="7" t="s">
        <v>407</v>
      </c>
      <c r="HX20" s="7" t="s">
        <v>407</v>
      </c>
      <c r="HY20" s="4"/>
      <c r="HZ20" s="4"/>
      <c r="IA20" s="4"/>
      <c r="IB20" s="4"/>
      <c r="IC20" s="4" t="s">
        <v>402</v>
      </c>
      <c r="ID20" s="7" t="s">
        <v>402</v>
      </c>
      <c r="IE20" s="7" t="s">
        <v>407</v>
      </c>
      <c r="IF20" s="4" t="s">
        <v>407</v>
      </c>
      <c r="IG20" s="4"/>
      <c r="IH20" s="4"/>
      <c r="II20" s="4"/>
      <c r="IJ20" s="4"/>
      <c r="IK20" s="7" t="s">
        <v>402</v>
      </c>
      <c r="IL20" s="7" t="s">
        <v>402</v>
      </c>
      <c r="IM20" s="4" t="s">
        <v>407</v>
      </c>
      <c r="IN20" s="4" t="s">
        <v>407</v>
      </c>
      <c r="IO20" s="4"/>
      <c r="IP20" s="4"/>
      <c r="IQ20" s="4"/>
      <c r="IR20" s="7"/>
      <c r="IS20" s="7" t="s">
        <v>402</v>
      </c>
      <c r="IT20" s="4" t="s">
        <v>402</v>
      </c>
      <c r="IU20" s="4" t="s">
        <v>407</v>
      </c>
      <c r="IV20" s="4" t="s">
        <v>407</v>
      </c>
      <c r="IW20" s="4"/>
      <c r="IX20" s="4"/>
      <c r="IY20" s="7"/>
      <c r="IZ20" s="7"/>
      <c r="JA20" s="4" t="s">
        <v>402</v>
      </c>
      <c r="JB20" s="4" t="s">
        <v>402</v>
      </c>
      <c r="JC20" s="4" t="s">
        <v>407</v>
      </c>
      <c r="JD20" s="4" t="s">
        <v>407</v>
      </c>
      <c r="JE20" s="4"/>
      <c r="JF20" s="7"/>
      <c r="JG20" s="7"/>
      <c r="JH20" s="4"/>
      <c r="JI20" s="4" t="s">
        <v>402</v>
      </c>
      <c r="JJ20" s="4" t="s">
        <v>402</v>
      </c>
      <c r="JK20" s="4" t="s">
        <v>407</v>
      </c>
      <c r="JL20" s="4" t="s">
        <v>407</v>
      </c>
      <c r="JM20" s="7"/>
      <c r="JN20" s="7"/>
      <c r="JO20" s="4"/>
      <c r="JP20" s="4"/>
      <c r="JQ20" s="4" t="s">
        <v>402</v>
      </c>
      <c r="JR20" s="4" t="s">
        <v>402</v>
      </c>
      <c r="JS20" s="4" t="s">
        <v>407</v>
      </c>
      <c r="JT20" s="7" t="s">
        <v>407</v>
      </c>
      <c r="JU20" s="7"/>
      <c r="JV20" s="4"/>
      <c r="JW20" s="4"/>
      <c r="JX20" s="4"/>
      <c r="JY20" s="4" t="s">
        <v>402</v>
      </c>
      <c r="JZ20" s="4" t="s">
        <v>402</v>
      </c>
      <c r="KA20" s="7" t="s">
        <v>407</v>
      </c>
      <c r="KB20" s="7" t="s">
        <v>407</v>
      </c>
      <c r="KC20" s="4"/>
      <c r="KD20" s="4"/>
      <c r="KE20" s="4"/>
      <c r="KF20" s="4"/>
      <c r="KG20" s="4" t="s">
        <v>402</v>
      </c>
      <c r="KH20" s="7" t="s">
        <v>402</v>
      </c>
      <c r="KI20" s="7" t="s">
        <v>407</v>
      </c>
      <c r="KJ20" s="4" t="s">
        <v>407</v>
      </c>
      <c r="KK20" s="4"/>
      <c r="KL20" s="4"/>
      <c r="KM20" s="4"/>
      <c r="KN20" s="4"/>
      <c r="KO20" s="7" t="s">
        <v>402</v>
      </c>
      <c r="KP20" s="7" t="s">
        <v>402</v>
      </c>
      <c r="KQ20" s="4" t="s">
        <v>407</v>
      </c>
      <c r="KR20" s="4" t="s">
        <v>407</v>
      </c>
      <c r="KS20" s="4"/>
      <c r="KT20" s="4"/>
      <c r="KU20" s="4"/>
      <c r="KV20" s="7"/>
      <c r="KW20" s="7" t="s">
        <v>402</v>
      </c>
      <c r="KX20" s="4" t="s">
        <v>402</v>
      </c>
      <c r="KY20" s="4" t="s">
        <v>407</v>
      </c>
      <c r="KZ20" s="4" t="s">
        <v>407</v>
      </c>
      <c r="LA20" s="4"/>
      <c r="LB20" s="4"/>
      <c r="LC20" s="7"/>
      <c r="LD20" s="7"/>
      <c r="LE20" s="4" t="s">
        <v>402</v>
      </c>
      <c r="LF20" s="4" t="s">
        <v>402</v>
      </c>
      <c r="LG20" s="4" t="s">
        <v>407</v>
      </c>
      <c r="LH20" s="4" t="s">
        <v>407</v>
      </c>
      <c r="LI20" s="4"/>
      <c r="LJ20" s="7"/>
      <c r="LK20" s="7"/>
      <c r="LL20" s="4"/>
      <c r="LM20" s="4" t="s">
        <v>402</v>
      </c>
      <c r="LN20" s="4" t="s">
        <v>402</v>
      </c>
      <c r="LO20" s="4" t="s">
        <v>407</v>
      </c>
      <c r="LP20" s="4" t="s">
        <v>407</v>
      </c>
      <c r="LQ20" s="7"/>
      <c r="LR20" s="7"/>
      <c r="LS20" s="4"/>
      <c r="LT20" s="4"/>
      <c r="LU20" s="4" t="s">
        <v>402</v>
      </c>
      <c r="LV20" s="4" t="s">
        <v>402</v>
      </c>
      <c r="LW20" s="4" t="s">
        <v>407</v>
      </c>
      <c r="LX20" s="7" t="s">
        <v>407</v>
      </c>
      <c r="LY20" s="7"/>
      <c r="LZ20" s="4"/>
      <c r="MA20" s="4"/>
      <c r="MB20" s="4"/>
      <c r="MC20" s="4" t="s">
        <v>402</v>
      </c>
      <c r="MD20" s="4" t="s">
        <v>402</v>
      </c>
      <c r="ME20" s="7" t="s">
        <v>407</v>
      </c>
      <c r="MF20" s="7" t="s">
        <v>407</v>
      </c>
      <c r="MG20" s="4"/>
      <c r="MH20" s="4"/>
      <c r="MI20" s="4"/>
      <c r="MJ20" s="4"/>
      <c r="MK20" s="4" t="s">
        <v>402</v>
      </c>
      <c r="ML20" s="7" t="s">
        <v>402</v>
      </c>
      <c r="MM20" s="7" t="s">
        <v>407</v>
      </c>
      <c r="MN20" s="4" t="s">
        <v>407</v>
      </c>
      <c r="MO20" s="4"/>
      <c r="MP20" s="4"/>
      <c r="MQ20" s="4"/>
      <c r="MR20" s="4"/>
      <c r="MS20" s="7" t="s">
        <v>402</v>
      </c>
      <c r="MT20" s="7" t="s">
        <v>402</v>
      </c>
      <c r="MU20" s="4" t="s">
        <v>407</v>
      </c>
      <c r="MV20" s="4" t="s">
        <v>407</v>
      </c>
      <c r="MW20" s="4"/>
      <c r="MX20" s="4"/>
      <c r="MY20" s="4"/>
      <c r="MZ20" s="7"/>
      <c r="NA20" s="7" t="s">
        <v>402</v>
      </c>
      <c r="NB20" s="4" t="s">
        <v>402</v>
      </c>
      <c r="NC20" s="4" t="s">
        <v>407</v>
      </c>
      <c r="ND20" s="4" t="s">
        <v>407</v>
      </c>
      <c r="NE20" s="15"/>
      <c r="NF20" s="8"/>
      <c r="NG20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2305.52</v>
      </c>
      <c r="NH20" s="8">
        <f>Tableau2[[#This Row],[Colonne370]]-Tableau2[[#This Row],[Colonne369]]</f>
        <v>2305.52</v>
      </c>
      <c r="NI20" s="8" t="e">
        <f>Tableau2[[#This Row],[Colonne370]]/Tableau2[[#This Row],[Colonne369]]*100</f>
        <v>#DIV/0!</v>
      </c>
      <c r="NJ20" s="8">
        <f>COUNTIF(Tableau2[[#This Row],[Colonne3]:[Colonne368]],"A")</f>
        <v>0</v>
      </c>
      <c r="NK20" s="8">
        <f>COUNTIF(Tableau2[[#This Row],[Colonne3]:[Colonne368]],"R")</f>
        <v>0</v>
      </c>
      <c r="NL20" s="8">
        <f>COUNTIF(Tableau2[[#This Row],[Colonne3]:[Colonne368]],"N")</f>
        <v>92</v>
      </c>
      <c r="NM20" s="8"/>
      <c r="NN20" s="8"/>
      <c r="NO20" s="8">
        <f>COUNTIF(Tableau2[[#This Row],[Colonne3]:[Colonne368]],"C")</f>
        <v>0</v>
      </c>
      <c r="NP20" s="8">
        <f>COUNTIF(Tableau2[[#This Row],[Colonne3]:[Colonne368]],"W")</f>
        <v>0</v>
      </c>
      <c r="NQ20" s="8">
        <f>COUNTIF(Tableau2[[#This Row],[Colonne3]:[Colonne368]],"V")</f>
        <v>0</v>
      </c>
      <c r="NR20" s="8">
        <f>COUNTIF(Tableau2[[#This Row],[Colonne3]:[Colonne368]],"M")</f>
        <v>0</v>
      </c>
      <c r="NS20" s="8"/>
      <c r="NT20" s="8"/>
    </row>
    <row r="21" spans="2:384" ht="15.75" thickBot="1" x14ac:dyDescent="0.3">
      <c r="B21" s="8" t="s">
        <v>447</v>
      </c>
      <c r="C21" s="8">
        <v>100</v>
      </c>
      <c r="D21" s="10"/>
      <c r="E21" s="4" t="s">
        <v>402</v>
      </c>
      <c r="F21" s="4" t="s">
        <v>402</v>
      </c>
      <c r="G21" s="7" t="s">
        <v>407</v>
      </c>
      <c r="H21" s="7" t="s">
        <v>407</v>
      </c>
      <c r="I21" s="4"/>
      <c r="J21" s="4"/>
      <c r="K21" s="4"/>
      <c r="L21" s="4"/>
      <c r="M21" s="4" t="s">
        <v>402</v>
      </c>
      <c r="N21" s="7" t="s">
        <v>402</v>
      </c>
      <c r="O21" s="7" t="s">
        <v>407</v>
      </c>
      <c r="P21" s="4" t="s">
        <v>407</v>
      </c>
      <c r="Q21" s="4"/>
      <c r="R21" s="4"/>
      <c r="S21" s="4"/>
      <c r="T21" s="4"/>
      <c r="U21" s="7" t="s">
        <v>402</v>
      </c>
      <c r="V21" s="7" t="s">
        <v>402</v>
      </c>
      <c r="W21" s="4" t="s">
        <v>407</v>
      </c>
      <c r="X21" s="4" t="s">
        <v>407</v>
      </c>
      <c r="Y21" s="4"/>
      <c r="Z21" s="4"/>
      <c r="AA21" s="4"/>
      <c r="AB21" s="7"/>
      <c r="AC21" s="7" t="s">
        <v>402</v>
      </c>
      <c r="AD21" s="4" t="s">
        <v>402</v>
      </c>
      <c r="AE21" s="4" t="s">
        <v>407</v>
      </c>
      <c r="AF21" s="4" t="s">
        <v>407</v>
      </c>
      <c r="AG21" s="4"/>
      <c r="AH21" s="4"/>
      <c r="AI21" s="7"/>
      <c r="AJ21" s="7"/>
      <c r="AK21" s="4" t="s">
        <v>402</v>
      </c>
      <c r="AL21" s="4" t="s">
        <v>402</v>
      </c>
      <c r="AM21" s="4" t="s">
        <v>407</v>
      </c>
      <c r="AN21" s="4" t="s">
        <v>407</v>
      </c>
      <c r="AO21" s="4"/>
      <c r="AP21" s="7"/>
      <c r="AQ21" s="7"/>
      <c r="AR21" s="4"/>
      <c r="AS21" s="4" t="s">
        <v>402</v>
      </c>
      <c r="AT21" s="4" t="s">
        <v>402</v>
      </c>
      <c r="AU21" s="4" t="s">
        <v>407</v>
      </c>
      <c r="AV21" s="4" t="s">
        <v>407</v>
      </c>
      <c r="AW21" s="7"/>
      <c r="AX21" s="7"/>
      <c r="AY21" s="4"/>
      <c r="AZ21" s="4"/>
      <c r="BA21" s="4" t="s">
        <v>402</v>
      </c>
      <c r="BB21" s="4" t="s">
        <v>402</v>
      </c>
      <c r="BC21" s="4" t="s">
        <v>407</v>
      </c>
      <c r="BD21" s="7" t="s">
        <v>407</v>
      </c>
      <c r="BE21" s="7"/>
      <c r="BF21" s="4"/>
      <c r="BG21" s="4"/>
      <c r="BH21" s="4"/>
      <c r="BI21" s="4" t="s">
        <v>402</v>
      </c>
      <c r="BJ21" s="4" t="s">
        <v>402</v>
      </c>
      <c r="BK21" s="7" t="s">
        <v>407</v>
      </c>
      <c r="BL21" s="7" t="s">
        <v>407</v>
      </c>
      <c r="BM21" s="4"/>
      <c r="BN21" s="4"/>
      <c r="BO21" s="4"/>
      <c r="BP21" s="4"/>
      <c r="BQ21" s="4" t="s">
        <v>402</v>
      </c>
      <c r="BR21" s="7" t="s">
        <v>402</v>
      </c>
      <c r="BS21" s="7" t="s">
        <v>407</v>
      </c>
      <c r="BT21" s="4" t="s">
        <v>407</v>
      </c>
      <c r="BU21" s="4"/>
      <c r="BV21" s="4"/>
      <c r="BW21" s="4"/>
      <c r="BX21" s="4"/>
      <c r="BY21" s="7" t="s">
        <v>402</v>
      </c>
      <c r="BZ21" s="7" t="s">
        <v>402</v>
      </c>
      <c r="CA21" s="4" t="s">
        <v>407</v>
      </c>
      <c r="CB21" s="4" t="s">
        <v>407</v>
      </c>
      <c r="CC21" s="4"/>
      <c r="CD21" s="4"/>
      <c r="CE21" s="4"/>
      <c r="CF21" s="7"/>
      <c r="CG21" s="7" t="s">
        <v>402</v>
      </c>
      <c r="CH21" s="4" t="s">
        <v>402</v>
      </c>
      <c r="CI21" s="4" t="s">
        <v>407</v>
      </c>
      <c r="CJ21" s="4" t="s">
        <v>407</v>
      </c>
      <c r="CK21" s="4"/>
      <c r="CL21" s="4"/>
      <c r="CM21" s="7"/>
      <c r="CN21" s="7"/>
      <c r="CO21" s="4" t="s">
        <v>402</v>
      </c>
      <c r="CP21" s="4" t="s">
        <v>402</v>
      </c>
      <c r="CQ21" s="4" t="s">
        <v>407</v>
      </c>
      <c r="CR21" s="4" t="s">
        <v>407</v>
      </c>
      <c r="CS21" s="4"/>
      <c r="CT21" s="7"/>
      <c r="CU21" s="7"/>
      <c r="CV21" s="4"/>
      <c r="CW21" s="4" t="s">
        <v>402</v>
      </c>
      <c r="CX21" s="4" t="s">
        <v>402</v>
      </c>
      <c r="CY21" s="4" t="s">
        <v>407</v>
      </c>
      <c r="CZ21" s="4" t="s">
        <v>407</v>
      </c>
      <c r="DA21" s="7"/>
      <c r="DB21" s="7"/>
      <c r="DC21" s="4"/>
      <c r="DD21" s="4"/>
      <c r="DE21" s="4" t="s">
        <v>402</v>
      </c>
      <c r="DF21" s="4" t="s">
        <v>402</v>
      </c>
      <c r="DG21" s="4" t="s">
        <v>407</v>
      </c>
      <c r="DH21" s="7" t="s">
        <v>407</v>
      </c>
      <c r="DI21" s="7"/>
      <c r="DJ21" s="4"/>
      <c r="DK21" s="4"/>
      <c r="DL21" s="4"/>
      <c r="DM21" s="4" t="s">
        <v>402</v>
      </c>
      <c r="DN21" s="4" t="s">
        <v>402</v>
      </c>
      <c r="DO21" s="7" t="s">
        <v>407</v>
      </c>
      <c r="DP21" s="7" t="s">
        <v>407</v>
      </c>
      <c r="DQ21" s="4"/>
      <c r="DR21" s="4"/>
      <c r="DS21" s="4"/>
      <c r="DT21" s="4"/>
      <c r="DU21" s="4" t="s">
        <v>402</v>
      </c>
      <c r="DV21" s="7" t="s">
        <v>402</v>
      </c>
      <c r="DW21" s="7" t="s">
        <v>407</v>
      </c>
      <c r="DX21" s="4" t="s">
        <v>407</v>
      </c>
      <c r="DY21" s="4"/>
      <c r="DZ21" s="4"/>
      <c r="EA21" s="4"/>
      <c r="EB21" s="4"/>
      <c r="EC21" s="7" t="s">
        <v>402</v>
      </c>
      <c r="ED21" s="7" t="s">
        <v>402</v>
      </c>
      <c r="EE21" s="4" t="s">
        <v>407</v>
      </c>
      <c r="EF21" s="4" t="s">
        <v>407</v>
      </c>
      <c r="EG21" s="4"/>
      <c r="EH21" s="4"/>
      <c r="EI21" s="4"/>
      <c r="EJ21" s="7"/>
      <c r="EK21" s="7" t="s">
        <v>402</v>
      </c>
      <c r="EL21" s="4" t="s">
        <v>402</v>
      </c>
      <c r="EM21" s="4" t="s">
        <v>407</v>
      </c>
      <c r="EN21" s="4" t="s">
        <v>407</v>
      </c>
      <c r="EO21" s="4"/>
      <c r="EP21" s="4"/>
      <c r="EQ21" s="7"/>
      <c r="ER21" s="7"/>
      <c r="ES21" s="4" t="s">
        <v>402</v>
      </c>
      <c r="ET21" s="4" t="s">
        <v>402</v>
      </c>
      <c r="EU21" s="4" t="s">
        <v>407</v>
      </c>
      <c r="EV21" s="4" t="s">
        <v>407</v>
      </c>
      <c r="EW21" s="4"/>
      <c r="EX21" s="7"/>
      <c r="EY21" s="7"/>
      <c r="EZ21" s="4"/>
      <c r="FA21" s="4" t="s">
        <v>402</v>
      </c>
      <c r="FB21" s="4" t="s">
        <v>402</v>
      </c>
      <c r="FC21" s="4" t="s">
        <v>407</v>
      </c>
      <c r="FD21" s="4" t="s">
        <v>407</v>
      </c>
      <c r="FE21" s="7"/>
      <c r="FF21" s="7"/>
      <c r="FG21" s="4"/>
      <c r="FH21" s="4"/>
      <c r="FI21" s="4" t="s">
        <v>402</v>
      </c>
      <c r="FJ21" s="4" t="s">
        <v>402</v>
      </c>
      <c r="FK21" s="4" t="s">
        <v>407</v>
      </c>
      <c r="FL21" s="7" t="s">
        <v>407</v>
      </c>
      <c r="FM21" s="7"/>
      <c r="FN21" s="4"/>
      <c r="FO21" s="4"/>
      <c r="FP21" s="4"/>
      <c r="FQ21" s="4" t="s">
        <v>402</v>
      </c>
      <c r="FR21" s="4" t="s">
        <v>402</v>
      </c>
      <c r="FS21" s="7" t="s">
        <v>407</v>
      </c>
      <c r="FT21" s="7" t="s">
        <v>407</v>
      </c>
      <c r="FU21" s="4"/>
      <c r="FV21" s="4"/>
      <c r="FW21" s="4"/>
      <c r="FX21" s="4"/>
      <c r="FY21" s="4" t="s">
        <v>402</v>
      </c>
      <c r="FZ21" s="7" t="s">
        <v>402</v>
      </c>
      <c r="GA21" s="7" t="s">
        <v>407</v>
      </c>
      <c r="GB21" s="4" t="s">
        <v>407</v>
      </c>
      <c r="GC21" s="4"/>
      <c r="GD21" s="4"/>
      <c r="GE21" s="4"/>
      <c r="GF21" s="4"/>
      <c r="GG21" s="7" t="s">
        <v>402</v>
      </c>
      <c r="GH21" s="7" t="s">
        <v>402</v>
      </c>
      <c r="GI21" s="4" t="s">
        <v>407</v>
      </c>
      <c r="GJ21" s="4" t="s">
        <v>407</v>
      </c>
      <c r="GK21" s="4"/>
      <c r="GL21" s="4"/>
      <c r="GM21" s="4"/>
      <c r="GN21" s="7"/>
      <c r="GO21" s="7" t="s">
        <v>402</v>
      </c>
      <c r="GP21" s="4" t="s">
        <v>402</v>
      </c>
      <c r="GQ21" s="4" t="s">
        <v>407</v>
      </c>
      <c r="GR21" s="4" t="s">
        <v>407</v>
      </c>
      <c r="GS21" s="4"/>
      <c r="GT21" s="4"/>
      <c r="GU21" s="7"/>
      <c r="GV21" s="7"/>
      <c r="GW21" s="4" t="s">
        <v>402</v>
      </c>
      <c r="GX21" s="4" t="s">
        <v>402</v>
      </c>
      <c r="GY21" s="4" t="s">
        <v>407</v>
      </c>
      <c r="GZ21" s="4" t="s">
        <v>407</v>
      </c>
      <c r="HA21" s="4"/>
      <c r="HB21" s="7"/>
      <c r="HC21" s="7"/>
      <c r="HD21" s="4"/>
      <c r="HE21" s="4" t="s">
        <v>402</v>
      </c>
      <c r="HF21" s="4" t="s">
        <v>402</v>
      </c>
      <c r="HG21" s="4" t="s">
        <v>407</v>
      </c>
      <c r="HH21" s="4" t="s">
        <v>407</v>
      </c>
      <c r="HI21" s="7"/>
      <c r="HJ21" s="7"/>
      <c r="HK21" s="4"/>
      <c r="HL21" s="4"/>
      <c r="HM21" s="4" t="s">
        <v>402</v>
      </c>
      <c r="HN21" s="4" t="s">
        <v>402</v>
      </c>
      <c r="HO21" s="4" t="s">
        <v>407</v>
      </c>
      <c r="HP21" s="7" t="s">
        <v>407</v>
      </c>
      <c r="HQ21" s="7"/>
      <c r="HR21" s="4"/>
      <c r="HS21" s="4"/>
      <c r="HT21" s="4"/>
      <c r="HU21" s="4" t="s">
        <v>402</v>
      </c>
      <c r="HV21" s="4" t="s">
        <v>402</v>
      </c>
      <c r="HW21" s="7" t="s">
        <v>407</v>
      </c>
      <c r="HX21" s="7" t="s">
        <v>407</v>
      </c>
      <c r="HY21" s="4"/>
      <c r="HZ21" s="4"/>
      <c r="IA21" s="4"/>
      <c r="IB21" s="4"/>
      <c r="IC21" s="4" t="s">
        <v>402</v>
      </c>
      <c r="ID21" s="7" t="s">
        <v>402</v>
      </c>
      <c r="IE21" s="7" t="s">
        <v>407</v>
      </c>
      <c r="IF21" s="4" t="s">
        <v>407</v>
      </c>
      <c r="IG21" s="4"/>
      <c r="IH21" s="4"/>
      <c r="II21" s="4"/>
      <c r="IJ21" s="4"/>
      <c r="IK21" s="7" t="s">
        <v>402</v>
      </c>
      <c r="IL21" s="7" t="s">
        <v>402</v>
      </c>
      <c r="IM21" s="4" t="s">
        <v>407</v>
      </c>
      <c r="IN21" s="4" t="s">
        <v>407</v>
      </c>
      <c r="IO21" s="4"/>
      <c r="IP21" s="4"/>
      <c r="IQ21" s="4"/>
      <c r="IR21" s="7"/>
      <c r="IS21" s="7" t="s">
        <v>402</v>
      </c>
      <c r="IT21" s="4" t="s">
        <v>402</v>
      </c>
      <c r="IU21" s="4" t="s">
        <v>407</v>
      </c>
      <c r="IV21" s="4" t="s">
        <v>407</v>
      </c>
      <c r="IW21" s="4"/>
      <c r="IX21" s="4"/>
      <c r="IY21" s="7"/>
      <c r="IZ21" s="7"/>
      <c r="JA21" s="4" t="s">
        <v>402</v>
      </c>
      <c r="JB21" s="4" t="s">
        <v>402</v>
      </c>
      <c r="JC21" s="4" t="s">
        <v>407</v>
      </c>
      <c r="JD21" s="4" t="s">
        <v>407</v>
      </c>
      <c r="JE21" s="4"/>
      <c r="JF21" s="7"/>
      <c r="JG21" s="7"/>
      <c r="JH21" s="4"/>
      <c r="JI21" s="4" t="s">
        <v>402</v>
      </c>
      <c r="JJ21" s="4" t="s">
        <v>402</v>
      </c>
      <c r="JK21" s="4" t="s">
        <v>407</v>
      </c>
      <c r="JL21" s="4" t="s">
        <v>407</v>
      </c>
      <c r="JM21" s="7"/>
      <c r="JN21" s="7"/>
      <c r="JO21" s="4"/>
      <c r="JP21" s="4"/>
      <c r="JQ21" s="4" t="s">
        <v>402</v>
      </c>
      <c r="JR21" s="4" t="s">
        <v>402</v>
      </c>
      <c r="JS21" s="4" t="s">
        <v>407</v>
      </c>
      <c r="JT21" s="7" t="s">
        <v>407</v>
      </c>
      <c r="JU21" s="7"/>
      <c r="JV21" s="4"/>
      <c r="JW21" s="4"/>
      <c r="JX21" s="4"/>
      <c r="JY21" s="4" t="s">
        <v>402</v>
      </c>
      <c r="JZ21" s="4" t="s">
        <v>402</v>
      </c>
      <c r="KA21" s="7" t="s">
        <v>407</v>
      </c>
      <c r="KB21" s="7" t="s">
        <v>407</v>
      </c>
      <c r="KC21" s="4"/>
      <c r="KD21" s="4"/>
      <c r="KE21" s="4"/>
      <c r="KF21" s="4"/>
      <c r="KG21" s="4" t="s">
        <v>402</v>
      </c>
      <c r="KH21" s="7" t="s">
        <v>402</v>
      </c>
      <c r="KI21" s="7" t="s">
        <v>407</v>
      </c>
      <c r="KJ21" s="4" t="s">
        <v>407</v>
      </c>
      <c r="KK21" s="4"/>
      <c r="KL21" s="4"/>
      <c r="KM21" s="4"/>
      <c r="KN21" s="4"/>
      <c r="KO21" s="7" t="s">
        <v>402</v>
      </c>
      <c r="KP21" s="7" t="s">
        <v>402</v>
      </c>
      <c r="KQ21" s="4" t="s">
        <v>407</v>
      </c>
      <c r="KR21" s="4" t="s">
        <v>407</v>
      </c>
      <c r="KS21" s="4"/>
      <c r="KT21" s="4"/>
      <c r="KU21" s="4"/>
      <c r="KV21" s="7"/>
      <c r="KW21" s="7" t="s">
        <v>402</v>
      </c>
      <c r="KX21" s="4" t="s">
        <v>402</v>
      </c>
      <c r="KY21" s="4" t="s">
        <v>407</v>
      </c>
      <c r="KZ21" s="4" t="s">
        <v>407</v>
      </c>
      <c r="LA21" s="4"/>
      <c r="LB21" s="4"/>
      <c r="LC21" s="7"/>
      <c r="LD21" s="7"/>
      <c r="LE21" s="4" t="s">
        <v>402</v>
      </c>
      <c r="LF21" s="4" t="s">
        <v>402</v>
      </c>
      <c r="LG21" s="4" t="s">
        <v>407</v>
      </c>
      <c r="LH21" s="4" t="s">
        <v>407</v>
      </c>
      <c r="LI21" s="4"/>
      <c r="LJ21" s="7"/>
      <c r="LK21" s="7"/>
      <c r="LL21" s="4"/>
      <c r="LM21" s="4" t="s">
        <v>402</v>
      </c>
      <c r="LN21" s="4" t="s">
        <v>402</v>
      </c>
      <c r="LO21" s="4" t="s">
        <v>407</v>
      </c>
      <c r="LP21" s="4" t="s">
        <v>407</v>
      </c>
      <c r="LQ21" s="7"/>
      <c r="LR21" s="7"/>
      <c r="LS21" s="4"/>
      <c r="LT21" s="4"/>
      <c r="LU21" s="4" t="s">
        <v>402</v>
      </c>
      <c r="LV21" s="4" t="s">
        <v>402</v>
      </c>
      <c r="LW21" s="4" t="s">
        <v>407</v>
      </c>
      <c r="LX21" s="7" t="s">
        <v>407</v>
      </c>
      <c r="LY21" s="7"/>
      <c r="LZ21" s="4"/>
      <c r="MA21" s="4"/>
      <c r="MB21" s="4"/>
      <c r="MC21" s="4" t="s">
        <v>402</v>
      </c>
      <c r="MD21" s="4" t="s">
        <v>402</v>
      </c>
      <c r="ME21" s="7" t="s">
        <v>407</v>
      </c>
      <c r="MF21" s="7" t="s">
        <v>407</v>
      </c>
      <c r="MG21" s="4"/>
      <c r="MH21" s="4"/>
      <c r="MI21" s="4"/>
      <c r="MJ21" s="4"/>
      <c r="MK21" s="4" t="s">
        <v>402</v>
      </c>
      <c r="ML21" s="7" t="s">
        <v>402</v>
      </c>
      <c r="MM21" s="7" t="s">
        <v>407</v>
      </c>
      <c r="MN21" s="4" t="s">
        <v>407</v>
      </c>
      <c r="MO21" s="4"/>
      <c r="MP21" s="4"/>
      <c r="MQ21" s="4"/>
      <c r="MR21" s="4"/>
      <c r="MS21" s="7" t="s">
        <v>402</v>
      </c>
      <c r="MT21" s="7" t="s">
        <v>402</v>
      </c>
      <c r="MU21" s="4" t="s">
        <v>407</v>
      </c>
      <c r="MV21" s="4" t="s">
        <v>407</v>
      </c>
      <c r="MW21" s="4"/>
      <c r="MX21" s="4"/>
      <c r="MY21" s="4"/>
      <c r="MZ21" s="7"/>
      <c r="NA21" s="7" t="s">
        <v>402</v>
      </c>
      <c r="NB21" s="4" t="s">
        <v>402</v>
      </c>
      <c r="NC21" s="4" t="s">
        <v>407</v>
      </c>
      <c r="ND21" s="4" t="s">
        <v>407</v>
      </c>
      <c r="NE21" s="15"/>
      <c r="NF21" s="8"/>
      <c r="NG21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2305.52</v>
      </c>
      <c r="NH21" s="8">
        <f>Tableau2[[#This Row],[Colonne370]]-Tableau2[[#This Row],[Colonne369]]</f>
        <v>2305.52</v>
      </c>
      <c r="NI21" s="8" t="e">
        <f>Tableau2[[#This Row],[Colonne370]]/Tableau2[[#This Row],[Colonne369]]*100</f>
        <v>#DIV/0!</v>
      </c>
      <c r="NJ21" s="8">
        <f>COUNTIF(Tableau2[[#This Row],[Colonne3]:[Colonne368]],"A")</f>
        <v>0</v>
      </c>
      <c r="NK21" s="8">
        <f>COUNTIF(Tableau2[[#This Row],[Colonne3]:[Colonne368]],"R")</f>
        <v>0</v>
      </c>
      <c r="NL21" s="8">
        <f>COUNTIF(Tableau2[[#This Row],[Colonne3]:[Colonne368]],"N")</f>
        <v>92</v>
      </c>
      <c r="NM21" s="8"/>
      <c r="NN21" s="8"/>
      <c r="NO21" s="8">
        <f>COUNTIF(Tableau2[[#This Row],[Colonne3]:[Colonne368]],"C")</f>
        <v>0</v>
      </c>
      <c r="NP21" s="8">
        <f>COUNTIF(Tableau2[[#This Row],[Colonne3]:[Colonne368]],"W")</f>
        <v>0</v>
      </c>
      <c r="NQ21" s="8">
        <f>COUNTIF(Tableau2[[#This Row],[Colonne3]:[Colonne368]],"V")</f>
        <v>0</v>
      </c>
      <c r="NR21" s="8">
        <f>COUNTIF(Tableau2[[#This Row],[Colonne3]:[Colonne368]],"M")</f>
        <v>0</v>
      </c>
      <c r="NS21" s="8"/>
      <c r="NT21" s="8"/>
    </row>
    <row r="22" spans="2:384" s="2" customFormat="1" ht="15.75" thickBot="1" x14ac:dyDescent="0.3">
      <c r="B22" s="8" t="s">
        <v>448</v>
      </c>
      <c r="C22" s="8">
        <v>100</v>
      </c>
      <c r="D22" s="10"/>
      <c r="E22" s="4" t="s">
        <v>402</v>
      </c>
      <c r="F22" s="4" t="s">
        <v>402</v>
      </c>
      <c r="G22" s="7" t="s">
        <v>402</v>
      </c>
      <c r="H22" s="7" t="s">
        <v>402</v>
      </c>
      <c r="I22" s="4"/>
      <c r="J22" s="4"/>
      <c r="K22" s="4"/>
      <c r="L22" s="4"/>
      <c r="M22" s="4" t="s">
        <v>402</v>
      </c>
      <c r="N22" s="7" t="s">
        <v>402</v>
      </c>
      <c r="O22" s="7" t="s">
        <v>402</v>
      </c>
      <c r="P22" s="4" t="s">
        <v>402</v>
      </c>
      <c r="Q22" s="4"/>
      <c r="R22" s="4"/>
      <c r="S22" s="4"/>
      <c r="T22" s="4"/>
      <c r="U22" s="7" t="s">
        <v>402</v>
      </c>
      <c r="V22" s="7" t="s">
        <v>402</v>
      </c>
      <c r="W22" s="4" t="s">
        <v>402</v>
      </c>
      <c r="X22" s="4" t="s">
        <v>402</v>
      </c>
      <c r="Y22" s="4"/>
      <c r="Z22" s="4"/>
      <c r="AA22" s="4"/>
      <c r="AB22" s="7"/>
      <c r="AC22" s="7" t="s">
        <v>402</v>
      </c>
      <c r="AD22" s="4" t="s">
        <v>402</v>
      </c>
      <c r="AE22" s="4" t="s">
        <v>402</v>
      </c>
      <c r="AF22" s="4" t="s">
        <v>402</v>
      </c>
      <c r="AG22" s="4"/>
      <c r="AH22" s="4"/>
      <c r="AI22" s="7"/>
      <c r="AJ22" s="7"/>
      <c r="AK22" s="4" t="s">
        <v>402</v>
      </c>
      <c r="AL22" s="4" t="s">
        <v>402</v>
      </c>
      <c r="AM22" s="4" t="s">
        <v>402</v>
      </c>
      <c r="AN22" s="4" t="s">
        <v>402</v>
      </c>
      <c r="AO22" s="4"/>
      <c r="AP22" s="7"/>
      <c r="AQ22" s="7"/>
      <c r="AR22" s="4"/>
      <c r="AS22" s="4" t="s">
        <v>402</v>
      </c>
      <c r="AT22" s="4" t="s">
        <v>402</v>
      </c>
      <c r="AU22" s="4" t="s">
        <v>402</v>
      </c>
      <c r="AV22" s="4" t="s">
        <v>402</v>
      </c>
      <c r="AW22" s="7"/>
      <c r="AX22" s="7"/>
      <c r="AY22" s="4"/>
      <c r="AZ22" s="4"/>
      <c r="BA22" s="4" t="s">
        <v>402</v>
      </c>
      <c r="BB22" s="4" t="s">
        <v>402</v>
      </c>
      <c r="BC22" s="4" t="s">
        <v>402</v>
      </c>
      <c r="BD22" s="7" t="s">
        <v>402</v>
      </c>
      <c r="BE22" s="7"/>
      <c r="BF22" s="4"/>
      <c r="BG22" s="4"/>
      <c r="BH22" s="4"/>
      <c r="BI22" s="4" t="s">
        <v>402</v>
      </c>
      <c r="BJ22" s="4" t="s">
        <v>402</v>
      </c>
      <c r="BK22" s="7" t="s">
        <v>402</v>
      </c>
      <c r="BL22" s="7" t="s">
        <v>402</v>
      </c>
      <c r="BM22" s="4"/>
      <c r="BN22" s="4"/>
      <c r="BO22" s="4"/>
      <c r="BP22" s="4"/>
      <c r="BQ22" s="4" t="s">
        <v>402</v>
      </c>
      <c r="BR22" s="7" t="s">
        <v>402</v>
      </c>
      <c r="BS22" s="7" t="s">
        <v>402</v>
      </c>
      <c r="BT22" s="4" t="s">
        <v>402</v>
      </c>
      <c r="BU22" s="4"/>
      <c r="BV22" s="4"/>
      <c r="BW22" s="4"/>
      <c r="BX22" s="4"/>
      <c r="BY22" s="7" t="s">
        <v>402</v>
      </c>
      <c r="BZ22" s="7" t="s">
        <v>402</v>
      </c>
      <c r="CA22" s="4" t="s">
        <v>402</v>
      </c>
      <c r="CB22" s="4" t="s">
        <v>402</v>
      </c>
      <c r="CC22" s="4"/>
      <c r="CD22" s="4"/>
      <c r="CE22" s="4"/>
      <c r="CF22" s="7"/>
      <c r="CG22" s="7" t="s">
        <v>402</v>
      </c>
      <c r="CH22" s="4" t="s">
        <v>402</v>
      </c>
      <c r="CI22" s="4" t="s">
        <v>402</v>
      </c>
      <c r="CJ22" s="4" t="s">
        <v>402</v>
      </c>
      <c r="CK22" s="4"/>
      <c r="CL22" s="4"/>
      <c r="CM22" s="7"/>
      <c r="CN22" s="7"/>
      <c r="CO22" s="4" t="s">
        <v>402</v>
      </c>
      <c r="CP22" s="4" t="s">
        <v>402</v>
      </c>
      <c r="CQ22" s="4" t="s">
        <v>402</v>
      </c>
      <c r="CR22" s="4" t="s">
        <v>402</v>
      </c>
      <c r="CS22" s="4"/>
      <c r="CT22" s="7"/>
      <c r="CU22" s="7"/>
      <c r="CV22" s="4"/>
      <c r="CW22" s="4" t="s">
        <v>402</v>
      </c>
      <c r="CX22" s="4" t="s">
        <v>402</v>
      </c>
      <c r="CY22" s="4" t="s">
        <v>402</v>
      </c>
      <c r="CZ22" s="4" t="s">
        <v>402</v>
      </c>
      <c r="DA22" s="7"/>
      <c r="DB22" s="7"/>
      <c r="DC22" s="4"/>
      <c r="DD22" s="4"/>
      <c r="DE22" s="4" t="s">
        <v>402</v>
      </c>
      <c r="DF22" s="4" t="s">
        <v>402</v>
      </c>
      <c r="DG22" s="4" t="s">
        <v>402</v>
      </c>
      <c r="DH22" s="7" t="s">
        <v>402</v>
      </c>
      <c r="DI22" s="7"/>
      <c r="DJ22" s="4"/>
      <c r="DK22" s="4"/>
      <c r="DL22" s="4"/>
      <c r="DM22" s="4" t="s">
        <v>402</v>
      </c>
      <c r="DN22" s="4" t="s">
        <v>402</v>
      </c>
      <c r="DO22" s="7" t="s">
        <v>402</v>
      </c>
      <c r="DP22" s="7" t="s">
        <v>402</v>
      </c>
      <c r="DQ22" s="4"/>
      <c r="DR22" s="4"/>
      <c r="DS22" s="4"/>
      <c r="DT22" s="4"/>
      <c r="DU22" s="4" t="s">
        <v>402</v>
      </c>
      <c r="DV22" s="7" t="s">
        <v>402</v>
      </c>
      <c r="DW22" s="7" t="s">
        <v>402</v>
      </c>
      <c r="DX22" s="4" t="s">
        <v>402</v>
      </c>
      <c r="DY22" s="4"/>
      <c r="DZ22" s="4"/>
      <c r="EA22" s="4"/>
      <c r="EB22" s="4"/>
      <c r="EC22" s="7" t="s">
        <v>402</v>
      </c>
      <c r="ED22" s="7" t="s">
        <v>402</v>
      </c>
      <c r="EE22" s="4" t="s">
        <v>402</v>
      </c>
      <c r="EF22" s="4" t="s">
        <v>402</v>
      </c>
      <c r="EG22" s="4"/>
      <c r="EH22" s="4"/>
      <c r="EI22" s="4"/>
      <c r="EJ22" s="7"/>
      <c r="EK22" s="7" t="s">
        <v>402</v>
      </c>
      <c r="EL22" s="4" t="s">
        <v>402</v>
      </c>
      <c r="EM22" s="4" t="s">
        <v>402</v>
      </c>
      <c r="EN22" s="4" t="s">
        <v>402</v>
      </c>
      <c r="EO22" s="4"/>
      <c r="EP22" s="4"/>
      <c r="EQ22" s="7"/>
      <c r="ER22" s="7"/>
      <c r="ES22" s="4" t="s">
        <v>402</v>
      </c>
      <c r="ET22" s="4" t="s">
        <v>402</v>
      </c>
      <c r="EU22" s="4" t="s">
        <v>402</v>
      </c>
      <c r="EV22" s="4" t="s">
        <v>402</v>
      </c>
      <c r="EW22" s="4"/>
      <c r="EX22" s="7"/>
      <c r="EY22" s="7"/>
      <c r="EZ22" s="4"/>
      <c r="FA22" s="4" t="s">
        <v>402</v>
      </c>
      <c r="FB22" s="4" t="s">
        <v>402</v>
      </c>
      <c r="FC22" s="4" t="s">
        <v>402</v>
      </c>
      <c r="FD22" s="4" t="s">
        <v>402</v>
      </c>
      <c r="FE22" s="7"/>
      <c r="FF22" s="7"/>
      <c r="FG22" s="4"/>
      <c r="FH22" s="4"/>
      <c r="FI22" s="4" t="s">
        <v>402</v>
      </c>
      <c r="FJ22" s="4" t="s">
        <v>402</v>
      </c>
      <c r="FK22" s="4" t="s">
        <v>402</v>
      </c>
      <c r="FL22" s="7" t="s">
        <v>402</v>
      </c>
      <c r="FM22" s="7"/>
      <c r="FN22" s="4"/>
      <c r="FO22" s="4"/>
      <c r="FP22" s="4"/>
      <c r="FQ22" s="4" t="s">
        <v>402</v>
      </c>
      <c r="FR22" s="4" t="s">
        <v>402</v>
      </c>
      <c r="FS22" s="7" t="s">
        <v>402</v>
      </c>
      <c r="FT22" s="7" t="s">
        <v>402</v>
      </c>
      <c r="FU22" s="4"/>
      <c r="FV22" s="4"/>
      <c r="FW22" s="4"/>
      <c r="FX22" s="4"/>
      <c r="FY22" s="4" t="s">
        <v>402</v>
      </c>
      <c r="FZ22" s="7" t="s">
        <v>402</v>
      </c>
      <c r="GA22" s="7" t="s">
        <v>402</v>
      </c>
      <c r="GB22" s="4" t="s">
        <v>402</v>
      </c>
      <c r="GC22" s="4"/>
      <c r="GD22" s="4"/>
      <c r="GE22" s="4"/>
      <c r="GF22" s="4"/>
      <c r="GG22" s="7" t="s">
        <v>402</v>
      </c>
      <c r="GH22" s="7" t="s">
        <v>402</v>
      </c>
      <c r="GI22" s="4" t="s">
        <v>402</v>
      </c>
      <c r="GJ22" s="4" t="s">
        <v>402</v>
      </c>
      <c r="GK22" s="4"/>
      <c r="GL22" s="4"/>
      <c r="GM22" s="4"/>
      <c r="GN22" s="7"/>
      <c r="GO22" s="7" t="s">
        <v>402</v>
      </c>
      <c r="GP22" s="4" t="s">
        <v>402</v>
      </c>
      <c r="GQ22" s="4" t="s">
        <v>402</v>
      </c>
      <c r="GR22" s="4" t="s">
        <v>402</v>
      </c>
      <c r="GS22" s="4"/>
      <c r="GT22" s="4"/>
      <c r="GU22" s="7"/>
      <c r="GV22" s="7"/>
      <c r="GW22" s="4" t="s">
        <v>402</v>
      </c>
      <c r="GX22" s="4" t="s">
        <v>402</v>
      </c>
      <c r="GY22" s="4" t="s">
        <v>402</v>
      </c>
      <c r="GZ22" s="4" t="s">
        <v>402</v>
      </c>
      <c r="HA22" s="4"/>
      <c r="HB22" s="7"/>
      <c r="HC22" s="7"/>
      <c r="HD22" s="4"/>
      <c r="HE22" s="4" t="s">
        <v>402</v>
      </c>
      <c r="HF22" s="4" t="s">
        <v>402</v>
      </c>
      <c r="HG22" s="4" t="s">
        <v>402</v>
      </c>
      <c r="HH22" s="4" t="s">
        <v>402</v>
      </c>
      <c r="HI22" s="7"/>
      <c r="HJ22" s="7"/>
      <c r="HK22" s="4"/>
      <c r="HL22" s="4"/>
      <c r="HM22" s="4" t="s">
        <v>402</v>
      </c>
      <c r="HN22" s="4" t="s">
        <v>402</v>
      </c>
      <c r="HO22" s="4" t="s">
        <v>402</v>
      </c>
      <c r="HP22" s="7" t="s">
        <v>402</v>
      </c>
      <c r="HQ22" s="7"/>
      <c r="HR22" s="4"/>
      <c r="HS22" s="4"/>
      <c r="HT22" s="4"/>
      <c r="HU22" s="4" t="s">
        <v>402</v>
      </c>
      <c r="HV22" s="4" t="s">
        <v>402</v>
      </c>
      <c r="HW22" s="7" t="s">
        <v>402</v>
      </c>
      <c r="HX22" s="7" t="s">
        <v>402</v>
      </c>
      <c r="HY22" s="4"/>
      <c r="HZ22" s="4"/>
      <c r="IA22" s="4"/>
      <c r="IB22" s="4"/>
      <c r="IC22" s="4" t="s">
        <v>402</v>
      </c>
      <c r="ID22" s="7" t="s">
        <v>402</v>
      </c>
      <c r="IE22" s="7" t="s">
        <v>402</v>
      </c>
      <c r="IF22" s="4" t="s">
        <v>402</v>
      </c>
      <c r="IG22" s="4"/>
      <c r="IH22" s="4"/>
      <c r="II22" s="4"/>
      <c r="IJ22" s="4"/>
      <c r="IK22" s="7" t="s">
        <v>402</v>
      </c>
      <c r="IL22" s="7" t="s">
        <v>402</v>
      </c>
      <c r="IM22" s="4" t="s">
        <v>402</v>
      </c>
      <c r="IN22" s="4" t="s">
        <v>402</v>
      </c>
      <c r="IO22" s="4"/>
      <c r="IP22" s="4"/>
      <c r="IQ22" s="4"/>
      <c r="IR22" s="7"/>
      <c r="IS22" s="7" t="s">
        <v>402</v>
      </c>
      <c r="IT22" s="4" t="s">
        <v>402</v>
      </c>
      <c r="IU22" s="4" t="s">
        <v>402</v>
      </c>
      <c r="IV22" s="4" t="s">
        <v>402</v>
      </c>
      <c r="IW22" s="4"/>
      <c r="IX22" s="4"/>
      <c r="IY22" s="7"/>
      <c r="IZ22" s="7"/>
      <c r="JA22" s="4" t="s">
        <v>402</v>
      </c>
      <c r="JB22" s="4" t="s">
        <v>402</v>
      </c>
      <c r="JC22" s="4" t="s">
        <v>402</v>
      </c>
      <c r="JD22" s="4" t="s">
        <v>402</v>
      </c>
      <c r="JE22" s="4"/>
      <c r="JF22" s="7"/>
      <c r="JG22" s="7"/>
      <c r="JH22" s="4"/>
      <c r="JI22" s="4" t="s">
        <v>402</v>
      </c>
      <c r="JJ22" s="4" t="s">
        <v>402</v>
      </c>
      <c r="JK22" s="4" t="s">
        <v>402</v>
      </c>
      <c r="JL22" s="4" t="s">
        <v>402</v>
      </c>
      <c r="JM22" s="7"/>
      <c r="JN22" s="7"/>
      <c r="JO22" s="4"/>
      <c r="JP22" s="4"/>
      <c r="JQ22" s="4" t="s">
        <v>402</v>
      </c>
      <c r="JR22" s="4" t="s">
        <v>402</v>
      </c>
      <c r="JS22" s="4" t="s">
        <v>402</v>
      </c>
      <c r="JT22" s="7" t="s">
        <v>402</v>
      </c>
      <c r="JU22" s="7"/>
      <c r="JV22" s="4"/>
      <c r="JW22" s="4"/>
      <c r="JX22" s="4"/>
      <c r="JY22" s="4" t="s">
        <v>402</v>
      </c>
      <c r="JZ22" s="4" t="s">
        <v>402</v>
      </c>
      <c r="KA22" s="7" t="s">
        <v>402</v>
      </c>
      <c r="KB22" s="7" t="s">
        <v>402</v>
      </c>
      <c r="KC22" s="4"/>
      <c r="KD22" s="4"/>
      <c r="KE22" s="4"/>
      <c r="KF22" s="4"/>
      <c r="KG22" s="4" t="s">
        <v>402</v>
      </c>
      <c r="KH22" s="7" t="s">
        <v>402</v>
      </c>
      <c r="KI22" s="7" t="s">
        <v>402</v>
      </c>
      <c r="KJ22" s="4" t="s">
        <v>402</v>
      </c>
      <c r="KK22" s="4"/>
      <c r="KL22" s="4"/>
      <c r="KM22" s="4"/>
      <c r="KN22" s="4"/>
      <c r="KO22" s="7" t="s">
        <v>402</v>
      </c>
      <c r="KP22" s="7" t="s">
        <v>402</v>
      </c>
      <c r="KQ22" s="4" t="s">
        <v>402</v>
      </c>
      <c r="KR22" s="4" t="s">
        <v>402</v>
      </c>
      <c r="KS22" s="4"/>
      <c r="KT22" s="4"/>
      <c r="KU22" s="4"/>
      <c r="KV22" s="7"/>
      <c r="KW22" s="7" t="s">
        <v>402</v>
      </c>
      <c r="KX22" s="4" t="s">
        <v>402</v>
      </c>
      <c r="KY22" s="4" t="s">
        <v>402</v>
      </c>
      <c r="KZ22" s="4" t="s">
        <v>402</v>
      </c>
      <c r="LA22" s="4"/>
      <c r="LB22" s="4"/>
      <c r="LC22" s="7"/>
      <c r="LD22" s="7"/>
      <c r="LE22" s="4" t="s">
        <v>402</v>
      </c>
      <c r="LF22" s="4" t="s">
        <v>402</v>
      </c>
      <c r="LG22" s="4" t="s">
        <v>402</v>
      </c>
      <c r="LH22" s="4" t="s">
        <v>402</v>
      </c>
      <c r="LI22" s="4"/>
      <c r="LJ22" s="7"/>
      <c r="LK22" s="7"/>
      <c r="LL22" s="4"/>
      <c r="LM22" s="4" t="s">
        <v>402</v>
      </c>
      <c r="LN22" s="4" t="s">
        <v>402</v>
      </c>
      <c r="LO22" s="4" t="s">
        <v>402</v>
      </c>
      <c r="LP22" s="4" t="s">
        <v>402</v>
      </c>
      <c r="LQ22" s="7"/>
      <c r="LR22" s="7"/>
      <c r="LS22" s="4"/>
      <c r="LT22" s="4"/>
      <c r="LU22" s="4" t="s">
        <v>402</v>
      </c>
      <c r="LV22" s="4" t="s">
        <v>402</v>
      </c>
      <c r="LW22" s="4" t="s">
        <v>402</v>
      </c>
      <c r="LX22" s="7" t="s">
        <v>402</v>
      </c>
      <c r="LY22" s="7"/>
      <c r="LZ22" s="4"/>
      <c r="MA22" s="4"/>
      <c r="MB22" s="4"/>
      <c r="MC22" s="4" t="s">
        <v>402</v>
      </c>
      <c r="MD22" s="4" t="s">
        <v>402</v>
      </c>
      <c r="ME22" s="7" t="s">
        <v>402</v>
      </c>
      <c r="MF22" s="7" t="s">
        <v>402</v>
      </c>
      <c r="MG22" s="4"/>
      <c r="MH22" s="4"/>
      <c r="MI22" s="4"/>
      <c r="MJ22" s="4"/>
      <c r="MK22" s="4" t="s">
        <v>402</v>
      </c>
      <c r="ML22" s="7" t="s">
        <v>402</v>
      </c>
      <c r="MM22" s="7" t="s">
        <v>402</v>
      </c>
      <c r="MN22" s="4" t="s">
        <v>402</v>
      </c>
      <c r="MO22" s="4"/>
      <c r="MP22" s="4"/>
      <c r="MQ22" s="4"/>
      <c r="MR22" s="4"/>
      <c r="MS22" s="7" t="s">
        <v>402</v>
      </c>
      <c r="MT22" s="7" t="s">
        <v>402</v>
      </c>
      <c r="MU22" s="4" t="s">
        <v>402</v>
      </c>
      <c r="MV22" s="4" t="s">
        <v>402</v>
      </c>
      <c r="MW22" s="4"/>
      <c r="MX22" s="4"/>
      <c r="MY22" s="4"/>
      <c r="MZ22" s="7"/>
      <c r="NA22" s="7" t="s">
        <v>402</v>
      </c>
      <c r="NB22" s="4" t="s">
        <v>402</v>
      </c>
      <c r="NC22" s="4" t="s">
        <v>402</v>
      </c>
      <c r="ND22" s="4" t="s">
        <v>402</v>
      </c>
      <c r="NE22" s="15"/>
      <c r="NF22" s="8"/>
      <c r="NG22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2208</v>
      </c>
      <c r="NH22" s="8">
        <f>Tableau2[[#This Row],[Colonne370]]-Tableau2[[#This Row],[Colonne369]]</f>
        <v>2208</v>
      </c>
      <c r="NI22" s="8" t="e">
        <f>Tableau2[[#This Row],[Colonne370]]/Tableau2[[#This Row],[Colonne369]]*100</f>
        <v>#DIV/0!</v>
      </c>
      <c r="NJ22" s="8">
        <f>COUNTIF(Tableau2[[#This Row],[Colonne3]:[Colonne368]],"A")</f>
        <v>0</v>
      </c>
      <c r="NK22" s="8">
        <f>COUNTIF(Tableau2[[#This Row],[Colonne3]:[Colonne368]],"R")</f>
        <v>0</v>
      </c>
      <c r="NL22" s="8">
        <f>COUNTIF(Tableau2[[#This Row],[Colonne3]:[Colonne368]],"N")</f>
        <v>0</v>
      </c>
      <c r="NM22" s="8"/>
      <c r="NN22" s="8"/>
      <c r="NO22" s="8">
        <f>COUNTIF(Tableau2[[#This Row],[Colonne3]:[Colonne368]],"C")</f>
        <v>0</v>
      </c>
      <c r="NP22" s="8">
        <f>COUNTIF(Tableau2[[#This Row],[Colonne3]:[Colonne368]],"W")</f>
        <v>0</v>
      </c>
      <c r="NQ22" s="8">
        <f>COUNTIF(Tableau2[[#This Row],[Colonne3]:[Colonne368]],"V")</f>
        <v>0</v>
      </c>
      <c r="NR22" s="8">
        <f>COUNTIF(Tableau2[[#This Row],[Colonne3]:[Colonne368]],"M")</f>
        <v>0</v>
      </c>
      <c r="NS22" s="8"/>
      <c r="NT22" s="8"/>
    </row>
    <row r="23" spans="2:384" ht="15.75" thickBot="1" x14ac:dyDescent="0.3">
      <c r="B23" s="8" t="s">
        <v>458</v>
      </c>
      <c r="C23" s="8">
        <v>50</v>
      </c>
      <c r="D23" s="10"/>
      <c r="E23" s="4" t="s">
        <v>432</v>
      </c>
      <c r="F23" s="4" t="s">
        <v>432</v>
      </c>
      <c r="G23" s="7" t="s">
        <v>432</v>
      </c>
      <c r="H23" s="7" t="s">
        <v>432</v>
      </c>
      <c r="I23" s="4"/>
      <c r="J23" s="4"/>
      <c r="K23" s="4"/>
      <c r="L23" s="4"/>
      <c r="M23" s="4" t="s">
        <v>432</v>
      </c>
      <c r="N23" s="7" t="s">
        <v>432</v>
      </c>
      <c r="O23" s="7" t="s">
        <v>432</v>
      </c>
      <c r="P23" s="4" t="s">
        <v>432</v>
      </c>
      <c r="Q23" s="4"/>
      <c r="R23" s="4"/>
      <c r="S23" s="4"/>
      <c r="T23" s="4"/>
      <c r="U23" s="7" t="s">
        <v>432</v>
      </c>
      <c r="V23" s="7" t="s">
        <v>432</v>
      </c>
      <c r="W23" s="4" t="s">
        <v>432</v>
      </c>
      <c r="X23" s="4" t="s">
        <v>432</v>
      </c>
      <c r="Y23" s="4"/>
      <c r="Z23" s="4"/>
      <c r="AA23" s="4"/>
      <c r="AB23" s="7"/>
      <c r="AC23" s="7" t="s">
        <v>432</v>
      </c>
      <c r="AD23" s="4" t="s">
        <v>432</v>
      </c>
      <c r="AE23" s="4" t="s">
        <v>432</v>
      </c>
      <c r="AF23" s="4" t="s">
        <v>432</v>
      </c>
      <c r="AG23" s="4"/>
      <c r="AH23" s="4"/>
      <c r="AI23" s="7"/>
      <c r="AJ23" s="7"/>
      <c r="AK23" s="4" t="s">
        <v>432</v>
      </c>
      <c r="AL23" s="4" t="s">
        <v>432</v>
      </c>
      <c r="AM23" s="4" t="s">
        <v>432</v>
      </c>
      <c r="AN23" s="4" t="s">
        <v>432</v>
      </c>
      <c r="AO23" s="4"/>
      <c r="AP23" s="7"/>
      <c r="AQ23" s="7"/>
      <c r="AR23" s="4"/>
      <c r="AS23" s="4" t="s">
        <v>432</v>
      </c>
      <c r="AT23" s="4" t="s">
        <v>432</v>
      </c>
      <c r="AU23" s="4" t="s">
        <v>432</v>
      </c>
      <c r="AV23" s="4" t="s">
        <v>432</v>
      </c>
      <c r="AW23" s="7"/>
      <c r="AX23" s="7"/>
      <c r="AY23" s="4"/>
      <c r="AZ23" s="4"/>
      <c r="BA23" s="4" t="s">
        <v>432</v>
      </c>
      <c r="BB23" s="4" t="s">
        <v>432</v>
      </c>
      <c r="BC23" s="4" t="s">
        <v>432</v>
      </c>
      <c r="BD23" s="7" t="s">
        <v>432</v>
      </c>
      <c r="BE23" s="7"/>
      <c r="BF23" s="4"/>
      <c r="BG23" s="4"/>
      <c r="BH23" s="4"/>
      <c r="BI23" s="4" t="s">
        <v>432</v>
      </c>
      <c r="BJ23" s="4" t="s">
        <v>432</v>
      </c>
      <c r="BK23" s="7" t="s">
        <v>432</v>
      </c>
      <c r="BL23" s="7" t="s">
        <v>432</v>
      </c>
      <c r="BM23" s="4"/>
      <c r="BN23" s="4"/>
      <c r="BO23" s="4"/>
      <c r="BP23" s="4"/>
      <c r="BQ23" s="4" t="s">
        <v>432</v>
      </c>
      <c r="BR23" s="7" t="s">
        <v>432</v>
      </c>
      <c r="BS23" s="7" t="s">
        <v>432</v>
      </c>
      <c r="BT23" s="4" t="s">
        <v>432</v>
      </c>
      <c r="BU23" s="4"/>
      <c r="BV23" s="4"/>
      <c r="BW23" s="4"/>
      <c r="BX23" s="4"/>
      <c r="BY23" s="7" t="s">
        <v>432</v>
      </c>
      <c r="BZ23" s="7" t="s">
        <v>432</v>
      </c>
      <c r="CA23" s="4" t="s">
        <v>432</v>
      </c>
      <c r="CB23" s="4" t="s">
        <v>432</v>
      </c>
      <c r="CC23" s="4"/>
      <c r="CD23" s="4"/>
      <c r="CE23" s="4"/>
      <c r="CF23" s="7"/>
      <c r="CG23" s="7" t="s">
        <v>432</v>
      </c>
      <c r="CH23" s="4" t="s">
        <v>432</v>
      </c>
      <c r="CI23" s="4" t="s">
        <v>432</v>
      </c>
      <c r="CJ23" s="4" t="s">
        <v>432</v>
      </c>
      <c r="CK23" s="4"/>
      <c r="CL23" s="4"/>
      <c r="CM23" s="7"/>
      <c r="CN23" s="7"/>
      <c r="CO23" s="4" t="s">
        <v>432</v>
      </c>
      <c r="CP23" s="4" t="s">
        <v>432</v>
      </c>
      <c r="CQ23" s="4" t="s">
        <v>432</v>
      </c>
      <c r="CR23" s="4" t="s">
        <v>432</v>
      </c>
      <c r="CS23" s="4"/>
      <c r="CT23" s="7"/>
      <c r="CU23" s="7"/>
      <c r="CV23" s="4"/>
      <c r="CW23" s="4" t="s">
        <v>432</v>
      </c>
      <c r="CX23" s="4" t="s">
        <v>432</v>
      </c>
      <c r="CY23" s="4" t="s">
        <v>432</v>
      </c>
      <c r="CZ23" s="4" t="s">
        <v>432</v>
      </c>
      <c r="DA23" s="7"/>
      <c r="DB23" s="7"/>
      <c r="DC23" s="4"/>
      <c r="DD23" s="4"/>
      <c r="DE23" s="4" t="s">
        <v>432</v>
      </c>
      <c r="DF23" s="4" t="s">
        <v>432</v>
      </c>
      <c r="DG23" s="4" t="s">
        <v>432</v>
      </c>
      <c r="DH23" s="7" t="s">
        <v>432</v>
      </c>
      <c r="DI23" s="7"/>
      <c r="DJ23" s="4"/>
      <c r="DK23" s="4"/>
      <c r="DL23" s="4"/>
      <c r="DM23" s="4" t="s">
        <v>432</v>
      </c>
      <c r="DN23" s="4" t="s">
        <v>432</v>
      </c>
      <c r="DO23" s="7" t="s">
        <v>432</v>
      </c>
      <c r="DP23" s="7" t="s">
        <v>432</v>
      </c>
      <c r="DQ23" s="4"/>
      <c r="DR23" s="4"/>
      <c r="DS23" s="4"/>
      <c r="DT23" s="4"/>
      <c r="DU23" s="4" t="s">
        <v>432</v>
      </c>
      <c r="DV23" s="7" t="s">
        <v>432</v>
      </c>
      <c r="DW23" s="7" t="s">
        <v>432</v>
      </c>
      <c r="DX23" s="4" t="s">
        <v>432</v>
      </c>
      <c r="DY23" s="4"/>
      <c r="DZ23" s="4"/>
      <c r="EA23" s="4"/>
      <c r="EB23" s="4"/>
      <c r="EC23" s="7" t="s">
        <v>432</v>
      </c>
      <c r="ED23" s="7" t="s">
        <v>432</v>
      </c>
      <c r="EE23" s="4" t="s">
        <v>432</v>
      </c>
      <c r="EF23" s="4" t="s">
        <v>432</v>
      </c>
      <c r="EG23" s="4"/>
      <c r="EH23" s="4"/>
      <c r="EI23" s="4"/>
      <c r="EJ23" s="7"/>
      <c r="EK23" s="7" t="s">
        <v>432</v>
      </c>
      <c r="EL23" s="4" t="s">
        <v>432</v>
      </c>
      <c r="EM23" s="4" t="s">
        <v>432</v>
      </c>
      <c r="EN23" s="4" t="s">
        <v>432</v>
      </c>
      <c r="EO23" s="4"/>
      <c r="EP23" s="4"/>
      <c r="EQ23" s="7"/>
      <c r="ER23" s="7"/>
      <c r="ES23" s="4" t="s">
        <v>432</v>
      </c>
      <c r="ET23" s="4" t="s">
        <v>432</v>
      </c>
      <c r="EU23" s="4" t="s">
        <v>432</v>
      </c>
      <c r="EV23" s="4" t="s">
        <v>432</v>
      </c>
      <c r="EW23" s="4"/>
      <c r="EX23" s="7"/>
      <c r="EY23" s="7"/>
      <c r="EZ23" s="4"/>
      <c r="FA23" s="4" t="s">
        <v>432</v>
      </c>
      <c r="FB23" s="4" t="s">
        <v>432</v>
      </c>
      <c r="FC23" s="4" t="s">
        <v>432</v>
      </c>
      <c r="FD23" s="4" t="s">
        <v>432</v>
      </c>
      <c r="FE23" s="7"/>
      <c r="FF23" s="7"/>
      <c r="FG23" s="4"/>
      <c r="FH23" s="4"/>
      <c r="FI23" s="4" t="s">
        <v>432</v>
      </c>
      <c r="FJ23" s="4" t="s">
        <v>432</v>
      </c>
      <c r="FK23" s="4" t="s">
        <v>432</v>
      </c>
      <c r="FL23" s="7" t="s">
        <v>432</v>
      </c>
      <c r="FM23" s="7"/>
      <c r="FN23" s="4"/>
      <c r="FO23" s="4"/>
      <c r="FP23" s="4"/>
      <c r="FQ23" s="4" t="s">
        <v>432</v>
      </c>
      <c r="FR23" s="4" t="s">
        <v>432</v>
      </c>
      <c r="FS23" s="7" t="s">
        <v>432</v>
      </c>
      <c r="FT23" s="7" t="s">
        <v>432</v>
      </c>
      <c r="FU23" s="4"/>
      <c r="FV23" s="4"/>
      <c r="FW23" s="4"/>
      <c r="FX23" s="4"/>
      <c r="FY23" s="4" t="s">
        <v>432</v>
      </c>
      <c r="FZ23" s="7" t="s">
        <v>432</v>
      </c>
      <c r="GA23" s="7" t="s">
        <v>432</v>
      </c>
      <c r="GB23" s="4" t="s">
        <v>432</v>
      </c>
      <c r="GC23" s="4"/>
      <c r="GD23" s="4"/>
      <c r="GE23" s="4"/>
      <c r="GF23" s="4"/>
      <c r="GG23" s="7" t="s">
        <v>432</v>
      </c>
      <c r="GH23" s="7" t="s">
        <v>432</v>
      </c>
      <c r="GI23" s="4" t="s">
        <v>432</v>
      </c>
      <c r="GJ23" s="4" t="s">
        <v>432</v>
      </c>
      <c r="GK23" s="4"/>
      <c r="GL23" s="4"/>
      <c r="GM23" s="4"/>
      <c r="GN23" s="7"/>
      <c r="GO23" s="7" t="s">
        <v>432</v>
      </c>
      <c r="GP23" s="4" t="s">
        <v>432</v>
      </c>
      <c r="GQ23" s="4" t="s">
        <v>432</v>
      </c>
      <c r="GR23" s="4" t="s">
        <v>432</v>
      </c>
      <c r="GS23" s="4"/>
      <c r="GT23" s="4"/>
      <c r="GU23" s="7"/>
      <c r="GV23" s="7"/>
      <c r="GW23" s="4" t="s">
        <v>432</v>
      </c>
      <c r="GX23" s="4" t="s">
        <v>432</v>
      </c>
      <c r="GY23" s="4" t="s">
        <v>432</v>
      </c>
      <c r="GZ23" s="4" t="s">
        <v>432</v>
      </c>
      <c r="HA23" s="4"/>
      <c r="HB23" s="7"/>
      <c r="HC23" s="7"/>
      <c r="HD23" s="4"/>
      <c r="HE23" s="4" t="s">
        <v>432</v>
      </c>
      <c r="HF23" s="4" t="s">
        <v>432</v>
      </c>
      <c r="HG23" s="4" t="s">
        <v>432</v>
      </c>
      <c r="HH23" s="4" t="s">
        <v>432</v>
      </c>
      <c r="HI23" s="7"/>
      <c r="HJ23" s="7"/>
      <c r="HK23" s="4"/>
      <c r="HL23" s="4"/>
      <c r="HM23" s="4" t="s">
        <v>432</v>
      </c>
      <c r="HN23" s="4" t="s">
        <v>432</v>
      </c>
      <c r="HO23" s="4" t="s">
        <v>432</v>
      </c>
      <c r="HP23" s="7" t="s">
        <v>432</v>
      </c>
      <c r="HQ23" s="7"/>
      <c r="HR23" s="4"/>
      <c r="HS23" s="4"/>
      <c r="HT23" s="4"/>
      <c r="HU23" s="4" t="s">
        <v>432</v>
      </c>
      <c r="HV23" s="4" t="s">
        <v>432</v>
      </c>
      <c r="HW23" s="7" t="s">
        <v>432</v>
      </c>
      <c r="HX23" s="7" t="s">
        <v>432</v>
      </c>
      <c r="HY23" s="4"/>
      <c r="HZ23" s="4"/>
      <c r="IA23" s="4"/>
      <c r="IB23" s="4"/>
      <c r="IC23" s="4" t="s">
        <v>432</v>
      </c>
      <c r="ID23" s="7" t="s">
        <v>432</v>
      </c>
      <c r="IE23" s="7" t="s">
        <v>432</v>
      </c>
      <c r="IF23" s="4" t="s">
        <v>432</v>
      </c>
      <c r="IG23" s="4"/>
      <c r="IH23" s="4"/>
      <c r="II23" s="4"/>
      <c r="IJ23" s="4"/>
      <c r="IK23" s="7" t="s">
        <v>432</v>
      </c>
      <c r="IL23" s="7" t="s">
        <v>432</v>
      </c>
      <c r="IM23" s="4" t="s">
        <v>432</v>
      </c>
      <c r="IN23" s="4" t="s">
        <v>432</v>
      </c>
      <c r="IO23" s="4"/>
      <c r="IP23" s="4"/>
      <c r="IQ23" s="4"/>
      <c r="IR23" s="7"/>
      <c r="IS23" s="7" t="s">
        <v>432</v>
      </c>
      <c r="IT23" s="4" t="s">
        <v>432</v>
      </c>
      <c r="IU23" s="4" t="s">
        <v>432</v>
      </c>
      <c r="IV23" s="4" t="s">
        <v>432</v>
      </c>
      <c r="IW23" s="4"/>
      <c r="IX23" s="4"/>
      <c r="IY23" s="7"/>
      <c r="IZ23" s="7"/>
      <c r="JA23" s="4" t="s">
        <v>432</v>
      </c>
      <c r="JB23" s="4" t="s">
        <v>432</v>
      </c>
      <c r="JC23" s="4" t="s">
        <v>432</v>
      </c>
      <c r="JD23" s="4" t="s">
        <v>432</v>
      </c>
      <c r="JE23" s="4"/>
      <c r="JF23" s="7"/>
      <c r="JG23" s="7"/>
      <c r="JH23" s="4"/>
      <c r="JI23" s="4" t="s">
        <v>432</v>
      </c>
      <c r="JJ23" s="4" t="s">
        <v>432</v>
      </c>
      <c r="JK23" s="4" t="s">
        <v>432</v>
      </c>
      <c r="JL23" s="4" t="s">
        <v>432</v>
      </c>
      <c r="JM23" s="7"/>
      <c r="JN23" s="7"/>
      <c r="JO23" s="4"/>
      <c r="JP23" s="4"/>
      <c r="JQ23" s="4" t="s">
        <v>432</v>
      </c>
      <c r="JR23" s="4" t="s">
        <v>432</v>
      </c>
      <c r="JS23" s="4" t="s">
        <v>432</v>
      </c>
      <c r="JT23" s="7" t="s">
        <v>432</v>
      </c>
      <c r="JU23" s="7"/>
      <c r="JV23" s="4"/>
      <c r="JW23" s="4"/>
      <c r="JX23" s="4"/>
      <c r="JY23" s="4" t="s">
        <v>432</v>
      </c>
      <c r="JZ23" s="4" t="s">
        <v>432</v>
      </c>
      <c r="KA23" s="7" t="s">
        <v>432</v>
      </c>
      <c r="KB23" s="7" t="s">
        <v>432</v>
      </c>
      <c r="KC23" s="4"/>
      <c r="KD23" s="4"/>
      <c r="KE23" s="4"/>
      <c r="KF23" s="4"/>
      <c r="KG23" s="4" t="s">
        <v>432</v>
      </c>
      <c r="KH23" s="7" t="s">
        <v>432</v>
      </c>
      <c r="KI23" s="7" t="s">
        <v>432</v>
      </c>
      <c r="KJ23" s="4" t="s">
        <v>432</v>
      </c>
      <c r="KK23" s="4"/>
      <c r="KL23" s="4"/>
      <c r="KM23" s="4"/>
      <c r="KN23" s="4"/>
      <c r="KO23" s="7" t="s">
        <v>432</v>
      </c>
      <c r="KP23" s="7" t="s">
        <v>432</v>
      </c>
      <c r="KQ23" s="4" t="s">
        <v>432</v>
      </c>
      <c r="KR23" s="4" t="s">
        <v>432</v>
      </c>
      <c r="KS23" s="4"/>
      <c r="KT23" s="4"/>
      <c r="KU23" s="4"/>
      <c r="KV23" s="7"/>
      <c r="KW23" s="7" t="s">
        <v>432</v>
      </c>
      <c r="KX23" s="4" t="s">
        <v>432</v>
      </c>
      <c r="KY23" s="4" t="s">
        <v>432</v>
      </c>
      <c r="KZ23" s="4" t="s">
        <v>432</v>
      </c>
      <c r="LA23" s="4"/>
      <c r="LB23" s="4"/>
      <c r="LC23" s="7"/>
      <c r="LD23" s="7"/>
      <c r="LE23" s="4" t="s">
        <v>432</v>
      </c>
      <c r="LF23" s="4" t="s">
        <v>432</v>
      </c>
      <c r="LG23" s="4" t="s">
        <v>432</v>
      </c>
      <c r="LH23" s="4" t="s">
        <v>432</v>
      </c>
      <c r="LI23" s="4"/>
      <c r="LJ23" s="7"/>
      <c r="LK23" s="7"/>
      <c r="LL23" s="4"/>
      <c r="LM23" s="4" t="s">
        <v>432</v>
      </c>
      <c r="LN23" s="4" t="s">
        <v>432</v>
      </c>
      <c r="LO23" s="4" t="s">
        <v>432</v>
      </c>
      <c r="LP23" s="4" t="s">
        <v>432</v>
      </c>
      <c r="LQ23" s="7"/>
      <c r="LR23" s="7"/>
      <c r="LS23" s="4"/>
      <c r="LT23" s="4"/>
      <c r="LU23" s="4" t="s">
        <v>432</v>
      </c>
      <c r="LV23" s="4" t="s">
        <v>432</v>
      </c>
      <c r="LW23" s="4" t="s">
        <v>432</v>
      </c>
      <c r="LX23" s="7" t="s">
        <v>432</v>
      </c>
      <c r="LY23" s="7"/>
      <c r="LZ23" s="4"/>
      <c r="MA23" s="4"/>
      <c r="MB23" s="4"/>
      <c r="MC23" s="4" t="s">
        <v>432</v>
      </c>
      <c r="MD23" s="4" t="s">
        <v>432</v>
      </c>
      <c r="ME23" s="7" t="s">
        <v>432</v>
      </c>
      <c r="MF23" s="7" t="s">
        <v>432</v>
      </c>
      <c r="MG23" s="4"/>
      <c r="MH23" s="4"/>
      <c r="MI23" s="4"/>
      <c r="MJ23" s="4"/>
      <c r="MK23" s="4" t="s">
        <v>432</v>
      </c>
      <c r="ML23" s="7" t="s">
        <v>432</v>
      </c>
      <c r="MM23" s="7" t="s">
        <v>432</v>
      </c>
      <c r="MN23" s="4" t="s">
        <v>432</v>
      </c>
      <c r="MO23" s="4"/>
      <c r="MP23" s="4"/>
      <c r="MQ23" s="4"/>
      <c r="MR23" s="4"/>
      <c r="MS23" s="7" t="s">
        <v>432</v>
      </c>
      <c r="MT23" s="7" t="s">
        <v>432</v>
      </c>
      <c r="MU23" s="4" t="s">
        <v>432</v>
      </c>
      <c r="MV23" s="4" t="s">
        <v>432</v>
      </c>
      <c r="MW23" s="4"/>
      <c r="MX23" s="4"/>
      <c r="MY23" s="4"/>
      <c r="MZ23" s="7"/>
      <c r="NA23" s="7" t="s">
        <v>432</v>
      </c>
      <c r="NB23" s="4" t="s">
        <v>432</v>
      </c>
      <c r="NC23" s="4" t="s">
        <v>432</v>
      </c>
      <c r="ND23" s="4" t="s">
        <v>432</v>
      </c>
      <c r="NE23" s="15"/>
      <c r="NF23" s="8"/>
      <c r="NG23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23" s="8">
        <f>Tableau2[[#This Row],[Colonne370]]-Tableau2[[#This Row],[Colonne369]]</f>
        <v>0</v>
      </c>
      <c r="NI23" s="8" t="e">
        <f>Tableau2[[#This Row],[Colonne370]]/Tableau2[[#This Row],[Colonne369]]*100</f>
        <v>#DIV/0!</v>
      </c>
      <c r="NJ23" s="8">
        <f>COUNTIF(Tableau2[[#This Row],[Colonne3]:[Colonne368]],"A")</f>
        <v>0</v>
      </c>
      <c r="NK23" s="8">
        <f>COUNTIF(Tableau2[[#This Row],[Colonne3]:[Colonne368]],"R")</f>
        <v>0</v>
      </c>
      <c r="NL23" s="8">
        <f>COUNTIF(Tableau2[[#This Row],[Colonne3]:[Colonne368]],"N")</f>
        <v>0</v>
      </c>
      <c r="NM23" s="8"/>
      <c r="NN23" s="8"/>
      <c r="NO23" s="8">
        <f>COUNTIF(Tableau2[[#This Row],[Colonne3]:[Colonne368]],"C")</f>
        <v>0</v>
      </c>
      <c r="NP23" s="8">
        <f>COUNTIF(Tableau2[[#This Row],[Colonne3]:[Colonne368]],"W")</f>
        <v>0</v>
      </c>
      <c r="NQ23" s="8">
        <f>COUNTIF(Tableau2[[#This Row],[Colonne3]:[Colonne368]],"V")</f>
        <v>0</v>
      </c>
      <c r="NR23" s="8">
        <f>COUNTIF(Tableau2[[#This Row],[Colonne3]:[Colonne368]],"M")</f>
        <v>0</v>
      </c>
      <c r="NS23" s="8"/>
      <c r="NT23" s="8"/>
    </row>
    <row r="24" spans="2:384" ht="15.75" thickBot="1" x14ac:dyDescent="0.3">
      <c r="B24" s="27" t="s">
        <v>383</v>
      </c>
      <c r="C24" s="2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  <c r="IL24" s="29"/>
      <c r="IM24" s="29"/>
      <c r="IN24" s="29"/>
      <c r="IO24" s="29"/>
      <c r="IP24" s="29"/>
      <c r="IQ24" s="29"/>
      <c r="IR24" s="29"/>
      <c r="IS24" s="29"/>
      <c r="IT24" s="29"/>
      <c r="IU24" s="29"/>
      <c r="IV24" s="29"/>
      <c r="IW24" s="29"/>
      <c r="IX24" s="29"/>
      <c r="IY24" s="29"/>
      <c r="IZ24" s="29"/>
      <c r="JA24" s="29"/>
      <c r="JB24" s="29"/>
      <c r="JC24" s="29"/>
      <c r="JD24" s="29"/>
      <c r="JE24" s="29"/>
      <c r="JF24" s="29"/>
      <c r="JG24" s="29"/>
      <c r="JH24" s="29"/>
      <c r="JI24" s="29"/>
      <c r="JJ24" s="29"/>
      <c r="JK24" s="29"/>
      <c r="JL24" s="29"/>
      <c r="JM24" s="29"/>
      <c r="JN24" s="29"/>
      <c r="JO24" s="29"/>
      <c r="JP24" s="29"/>
      <c r="JQ24" s="29"/>
      <c r="JR24" s="29"/>
      <c r="JS24" s="29"/>
      <c r="JT24" s="29"/>
      <c r="JU24" s="29"/>
      <c r="JV24" s="29"/>
      <c r="JW24" s="29"/>
      <c r="JX24" s="29"/>
      <c r="JY24" s="29"/>
      <c r="JZ24" s="29"/>
      <c r="KA24" s="29"/>
      <c r="KB24" s="29"/>
      <c r="KC24" s="29"/>
      <c r="KD24" s="29"/>
      <c r="KE24" s="29"/>
      <c r="KF24" s="29"/>
      <c r="KG24" s="29"/>
      <c r="KH24" s="29"/>
      <c r="KI24" s="29"/>
      <c r="KJ24" s="29"/>
      <c r="KK24" s="29"/>
      <c r="KL24" s="29"/>
      <c r="KM24" s="29"/>
      <c r="KN24" s="29"/>
      <c r="KO24" s="29"/>
      <c r="KP24" s="29"/>
      <c r="KQ24" s="29"/>
      <c r="KR24" s="29"/>
      <c r="KS24" s="29"/>
      <c r="KT24" s="29"/>
      <c r="KU24" s="29"/>
      <c r="KV24" s="29"/>
      <c r="KW24" s="29"/>
      <c r="KX24" s="29"/>
      <c r="KY24" s="29"/>
      <c r="KZ24" s="29"/>
      <c r="LA24" s="29"/>
      <c r="LB24" s="29"/>
      <c r="LC24" s="29"/>
      <c r="LD24" s="29"/>
      <c r="LE24" s="29"/>
      <c r="LF24" s="29"/>
      <c r="LG24" s="29"/>
      <c r="LH24" s="29"/>
      <c r="LI24" s="29"/>
      <c r="LJ24" s="29"/>
      <c r="LK24" s="29"/>
      <c r="LL24" s="29"/>
      <c r="LM24" s="29"/>
      <c r="LN24" s="29"/>
      <c r="LO24" s="29"/>
      <c r="LP24" s="29"/>
      <c r="LQ24" s="29"/>
      <c r="LR24" s="29"/>
      <c r="LS24" s="29"/>
      <c r="LT24" s="29"/>
      <c r="LU24" s="29"/>
      <c r="LV24" s="29"/>
      <c r="LW24" s="29"/>
      <c r="LX24" s="29"/>
      <c r="LY24" s="29"/>
      <c r="LZ24" s="29"/>
      <c r="MA24" s="29"/>
      <c r="MB24" s="29"/>
      <c r="MC24" s="29"/>
      <c r="MD24" s="29"/>
      <c r="ME24" s="29"/>
      <c r="MF24" s="29"/>
      <c r="MG24" s="29"/>
      <c r="MH24" s="29"/>
      <c r="MI24" s="29"/>
      <c r="MJ24" s="29"/>
      <c r="MK24" s="29"/>
      <c r="ML24" s="29"/>
      <c r="MM24" s="29"/>
      <c r="MN24" s="29"/>
      <c r="MO24" s="29"/>
      <c r="MP24" s="29"/>
      <c r="MQ24" s="29"/>
      <c r="MR24" s="29"/>
      <c r="MS24" s="29"/>
      <c r="MT24" s="29"/>
      <c r="MU24" s="29"/>
      <c r="MV24" s="29"/>
      <c r="MW24" s="29"/>
      <c r="MX24" s="29"/>
      <c r="MY24" s="29"/>
      <c r="MZ24" s="29"/>
      <c r="NA24" s="29"/>
      <c r="NB24" s="29"/>
      <c r="NC24" s="29"/>
      <c r="ND24" s="29"/>
      <c r="NE24" s="30"/>
      <c r="NF24" s="28"/>
      <c r="NG24" s="28"/>
      <c r="NH24" s="28"/>
      <c r="NI24" s="28"/>
      <c r="NJ24" s="28"/>
      <c r="NK24" s="28"/>
      <c r="NL24" s="28"/>
      <c r="NM24" s="28"/>
      <c r="NN24" s="28"/>
      <c r="NO24" s="28"/>
      <c r="NP24" s="28"/>
      <c r="NQ24" s="28"/>
      <c r="NR24" s="28"/>
      <c r="NS24" s="28"/>
      <c r="NT24" s="28"/>
    </row>
    <row r="25" spans="2:384" ht="15.75" thickBot="1" x14ac:dyDescent="0.3">
      <c r="B25" s="8" t="s">
        <v>449</v>
      </c>
      <c r="C25" s="8">
        <v>100</v>
      </c>
      <c r="D25" s="10"/>
      <c r="E25" s="4"/>
      <c r="F25" s="4"/>
      <c r="G25" s="7" t="s">
        <v>402</v>
      </c>
      <c r="H25" s="7" t="s">
        <v>402</v>
      </c>
      <c r="I25" s="4" t="s">
        <v>407</v>
      </c>
      <c r="J25" s="4" t="s">
        <v>407</v>
      </c>
      <c r="K25" s="4"/>
      <c r="L25" s="4"/>
      <c r="M25" s="4"/>
      <c r="N25" s="7"/>
      <c r="O25" s="7" t="s">
        <v>402</v>
      </c>
      <c r="P25" s="4" t="s">
        <v>402</v>
      </c>
      <c r="Q25" s="4" t="s">
        <v>407</v>
      </c>
      <c r="R25" s="4" t="s">
        <v>407</v>
      </c>
      <c r="S25" s="4"/>
      <c r="T25" s="4"/>
      <c r="U25" s="7"/>
      <c r="V25" s="7"/>
      <c r="W25" s="4" t="s">
        <v>402</v>
      </c>
      <c r="X25" s="4" t="s">
        <v>402</v>
      </c>
      <c r="Y25" s="4" t="s">
        <v>407</v>
      </c>
      <c r="Z25" s="4" t="s">
        <v>407</v>
      </c>
      <c r="AA25" s="4"/>
      <c r="AB25" s="7"/>
      <c r="AC25" s="7"/>
      <c r="AD25" s="4"/>
      <c r="AE25" s="4" t="s">
        <v>402</v>
      </c>
      <c r="AF25" s="4" t="s">
        <v>402</v>
      </c>
      <c r="AG25" s="4" t="s">
        <v>407</v>
      </c>
      <c r="AH25" s="4" t="s">
        <v>407</v>
      </c>
      <c r="AI25" s="7"/>
      <c r="AJ25" s="7"/>
      <c r="AK25" s="4"/>
      <c r="AL25" s="4"/>
      <c r="AM25" s="4" t="s">
        <v>402</v>
      </c>
      <c r="AN25" s="4" t="s">
        <v>402</v>
      </c>
      <c r="AO25" s="4" t="s">
        <v>407</v>
      </c>
      <c r="AP25" s="7" t="s">
        <v>407</v>
      </c>
      <c r="AQ25" s="7"/>
      <c r="AR25" s="4"/>
      <c r="AS25" s="4"/>
      <c r="AT25" s="4"/>
      <c r="AU25" s="4" t="s">
        <v>402</v>
      </c>
      <c r="AV25" s="4" t="s">
        <v>402</v>
      </c>
      <c r="AW25" s="7" t="s">
        <v>407</v>
      </c>
      <c r="AX25" s="7" t="s">
        <v>407</v>
      </c>
      <c r="AY25" s="4"/>
      <c r="AZ25" s="4"/>
      <c r="BA25" s="4"/>
      <c r="BB25" s="4"/>
      <c r="BC25" s="4" t="s">
        <v>402</v>
      </c>
      <c r="BD25" s="7" t="s">
        <v>402</v>
      </c>
      <c r="BE25" s="7" t="s">
        <v>407</v>
      </c>
      <c r="BF25" s="4" t="s">
        <v>407</v>
      </c>
      <c r="BG25" s="4"/>
      <c r="BH25" s="4"/>
      <c r="BI25" s="4"/>
      <c r="BJ25" s="4"/>
      <c r="BK25" s="7" t="s">
        <v>402</v>
      </c>
      <c r="BL25" s="7" t="s">
        <v>402</v>
      </c>
      <c r="BM25" s="4" t="s">
        <v>407</v>
      </c>
      <c r="BN25" s="4" t="s">
        <v>407</v>
      </c>
      <c r="BO25" s="4"/>
      <c r="BP25" s="4"/>
      <c r="BQ25" s="4"/>
      <c r="BR25" s="7"/>
      <c r="BS25" s="7" t="s">
        <v>402</v>
      </c>
      <c r="BT25" s="4" t="s">
        <v>402</v>
      </c>
      <c r="BU25" s="4" t="s">
        <v>407</v>
      </c>
      <c r="BV25" s="4" t="s">
        <v>407</v>
      </c>
      <c r="BW25" s="4"/>
      <c r="BX25" s="4"/>
      <c r="BY25" s="7"/>
      <c r="BZ25" s="7"/>
      <c r="CA25" s="4" t="s">
        <v>402</v>
      </c>
      <c r="CB25" s="4" t="s">
        <v>402</v>
      </c>
      <c r="CC25" s="4" t="s">
        <v>407</v>
      </c>
      <c r="CD25" s="4" t="s">
        <v>407</v>
      </c>
      <c r="CE25" s="4"/>
      <c r="CF25" s="7"/>
      <c r="CG25" s="7"/>
      <c r="CH25" s="4"/>
      <c r="CI25" s="4" t="s">
        <v>402</v>
      </c>
      <c r="CJ25" s="4" t="s">
        <v>402</v>
      </c>
      <c r="CK25" s="4" t="s">
        <v>407</v>
      </c>
      <c r="CL25" s="4" t="s">
        <v>407</v>
      </c>
      <c r="CM25" s="7"/>
      <c r="CN25" s="7"/>
      <c r="CO25" s="4"/>
      <c r="CP25" s="4"/>
      <c r="CQ25" s="4" t="s">
        <v>402</v>
      </c>
      <c r="CR25" s="4" t="s">
        <v>402</v>
      </c>
      <c r="CS25" s="4" t="s">
        <v>407</v>
      </c>
      <c r="CT25" s="7" t="s">
        <v>407</v>
      </c>
      <c r="CU25" s="7"/>
      <c r="CV25" s="4"/>
      <c r="CW25" s="4"/>
      <c r="CX25" s="4"/>
      <c r="CY25" s="4" t="s">
        <v>402</v>
      </c>
      <c r="CZ25" s="4" t="s">
        <v>402</v>
      </c>
      <c r="DA25" s="7" t="s">
        <v>407</v>
      </c>
      <c r="DB25" s="7" t="s">
        <v>407</v>
      </c>
      <c r="DC25" s="4"/>
      <c r="DD25" s="4"/>
      <c r="DE25" s="4"/>
      <c r="DF25" s="4"/>
      <c r="DG25" s="4" t="s">
        <v>402</v>
      </c>
      <c r="DH25" s="7" t="s">
        <v>402</v>
      </c>
      <c r="DI25" s="7" t="s">
        <v>407</v>
      </c>
      <c r="DJ25" s="4" t="s">
        <v>407</v>
      </c>
      <c r="DK25" s="4"/>
      <c r="DL25" s="4"/>
      <c r="DM25" s="4"/>
      <c r="DN25" s="4"/>
      <c r="DO25" s="7" t="s">
        <v>402</v>
      </c>
      <c r="DP25" s="7" t="s">
        <v>402</v>
      </c>
      <c r="DQ25" s="4" t="s">
        <v>407</v>
      </c>
      <c r="DR25" s="4" t="s">
        <v>407</v>
      </c>
      <c r="DS25" s="4"/>
      <c r="DT25" s="4"/>
      <c r="DU25" s="4"/>
      <c r="DV25" s="7"/>
      <c r="DW25" s="7" t="s">
        <v>402</v>
      </c>
      <c r="DX25" s="4" t="s">
        <v>402</v>
      </c>
      <c r="DY25" s="4" t="s">
        <v>407</v>
      </c>
      <c r="DZ25" s="4" t="s">
        <v>407</v>
      </c>
      <c r="EA25" s="4"/>
      <c r="EB25" s="4"/>
      <c r="EC25" s="7"/>
      <c r="ED25" s="7"/>
      <c r="EE25" s="4" t="s">
        <v>402</v>
      </c>
      <c r="EF25" s="4" t="s">
        <v>402</v>
      </c>
      <c r="EG25" s="4" t="s">
        <v>407</v>
      </c>
      <c r="EH25" s="4" t="s">
        <v>407</v>
      </c>
      <c r="EI25" s="4"/>
      <c r="EJ25" s="7"/>
      <c r="EK25" s="7"/>
      <c r="EL25" s="4"/>
      <c r="EM25" s="4" t="s">
        <v>402</v>
      </c>
      <c r="EN25" s="4" t="s">
        <v>402</v>
      </c>
      <c r="EO25" s="4" t="s">
        <v>407</v>
      </c>
      <c r="EP25" s="4" t="s">
        <v>407</v>
      </c>
      <c r="EQ25" s="7"/>
      <c r="ER25" s="7"/>
      <c r="ES25" s="4"/>
      <c r="ET25" s="4"/>
      <c r="EU25" s="4" t="s">
        <v>402</v>
      </c>
      <c r="EV25" s="4" t="s">
        <v>402</v>
      </c>
      <c r="EW25" s="4" t="s">
        <v>407</v>
      </c>
      <c r="EX25" s="7" t="s">
        <v>407</v>
      </c>
      <c r="EY25" s="7"/>
      <c r="EZ25" s="4"/>
      <c r="FA25" s="4"/>
      <c r="FB25" s="4"/>
      <c r="FC25" s="4" t="s">
        <v>402</v>
      </c>
      <c r="FD25" s="4" t="s">
        <v>402</v>
      </c>
      <c r="FE25" s="7" t="s">
        <v>407</v>
      </c>
      <c r="FF25" s="7" t="s">
        <v>407</v>
      </c>
      <c r="FG25" s="4"/>
      <c r="FH25" s="4"/>
      <c r="FI25" s="4"/>
      <c r="FJ25" s="4"/>
      <c r="FK25" s="4" t="s">
        <v>402</v>
      </c>
      <c r="FL25" s="7" t="s">
        <v>402</v>
      </c>
      <c r="FM25" s="7" t="s">
        <v>407</v>
      </c>
      <c r="FN25" s="4" t="s">
        <v>407</v>
      </c>
      <c r="FO25" s="4"/>
      <c r="FP25" s="4"/>
      <c r="FQ25" s="4"/>
      <c r="FR25" s="4"/>
      <c r="FS25" s="7" t="s">
        <v>402</v>
      </c>
      <c r="FT25" s="7" t="s">
        <v>402</v>
      </c>
      <c r="FU25" s="4" t="s">
        <v>407</v>
      </c>
      <c r="FV25" s="4" t="s">
        <v>407</v>
      </c>
      <c r="FW25" s="4"/>
      <c r="FX25" s="4"/>
      <c r="FY25" s="4"/>
      <c r="FZ25" s="7"/>
      <c r="GA25" s="7" t="s">
        <v>402</v>
      </c>
      <c r="GB25" s="4" t="s">
        <v>402</v>
      </c>
      <c r="GC25" s="4" t="s">
        <v>407</v>
      </c>
      <c r="GD25" s="4" t="s">
        <v>407</v>
      </c>
      <c r="GE25" s="4"/>
      <c r="GF25" s="4"/>
      <c r="GG25" s="7"/>
      <c r="GH25" s="7"/>
      <c r="GI25" s="4" t="s">
        <v>402</v>
      </c>
      <c r="GJ25" s="4" t="s">
        <v>402</v>
      </c>
      <c r="GK25" s="4" t="s">
        <v>407</v>
      </c>
      <c r="GL25" s="4" t="s">
        <v>407</v>
      </c>
      <c r="GM25" s="4"/>
      <c r="GN25" s="7"/>
      <c r="GO25" s="7"/>
      <c r="GP25" s="4"/>
      <c r="GQ25" s="4" t="s">
        <v>402</v>
      </c>
      <c r="GR25" s="4" t="s">
        <v>402</v>
      </c>
      <c r="GS25" s="4" t="s">
        <v>407</v>
      </c>
      <c r="GT25" s="4" t="s">
        <v>407</v>
      </c>
      <c r="GU25" s="7"/>
      <c r="GV25" s="7"/>
      <c r="GW25" s="4"/>
      <c r="GX25" s="4"/>
      <c r="GY25" s="4" t="s">
        <v>402</v>
      </c>
      <c r="GZ25" s="4" t="s">
        <v>402</v>
      </c>
      <c r="HA25" s="4" t="s">
        <v>407</v>
      </c>
      <c r="HB25" s="7" t="s">
        <v>407</v>
      </c>
      <c r="HC25" s="7"/>
      <c r="HD25" s="4"/>
      <c r="HE25" s="4"/>
      <c r="HF25" s="4"/>
      <c r="HG25" s="4" t="s">
        <v>402</v>
      </c>
      <c r="HH25" s="4" t="s">
        <v>402</v>
      </c>
      <c r="HI25" s="7" t="s">
        <v>407</v>
      </c>
      <c r="HJ25" s="7" t="s">
        <v>407</v>
      </c>
      <c r="HK25" s="4"/>
      <c r="HL25" s="4"/>
      <c r="HM25" s="4"/>
      <c r="HN25" s="4"/>
      <c r="HO25" s="4" t="s">
        <v>402</v>
      </c>
      <c r="HP25" s="7" t="s">
        <v>402</v>
      </c>
      <c r="HQ25" s="7" t="s">
        <v>407</v>
      </c>
      <c r="HR25" s="4" t="s">
        <v>407</v>
      </c>
      <c r="HS25" s="4"/>
      <c r="HT25" s="4"/>
      <c r="HU25" s="4"/>
      <c r="HV25" s="4"/>
      <c r="HW25" s="7" t="s">
        <v>402</v>
      </c>
      <c r="HX25" s="7" t="s">
        <v>402</v>
      </c>
      <c r="HY25" s="4" t="s">
        <v>407</v>
      </c>
      <c r="HZ25" s="4" t="s">
        <v>407</v>
      </c>
      <c r="IA25" s="4"/>
      <c r="IB25" s="4"/>
      <c r="IC25" s="4"/>
      <c r="ID25" s="7"/>
      <c r="IE25" s="7" t="s">
        <v>402</v>
      </c>
      <c r="IF25" s="4" t="s">
        <v>402</v>
      </c>
      <c r="IG25" s="4" t="s">
        <v>407</v>
      </c>
      <c r="IH25" s="4" t="s">
        <v>407</v>
      </c>
      <c r="II25" s="4"/>
      <c r="IJ25" s="4"/>
      <c r="IK25" s="7"/>
      <c r="IL25" s="7"/>
      <c r="IM25" s="4" t="s">
        <v>402</v>
      </c>
      <c r="IN25" s="4" t="s">
        <v>402</v>
      </c>
      <c r="IO25" s="4" t="s">
        <v>407</v>
      </c>
      <c r="IP25" s="4" t="s">
        <v>407</v>
      </c>
      <c r="IQ25" s="4"/>
      <c r="IR25" s="7"/>
      <c r="IS25" s="7"/>
      <c r="IT25" s="4"/>
      <c r="IU25" s="4" t="s">
        <v>402</v>
      </c>
      <c r="IV25" s="4" t="s">
        <v>402</v>
      </c>
      <c r="IW25" s="4" t="s">
        <v>407</v>
      </c>
      <c r="IX25" s="4" t="s">
        <v>407</v>
      </c>
      <c r="IY25" s="7"/>
      <c r="IZ25" s="7"/>
      <c r="JA25" s="4"/>
      <c r="JB25" s="4"/>
      <c r="JC25" s="4" t="s">
        <v>402</v>
      </c>
      <c r="JD25" s="4" t="s">
        <v>402</v>
      </c>
      <c r="JE25" s="4" t="s">
        <v>407</v>
      </c>
      <c r="JF25" s="7" t="s">
        <v>407</v>
      </c>
      <c r="JG25" s="7"/>
      <c r="JH25" s="4"/>
      <c r="JI25" s="4"/>
      <c r="JJ25" s="4"/>
      <c r="JK25" s="4" t="s">
        <v>402</v>
      </c>
      <c r="JL25" s="4" t="s">
        <v>402</v>
      </c>
      <c r="JM25" s="7" t="s">
        <v>407</v>
      </c>
      <c r="JN25" s="7" t="s">
        <v>407</v>
      </c>
      <c r="JO25" s="4"/>
      <c r="JP25" s="4"/>
      <c r="JQ25" s="4"/>
      <c r="JR25" s="4"/>
      <c r="JS25" s="4" t="s">
        <v>402</v>
      </c>
      <c r="JT25" s="7" t="s">
        <v>402</v>
      </c>
      <c r="JU25" s="7" t="s">
        <v>407</v>
      </c>
      <c r="JV25" s="4" t="s">
        <v>407</v>
      </c>
      <c r="JW25" s="4"/>
      <c r="JX25" s="4"/>
      <c r="JY25" s="4"/>
      <c r="JZ25" s="4"/>
      <c r="KA25" s="7" t="s">
        <v>402</v>
      </c>
      <c r="KB25" s="7" t="s">
        <v>402</v>
      </c>
      <c r="KC25" s="4" t="s">
        <v>407</v>
      </c>
      <c r="KD25" s="4" t="s">
        <v>407</v>
      </c>
      <c r="KE25" s="4"/>
      <c r="KF25" s="4"/>
      <c r="KG25" s="4"/>
      <c r="KH25" s="7"/>
      <c r="KI25" s="7" t="s">
        <v>402</v>
      </c>
      <c r="KJ25" s="4" t="s">
        <v>402</v>
      </c>
      <c r="KK25" s="4" t="s">
        <v>407</v>
      </c>
      <c r="KL25" s="4" t="s">
        <v>407</v>
      </c>
      <c r="KM25" s="4"/>
      <c r="KN25" s="4"/>
      <c r="KO25" s="7"/>
      <c r="KP25" s="7"/>
      <c r="KQ25" s="4" t="s">
        <v>402</v>
      </c>
      <c r="KR25" s="4" t="s">
        <v>402</v>
      </c>
      <c r="KS25" s="4" t="s">
        <v>407</v>
      </c>
      <c r="KT25" s="4" t="s">
        <v>407</v>
      </c>
      <c r="KU25" s="4"/>
      <c r="KV25" s="7"/>
      <c r="KW25" s="7"/>
      <c r="KX25" s="4"/>
      <c r="KY25" s="4" t="s">
        <v>402</v>
      </c>
      <c r="KZ25" s="4" t="s">
        <v>402</v>
      </c>
      <c r="LA25" s="4" t="s">
        <v>407</v>
      </c>
      <c r="LB25" s="4" t="s">
        <v>407</v>
      </c>
      <c r="LC25" s="7"/>
      <c r="LD25" s="7"/>
      <c r="LE25" s="4"/>
      <c r="LF25" s="4"/>
      <c r="LG25" s="4" t="s">
        <v>402</v>
      </c>
      <c r="LH25" s="4" t="s">
        <v>402</v>
      </c>
      <c r="LI25" s="4" t="s">
        <v>407</v>
      </c>
      <c r="LJ25" s="7" t="s">
        <v>407</v>
      </c>
      <c r="LK25" s="7"/>
      <c r="LL25" s="4"/>
      <c r="LM25" s="4"/>
      <c r="LN25" s="4"/>
      <c r="LO25" s="4" t="s">
        <v>402</v>
      </c>
      <c r="LP25" s="4" t="s">
        <v>402</v>
      </c>
      <c r="LQ25" s="7" t="s">
        <v>407</v>
      </c>
      <c r="LR25" s="7" t="s">
        <v>407</v>
      </c>
      <c r="LS25" s="4"/>
      <c r="LT25" s="4"/>
      <c r="LU25" s="4"/>
      <c r="LV25" s="4"/>
      <c r="LW25" s="4" t="s">
        <v>402</v>
      </c>
      <c r="LX25" s="7" t="s">
        <v>402</v>
      </c>
      <c r="LY25" s="7" t="s">
        <v>407</v>
      </c>
      <c r="LZ25" s="4" t="s">
        <v>407</v>
      </c>
      <c r="MA25" s="4"/>
      <c r="MB25" s="4"/>
      <c r="MC25" s="4"/>
      <c r="MD25" s="4"/>
      <c r="ME25" s="7" t="s">
        <v>402</v>
      </c>
      <c r="MF25" s="7" t="s">
        <v>402</v>
      </c>
      <c r="MG25" s="4" t="s">
        <v>407</v>
      </c>
      <c r="MH25" s="4" t="s">
        <v>407</v>
      </c>
      <c r="MI25" s="4"/>
      <c r="MJ25" s="4"/>
      <c r="MK25" s="4"/>
      <c r="ML25" s="7"/>
      <c r="MM25" s="7" t="s">
        <v>402</v>
      </c>
      <c r="MN25" s="4" t="s">
        <v>402</v>
      </c>
      <c r="MO25" s="4" t="s">
        <v>407</v>
      </c>
      <c r="MP25" s="4" t="s">
        <v>407</v>
      </c>
      <c r="MQ25" s="4"/>
      <c r="MR25" s="4"/>
      <c r="MS25" s="7"/>
      <c r="MT25" s="7"/>
      <c r="MU25" s="4" t="s">
        <v>402</v>
      </c>
      <c r="MV25" s="4" t="s">
        <v>402</v>
      </c>
      <c r="MW25" s="4" t="s">
        <v>407</v>
      </c>
      <c r="MX25" s="4" t="s">
        <v>407</v>
      </c>
      <c r="MY25" s="4"/>
      <c r="MZ25" s="7"/>
      <c r="NA25" s="7"/>
      <c r="NB25" s="4"/>
      <c r="NC25" s="4" t="s">
        <v>402</v>
      </c>
      <c r="ND25" s="4" t="s">
        <v>402</v>
      </c>
      <c r="NE25" s="15"/>
      <c r="NF25" s="8"/>
      <c r="NG25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2279.4</v>
      </c>
      <c r="NH25" s="8">
        <f>Tableau2[[#This Row],[Colonne370]]-Tableau2[[#This Row],[Colonne369]]</f>
        <v>2279.4</v>
      </c>
      <c r="NI25" s="8" t="e">
        <f>Tableau2[[#This Row],[Colonne370]]/Tableau2[[#This Row],[Colonne369]]*100</f>
        <v>#DIV/0!</v>
      </c>
      <c r="NJ25" s="8">
        <f>COUNTIF(Tableau2[[#This Row],[Colonne3]:[Colonne368]],"A")</f>
        <v>0</v>
      </c>
      <c r="NK25" s="8">
        <f>COUNTIF(Tableau2[[#This Row],[Colonne3]:[Colonne368]],"R")</f>
        <v>0</v>
      </c>
      <c r="NL25" s="8">
        <f>COUNTIF(Tableau2[[#This Row],[Colonne3]:[Colonne368]],"N")</f>
        <v>90</v>
      </c>
      <c r="NM25" s="8"/>
      <c r="NN25" s="8"/>
      <c r="NO25" s="8">
        <f>COUNTIF(Tableau2[[#This Row],[Colonne3]:[Colonne368]],"C")</f>
        <v>0</v>
      </c>
      <c r="NP25" s="8">
        <f>COUNTIF(Tableau2[[#This Row],[Colonne3]:[Colonne368]],"W")</f>
        <v>0</v>
      </c>
      <c r="NQ25" s="8">
        <f>COUNTIF(Tableau2[[#This Row],[Colonne3]:[Colonne368]],"V")</f>
        <v>0</v>
      </c>
      <c r="NR25" s="8">
        <f>COUNTIF(Tableau2[[#This Row],[Colonne3]:[Colonne368]],"M")</f>
        <v>0</v>
      </c>
      <c r="NS25" s="8"/>
      <c r="NT25" s="8"/>
    </row>
    <row r="26" spans="2:384" ht="15.75" thickBot="1" x14ac:dyDescent="0.3">
      <c r="B26" s="8" t="s">
        <v>459</v>
      </c>
      <c r="C26" s="8">
        <v>80</v>
      </c>
      <c r="D26" s="10"/>
      <c r="E26" s="4"/>
      <c r="F26" s="4"/>
      <c r="G26" s="7" t="s">
        <v>402</v>
      </c>
      <c r="H26" s="7" t="s">
        <v>402</v>
      </c>
      <c r="I26" s="4" t="s">
        <v>407</v>
      </c>
      <c r="J26" s="4" t="s">
        <v>407</v>
      </c>
      <c r="K26" s="4"/>
      <c r="L26" s="4"/>
      <c r="M26" s="4"/>
      <c r="N26" s="7"/>
      <c r="O26" s="7" t="s">
        <v>402</v>
      </c>
      <c r="P26" s="4" t="s">
        <v>402</v>
      </c>
      <c r="Q26" s="4" t="s">
        <v>407</v>
      </c>
      <c r="R26" s="4" t="s">
        <v>407</v>
      </c>
      <c r="S26" s="4"/>
      <c r="T26" s="4"/>
      <c r="U26" s="7"/>
      <c r="V26" s="7"/>
      <c r="W26" s="4" t="s">
        <v>402</v>
      </c>
      <c r="X26" s="4" t="s">
        <v>402</v>
      </c>
      <c r="Y26" s="4" t="s">
        <v>407</v>
      </c>
      <c r="Z26" s="4" t="s">
        <v>407</v>
      </c>
      <c r="AA26" s="4"/>
      <c r="AB26" s="7"/>
      <c r="AC26" s="7"/>
      <c r="AD26" s="4"/>
      <c r="AE26" s="4" t="s">
        <v>402</v>
      </c>
      <c r="AF26" s="4" t="s">
        <v>402</v>
      </c>
      <c r="AG26" s="4" t="s">
        <v>407</v>
      </c>
      <c r="AH26" s="4" t="s">
        <v>407</v>
      </c>
      <c r="AI26" s="7"/>
      <c r="AJ26" s="7"/>
      <c r="AK26" s="4"/>
      <c r="AL26" s="4"/>
      <c r="AM26" s="4" t="s">
        <v>402</v>
      </c>
      <c r="AN26" s="4" t="s">
        <v>402</v>
      </c>
      <c r="AO26" s="4" t="s">
        <v>407</v>
      </c>
      <c r="AP26" s="7" t="s">
        <v>407</v>
      </c>
      <c r="AQ26" s="7"/>
      <c r="AR26" s="4"/>
      <c r="AS26" s="4"/>
      <c r="AT26" s="4"/>
      <c r="AU26" s="4" t="s">
        <v>402</v>
      </c>
      <c r="AV26" s="4" t="s">
        <v>402</v>
      </c>
      <c r="AW26" s="7" t="s">
        <v>407</v>
      </c>
      <c r="AX26" s="7" t="s">
        <v>407</v>
      </c>
      <c r="AY26" s="4"/>
      <c r="AZ26" s="4"/>
      <c r="BA26" s="4"/>
      <c r="BB26" s="4"/>
      <c r="BC26" s="4" t="s">
        <v>402</v>
      </c>
      <c r="BD26" s="7" t="s">
        <v>402</v>
      </c>
      <c r="BE26" s="7" t="s">
        <v>407</v>
      </c>
      <c r="BF26" s="4" t="s">
        <v>407</v>
      </c>
      <c r="BG26" s="4"/>
      <c r="BH26" s="4"/>
      <c r="BI26" s="4"/>
      <c r="BJ26" s="4"/>
      <c r="BK26" s="7" t="s">
        <v>402</v>
      </c>
      <c r="BL26" s="7" t="s">
        <v>402</v>
      </c>
      <c r="BM26" s="4" t="s">
        <v>407</v>
      </c>
      <c r="BN26" s="4" t="s">
        <v>407</v>
      </c>
      <c r="BO26" s="4"/>
      <c r="BP26" s="4"/>
      <c r="BQ26" s="4"/>
      <c r="BR26" s="7"/>
      <c r="BS26" s="7" t="s">
        <v>402</v>
      </c>
      <c r="BT26" s="4" t="s">
        <v>402</v>
      </c>
      <c r="BU26" s="4" t="s">
        <v>407</v>
      </c>
      <c r="BV26" s="4" t="s">
        <v>407</v>
      </c>
      <c r="BW26" s="4"/>
      <c r="BX26" s="4"/>
      <c r="BY26" s="7"/>
      <c r="BZ26" s="7"/>
      <c r="CA26" s="4" t="s">
        <v>402</v>
      </c>
      <c r="CB26" s="4" t="s">
        <v>402</v>
      </c>
      <c r="CC26" s="4" t="s">
        <v>407</v>
      </c>
      <c r="CD26" s="4" t="s">
        <v>407</v>
      </c>
      <c r="CE26" s="4"/>
      <c r="CF26" s="7"/>
      <c r="CG26" s="7"/>
      <c r="CH26" s="4"/>
      <c r="CI26" s="4" t="s">
        <v>402</v>
      </c>
      <c r="CJ26" s="4" t="s">
        <v>402</v>
      </c>
      <c r="CK26" s="4" t="s">
        <v>407</v>
      </c>
      <c r="CL26" s="4" t="s">
        <v>407</v>
      </c>
      <c r="CM26" s="7"/>
      <c r="CN26" s="7"/>
      <c r="CO26" s="4"/>
      <c r="CP26" s="4"/>
      <c r="CQ26" s="4" t="s">
        <v>402</v>
      </c>
      <c r="CR26" s="4" t="s">
        <v>402</v>
      </c>
      <c r="CS26" s="4" t="s">
        <v>407</v>
      </c>
      <c r="CT26" s="7" t="s">
        <v>407</v>
      </c>
      <c r="CU26" s="7"/>
      <c r="CV26" s="4"/>
      <c r="CW26" s="4"/>
      <c r="CX26" s="4"/>
      <c r="CY26" s="4" t="s">
        <v>402</v>
      </c>
      <c r="CZ26" s="4" t="s">
        <v>402</v>
      </c>
      <c r="DA26" s="7" t="s">
        <v>407</v>
      </c>
      <c r="DB26" s="7" t="s">
        <v>407</v>
      </c>
      <c r="DC26" s="4"/>
      <c r="DD26" s="4"/>
      <c r="DE26" s="4"/>
      <c r="DF26" s="4"/>
      <c r="DG26" s="4" t="s">
        <v>402</v>
      </c>
      <c r="DH26" s="7" t="s">
        <v>402</v>
      </c>
      <c r="DI26" s="7" t="s">
        <v>407</v>
      </c>
      <c r="DJ26" s="4" t="s">
        <v>407</v>
      </c>
      <c r="DK26" s="4"/>
      <c r="DL26" s="4"/>
      <c r="DM26" s="4"/>
      <c r="DN26" s="4"/>
      <c r="DO26" s="7" t="s">
        <v>402</v>
      </c>
      <c r="DP26" s="7" t="s">
        <v>402</v>
      </c>
      <c r="DQ26" s="4" t="s">
        <v>407</v>
      </c>
      <c r="DR26" s="4" t="s">
        <v>407</v>
      </c>
      <c r="DS26" s="4"/>
      <c r="DT26" s="4"/>
      <c r="DU26" s="4"/>
      <c r="DV26" s="7"/>
      <c r="DW26" s="7" t="s">
        <v>402</v>
      </c>
      <c r="DX26" s="4" t="s">
        <v>402</v>
      </c>
      <c r="DY26" s="4" t="s">
        <v>407</v>
      </c>
      <c r="DZ26" s="4" t="s">
        <v>407</v>
      </c>
      <c r="EA26" s="4"/>
      <c r="EB26" s="4"/>
      <c r="EC26" s="7"/>
      <c r="ED26" s="7"/>
      <c r="EE26" s="4" t="s">
        <v>402</v>
      </c>
      <c r="EF26" s="4" t="s">
        <v>402</v>
      </c>
      <c r="EG26" s="4" t="s">
        <v>407</v>
      </c>
      <c r="EH26" s="4" t="s">
        <v>407</v>
      </c>
      <c r="EI26" s="4"/>
      <c r="EJ26" s="7"/>
      <c r="EK26" s="7"/>
      <c r="EL26" s="4"/>
      <c r="EM26" s="4" t="s">
        <v>402</v>
      </c>
      <c r="EN26" s="4" t="s">
        <v>402</v>
      </c>
      <c r="EO26" s="4" t="s">
        <v>407</v>
      </c>
      <c r="EP26" s="4" t="s">
        <v>407</v>
      </c>
      <c r="EQ26" s="7"/>
      <c r="ER26" s="7"/>
      <c r="ES26" s="4"/>
      <c r="ET26" s="4"/>
      <c r="EU26" s="4" t="s">
        <v>402</v>
      </c>
      <c r="EV26" s="4" t="s">
        <v>402</v>
      </c>
      <c r="EW26" s="4" t="s">
        <v>407</v>
      </c>
      <c r="EX26" s="7" t="s">
        <v>407</v>
      </c>
      <c r="EY26" s="7"/>
      <c r="EZ26" s="4"/>
      <c r="FA26" s="4"/>
      <c r="FB26" s="4"/>
      <c r="FC26" s="4" t="s">
        <v>402</v>
      </c>
      <c r="FD26" s="4" t="s">
        <v>402</v>
      </c>
      <c r="FE26" s="7" t="s">
        <v>407</v>
      </c>
      <c r="FF26" s="7" t="s">
        <v>407</v>
      </c>
      <c r="FG26" s="4"/>
      <c r="FH26" s="4"/>
      <c r="FI26" s="4"/>
      <c r="FJ26" s="4"/>
      <c r="FK26" s="4" t="s">
        <v>402</v>
      </c>
      <c r="FL26" s="7" t="s">
        <v>402</v>
      </c>
      <c r="FM26" s="7" t="s">
        <v>407</v>
      </c>
      <c r="FN26" s="4" t="s">
        <v>407</v>
      </c>
      <c r="FO26" s="4"/>
      <c r="FP26" s="4"/>
      <c r="FQ26" s="4"/>
      <c r="FR26" s="4"/>
      <c r="FS26" s="7" t="s">
        <v>402</v>
      </c>
      <c r="FT26" s="7" t="s">
        <v>402</v>
      </c>
      <c r="FU26" s="4" t="s">
        <v>407</v>
      </c>
      <c r="FV26" s="4" t="s">
        <v>407</v>
      </c>
      <c r="FW26" s="4"/>
      <c r="FX26" s="4"/>
      <c r="FY26" s="4"/>
      <c r="FZ26" s="7"/>
      <c r="GA26" s="7" t="s">
        <v>402</v>
      </c>
      <c r="GB26" s="4" t="s">
        <v>402</v>
      </c>
      <c r="GC26" s="4" t="s">
        <v>407</v>
      </c>
      <c r="GD26" s="4" t="s">
        <v>407</v>
      </c>
      <c r="GE26" s="4"/>
      <c r="GF26" s="4"/>
      <c r="GG26" s="7"/>
      <c r="GH26" s="7"/>
      <c r="GI26" s="4" t="s">
        <v>402</v>
      </c>
      <c r="GJ26" s="4" t="s">
        <v>402</v>
      </c>
      <c r="GK26" s="4" t="s">
        <v>407</v>
      </c>
      <c r="GL26" s="4" t="s">
        <v>407</v>
      </c>
      <c r="GM26" s="4"/>
      <c r="GN26" s="7"/>
      <c r="GO26" s="7"/>
      <c r="GP26" s="4"/>
      <c r="GQ26" s="4" t="s">
        <v>402</v>
      </c>
      <c r="GR26" s="4" t="s">
        <v>402</v>
      </c>
      <c r="GS26" s="4" t="s">
        <v>407</v>
      </c>
      <c r="GT26" s="4" t="s">
        <v>407</v>
      </c>
      <c r="GU26" s="7"/>
      <c r="GV26" s="7"/>
      <c r="GW26" s="4"/>
      <c r="GX26" s="4"/>
      <c r="GY26" s="4" t="s">
        <v>402</v>
      </c>
      <c r="GZ26" s="4" t="s">
        <v>402</v>
      </c>
      <c r="HA26" s="4" t="s">
        <v>407</v>
      </c>
      <c r="HB26" s="7" t="s">
        <v>407</v>
      </c>
      <c r="HC26" s="7"/>
      <c r="HD26" s="4"/>
      <c r="HE26" s="4"/>
      <c r="HF26" s="4"/>
      <c r="HG26" s="4" t="s">
        <v>402</v>
      </c>
      <c r="HH26" s="4" t="s">
        <v>402</v>
      </c>
      <c r="HI26" s="7" t="s">
        <v>407</v>
      </c>
      <c r="HJ26" s="7" t="s">
        <v>407</v>
      </c>
      <c r="HK26" s="4"/>
      <c r="HL26" s="4"/>
      <c r="HM26" s="4"/>
      <c r="HN26" s="4"/>
      <c r="HO26" s="4" t="s">
        <v>402</v>
      </c>
      <c r="HP26" s="7" t="s">
        <v>402</v>
      </c>
      <c r="HQ26" s="7" t="s">
        <v>407</v>
      </c>
      <c r="HR26" s="4" t="s">
        <v>407</v>
      </c>
      <c r="HS26" s="4"/>
      <c r="HT26" s="4"/>
      <c r="HU26" s="4"/>
      <c r="HV26" s="4"/>
      <c r="HW26" s="7" t="s">
        <v>402</v>
      </c>
      <c r="HX26" s="7" t="s">
        <v>402</v>
      </c>
      <c r="HY26" s="4" t="s">
        <v>407</v>
      </c>
      <c r="HZ26" s="4" t="s">
        <v>407</v>
      </c>
      <c r="IA26" s="4"/>
      <c r="IB26" s="4"/>
      <c r="IC26" s="4"/>
      <c r="ID26" s="7"/>
      <c r="IE26" s="7" t="s">
        <v>402</v>
      </c>
      <c r="IF26" s="4" t="s">
        <v>402</v>
      </c>
      <c r="IG26" s="4" t="s">
        <v>407</v>
      </c>
      <c r="IH26" s="4" t="s">
        <v>407</v>
      </c>
      <c r="II26" s="4"/>
      <c r="IJ26" s="4"/>
      <c r="IK26" s="7"/>
      <c r="IL26" s="7"/>
      <c r="IM26" s="4" t="s">
        <v>402</v>
      </c>
      <c r="IN26" s="4" t="s">
        <v>402</v>
      </c>
      <c r="IO26" s="4" t="s">
        <v>407</v>
      </c>
      <c r="IP26" s="4" t="s">
        <v>407</v>
      </c>
      <c r="IQ26" s="4"/>
      <c r="IR26" s="7"/>
      <c r="IS26" s="7"/>
      <c r="IT26" s="4"/>
      <c r="IU26" s="4" t="s">
        <v>402</v>
      </c>
      <c r="IV26" s="4" t="s">
        <v>402</v>
      </c>
      <c r="IW26" s="4" t="s">
        <v>407</v>
      </c>
      <c r="IX26" s="4" t="s">
        <v>407</v>
      </c>
      <c r="IY26" s="7"/>
      <c r="IZ26" s="7"/>
      <c r="JA26" s="4"/>
      <c r="JB26" s="4"/>
      <c r="JC26" s="4" t="s">
        <v>402</v>
      </c>
      <c r="JD26" s="4" t="s">
        <v>402</v>
      </c>
      <c r="JE26" s="4" t="s">
        <v>407</v>
      </c>
      <c r="JF26" s="7" t="s">
        <v>407</v>
      </c>
      <c r="JG26" s="7"/>
      <c r="JH26" s="4"/>
      <c r="JI26" s="4"/>
      <c r="JJ26" s="4"/>
      <c r="JK26" s="4" t="s">
        <v>402</v>
      </c>
      <c r="JL26" s="4" t="s">
        <v>402</v>
      </c>
      <c r="JM26" s="7" t="s">
        <v>407</v>
      </c>
      <c r="JN26" s="7" t="s">
        <v>407</v>
      </c>
      <c r="JO26" s="4"/>
      <c r="JP26" s="4"/>
      <c r="JQ26" s="4"/>
      <c r="JR26" s="4"/>
      <c r="JS26" s="4" t="s">
        <v>402</v>
      </c>
      <c r="JT26" s="7" t="s">
        <v>402</v>
      </c>
      <c r="JU26" s="7" t="s">
        <v>407</v>
      </c>
      <c r="JV26" s="4" t="s">
        <v>407</v>
      </c>
      <c r="JW26" s="4"/>
      <c r="JX26" s="4"/>
      <c r="JY26" s="4"/>
      <c r="JZ26" s="4"/>
      <c r="KA26" s="7" t="s">
        <v>402</v>
      </c>
      <c r="KB26" s="7" t="s">
        <v>402</v>
      </c>
      <c r="KC26" s="4" t="s">
        <v>407</v>
      </c>
      <c r="KD26" s="4" t="s">
        <v>407</v>
      </c>
      <c r="KE26" s="4"/>
      <c r="KF26" s="4"/>
      <c r="KG26" s="4"/>
      <c r="KH26" s="7"/>
      <c r="KI26" s="7" t="s">
        <v>402</v>
      </c>
      <c r="KJ26" s="4" t="s">
        <v>402</v>
      </c>
      <c r="KK26" s="4" t="s">
        <v>407</v>
      </c>
      <c r="KL26" s="4" t="s">
        <v>407</v>
      </c>
      <c r="KM26" s="4"/>
      <c r="KN26" s="4"/>
      <c r="KO26" s="7"/>
      <c r="KP26" s="7"/>
      <c r="KQ26" s="4" t="s">
        <v>402</v>
      </c>
      <c r="KR26" s="4" t="s">
        <v>402</v>
      </c>
      <c r="KS26" s="4" t="s">
        <v>407</v>
      </c>
      <c r="KT26" s="4" t="s">
        <v>407</v>
      </c>
      <c r="KU26" s="4"/>
      <c r="KV26" s="7"/>
      <c r="KW26" s="7"/>
      <c r="KX26" s="4"/>
      <c r="KY26" s="4" t="s">
        <v>402</v>
      </c>
      <c r="KZ26" s="4" t="s">
        <v>402</v>
      </c>
      <c r="LA26" s="4" t="s">
        <v>407</v>
      </c>
      <c r="LB26" s="4" t="s">
        <v>407</v>
      </c>
      <c r="LC26" s="7"/>
      <c r="LD26" s="7"/>
      <c r="LE26" s="4"/>
      <c r="LF26" s="4"/>
      <c r="LG26" s="4" t="s">
        <v>402</v>
      </c>
      <c r="LH26" s="4" t="s">
        <v>402</v>
      </c>
      <c r="LI26" s="4" t="s">
        <v>407</v>
      </c>
      <c r="LJ26" s="7" t="s">
        <v>407</v>
      </c>
      <c r="LK26" s="7"/>
      <c r="LL26" s="4"/>
      <c r="LM26" s="4"/>
      <c r="LN26" s="4"/>
      <c r="LO26" s="4" t="s">
        <v>402</v>
      </c>
      <c r="LP26" s="4" t="s">
        <v>402</v>
      </c>
      <c r="LQ26" s="7" t="s">
        <v>407</v>
      </c>
      <c r="LR26" s="7" t="s">
        <v>407</v>
      </c>
      <c r="LS26" s="4"/>
      <c r="LT26" s="4"/>
      <c r="LU26" s="4"/>
      <c r="LV26" s="4"/>
      <c r="LW26" s="4" t="s">
        <v>402</v>
      </c>
      <c r="LX26" s="7" t="s">
        <v>402</v>
      </c>
      <c r="LY26" s="7" t="s">
        <v>407</v>
      </c>
      <c r="LZ26" s="4" t="s">
        <v>407</v>
      </c>
      <c r="MA26" s="4"/>
      <c r="MB26" s="4"/>
      <c r="MC26" s="4"/>
      <c r="MD26" s="4"/>
      <c r="ME26" s="7" t="s">
        <v>402</v>
      </c>
      <c r="MF26" s="7" t="s">
        <v>402</v>
      </c>
      <c r="MG26" s="4" t="s">
        <v>407</v>
      </c>
      <c r="MH26" s="4" t="s">
        <v>407</v>
      </c>
      <c r="MI26" s="4"/>
      <c r="MJ26" s="4"/>
      <c r="MK26" s="4"/>
      <c r="ML26" s="7"/>
      <c r="MM26" s="7" t="s">
        <v>402</v>
      </c>
      <c r="MN26" s="4" t="s">
        <v>402</v>
      </c>
      <c r="MO26" s="4" t="s">
        <v>407</v>
      </c>
      <c r="MP26" s="4" t="s">
        <v>407</v>
      </c>
      <c r="MQ26" s="4"/>
      <c r="MR26" s="4"/>
      <c r="MS26" s="7"/>
      <c r="MT26" s="7"/>
      <c r="MU26" s="4" t="s">
        <v>402</v>
      </c>
      <c r="MV26" s="4" t="s">
        <v>402</v>
      </c>
      <c r="MW26" s="4" t="s">
        <v>407</v>
      </c>
      <c r="MX26" s="4" t="s">
        <v>407</v>
      </c>
      <c r="MY26" s="4"/>
      <c r="MZ26" s="7"/>
      <c r="NA26" s="7"/>
      <c r="NB26" s="4"/>
      <c r="NC26" s="4" t="s">
        <v>402</v>
      </c>
      <c r="ND26" s="4" t="s">
        <v>402</v>
      </c>
      <c r="NE26" s="15"/>
      <c r="NF26" s="8"/>
      <c r="NG26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2279.4</v>
      </c>
      <c r="NH26" s="8">
        <f>Tableau2[[#This Row],[Colonne370]]-Tableau2[[#This Row],[Colonne369]]</f>
        <v>2279.4</v>
      </c>
      <c r="NI26" s="8" t="e">
        <f>Tableau2[[#This Row],[Colonne370]]/Tableau2[[#This Row],[Colonne369]]*100</f>
        <v>#DIV/0!</v>
      </c>
      <c r="NJ26" s="8">
        <f>COUNTIF(Tableau2[[#This Row],[Colonne3]:[Colonne368]],"A")</f>
        <v>0</v>
      </c>
      <c r="NK26" s="8">
        <f>COUNTIF(Tableau2[[#This Row],[Colonne3]:[Colonne368]],"R")</f>
        <v>0</v>
      </c>
      <c r="NL26" s="8">
        <f>COUNTIF(Tableau2[[#This Row],[Colonne3]:[Colonne368]],"N")</f>
        <v>90</v>
      </c>
      <c r="NM26" s="8"/>
      <c r="NN26" s="8"/>
      <c r="NO26" s="8">
        <f>COUNTIF(Tableau2[[#This Row],[Colonne3]:[Colonne368]],"C")</f>
        <v>0</v>
      </c>
      <c r="NP26" s="8">
        <f>COUNTIF(Tableau2[[#This Row],[Colonne3]:[Colonne368]],"W")</f>
        <v>0</v>
      </c>
      <c r="NQ26" s="8">
        <f>COUNTIF(Tableau2[[#This Row],[Colonne3]:[Colonne368]],"V")</f>
        <v>0</v>
      </c>
      <c r="NR26" s="8">
        <f>COUNTIF(Tableau2[[#This Row],[Colonne3]:[Colonne368]],"M")</f>
        <v>0</v>
      </c>
      <c r="NS26" s="8"/>
      <c r="NT26" s="8"/>
    </row>
    <row r="27" spans="2:384" ht="15.75" thickBot="1" x14ac:dyDescent="0.3">
      <c r="B27" s="8" t="s">
        <v>450</v>
      </c>
      <c r="C27" s="8">
        <v>100</v>
      </c>
      <c r="D27" s="10"/>
      <c r="E27" s="4"/>
      <c r="F27" s="4"/>
      <c r="G27" s="7" t="s">
        <v>402</v>
      </c>
      <c r="H27" s="7" t="s">
        <v>402</v>
      </c>
      <c r="I27" s="4" t="s">
        <v>407</v>
      </c>
      <c r="J27" s="4" t="s">
        <v>407</v>
      </c>
      <c r="K27" s="4"/>
      <c r="L27" s="4"/>
      <c r="M27" s="4"/>
      <c r="N27" s="7"/>
      <c r="O27" s="7" t="s">
        <v>402</v>
      </c>
      <c r="P27" s="4" t="s">
        <v>402</v>
      </c>
      <c r="Q27" s="4" t="s">
        <v>407</v>
      </c>
      <c r="R27" s="4" t="s">
        <v>407</v>
      </c>
      <c r="S27" s="4"/>
      <c r="T27" s="4"/>
      <c r="U27" s="7"/>
      <c r="V27" s="7"/>
      <c r="W27" s="4" t="s">
        <v>402</v>
      </c>
      <c r="X27" s="4" t="s">
        <v>402</v>
      </c>
      <c r="Y27" s="4" t="s">
        <v>407</v>
      </c>
      <c r="Z27" s="4" t="s">
        <v>407</v>
      </c>
      <c r="AA27" s="4"/>
      <c r="AB27" s="7"/>
      <c r="AC27" s="7"/>
      <c r="AD27" s="4"/>
      <c r="AE27" s="4" t="s">
        <v>402</v>
      </c>
      <c r="AF27" s="4" t="s">
        <v>402</v>
      </c>
      <c r="AG27" s="4" t="s">
        <v>407</v>
      </c>
      <c r="AH27" s="4" t="s">
        <v>407</v>
      </c>
      <c r="AI27" s="7"/>
      <c r="AJ27" s="7"/>
      <c r="AK27" s="4"/>
      <c r="AL27" s="4"/>
      <c r="AM27" s="4" t="s">
        <v>402</v>
      </c>
      <c r="AN27" s="4" t="s">
        <v>402</v>
      </c>
      <c r="AO27" s="4" t="s">
        <v>407</v>
      </c>
      <c r="AP27" s="7" t="s">
        <v>407</v>
      </c>
      <c r="AQ27" s="7"/>
      <c r="AR27" s="4"/>
      <c r="AS27" s="4"/>
      <c r="AT27" s="4"/>
      <c r="AU27" s="4" t="s">
        <v>402</v>
      </c>
      <c r="AV27" s="4" t="s">
        <v>402</v>
      </c>
      <c r="AW27" s="7" t="s">
        <v>407</v>
      </c>
      <c r="AX27" s="7" t="s">
        <v>407</v>
      </c>
      <c r="AY27" s="4"/>
      <c r="AZ27" s="4"/>
      <c r="BA27" s="4"/>
      <c r="BB27" s="4"/>
      <c r="BC27" s="4" t="s">
        <v>402</v>
      </c>
      <c r="BD27" s="7" t="s">
        <v>402</v>
      </c>
      <c r="BE27" s="7" t="s">
        <v>407</v>
      </c>
      <c r="BF27" s="4" t="s">
        <v>407</v>
      </c>
      <c r="BG27" s="4"/>
      <c r="BH27" s="4"/>
      <c r="BI27" s="4"/>
      <c r="BJ27" s="4"/>
      <c r="BK27" s="7" t="s">
        <v>402</v>
      </c>
      <c r="BL27" s="7" t="s">
        <v>402</v>
      </c>
      <c r="BM27" s="4" t="s">
        <v>407</v>
      </c>
      <c r="BN27" s="4" t="s">
        <v>407</v>
      </c>
      <c r="BO27" s="4"/>
      <c r="BP27" s="4"/>
      <c r="BQ27" s="4"/>
      <c r="BR27" s="7"/>
      <c r="BS27" s="7" t="s">
        <v>402</v>
      </c>
      <c r="BT27" s="4" t="s">
        <v>402</v>
      </c>
      <c r="BU27" s="4" t="s">
        <v>407</v>
      </c>
      <c r="BV27" s="4" t="s">
        <v>407</v>
      </c>
      <c r="BW27" s="4"/>
      <c r="BX27" s="4"/>
      <c r="BY27" s="7"/>
      <c r="BZ27" s="7"/>
      <c r="CA27" s="4" t="s">
        <v>402</v>
      </c>
      <c r="CB27" s="4" t="s">
        <v>402</v>
      </c>
      <c r="CC27" s="4" t="s">
        <v>407</v>
      </c>
      <c r="CD27" s="4" t="s">
        <v>407</v>
      </c>
      <c r="CE27" s="4"/>
      <c r="CF27" s="7"/>
      <c r="CG27" s="7"/>
      <c r="CH27" s="4"/>
      <c r="CI27" s="4" t="s">
        <v>402</v>
      </c>
      <c r="CJ27" s="4" t="s">
        <v>402</v>
      </c>
      <c r="CK27" s="4" t="s">
        <v>407</v>
      </c>
      <c r="CL27" s="4" t="s">
        <v>407</v>
      </c>
      <c r="CM27" s="7"/>
      <c r="CN27" s="7"/>
      <c r="CO27" s="4"/>
      <c r="CP27" s="4"/>
      <c r="CQ27" s="4" t="s">
        <v>402</v>
      </c>
      <c r="CR27" s="4" t="s">
        <v>402</v>
      </c>
      <c r="CS27" s="4" t="s">
        <v>407</v>
      </c>
      <c r="CT27" s="7" t="s">
        <v>407</v>
      </c>
      <c r="CU27" s="7"/>
      <c r="CV27" s="4"/>
      <c r="CW27" s="4"/>
      <c r="CX27" s="4"/>
      <c r="CY27" s="4" t="s">
        <v>402</v>
      </c>
      <c r="CZ27" s="4" t="s">
        <v>402</v>
      </c>
      <c r="DA27" s="7" t="s">
        <v>407</v>
      </c>
      <c r="DB27" s="7" t="s">
        <v>407</v>
      </c>
      <c r="DC27" s="4"/>
      <c r="DD27" s="4"/>
      <c r="DE27" s="4"/>
      <c r="DF27" s="4"/>
      <c r="DG27" s="4" t="s">
        <v>402</v>
      </c>
      <c r="DH27" s="7" t="s">
        <v>402</v>
      </c>
      <c r="DI27" s="7" t="s">
        <v>407</v>
      </c>
      <c r="DJ27" s="4" t="s">
        <v>407</v>
      </c>
      <c r="DK27" s="4"/>
      <c r="DL27" s="4"/>
      <c r="DM27" s="4"/>
      <c r="DN27" s="4"/>
      <c r="DO27" s="7" t="s">
        <v>402</v>
      </c>
      <c r="DP27" s="7" t="s">
        <v>402</v>
      </c>
      <c r="DQ27" s="4" t="s">
        <v>407</v>
      </c>
      <c r="DR27" s="4" t="s">
        <v>407</v>
      </c>
      <c r="DS27" s="4"/>
      <c r="DT27" s="4"/>
      <c r="DU27" s="4"/>
      <c r="DV27" s="7"/>
      <c r="DW27" s="7" t="s">
        <v>402</v>
      </c>
      <c r="DX27" s="4" t="s">
        <v>402</v>
      </c>
      <c r="DY27" s="4" t="s">
        <v>407</v>
      </c>
      <c r="DZ27" s="4" t="s">
        <v>407</v>
      </c>
      <c r="EA27" s="4"/>
      <c r="EB27" s="4"/>
      <c r="EC27" s="7"/>
      <c r="ED27" s="7"/>
      <c r="EE27" s="4" t="s">
        <v>402</v>
      </c>
      <c r="EF27" s="4" t="s">
        <v>402</v>
      </c>
      <c r="EG27" s="4" t="s">
        <v>407</v>
      </c>
      <c r="EH27" s="4" t="s">
        <v>407</v>
      </c>
      <c r="EI27" s="4"/>
      <c r="EJ27" s="7"/>
      <c r="EK27" s="7"/>
      <c r="EL27" s="4"/>
      <c r="EM27" s="4" t="s">
        <v>402</v>
      </c>
      <c r="EN27" s="4" t="s">
        <v>402</v>
      </c>
      <c r="EO27" s="4" t="s">
        <v>407</v>
      </c>
      <c r="EP27" s="4" t="s">
        <v>407</v>
      </c>
      <c r="EQ27" s="7"/>
      <c r="ER27" s="7"/>
      <c r="ES27" s="4"/>
      <c r="ET27" s="4"/>
      <c r="EU27" s="4" t="s">
        <v>402</v>
      </c>
      <c r="EV27" s="4" t="s">
        <v>402</v>
      </c>
      <c r="EW27" s="4" t="s">
        <v>407</v>
      </c>
      <c r="EX27" s="7" t="s">
        <v>407</v>
      </c>
      <c r="EY27" s="7"/>
      <c r="EZ27" s="4"/>
      <c r="FA27" s="4"/>
      <c r="FB27" s="4"/>
      <c r="FC27" s="4" t="s">
        <v>402</v>
      </c>
      <c r="FD27" s="4" t="s">
        <v>402</v>
      </c>
      <c r="FE27" s="7" t="s">
        <v>407</v>
      </c>
      <c r="FF27" s="7" t="s">
        <v>407</v>
      </c>
      <c r="FG27" s="4"/>
      <c r="FH27" s="4"/>
      <c r="FI27" s="4"/>
      <c r="FJ27" s="4"/>
      <c r="FK27" s="4" t="s">
        <v>402</v>
      </c>
      <c r="FL27" s="7" t="s">
        <v>402</v>
      </c>
      <c r="FM27" s="7" t="s">
        <v>407</v>
      </c>
      <c r="FN27" s="4" t="s">
        <v>407</v>
      </c>
      <c r="FO27" s="4"/>
      <c r="FP27" s="4"/>
      <c r="FQ27" s="4"/>
      <c r="FR27" s="4"/>
      <c r="FS27" s="7" t="s">
        <v>402</v>
      </c>
      <c r="FT27" s="7" t="s">
        <v>402</v>
      </c>
      <c r="FU27" s="4" t="s">
        <v>407</v>
      </c>
      <c r="FV27" s="4" t="s">
        <v>407</v>
      </c>
      <c r="FW27" s="4"/>
      <c r="FX27" s="4"/>
      <c r="FY27" s="4"/>
      <c r="FZ27" s="7"/>
      <c r="GA27" s="7" t="s">
        <v>402</v>
      </c>
      <c r="GB27" s="4" t="s">
        <v>402</v>
      </c>
      <c r="GC27" s="4" t="s">
        <v>407</v>
      </c>
      <c r="GD27" s="4" t="s">
        <v>407</v>
      </c>
      <c r="GE27" s="4"/>
      <c r="GF27" s="4"/>
      <c r="GG27" s="7"/>
      <c r="GH27" s="7"/>
      <c r="GI27" s="4" t="s">
        <v>402</v>
      </c>
      <c r="GJ27" s="4" t="s">
        <v>402</v>
      </c>
      <c r="GK27" s="4" t="s">
        <v>407</v>
      </c>
      <c r="GL27" s="4" t="s">
        <v>407</v>
      </c>
      <c r="GM27" s="4"/>
      <c r="GN27" s="7"/>
      <c r="GO27" s="7"/>
      <c r="GP27" s="4"/>
      <c r="GQ27" s="4" t="s">
        <v>402</v>
      </c>
      <c r="GR27" s="4" t="s">
        <v>402</v>
      </c>
      <c r="GS27" s="4" t="s">
        <v>407</v>
      </c>
      <c r="GT27" s="4" t="s">
        <v>407</v>
      </c>
      <c r="GU27" s="7"/>
      <c r="GV27" s="7"/>
      <c r="GW27" s="4"/>
      <c r="GX27" s="4"/>
      <c r="GY27" s="4" t="s">
        <v>402</v>
      </c>
      <c r="GZ27" s="4" t="s">
        <v>402</v>
      </c>
      <c r="HA27" s="4" t="s">
        <v>407</v>
      </c>
      <c r="HB27" s="7" t="s">
        <v>407</v>
      </c>
      <c r="HC27" s="7"/>
      <c r="HD27" s="4"/>
      <c r="HE27" s="4"/>
      <c r="HF27" s="4"/>
      <c r="HG27" s="4" t="s">
        <v>402</v>
      </c>
      <c r="HH27" s="4" t="s">
        <v>402</v>
      </c>
      <c r="HI27" s="7" t="s">
        <v>407</v>
      </c>
      <c r="HJ27" s="7" t="s">
        <v>407</v>
      </c>
      <c r="HK27" s="4"/>
      <c r="HL27" s="4"/>
      <c r="HM27" s="4"/>
      <c r="HN27" s="4"/>
      <c r="HO27" s="4" t="s">
        <v>402</v>
      </c>
      <c r="HP27" s="7" t="s">
        <v>402</v>
      </c>
      <c r="HQ27" s="7" t="s">
        <v>407</v>
      </c>
      <c r="HR27" s="4" t="s">
        <v>407</v>
      </c>
      <c r="HS27" s="4"/>
      <c r="HT27" s="4"/>
      <c r="HU27" s="4"/>
      <c r="HV27" s="4"/>
      <c r="HW27" s="7" t="s">
        <v>402</v>
      </c>
      <c r="HX27" s="7" t="s">
        <v>402</v>
      </c>
      <c r="HY27" s="4" t="s">
        <v>407</v>
      </c>
      <c r="HZ27" s="4" t="s">
        <v>407</v>
      </c>
      <c r="IA27" s="4"/>
      <c r="IB27" s="4"/>
      <c r="IC27" s="4"/>
      <c r="ID27" s="7"/>
      <c r="IE27" s="7" t="s">
        <v>402</v>
      </c>
      <c r="IF27" s="4" t="s">
        <v>402</v>
      </c>
      <c r="IG27" s="4" t="s">
        <v>407</v>
      </c>
      <c r="IH27" s="4" t="s">
        <v>407</v>
      </c>
      <c r="II27" s="4"/>
      <c r="IJ27" s="4"/>
      <c r="IK27" s="7"/>
      <c r="IL27" s="7"/>
      <c r="IM27" s="4" t="s">
        <v>402</v>
      </c>
      <c r="IN27" s="4" t="s">
        <v>402</v>
      </c>
      <c r="IO27" s="4" t="s">
        <v>407</v>
      </c>
      <c r="IP27" s="4" t="s">
        <v>407</v>
      </c>
      <c r="IQ27" s="4"/>
      <c r="IR27" s="7"/>
      <c r="IS27" s="7"/>
      <c r="IT27" s="4"/>
      <c r="IU27" s="4" t="s">
        <v>402</v>
      </c>
      <c r="IV27" s="4" t="s">
        <v>402</v>
      </c>
      <c r="IW27" s="4" t="s">
        <v>407</v>
      </c>
      <c r="IX27" s="4" t="s">
        <v>407</v>
      </c>
      <c r="IY27" s="7"/>
      <c r="IZ27" s="7"/>
      <c r="JA27" s="4"/>
      <c r="JB27" s="4"/>
      <c r="JC27" s="4" t="s">
        <v>402</v>
      </c>
      <c r="JD27" s="4" t="s">
        <v>402</v>
      </c>
      <c r="JE27" s="4" t="s">
        <v>407</v>
      </c>
      <c r="JF27" s="7" t="s">
        <v>407</v>
      </c>
      <c r="JG27" s="7"/>
      <c r="JH27" s="4"/>
      <c r="JI27" s="4"/>
      <c r="JJ27" s="4"/>
      <c r="JK27" s="4" t="s">
        <v>402</v>
      </c>
      <c r="JL27" s="4" t="s">
        <v>402</v>
      </c>
      <c r="JM27" s="7" t="s">
        <v>407</v>
      </c>
      <c r="JN27" s="7" t="s">
        <v>407</v>
      </c>
      <c r="JO27" s="4"/>
      <c r="JP27" s="4"/>
      <c r="JQ27" s="4"/>
      <c r="JR27" s="4"/>
      <c r="JS27" s="4" t="s">
        <v>402</v>
      </c>
      <c r="JT27" s="7" t="s">
        <v>402</v>
      </c>
      <c r="JU27" s="7" t="s">
        <v>407</v>
      </c>
      <c r="JV27" s="4" t="s">
        <v>407</v>
      </c>
      <c r="JW27" s="4"/>
      <c r="JX27" s="4"/>
      <c r="JY27" s="4"/>
      <c r="JZ27" s="4"/>
      <c r="KA27" s="7" t="s">
        <v>402</v>
      </c>
      <c r="KB27" s="7" t="s">
        <v>402</v>
      </c>
      <c r="KC27" s="4" t="s">
        <v>407</v>
      </c>
      <c r="KD27" s="4" t="s">
        <v>407</v>
      </c>
      <c r="KE27" s="4"/>
      <c r="KF27" s="4"/>
      <c r="KG27" s="4"/>
      <c r="KH27" s="7"/>
      <c r="KI27" s="7" t="s">
        <v>402</v>
      </c>
      <c r="KJ27" s="4" t="s">
        <v>402</v>
      </c>
      <c r="KK27" s="4" t="s">
        <v>407</v>
      </c>
      <c r="KL27" s="4" t="s">
        <v>407</v>
      </c>
      <c r="KM27" s="4"/>
      <c r="KN27" s="4"/>
      <c r="KO27" s="7"/>
      <c r="KP27" s="7"/>
      <c r="KQ27" s="4" t="s">
        <v>402</v>
      </c>
      <c r="KR27" s="4" t="s">
        <v>402</v>
      </c>
      <c r="KS27" s="4" t="s">
        <v>407</v>
      </c>
      <c r="KT27" s="4" t="s">
        <v>407</v>
      </c>
      <c r="KU27" s="4"/>
      <c r="KV27" s="7"/>
      <c r="KW27" s="7"/>
      <c r="KX27" s="4"/>
      <c r="KY27" s="4" t="s">
        <v>402</v>
      </c>
      <c r="KZ27" s="4" t="s">
        <v>402</v>
      </c>
      <c r="LA27" s="4" t="s">
        <v>407</v>
      </c>
      <c r="LB27" s="4" t="s">
        <v>407</v>
      </c>
      <c r="LC27" s="7"/>
      <c r="LD27" s="7"/>
      <c r="LE27" s="4"/>
      <c r="LF27" s="4"/>
      <c r="LG27" s="4" t="s">
        <v>402</v>
      </c>
      <c r="LH27" s="4" t="s">
        <v>402</v>
      </c>
      <c r="LI27" s="4" t="s">
        <v>407</v>
      </c>
      <c r="LJ27" s="7" t="s">
        <v>407</v>
      </c>
      <c r="LK27" s="7"/>
      <c r="LL27" s="4"/>
      <c r="LM27" s="4"/>
      <c r="LN27" s="4"/>
      <c r="LO27" s="4" t="s">
        <v>402</v>
      </c>
      <c r="LP27" s="4" t="s">
        <v>402</v>
      </c>
      <c r="LQ27" s="7" t="s">
        <v>407</v>
      </c>
      <c r="LR27" s="7" t="s">
        <v>407</v>
      </c>
      <c r="LS27" s="4"/>
      <c r="LT27" s="4"/>
      <c r="LU27" s="4"/>
      <c r="LV27" s="4"/>
      <c r="LW27" s="4" t="s">
        <v>402</v>
      </c>
      <c r="LX27" s="7" t="s">
        <v>402</v>
      </c>
      <c r="LY27" s="7" t="s">
        <v>407</v>
      </c>
      <c r="LZ27" s="4" t="s">
        <v>407</v>
      </c>
      <c r="MA27" s="4"/>
      <c r="MB27" s="4"/>
      <c r="MC27" s="4"/>
      <c r="MD27" s="4"/>
      <c r="ME27" s="7" t="s">
        <v>402</v>
      </c>
      <c r="MF27" s="7" t="s">
        <v>402</v>
      </c>
      <c r="MG27" s="4" t="s">
        <v>407</v>
      </c>
      <c r="MH27" s="4" t="s">
        <v>407</v>
      </c>
      <c r="MI27" s="4"/>
      <c r="MJ27" s="4"/>
      <c r="MK27" s="4"/>
      <c r="ML27" s="7"/>
      <c r="MM27" s="7" t="s">
        <v>402</v>
      </c>
      <c r="MN27" s="4" t="s">
        <v>402</v>
      </c>
      <c r="MO27" s="4" t="s">
        <v>407</v>
      </c>
      <c r="MP27" s="4" t="s">
        <v>407</v>
      </c>
      <c r="MQ27" s="4"/>
      <c r="MR27" s="4"/>
      <c r="MS27" s="7"/>
      <c r="MT27" s="7"/>
      <c r="MU27" s="4" t="s">
        <v>402</v>
      </c>
      <c r="MV27" s="4" t="s">
        <v>402</v>
      </c>
      <c r="MW27" s="4" t="s">
        <v>407</v>
      </c>
      <c r="MX27" s="4" t="s">
        <v>407</v>
      </c>
      <c r="MY27" s="4"/>
      <c r="MZ27" s="7"/>
      <c r="NA27" s="7"/>
      <c r="NB27" s="4"/>
      <c r="NC27" s="4" t="s">
        <v>402</v>
      </c>
      <c r="ND27" s="4" t="s">
        <v>402</v>
      </c>
      <c r="NE27" s="15"/>
      <c r="NF27" s="8"/>
      <c r="NG27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2279.4</v>
      </c>
      <c r="NH27" s="8">
        <f>Tableau2[[#This Row],[Colonne370]]-Tableau2[[#This Row],[Colonne369]]</f>
        <v>2279.4</v>
      </c>
      <c r="NI27" s="8" t="e">
        <f>Tableau2[[#This Row],[Colonne370]]/Tableau2[[#This Row],[Colonne369]]*100</f>
        <v>#DIV/0!</v>
      </c>
      <c r="NJ27" s="8">
        <f>COUNTIF(Tableau2[[#This Row],[Colonne3]:[Colonne368]],"A")</f>
        <v>0</v>
      </c>
      <c r="NK27" s="8">
        <f>COUNTIF(Tableau2[[#This Row],[Colonne3]:[Colonne368]],"R")</f>
        <v>0</v>
      </c>
      <c r="NL27" s="8">
        <f>COUNTIF(Tableau2[[#This Row],[Colonne3]:[Colonne368]],"N")</f>
        <v>90</v>
      </c>
      <c r="NM27" s="8"/>
      <c r="NN27" s="8"/>
      <c r="NO27" s="8">
        <f>COUNTIF(Tableau2[[#This Row],[Colonne3]:[Colonne368]],"C")</f>
        <v>0</v>
      </c>
      <c r="NP27" s="8">
        <f>COUNTIF(Tableau2[[#This Row],[Colonne3]:[Colonne368]],"W")</f>
        <v>0</v>
      </c>
      <c r="NQ27" s="8">
        <f>COUNTIF(Tableau2[[#This Row],[Colonne3]:[Colonne368]],"V")</f>
        <v>0</v>
      </c>
      <c r="NR27" s="8">
        <f>COUNTIF(Tableau2[[#This Row],[Colonne3]:[Colonne368]],"M")</f>
        <v>0</v>
      </c>
      <c r="NS27" s="8"/>
      <c r="NT27" s="8"/>
    </row>
    <row r="28" spans="2:384" s="2" customFormat="1" ht="15.75" thickBot="1" x14ac:dyDescent="0.3">
      <c r="B28" s="8" t="s">
        <v>451</v>
      </c>
      <c r="C28" s="8">
        <v>100</v>
      </c>
      <c r="D28" s="10"/>
      <c r="E28" s="4"/>
      <c r="F28" s="4"/>
      <c r="G28" s="7" t="s">
        <v>402</v>
      </c>
      <c r="H28" s="7" t="s">
        <v>402</v>
      </c>
      <c r="I28" s="4" t="s">
        <v>402</v>
      </c>
      <c r="J28" s="4" t="s">
        <v>402</v>
      </c>
      <c r="K28" s="4"/>
      <c r="L28" s="4"/>
      <c r="M28" s="4"/>
      <c r="N28" s="7"/>
      <c r="O28" s="7" t="s">
        <v>402</v>
      </c>
      <c r="P28" s="4" t="s">
        <v>402</v>
      </c>
      <c r="Q28" s="4" t="s">
        <v>402</v>
      </c>
      <c r="R28" s="4" t="s">
        <v>402</v>
      </c>
      <c r="S28" s="4"/>
      <c r="T28" s="4"/>
      <c r="U28" s="7"/>
      <c r="V28" s="7"/>
      <c r="W28" s="4" t="s">
        <v>402</v>
      </c>
      <c r="X28" s="4" t="s">
        <v>402</v>
      </c>
      <c r="Y28" s="4" t="s">
        <v>402</v>
      </c>
      <c r="Z28" s="4" t="s">
        <v>402</v>
      </c>
      <c r="AA28" s="4"/>
      <c r="AB28" s="7"/>
      <c r="AC28" s="7"/>
      <c r="AD28" s="4"/>
      <c r="AE28" s="4" t="s">
        <v>402</v>
      </c>
      <c r="AF28" s="4" t="s">
        <v>402</v>
      </c>
      <c r="AG28" s="4" t="s">
        <v>402</v>
      </c>
      <c r="AH28" s="4" t="s">
        <v>402</v>
      </c>
      <c r="AI28" s="7"/>
      <c r="AJ28" s="7"/>
      <c r="AK28" s="4"/>
      <c r="AL28" s="4"/>
      <c r="AM28" s="4" t="s">
        <v>402</v>
      </c>
      <c r="AN28" s="4" t="s">
        <v>402</v>
      </c>
      <c r="AO28" s="4" t="s">
        <v>402</v>
      </c>
      <c r="AP28" s="7" t="s">
        <v>402</v>
      </c>
      <c r="AQ28" s="7"/>
      <c r="AR28" s="4"/>
      <c r="AS28" s="4"/>
      <c r="AT28" s="4"/>
      <c r="AU28" s="4" t="s">
        <v>402</v>
      </c>
      <c r="AV28" s="4" t="s">
        <v>402</v>
      </c>
      <c r="AW28" s="7" t="s">
        <v>402</v>
      </c>
      <c r="AX28" s="7" t="s">
        <v>402</v>
      </c>
      <c r="AY28" s="4"/>
      <c r="AZ28" s="4"/>
      <c r="BA28" s="4"/>
      <c r="BB28" s="4"/>
      <c r="BC28" s="4" t="s">
        <v>402</v>
      </c>
      <c r="BD28" s="7" t="s">
        <v>402</v>
      </c>
      <c r="BE28" s="7" t="s">
        <v>402</v>
      </c>
      <c r="BF28" s="4" t="s">
        <v>402</v>
      </c>
      <c r="BG28" s="4"/>
      <c r="BH28" s="4"/>
      <c r="BI28" s="4"/>
      <c r="BJ28" s="4"/>
      <c r="BK28" s="7" t="s">
        <v>402</v>
      </c>
      <c r="BL28" s="7" t="s">
        <v>402</v>
      </c>
      <c r="BM28" s="4" t="s">
        <v>402</v>
      </c>
      <c r="BN28" s="4" t="s">
        <v>402</v>
      </c>
      <c r="BO28" s="4"/>
      <c r="BP28" s="4"/>
      <c r="BQ28" s="4"/>
      <c r="BR28" s="7"/>
      <c r="BS28" s="7" t="s">
        <v>402</v>
      </c>
      <c r="BT28" s="4" t="s">
        <v>402</v>
      </c>
      <c r="BU28" s="4" t="s">
        <v>402</v>
      </c>
      <c r="BV28" s="4" t="s">
        <v>402</v>
      </c>
      <c r="BW28" s="4"/>
      <c r="BX28" s="4"/>
      <c r="BY28" s="7"/>
      <c r="BZ28" s="7"/>
      <c r="CA28" s="4" t="s">
        <v>402</v>
      </c>
      <c r="CB28" s="4" t="s">
        <v>402</v>
      </c>
      <c r="CC28" s="4" t="s">
        <v>402</v>
      </c>
      <c r="CD28" s="4" t="s">
        <v>402</v>
      </c>
      <c r="CE28" s="4"/>
      <c r="CF28" s="7"/>
      <c r="CG28" s="7"/>
      <c r="CH28" s="4"/>
      <c r="CI28" s="4" t="s">
        <v>402</v>
      </c>
      <c r="CJ28" s="4" t="s">
        <v>402</v>
      </c>
      <c r="CK28" s="4" t="s">
        <v>402</v>
      </c>
      <c r="CL28" s="4" t="s">
        <v>402</v>
      </c>
      <c r="CM28" s="7"/>
      <c r="CN28" s="7"/>
      <c r="CO28" s="4"/>
      <c r="CP28" s="4"/>
      <c r="CQ28" s="4" t="s">
        <v>402</v>
      </c>
      <c r="CR28" s="4" t="s">
        <v>402</v>
      </c>
      <c r="CS28" s="4" t="s">
        <v>402</v>
      </c>
      <c r="CT28" s="7" t="s">
        <v>402</v>
      </c>
      <c r="CU28" s="7"/>
      <c r="CV28" s="4"/>
      <c r="CW28" s="4"/>
      <c r="CX28" s="4"/>
      <c r="CY28" s="4" t="s">
        <v>402</v>
      </c>
      <c r="CZ28" s="4" t="s">
        <v>402</v>
      </c>
      <c r="DA28" s="7" t="s">
        <v>402</v>
      </c>
      <c r="DB28" s="7" t="s">
        <v>402</v>
      </c>
      <c r="DC28" s="4"/>
      <c r="DD28" s="4"/>
      <c r="DE28" s="4"/>
      <c r="DF28" s="4"/>
      <c r="DG28" s="4" t="s">
        <v>402</v>
      </c>
      <c r="DH28" s="7" t="s">
        <v>402</v>
      </c>
      <c r="DI28" s="7" t="s">
        <v>402</v>
      </c>
      <c r="DJ28" s="4" t="s">
        <v>402</v>
      </c>
      <c r="DK28" s="4"/>
      <c r="DL28" s="4"/>
      <c r="DM28" s="4"/>
      <c r="DN28" s="4"/>
      <c r="DO28" s="7" t="s">
        <v>402</v>
      </c>
      <c r="DP28" s="7" t="s">
        <v>402</v>
      </c>
      <c r="DQ28" s="4" t="s">
        <v>402</v>
      </c>
      <c r="DR28" s="4" t="s">
        <v>402</v>
      </c>
      <c r="DS28" s="4"/>
      <c r="DT28" s="4"/>
      <c r="DU28" s="4"/>
      <c r="DV28" s="7"/>
      <c r="DW28" s="7" t="s">
        <v>402</v>
      </c>
      <c r="DX28" s="4" t="s">
        <v>402</v>
      </c>
      <c r="DY28" s="4" t="s">
        <v>402</v>
      </c>
      <c r="DZ28" s="4" t="s">
        <v>402</v>
      </c>
      <c r="EA28" s="4"/>
      <c r="EB28" s="4"/>
      <c r="EC28" s="7"/>
      <c r="ED28" s="7"/>
      <c r="EE28" s="4" t="s">
        <v>402</v>
      </c>
      <c r="EF28" s="4" t="s">
        <v>402</v>
      </c>
      <c r="EG28" s="4" t="s">
        <v>402</v>
      </c>
      <c r="EH28" s="4" t="s">
        <v>402</v>
      </c>
      <c r="EI28" s="4"/>
      <c r="EJ28" s="7"/>
      <c r="EK28" s="7"/>
      <c r="EL28" s="4"/>
      <c r="EM28" s="4" t="s">
        <v>402</v>
      </c>
      <c r="EN28" s="4" t="s">
        <v>402</v>
      </c>
      <c r="EO28" s="4" t="s">
        <v>402</v>
      </c>
      <c r="EP28" s="4" t="s">
        <v>402</v>
      </c>
      <c r="EQ28" s="7"/>
      <c r="ER28" s="7"/>
      <c r="ES28" s="4"/>
      <c r="ET28" s="4"/>
      <c r="EU28" s="4" t="s">
        <v>402</v>
      </c>
      <c r="EV28" s="4" t="s">
        <v>402</v>
      </c>
      <c r="EW28" s="4" t="s">
        <v>402</v>
      </c>
      <c r="EX28" s="7" t="s">
        <v>402</v>
      </c>
      <c r="EY28" s="7"/>
      <c r="EZ28" s="4"/>
      <c r="FA28" s="4"/>
      <c r="FB28" s="4"/>
      <c r="FC28" s="4" t="s">
        <v>402</v>
      </c>
      <c r="FD28" s="4" t="s">
        <v>402</v>
      </c>
      <c r="FE28" s="7" t="s">
        <v>402</v>
      </c>
      <c r="FF28" s="7" t="s">
        <v>402</v>
      </c>
      <c r="FG28" s="4"/>
      <c r="FH28" s="4"/>
      <c r="FI28" s="4"/>
      <c r="FJ28" s="4"/>
      <c r="FK28" s="4" t="s">
        <v>402</v>
      </c>
      <c r="FL28" s="7" t="s">
        <v>402</v>
      </c>
      <c r="FM28" s="7" t="s">
        <v>402</v>
      </c>
      <c r="FN28" s="4" t="s">
        <v>402</v>
      </c>
      <c r="FO28" s="4"/>
      <c r="FP28" s="4"/>
      <c r="FQ28" s="4"/>
      <c r="FR28" s="4"/>
      <c r="FS28" s="7" t="s">
        <v>402</v>
      </c>
      <c r="FT28" s="7" t="s">
        <v>402</v>
      </c>
      <c r="FU28" s="4" t="s">
        <v>402</v>
      </c>
      <c r="FV28" s="4" t="s">
        <v>402</v>
      </c>
      <c r="FW28" s="4"/>
      <c r="FX28" s="4"/>
      <c r="FY28" s="4"/>
      <c r="FZ28" s="7"/>
      <c r="GA28" s="7" t="s">
        <v>402</v>
      </c>
      <c r="GB28" s="4" t="s">
        <v>402</v>
      </c>
      <c r="GC28" s="4" t="s">
        <v>402</v>
      </c>
      <c r="GD28" s="4" t="s">
        <v>402</v>
      </c>
      <c r="GE28" s="4"/>
      <c r="GF28" s="4"/>
      <c r="GG28" s="7"/>
      <c r="GH28" s="7"/>
      <c r="GI28" s="4" t="s">
        <v>402</v>
      </c>
      <c r="GJ28" s="4" t="s">
        <v>402</v>
      </c>
      <c r="GK28" s="4" t="s">
        <v>402</v>
      </c>
      <c r="GL28" s="4" t="s">
        <v>402</v>
      </c>
      <c r="GM28" s="4"/>
      <c r="GN28" s="7"/>
      <c r="GO28" s="7"/>
      <c r="GP28" s="4"/>
      <c r="GQ28" s="4" t="s">
        <v>402</v>
      </c>
      <c r="GR28" s="4" t="s">
        <v>402</v>
      </c>
      <c r="GS28" s="4" t="s">
        <v>402</v>
      </c>
      <c r="GT28" s="4" t="s">
        <v>402</v>
      </c>
      <c r="GU28" s="7"/>
      <c r="GV28" s="7"/>
      <c r="GW28" s="4"/>
      <c r="GX28" s="4"/>
      <c r="GY28" s="4" t="s">
        <v>402</v>
      </c>
      <c r="GZ28" s="4" t="s">
        <v>402</v>
      </c>
      <c r="HA28" s="4" t="s">
        <v>402</v>
      </c>
      <c r="HB28" s="7" t="s">
        <v>402</v>
      </c>
      <c r="HC28" s="7"/>
      <c r="HD28" s="4"/>
      <c r="HE28" s="4"/>
      <c r="HF28" s="4"/>
      <c r="HG28" s="4" t="s">
        <v>402</v>
      </c>
      <c r="HH28" s="4" t="s">
        <v>402</v>
      </c>
      <c r="HI28" s="7" t="s">
        <v>402</v>
      </c>
      <c r="HJ28" s="7" t="s">
        <v>402</v>
      </c>
      <c r="HK28" s="4"/>
      <c r="HL28" s="4"/>
      <c r="HM28" s="4"/>
      <c r="HN28" s="4"/>
      <c r="HO28" s="4" t="s">
        <v>402</v>
      </c>
      <c r="HP28" s="7" t="s">
        <v>402</v>
      </c>
      <c r="HQ28" s="7" t="s">
        <v>402</v>
      </c>
      <c r="HR28" s="4" t="s">
        <v>402</v>
      </c>
      <c r="HS28" s="4"/>
      <c r="HT28" s="4"/>
      <c r="HU28" s="4"/>
      <c r="HV28" s="4"/>
      <c r="HW28" s="7" t="s">
        <v>402</v>
      </c>
      <c r="HX28" s="7" t="s">
        <v>402</v>
      </c>
      <c r="HY28" s="4" t="s">
        <v>402</v>
      </c>
      <c r="HZ28" s="4" t="s">
        <v>402</v>
      </c>
      <c r="IA28" s="4"/>
      <c r="IB28" s="4"/>
      <c r="IC28" s="4"/>
      <c r="ID28" s="7"/>
      <c r="IE28" s="7" t="s">
        <v>402</v>
      </c>
      <c r="IF28" s="4" t="s">
        <v>402</v>
      </c>
      <c r="IG28" s="4" t="s">
        <v>402</v>
      </c>
      <c r="IH28" s="4" t="s">
        <v>402</v>
      </c>
      <c r="II28" s="4"/>
      <c r="IJ28" s="4"/>
      <c r="IK28" s="7"/>
      <c r="IL28" s="7"/>
      <c r="IM28" s="4" t="s">
        <v>402</v>
      </c>
      <c r="IN28" s="4" t="s">
        <v>402</v>
      </c>
      <c r="IO28" s="4" t="s">
        <v>402</v>
      </c>
      <c r="IP28" s="4" t="s">
        <v>402</v>
      </c>
      <c r="IQ28" s="4"/>
      <c r="IR28" s="7"/>
      <c r="IS28" s="7"/>
      <c r="IT28" s="4"/>
      <c r="IU28" s="4" t="s">
        <v>402</v>
      </c>
      <c r="IV28" s="4" t="s">
        <v>402</v>
      </c>
      <c r="IW28" s="4" t="s">
        <v>402</v>
      </c>
      <c r="IX28" s="4" t="s">
        <v>402</v>
      </c>
      <c r="IY28" s="7"/>
      <c r="IZ28" s="7"/>
      <c r="JA28" s="4"/>
      <c r="JB28" s="4"/>
      <c r="JC28" s="4" t="s">
        <v>402</v>
      </c>
      <c r="JD28" s="4" t="s">
        <v>402</v>
      </c>
      <c r="JE28" s="4" t="s">
        <v>402</v>
      </c>
      <c r="JF28" s="7" t="s">
        <v>402</v>
      </c>
      <c r="JG28" s="7"/>
      <c r="JH28" s="4"/>
      <c r="JI28" s="4"/>
      <c r="JJ28" s="4"/>
      <c r="JK28" s="4" t="s">
        <v>402</v>
      </c>
      <c r="JL28" s="4" t="s">
        <v>402</v>
      </c>
      <c r="JM28" s="7" t="s">
        <v>402</v>
      </c>
      <c r="JN28" s="7" t="s">
        <v>402</v>
      </c>
      <c r="JO28" s="4"/>
      <c r="JP28" s="4"/>
      <c r="JQ28" s="4"/>
      <c r="JR28" s="4"/>
      <c r="JS28" s="4" t="s">
        <v>402</v>
      </c>
      <c r="JT28" s="7" t="s">
        <v>402</v>
      </c>
      <c r="JU28" s="7" t="s">
        <v>402</v>
      </c>
      <c r="JV28" s="4" t="s">
        <v>402</v>
      </c>
      <c r="JW28" s="4"/>
      <c r="JX28" s="4"/>
      <c r="JY28" s="4"/>
      <c r="JZ28" s="4"/>
      <c r="KA28" s="7" t="s">
        <v>402</v>
      </c>
      <c r="KB28" s="7" t="s">
        <v>402</v>
      </c>
      <c r="KC28" s="4" t="s">
        <v>402</v>
      </c>
      <c r="KD28" s="4" t="s">
        <v>402</v>
      </c>
      <c r="KE28" s="4"/>
      <c r="KF28" s="4"/>
      <c r="KG28" s="4"/>
      <c r="KH28" s="7"/>
      <c r="KI28" s="7" t="s">
        <v>402</v>
      </c>
      <c r="KJ28" s="4" t="s">
        <v>402</v>
      </c>
      <c r="KK28" s="4" t="s">
        <v>402</v>
      </c>
      <c r="KL28" s="4" t="s">
        <v>402</v>
      </c>
      <c r="KM28" s="4"/>
      <c r="KN28" s="4"/>
      <c r="KO28" s="7"/>
      <c r="KP28" s="7"/>
      <c r="KQ28" s="4" t="s">
        <v>402</v>
      </c>
      <c r="KR28" s="4" t="s">
        <v>402</v>
      </c>
      <c r="KS28" s="4" t="s">
        <v>402</v>
      </c>
      <c r="KT28" s="4" t="s">
        <v>402</v>
      </c>
      <c r="KU28" s="4"/>
      <c r="KV28" s="7"/>
      <c r="KW28" s="7"/>
      <c r="KX28" s="4"/>
      <c r="KY28" s="4" t="s">
        <v>402</v>
      </c>
      <c r="KZ28" s="4" t="s">
        <v>402</v>
      </c>
      <c r="LA28" s="4" t="s">
        <v>402</v>
      </c>
      <c r="LB28" s="4" t="s">
        <v>402</v>
      </c>
      <c r="LC28" s="7"/>
      <c r="LD28" s="7"/>
      <c r="LE28" s="4"/>
      <c r="LF28" s="4"/>
      <c r="LG28" s="4" t="s">
        <v>402</v>
      </c>
      <c r="LH28" s="4" t="s">
        <v>402</v>
      </c>
      <c r="LI28" s="4" t="s">
        <v>402</v>
      </c>
      <c r="LJ28" s="7" t="s">
        <v>402</v>
      </c>
      <c r="LK28" s="7"/>
      <c r="LL28" s="4"/>
      <c r="LM28" s="4"/>
      <c r="LN28" s="4"/>
      <c r="LO28" s="4" t="s">
        <v>402</v>
      </c>
      <c r="LP28" s="4" t="s">
        <v>402</v>
      </c>
      <c r="LQ28" s="7" t="s">
        <v>402</v>
      </c>
      <c r="LR28" s="7" t="s">
        <v>402</v>
      </c>
      <c r="LS28" s="4"/>
      <c r="LT28" s="4"/>
      <c r="LU28" s="4"/>
      <c r="LV28" s="4"/>
      <c r="LW28" s="4" t="s">
        <v>402</v>
      </c>
      <c r="LX28" s="7" t="s">
        <v>402</v>
      </c>
      <c r="LY28" s="7" t="s">
        <v>402</v>
      </c>
      <c r="LZ28" s="4" t="s">
        <v>402</v>
      </c>
      <c r="MA28" s="4"/>
      <c r="MB28" s="4"/>
      <c r="MC28" s="4"/>
      <c r="MD28" s="4"/>
      <c r="ME28" s="7" t="s">
        <v>402</v>
      </c>
      <c r="MF28" s="7" t="s">
        <v>402</v>
      </c>
      <c r="MG28" s="4" t="s">
        <v>402</v>
      </c>
      <c r="MH28" s="4" t="s">
        <v>402</v>
      </c>
      <c r="MI28" s="4"/>
      <c r="MJ28" s="4"/>
      <c r="MK28" s="4"/>
      <c r="ML28" s="7"/>
      <c r="MM28" s="7" t="s">
        <v>402</v>
      </c>
      <c r="MN28" s="4" t="s">
        <v>402</v>
      </c>
      <c r="MO28" s="4" t="s">
        <v>402</v>
      </c>
      <c r="MP28" s="4" t="s">
        <v>402</v>
      </c>
      <c r="MQ28" s="4"/>
      <c r="MR28" s="4"/>
      <c r="MS28" s="7"/>
      <c r="MT28" s="7"/>
      <c r="MU28" s="4" t="s">
        <v>402</v>
      </c>
      <c r="MV28" s="4" t="s">
        <v>402</v>
      </c>
      <c r="MW28" s="4" t="s">
        <v>402</v>
      </c>
      <c r="MX28" s="4" t="s">
        <v>402</v>
      </c>
      <c r="MY28" s="4"/>
      <c r="MZ28" s="7"/>
      <c r="NA28" s="7"/>
      <c r="NB28" s="4"/>
      <c r="NC28" s="4" t="s">
        <v>402</v>
      </c>
      <c r="ND28" s="4" t="s">
        <v>402</v>
      </c>
      <c r="NE28" s="15"/>
      <c r="NF28" s="8"/>
      <c r="NG28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2184</v>
      </c>
      <c r="NH28" s="8">
        <f>Tableau2[[#This Row],[Colonne370]]-Tableau2[[#This Row],[Colonne369]]</f>
        <v>2184</v>
      </c>
      <c r="NI28" s="8" t="e">
        <f>Tableau2[[#This Row],[Colonne370]]/Tableau2[[#This Row],[Colonne369]]*100</f>
        <v>#DIV/0!</v>
      </c>
      <c r="NJ28" s="8">
        <f>COUNTIF(Tableau2[[#This Row],[Colonne3]:[Colonne368]],"A")</f>
        <v>0</v>
      </c>
      <c r="NK28" s="8">
        <f>COUNTIF(Tableau2[[#This Row],[Colonne3]:[Colonne368]],"R")</f>
        <v>0</v>
      </c>
      <c r="NL28" s="8">
        <f>COUNTIF(Tableau2[[#This Row],[Colonne3]:[Colonne368]],"N")</f>
        <v>0</v>
      </c>
      <c r="NM28" s="8"/>
      <c r="NN28" s="8"/>
      <c r="NO28" s="8">
        <f>COUNTIF(Tableau2[[#This Row],[Colonne3]:[Colonne368]],"C")</f>
        <v>0</v>
      </c>
      <c r="NP28" s="8">
        <f>COUNTIF(Tableau2[[#This Row],[Colonne3]:[Colonne368]],"W")</f>
        <v>0</v>
      </c>
      <c r="NQ28" s="8">
        <f>COUNTIF(Tableau2[[#This Row],[Colonne3]:[Colonne368]],"V")</f>
        <v>0</v>
      </c>
      <c r="NR28" s="8">
        <f>COUNTIF(Tableau2[[#This Row],[Colonne3]:[Colonne368]],"M")</f>
        <v>0</v>
      </c>
      <c r="NS28" s="8"/>
      <c r="NT28" s="8"/>
    </row>
    <row r="29" spans="2:384" ht="15.75" thickBot="1" x14ac:dyDescent="0.3">
      <c r="B29" s="8" t="s">
        <v>460</v>
      </c>
      <c r="C29" s="8">
        <v>100</v>
      </c>
      <c r="D29" s="10"/>
      <c r="E29" s="4"/>
      <c r="F29" s="4"/>
      <c r="G29" s="7" t="s">
        <v>432</v>
      </c>
      <c r="H29" s="7" t="s">
        <v>432</v>
      </c>
      <c r="I29" s="4" t="s">
        <v>432</v>
      </c>
      <c r="J29" s="4" t="s">
        <v>432</v>
      </c>
      <c r="K29" s="4"/>
      <c r="L29" s="4"/>
      <c r="M29" s="4"/>
      <c r="N29" s="7"/>
      <c r="O29" s="7" t="s">
        <v>432</v>
      </c>
      <c r="P29" s="4" t="s">
        <v>432</v>
      </c>
      <c r="Q29" s="4" t="s">
        <v>432</v>
      </c>
      <c r="R29" s="4" t="s">
        <v>432</v>
      </c>
      <c r="S29" s="4"/>
      <c r="T29" s="4"/>
      <c r="U29" s="7"/>
      <c r="V29" s="7"/>
      <c r="W29" s="4" t="s">
        <v>432</v>
      </c>
      <c r="X29" s="4" t="s">
        <v>432</v>
      </c>
      <c r="Y29" s="4" t="s">
        <v>432</v>
      </c>
      <c r="Z29" s="4" t="s">
        <v>432</v>
      </c>
      <c r="AA29" s="4"/>
      <c r="AB29" s="7"/>
      <c r="AC29" s="7"/>
      <c r="AD29" s="4"/>
      <c r="AE29" s="4" t="s">
        <v>432</v>
      </c>
      <c r="AF29" s="4" t="s">
        <v>432</v>
      </c>
      <c r="AG29" s="4" t="s">
        <v>432</v>
      </c>
      <c r="AH29" s="4" t="s">
        <v>432</v>
      </c>
      <c r="AI29" s="7"/>
      <c r="AJ29" s="7"/>
      <c r="AK29" s="4"/>
      <c r="AL29" s="4"/>
      <c r="AM29" s="4" t="s">
        <v>432</v>
      </c>
      <c r="AN29" s="4" t="s">
        <v>432</v>
      </c>
      <c r="AO29" s="4" t="s">
        <v>432</v>
      </c>
      <c r="AP29" s="7" t="s">
        <v>432</v>
      </c>
      <c r="AQ29" s="7"/>
      <c r="AR29" s="4"/>
      <c r="AS29" s="4"/>
      <c r="AT29" s="4"/>
      <c r="AU29" s="4" t="s">
        <v>432</v>
      </c>
      <c r="AV29" s="4" t="s">
        <v>432</v>
      </c>
      <c r="AW29" s="7" t="s">
        <v>432</v>
      </c>
      <c r="AX29" s="7" t="s">
        <v>432</v>
      </c>
      <c r="AY29" s="4"/>
      <c r="AZ29" s="4"/>
      <c r="BA29" s="4"/>
      <c r="BB29" s="4"/>
      <c r="BC29" s="4" t="s">
        <v>432</v>
      </c>
      <c r="BD29" s="7" t="s">
        <v>432</v>
      </c>
      <c r="BE29" s="7" t="s">
        <v>432</v>
      </c>
      <c r="BF29" s="4" t="s">
        <v>432</v>
      </c>
      <c r="BG29" s="4"/>
      <c r="BH29" s="4"/>
      <c r="BI29" s="4"/>
      <c r="BJ29" s="4"/>
      <c r="BK29" s="7" t="s">
        <v>432</v>
      </c>
      <c r="BL29" s="7" t="s">
        <v>432</v>
      </c>
      <c r="BM29" s="4" t="s">
        <v>432</v>
      </c>
      <c r="BN29" s="4" t="s">
        <v>432</v>
      </c>
      <c r="BO29" s="4"/>
      <c r="BP29" s="4"/>
      <c r="BQ29" s="4"/>
      <c r="BR29" s="7"/>
      <c r="BS29" s="7" t="s">
        <v>432</v>
      </c>
      <c r="BT29" s="4" t="s">
        <v>432</v>
      </c>
      <c r="BU29" s="4" t="s">
        <v>432</v>
      </c>
      <c r="BV29" s="4" t="s">
        <v>432</v>
      </c>
      <c r="BW29" s="4"/>
      <c r="BX29" s="4"/>
      <c r="BY29" s="7"/>
      <c r="BZ29" s="7"/>
      <c r="CA29" s="4" t="s">
        <v>432</v>
      </c>
      <c r="CB29" s="4" t="s">
        <v>432</v>
      </c>
      <c r="CC29" s="4" t="s">
        <v>432</v>
      </c>
      <c r="CD29" s="4" t="s">
        <v>432</v>
      </c>
      <c r="CE29" s="4"/>
      <c r="CF29" s="7"/>
      <c r="CG29" s="7"/>
      <c r="CH29" s="4"/>
      <c r="CI29" s="4" t="s">
        <v>432</v>
      </c>
      <c r="CJ29" s="4" t="s">
        <v>432</v>
      </c>
      <c r="CK29" s="4" t="s">
        <v>432</v>
      </c>
      <c r="CL29" s="4" t="s">
        <v>432</v>
      </c>
      <c r="CM29" s="7"/>
      <c r="CN29" s="7"/>
      <c r="CO29" s="4"/>
      <c r="CP29" s="4"/>
      <c r="CQ29" s="4" t="s">
        <v>432</v>
      </c>
      <c r="CR29" s="4" t="s">
        <v>432</v>
      </c>
      <c r="CS29" s="4" t="s">
        <v>432</v>
      </c>
      <c r="CT29" s="7" t="s">
        <v>432</v>
      </c>
      <c r="CU29" s="7"/>
      <c r="CV29" s="4"/>
      <c r="CW29" s="4"/>
      <c r="CX29" s="4"/>
      <c r="CY29" s="4" t="s">
        <v>432</v>
      </c>
      <c r="CZ29" s="4" t="s">
        <v>432</v>
      </c>
      <c r="DA29" s="7" t="s">
        <v>432</v>
      </c>
      <c r="DB29" s="7" t="s">
        <v>432</v>
      </c>
      <c r="DC29" s="4"/>
      <c r="DD29" s="4"/>
      <c r="DE29" s="4"/>
      <c r="DF29" s="4"/>
      <c r="DG29" s="4" t="s">
        <v>432</v>
      </c>
      <c r="DH29" s="7" t="s">
        <v>432</v>
      </c>
      <c r="DI29" s="7" t="s">
        <v>432</v>
      </c>
      <c r="DJ29" s="4" t="s">
        <v>432</v>
      </c>
      <c r="DK29" s="4"/>
      <c r="DL29" s="4"/>
      <c r="DM29" s="4"/>
      <c r="DN29" s="4"/>
      <c r="DO29" s="7" t="s">
        <v>432</v>
      </c>
      <c r="DP29" s="7" t="s">
        <v>432</v>
      </c>
      <c r="DQ29" s="4" t="s">
        <v>432</v>
      </c>
      <c r="DR29" s="4" t="s">
        <v>432</v>
      </c>
      <c r="DS29" s="4"/>
      <c r="DT29" s="4"/>
      <c r="DU29" s="4"/>
      <c r="DV29" s="7"/>
      <c r="DW29" s="7" t="s">
        <v>432</v>
      </c>
      <c r="DX29" s="4" t="s">
        <v>432</v>
      </c>
      <c r="DY29" s="4" t="s">
        <v>432</v>
      </c>
      <c r="DZ29" s="4" t="s">
        <v>432</v>
      </c>
      <c r="EA29" s="4"/>
      <c r="EB29" s="4"/>
      <c r="EC29" s="7"/>
      <c r="ED29" s="7"/>
      <c r="EE29" s="4" t="s">
        <v>432</v>
      </c>
      <c r="EF29" s="4" t="s">
        <v>432</v>
      </c>
      <c r="EG29" s="4" t="s">
        <v>432</v>
      </c>
      <c r="EH29" s="4" t="s">
        <v>432</v>
      </c>
      <c r="EI29" s="4"/>
      <c r="EJ29" s="7"/>
      <c r="EK29" s="7"/>
      <c r="EL29" s="4"/>
      <c r="EM29" s="4" t="s">
        <v>432</v>
      </c>
      <c r="EN29" s="4" t="s">
        <v>432</v>
      </c>
      <c r="EO29" s="4" t="s">
        <v>432</v>
      </c>
      <c r="EP29" s="4" t="s">
        <v>432</v>
      </c>
      <c r="EQ29" s="7"/>
      <c r="ER29" s="7"/>
      <c r="ES29" s="4"/>
      <c r="ET29" s="4"/>
      <c r="EU29" s="4" t="s">
        <v>432</v>
      </c>
      <c r="EV29" s="4" t="s">
        <v>432</v>
      </c>
      <c r="EW29" s="4" t="s">
        <v>432</v>
      </c>
      <c r="EX29" s="7" t="s">
        <v>432</v>
      </c>
      <c r="EY29" s="7"/>
      <c r="EZ29" s="4"/>
      <c r="FA29" s="4"/>
      <c r="FB29" s="4"/>
      <c r="FC29" s="4" t="s">
        <v>432</v>
      </c>
      <c r="FD29" s="4" t="s">
        <v>432</v>
      </c>
      <c r="FE29" s="7" t="s">
        <v>432</v>
      </c>
      <c r="FF29" s="7" t="s">
        <v>432</v>
      </c>
      <c r="FG29" s="4"/>
      <c r="FH29" s="4"/>
      <c r="FI29" s="4"/>
      <c r="FJ29" s="4"/>
      <c r="FK29" s="4" t="s">
        <v>432</v>
      </c>
      <c r="FL29" s="7" t="s">
        <v>432</v>
      </c>
      <c r="FM29" s="7" t="s">
        <v>432</v>
      </c>
      <c r="FN29" s="4" t="s">
        <v>432</v>
      </c>
      <c r="FO29" s="4"/>
      <c r="FP29" s="4"/>
      <c r="FQ29" s="4"/>
      <c r="FR29" s="4"/>
      <c r="FS29" s="7" t="s">
        <v>432</v>
      </c>
      <c r="FT29" s="7" t="s">
        <v>432</v>
      </c>
      <c r="FU29" s="4" t="s">
        <v>432</v>
      </c>
      <c r="FV29" s="4" t="s">
        <v>432</v>
      </c>
      <c r="FW29" s="4"/>
      <c r="FX29" s="4"/>
      <c r="FY29" s="4"/>
      <c r="FZ29" s="7"/>
      <c r="GA29" s="7" t="s">
        <v>432</v>
      </c>
      <c r="GB29" s="4" t="s">
        <v>432</v>
      </c>
      <c r="GC29" s="4" t="s">
        <v>432</v>
      </c>
      <c r="GD29" s="4" t="s">
        <v>432</v>
      </c>
      <c r="GE29" s="4"/>
      <c r="GF29" s="4"/>
      <c r="GG29" s="7"/>
      <c r="GH29" s="7"/>
      <c r="GI29" s="4" t="s">
        <v>432</v>
      </c>
      <c r="GJ29" s="4" t="s">
        <v>432</v>
      </c>
      <c r="GK29" s="4" t="s">
        <v>432</v>
      </c>
      <c r="GL29" s="4" t="s">
        <v>432</v>
      </c>
      <c r="GM29" s="4"/>
      <c r="GN29" s="7"/>
      <c r="GO29" s="7"/>
      <c r="GP29" s="4"/>
      <c r="GQ29" s="4" t="s">
        <v>432</v>
      </c>
      <c r="GR29" s="4" t="s">
        <v>432</v>
      </c>
      <c r="GS29" s="4" t="s">
        <v>432</v>
      </c>
      <c r="GT29" s="4" t="s">
        <v>432</v>
      </c>
      <c r="GU29" s="7"/>
      <c r="GV29" s="7"/>
      <c r="GW29" s="4"/>
      <c r="GX29" s="4"/>
      <c r="GY29" s="4" t="s">
        <v>432</v>
      </c>
      <c r="GZ29" s="4" t="s">
        <v>432</v>
      </c>
      <c r="HA29" s="4" t="s">
        <v>432</v>
      </c>
      <c r="HB29" s="7" t="s">
        <v>432</v>
      </c>
      <c r="HC29" s="7"/>
      <c r="HD29" s="4"/>
      <c r="HE29" s="4"/>
      <c r="HF29" s="4"/>
      <c r="HG29" s="4" t="s">
        <v>432</v>
      </c>
      <c r="HH29" s="4" t="s">
        <v>432</v>
      </c>
      <c r="HI29" s="7" t="s">
        <v>432</v>
      </c>
      <c r="HJ29" s="7" t="s">
        <v>432</v>
      </c>
      <c r="HK29" s="4"/>
      <c r="HL29" s="4"/>
      <c r="HM29" s="4"/>
      <c r="HN29" s="4"/>
      <c r="HO29" s="4" t="s">
        <v>432</v>
      </c>
      <c r="HP29" s="7" t="s">
        <v>432</v>
      </c>
      <c r="HQ29" s="7" t="s">
        <v>432</v>
      </c>
      <c r="HR29" s="4" t="s">
        <v>432</v>
      </c>
      <c r="HS29" s="4"/>
      <c r="HT29" s="4"/>
      <c r="HU29" s="4"/>
      <c r="HV29" s="4"/>
      <c r="HW29" s="7" t="s">
        <v>432</v>
      </c>
      <c r="HX29" s="7" t="s">
        <v>432</v>
      </c>
      <c r="HY29" s="4" t="s">
        <v>432</v>
      </c>
      <c r="HZ29" s="4" t="s">
        <v>432</v>
      </c>
      <c r="IA29" s="4"/>
      <c r="IB29" s="4"/>
      <c r="IC29" s="4"/>
      <c r="ID29" s="7"/>
      <c r="IE29" s="7" t="s">
        <v>432</v>
      </c>
      <c r="IF29" s="4" t="s">
        <v>432</v>
      </c>
      <c r="IG29" s="4" t="s">
        <v>432</v>
      </c>
      <c r="IH29" s="4" t="s">
        <v>432</v>
      </c>
      <c r="II29" s="4"/>
      <c r="IJ29" s="4"/>
      <c r="IK29" s="7"/>
      <c r="IL29" s="7"/>
      <c r="IM29" s="4" t="s">
        <v>432</v>
      </c>
      <c r="IN29" s="4" t="s">
        <v>432</v>
      </c>
      <c r="IO29" s="4" t="s">
        <v>432</v>
      </c>
      <c r="IP29" s="4" t="s">
        <v>432</v>
      </c>
      <c r="IQ29" s="4"/>
      <c r="IR29" s="7"/>
      <c r="IS29" s="7"/>
      <c r="IT29" s="4"/>
      <c r="IU29" s="4" t="s">
        <v>432</v>
      </c>
      <c r="IV29" s="4" t="s">
        <v>432</v>
      </c>
      <c r="IW29" s="4" t="s">
        <v>432</v>
      </c>
      <c r="IX29" s="4" t="s">
        <v>432</v>
      </c>
      <c r="IY29" s="7"/>
      <c r="IZ29" s="7"/>
      <c r="JA29" s="4"/>
      <c r="JB29" s="4"/>
      <c r="JC29" s="4" t="s">
        <v>432</v>
      </c>
      <c r="JD29" s="4" t="s">
        <v>432</v>
      </c>
      <c r="JE29" s="4" t="s">
        <v>432</v>
      </c>
      <c r="JF29" s="7" t="s">
        <v>432</v>
      </c>
      <c r="JG29" s="7"/>
      <c r="JH29" s="4"/>
      <c r="JI29" s="4"/>
      <c r="JJ29" s="4"/>
      <c r="JK29" s="4" t="s">
        <v>432</v>
      </c>
      <c r="JL29" s="4" t="s">
        <v>432</v>
      </c>
      <c r="JM29" s="7" t="s">
        <v>432</v>
      </c>
      <c r="JN29" s="7" t="s">
        <v>432</v>
      </c>
      <c r="JO29" s="4"/>
      <c r="JP29" s="4"/>
      <c r="JQ29" s="4"/>
      <c r="JR29" s="4"/>
      <c r="JS29" s="4" t="s">
        <v>432</v>
      </c>
      <c r="JT29" s="7" t="s">
        <v>432</v>
      </c>
      <c r="JU29" s="7" t="s">
        <v>432</v>
      </c>
      <c r="JV29" s="4" t="s">
        <v>432</v>
      </c>
      <c r="JW29" s="4"/>
      <c r="JX29" s="4"/>
      <c r="JY29" s="4"/>
      <c r="JZ29" s="4"/>
      <c r="KA29" s="7" t="s">
        <v>432</v>
      </c>
      <c r="KB29" s="7" t="s">
        <v>432</v>
      </c>
      <c r="KC29" s="4" t="s">
        <v>432</v>
      </c>
      <c r="KD29" s="4" t="s">
        <v>432</v>
      </c>
      <c r="KE29" s="4"/>
      <c r="KF29" s="4"/>
      <c r="KG29" s="4"/>
      <c r="KH29" s="7"/>
      <c r="KI29" s="7" t="s">
        <v>432</v>
      </c>
      <c r="KJ29" s="4" t="s">
        <v>432</v>
      </c>
      <c r="KK29" s="4" t="s">
        <v>432</v>
      </c>
      <c r="KL29" s="4" t="s">
        <v>432</v>
      </c>
      <c r="KM29" s="4"/>
      <c r="KN29" s="4"/>
      <c r="KO29" s="7"/>
      <c r="KP29" s="7"/>
      <c r="KQ29" s="4" t="s">
        <v>432</v>
      </c>
      <c r="KR29" s="4" t="s">
        <v>432</v>
      </c>
      <c r="KS29" s="4" t="s">
        <v>432</v>
      </c>
      <c r="KT29" s="4" t="s">
        <v>432</v>
      </c>
      <c r="KU29" s="4"/>
      <c r="KV29" s="7"/>
      <c r="KW29" s="7"/>
      <c r="KX29" s="4"/>
      <c r="KY29" s="4" t="s">
        <v>432</v>
      </c>
      <c r="KZ29" s="4" t="s">
        <v>432</v>
      </c>
      <c r="LA29" s="4" t="s">
        <v>432</v>
      </c>
      <c r="LB29" s="4" t="s">
        <v>432</v>
      </c>
      <c r="LC29" s="7"/>
      <c r="LD29" s="7"/>
      <c r="LE29" s="4"/>
      <c r="LF29" s="4"/>
      <c r="LG29" s="4" t="s">
        <v>432</v>
      </c>
      <c r="LH29" s="4" t="s">
        <v>432</v>
      </c>
      <c r="LI29" s="4" t="s">
        <v>432</v>
      </c>
      <c r="LJ29" s="7" t="s">
        <v>432</v>
      </c>
      <c r="LK29" s="7"/>
      <c r="LL29" s="4"/>
      <c r="LM29" s="4"/>
      <c r="LN29" s="4"/>
      <c r="LO29" s="4" t="s">
        <v>432</v>
      </c>
      <c r="LP29" s="4" t="s">
        <v>432</v>
      </c>
      <c r="LQ29" s="7" t="s">
        <v>432</v>
      </c>
      <c r="LR29" s="7" t="s">
        <v>432</v>
      </c>
      <c r="LS29" s="4"/>
      <c r="LT29" s="4"/>
      <c r="LU29" s="4"/>
      <c r="LV29" s="4"/>
      <c r="LW29" s="4" t="s">
        <v>432</v>
      </c>
      <c r="LX29" s="7" t="s">
        <v>432</v>
      </c>
      <c r="LY29" s="7" t="s">
        <v>432</v>
      </c>
      <c r="LZ29" s="4" t="s">
        <v>432</v>
      </c>
      <c r="MA29" s="4"/>
      <c r="MB29" s="4"/>
      <c r="MC29" s="4"/>
      <c r="MD29" s="4"/>
      <c r="ME29" s="7" t="s">
        <v>432</v>
      </c>
      <c r="MF29" s="7" t="s">
        <v>432</v>
      </c>
      <c r="MG29" s="4" t="s">
        <v>432</v>
      </c>
      <c r="MH29" s="4" t="s">
        <v>432</v>
      </c>
      <c r="MI29" s="4"/>
      <c r="MJ29" s="4"/>
      <c r="MK29" s="4"/>
      <c r="ML29" s="7"/>
      <c r="MM29" s="7" t="s">
        <v>432</v>
      </c>
      <c r="MN29" s="4" t="s">
        <v>432</v>
      </c>
      <c r="MO29" s="4" t="s">
        <v>432</v>
      </c>
      <c r="MP29" s="4" t="s">
        <v>432</v>
      </c>
      <c r="MQ29" s="4"/>
      <c r="MR29" s="4"/>
      <c r="MS29" s="7"/>
      <c r="MT29" s="7"/>
      <c r="MU29" s="4" t="s">
        <v>432</v>
      </c>
      <c r="MV29" s="4" t="s">
        <v>432</v>
      </c>
      <c r="MW29" s="4" t="s">
        <v>432</v>
      </c>
      <c r="MX29" s="4" t="s">
        <v>432</v>
      </c>
      <c r="MY29" s="4"/>
      <c r="MZ29" s="7"/>
      <c r="NA29" s="7"/>
      <c r="NB29" s="4"/>
      <c r="NC29" s="4" t="s">
        <v>432</v>
      </c>
      <c r="ND29" s="4" t="s">
        <v>432</v>
      </c>
      <c r="NE29" s="15"/>
      <c r="NF29" s="8"/>
      <c r="NG29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29" s="8">
        <f>Tableau2[[#This Row],[Colonne370]]-Tableau2[[#This Row],[Colonne369]]</f>
        <v>0</v>
      </c>
      <c r="NI29" s="8" t="e">
        <f>Tableau2[[#This Row],[Colonne370]]/Tableau2[[#This Row],[Colonne369]]*100</f>
        <v>#DIV/0!</v>
      </c>
      <c r="NJ29" s="8">
        <f>COUNTIF(Tableau2[[#This Row],[Colonne3]:[Colonne368]],"A")</f>
        <v>0</v>
      </c>
      <c r="NK29" s="8">
        <f>COUNTIF(Tableau2[[#This Row],[Colonne3]:[Colonne368]],"R")</f>
        <v>0</v>
      </c>
      <c r="NL29" s="8">
        <f>COUNTIF(Tableau2[[#This Row],[Colonne3]:[Colonne368]],"N")</f>
        <v>0</v>
      </c>
      <c r="NM29" s="8"/>
      <c r="NN29" s="8"/>
      <c r="NO29" s="8">
        <f>COUNTIF(Tableau2[[#This Row],[Colonne3]:[Colonne368]],"C")</f>
        <v>0</v>
      </c>
      <c r="NP29" s="8">
        <f>COUNTIF(Tableau2[[#This Row],[Colonne3]:[Colonne368]],"W")</f>
        <v>0</v>
      </c>
      <c r="NQ29" s="8">
        <f>COUNTIF(Tableau2[[#This Row],[Colonne3]:[Colonne368]],"V")</f>
        <v>0</v>
      </c>
      <c r="NR29" s="8">
        <f>COUNTIF(Tableau2[[#This Row],[Colonne3]:[Colonne368]],"M")</f>
        <v>0</v>
      </c>
      <c r="NS29" s="8"/>
      <c r="NT29" s="8"/>
    </row>
    <row r="30" spans="2:384" ht="15.75" thickBot="1" x14ac:dyDescent="0.3">
      <c r="B30" s="27" t="s">
        <v>384</v>
      </c>
      <c r="C30" s="28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  <c r="IL30" s="29"/>
      <c r="IM30" s="29"/>
      <c r="IN30" s="29"/>
      <c r="IO30" s="29"/>
      <c r="IP30" s="29"/>
      <c r="IQ30" s="29"/>
      <c r="IR30" s="29"/>
      <c r="IS30" s="29"/>
      <c r="IT30" s="29"/>
      <c r="IU30" s="29"/>
      <c r="IV30" s="29"/>
      <c r="IW30" s="29"/>
      <c r="IX30" s="29"/>
      <c r="IY30" s="29"/>
      <c r="IZ30" s="29"/>
      <c r="JA30" s="29"/>
      <c r="JB30" s="29"/>
      <c r="JC30" s="29"/>
      <c r="JD30" s="29"/>
      <c r="JE30" s="29"/>
      <c r="JF30" s="29"/>
      <c r="JG30" s="29"/>
      <c r="JH30" s="29"/>
      <c r="JI30" s="29"/>
      <c r="JJ30" s="29"/>
      <c r="JK30" s="29"/>
      <c r="JL30" s="29"/>
      <c r="JM30" s="29"/>
      <c r="JN30" s="29"/>
      <c r="JO30" s="29"/>
      <c r="JP30" s="29"/>
      <c r="JQ30" s="29"/>
      <c r="JR30" s="29"/>
      <c r="JS30" s="29"/>
      <c r="JT30" s="29"/>
      <c r="JU30" s="29"/>
      <c r="JV30" s="29"/>
      <c r="JW30" s="29"/>
      <c r="JX30" s="29"/>
      <c r="JY30" s="29"/>
      <c r="JZ30" s="29"/>
      <c r="KA30" s="29"/>
      <c r="KB30" s="29"/>
      <c r="KC30" s="29"/>
      <c r="KD30" s="29"/>
      <c r="KE30" s="29"/>
      <c r="KF30" s="29"/>
      <c r="KG30" s="29"/>
      <c r="KH30" s="29"/>
      <c r="KI30" s="29"/>
      <c r="KJ30" s="29"/>
      <c r="KK30" s="29"/>
      <c r="KL30" s="29"/>
      <c r="KM30" s="29"/>
      <c r="KN30" s="29"/>
      <c r="KO30" s="29"/>
      <c r="KP30" s="29"/>
      <c r="KQ30" s="29"/>
      <c r="KR30" s="29"/>
      <c r="KS30" s="29"/>
      <c r="KT30" s="29"/>
      <c r="KU30" s="29"/>
      <c r="KV30" s="29"/>
      <c r="KW30" s="29"/>
      <c r="KX30" s="29"/>
      <c r="KY30" s="29"/>
      <c r="KZ30" s="29"/>
      <c r="LA30" s="29"/>
      <c r="LB30" s="29"/>
      <c r="LC30" s="29"/>
      <c r="LD30" s="29"/>
      <c r="LE30" s="29"/>
      <c r="LF30" s="29"/>
      <c r="LG30" s="29"/>
      <c r="LH30" s="29"/>
      <c r="LI30" s="29"/>
      <c r="LJ30" s="29"/>
      <c r="LK30" s="29"/>
      <c r="LL30" s="29"/>
      <c r="LM30" s="29"/>
      <c r="LN30" s="29"/>
      <c r="LO30" s="29"/>
      <c r="LP30" s="29"/>
      <c r="LQ30" s="29"/>
      <c r="LR30" s="29"/>
      <c r="LS30" s="29"/>
      <c r="LT30" s="29"/>
      <c r="LU30" s="29"/>
      <c r="LV30" s="29"/>
      <c r="LW30" s="29"/>
      <c r="LX30" s="29"/>
      <c r="LY30" s="29"/>
      <c r="LZ30" s="29"/>
      <c r="MA30" s="29"/>
      <c r="MB30" s="29"/>
      <c r="MC30" s="29"/>
      <c r="MD30" s="29"/>
      <c r="ME30" s="29"/>
      <c r="MF30" s="29"/>
      <c r="MG30" s="29"/>
      <c r="MH30" s="29"/>
      <c r="MI30" s="29"/>
      <c r="MJ30" s="29"/>
      <c r="MK30" s="29"/>
      <c r="ML30" s="29"/>
      <c r="MM30" s="29"/>
      <c r="MN30" s="29"/>
      <c r="MO30" s="29"/>
      <c r="MP30" s="29"/>
      <c r="MQ30" s="29"/>
      <c r="MR30" s="29"/>
      <c r="MS30" s="29"/>
      <c r="MT30" s="29"/>
      <c r="MU30" s="29"/>
      <c r="MV30" s="29"/>
      <c r="MW30" s="29"/>
      <c r="MX30" s="29"/>
      <c r="MY30" s="29"/>
      <c r="MZ30" s="29"/>
      <c r="NA30" s="29"/>
      <c r="NB30" s="29"/>
      <c r="NC30" s="29"/>
      <c r="ND30" s="29"/>
      <c r="NE30" s="30"/>
      <c r="NF30" s="28"/>
      <c r="NG30" s="28"/>
      <c r="NH30" s="28"/>
      <c r="NI30" s="28"/>
      <c r="NJ30" s="28"/>
      <c r="NK30" s="28"/>
      <c r="NL30" s="28"/>
      <c r="NM30" s="28"/>
      <c r="NN30" s="28"/>
      <c r="NO30" s="28"/>
      <c r="NP30" s="28"/>
      <c r="NQ30" s="28"/>
      <c r="NR30" s="28"/>
      <c r="NS30" s="28"/>
      <c r="NT30" s="28"/>
    </row>
    <row r="31" spans="2:384" ht="15.75" thickBot="1" x14ac:dyDescent="0.3">
      <c r="B31" s="8" t="s">
        <v>452</v>
      </c>
      <c r="C31" s="8">
        <v>100</v>
      </c>
      <c r="D31" s="10" t="s">
        <v>407</v>
      </c>
      <c r="E31" s="4"/>
      <c r="F31" s="4"/>
      <c r="G31" s="7"/>
      <c r="H31" s="7"/>
      <c r="I31" s="4" t="s">
        <v>402</v>
      </c>
      <c r="J31" s="4" t="s">
        <v>402</v>
      </c>
      <c r="K31" s="4" t="s">
        <v>407</v>
      </c>
      <c r="L31" s="4" t="s">
        <v>407</v>
      </c>
      <c r="M31" s="4"/>
      <c r="N31" s="7"/>
      <c r="O31" s="7"/>
      <c r="P31" s="4"/>
      <c r="Q31" s="4" t="s">
        <v>402</v>
      </c>
      <c r="R31" s="4" t="s">
        <v>402</v>
      </c>
      <c r="S31" s="4" t="s">
        <v>407</v>
      </c>
      <c r="T31" s="4" t="s">
        <v>407</v>
      </c>
      <c r="U31" s="7"/>
      <c r="V31" s="7"/>
      <c r="W31" s="4"/>
      <c r="X31" s="4"/>
      <c r="Y31" s="4" t="s">
        <v>402</v>
      </c>
      <c r="Z31" s="4" t="s">
        <v>402</v>
      </c>
      <c r="AA31" s="4" t="s">
        <v>407</v>
      </c>
      <c r="AB31" s="7" t="s">
        <v>407</v>
      </c>
      <c r="AC31" s="7"/>
      <c r="AD31" s="4"/>
      <c r="AE31" s="4"/>
      <c r="AF31" s="4"/>
      <c r="AG31" s="4" t="s">
        <v>402</v>
      </c>
      <c r="AH31" s="4" t="s">
        <v>402</v>
      </c>
      <c r="AI31" s="7" t="s">
        <v>407</v>
      </c>
      <c r="AJ31" s="7" t="s">
        <v>407</v>
      </c>
      <c r="AK31" s="4"/>
      <c r="AL31" s="4"/>
      <c r="AM31" s="4"/>
      <c r="AN31" s="4"/>
      <c r="AO31" s="4" t="s">
        <v>402</v>
      </c>
      <c r="AP31" s="7" t="s">
        <v>402</v>
      </c>
      <c r="AQ31" s="7" t="s">
        <v>407</v>
      </c>
      <c r="AR31" s="4" t="s">
        <v>407</v>
      </c>
      <c r="AS31" s="4"/>
      <c r="AT31" s="4"/>
      <c r="AU31" s="4"/>
      <c r="AV31" s="4"/>
      <c r="AW31" s="7" t="s">
        <v>402</v>
      </c>
      <c r="AX31" s="7" t="s">
        <v>402</v>
      </c>
      <c r="AY31" s="4" t="s">
        <v>407</v>
      </c>
      <c r="AZ31" s="4" t="s">
        <v>407</v>
      </c>
      <c r="BA31" s="4"/>
      <c r="BB31" s="4"/>
      <c r="BC31" s="4"/>
      <c r="BD31" s="7"/>
      <c r="BE31" s="7" t="s">
        <v>402</v>
      </c>
      <c r="BF31" s="4" t="s">
        <v>402</v>
      </c>
      <c r="BG31" s="4" t="s">
        <v>407</v>
      </c>
      <c r="BH31" s="4" t="s">
        <v>407</v>
      </c>
      <c r="BI31" s="4"/>
      <c r="BJ31" s="4"/>
      <c r="BK31" s="7"/>
      <c r="BL31" s="7"/>
      <c r="BM31" s="4" t="s">
        <v>402</v>
      </c>
      <c r="BN31" s="4" t="s">
        <v>402</v>
      </c>
      <c r="BO31" s="4" t="s">
        <v>407</v>
      </c>
      <c r="BP31" s="4" t="s">
        <v>407</v>
      </c>
      <c r="BQ31" s="4"/>
      <c r="BR31" s="7"/>
      <c r="BS31" s="7"/>
      <c r="BT31" s="4"/>
      <c r="BU31" s="4" t="s">
        <v>402</v>
      </c>
      <c r="BV31" s="4" t="s">
        <v>402</v>
      </c>
      <c r="BW31" s="4" t="s">
        <v>407</v>
      </c>
      <c r="BX31" s="4" t="s">
        <v>407</v>
      </c>
      <c r="BY31" s="7"/>
      <c r="BZ31" s="7"/>
      <c r="CA31" s="4"/>
      <c r="CB31" s="4"/>
      <c r="CC31" s="4" t="s">
        <v>402</v>
      </c>
      <c r="CD31" s="4" t="s">
        <v>402</v>
      </c>
      <c r="CE31" s="4" t="s">
        <v>407</v>
      </c>
      <c r="CF31" s="7" t="s">
        <v>407</v>
      </c>
      <c r="CG31" s="7"/>
      <c r="CH31" s="4"/>
      <c r="CI31" s="4"/>
      <c r="CJ31" s="4"/>
      <c r="CK31" s="4" t="s">
        <v>402</v>
      </c>
      <c r="CL31" s="4" t="s">
        <v>402</v>
      </c>
      <c r="CM31" s="7" t="s">
        <v>407</v>
      </c>
      <c r="CN31" s="7" t="s">
        <v>407</v>
      </c>
      <c r="CO31" s="4"/>
      <c r="CP31" s="4"/>
      <c r="CQ31" s="4"/>
      <c r="CR31" s="4"/>
      <c r="CS31" s="4" t="s">
        <v>402</v>
      </c>
      <c r="CT31" s="7" t="s">
        <v>402</v>
      </c>
      <c r="CU31" s="7" t="s">
        <v>407</v>
      </c>
      <c r="CV31" s="4" t="s">
        <v>407</v>
      </c>
      <c r="CW31" s="4"/>
      <c r="CX31" s="4"/>
      <c r="CY31" s="4"/>
      <c r="CZ31" s="4"/>
      <c r="DA31" s="7" t="s">
        <v>402</v>
      </c>
      <c r="DB31" s="7" t="s">
        <v>402</v>
      </c>
      <c r="DC31" s="4" t="s">
        <v>407</v>
      </c>
      <c r="DD31" s="4" t="s">
        <v>407</v>
      </c>
      <c r="DE31" s="4"/>
      <c r="DF31" s="4"/>
      <c r="DG31" s="4"/>
      <c r="DH31" s="7"/>
      <c r="DI31" s="7" t="s">
        <v>402</v>
      </c>
      <c r="DJ31" s="4" t="s">
        <v>402</v>
      </c>
      <c r="DK31" s="4" t="s">
        <v>407</v>
      </c>
      <c r="DL31" s="4" t="s">
        <v>407</v>
      </c>
      <c r="DM31" s="4"/>
      <c r="DN31" s="4"/>
      <c r="DO31" s="7"/>
      <c r="DP31" s="7"/>
      <c r="DQ31" s="4" t="s">
        <v>402</v>
      </c>
      <c r="DR31" s="4" t="s">
        <v>402</v>
      </c>
      <c r="DS31" s="4" t="s">
        <v>407</v>
      </c>
      <c r="DT31" s="4" t="s">
        <v>407</v>
      </c>
      <c r="DU31" s="4"/>
      <c r="DV31" s="7"/>
      <c r="DW31" s="7"/>
      <c r="DX31" s="4"/>
      <c r="DY31" s="4" t="s">
        <v>402</v>
      </c>
      <c r="DZ31" s="4" t="s">
        <v>402</v>
      </c>
      <c r="EA31" s="4" t="s">
        <v>407</v>
      </c>
      <c r="EB31" s="4" t="s">
        <v>407</v>
      </c>
      <c r="EC31" s="7"/>
      <c r="ED31" s="7"/>
      <c r="EE31" s="4"/>
      <c r="EF31" s="4"/>
      <c r="EG31" s="4" t="s">
        <v>402</v>
      </c>
      <c r="EH31" s="4" t="s">
        <v>402</v>
      </c>
      <c r="EI31" s="4" t="s">
        <v>407</v>
      </c>
      <c r="EJ31" s="7" t="s">
        <v>407</v>
      </c>
      <c r="EK31" s="7"/>
      <c r="EL31" s="4"/>
      <c r="EM31" s="4"/>
      <c r="EN31" s="4"/>
      <c r="EO31" s="4" t="s">
        <v>402</v>
      </c>
      <c r="EP31" s="4" t="s">
        <v>402</v>
      </c>
      <c r="EQ31" s="7" t="s">
        <v>407</v>
      </c>
      <c r="ER31" s="7" t="s">
        <v>407</v>
      </c>
      <c r="ES31" s="4"/>
      <c r="ET31" s="4"/>
      <c r="EU31" s="4"/>
      <c r="EV31" s="4"/>
      <c r="EW31" s="4" t="s">
        <v>402</v>
      </c>
      <c r="EX31" s="7" t="s">
        <v>402</v>
      </c>
      <c r="EY31" s="7" t="s">
        <v>407</v>
      </c>
      <c r="EZ31" s="4" t="s">
        <v>407</v>
      </c>
      <c r="FA31" s="4"/>
      <c r="FB31" s="4"/>
      <c r="FC31" s="4"/>
      <c r="FD31" s="4"/>
      <c r="FE31" s="7" t="s">
        <v>402</v>
      </c>
      <c r="FF31" s="7" t="s">
        <v>402</v>
      </c>
      <c r="FG31" s="4" t="s">
        <v>407</v>
      </c>
      <c r="FH31" s="4" t="s">
        <v>407</v>
      </c>
      <c r="FI31" s="4"/>
      <c r="FJ31" s="4"/>
      <c r="FK31" s="4"/>
      <c r="FL31" s="7"/>
      <c r="FM31" s="7" t="s">
        <v>402</v>
      </c>
      <c r="FN31" s="4" t="s">
        <v>402</v>
      </c>
      <c r="FO31" s="4" t="s">
        <v>407</v>
      </c>
      <c r="FP31" s="4" t="s">
        <v>407</v>
      </c>
      <c r="FQ31" s="4"/>
      <c r="FR31" s="4"/>
      <c r="FS31" s="7"/>
      <c r="FT31" s="7"/>
      <c r="FU31" s="4" t="s">
        <v>402</v>
      </c>
      <c r="FV31" s="4" t="s">
        <v>402</v>
      </c>
      <c r="FW31" s="4" t="s">
        <v>407</v>
      </c>
      <c r="FX31" s="4" t="s">
        <v>407</v>
      </c>
      <c r="FY31" s="4"/>
      <c r="FZ31" s="7"/>
      <c r="GA31" s="7"/>
      <c r="GB31" s="4"/>
      <c r="GC31" s="4" t="s">
        <v>402</v>
      </c>
      <c r="GD31" s="4" t="s">
        <v>402</v>
      </c>
      <c r="GE31" s="4" t="s">
        <v>407</v>
      </c>
      <c r="GF31" s="4" t="s">
        <v>407</v>
      </c>
      <c r="GG31" s="7"/>
      <c r="GH31" s="7"/>
      <c r="GI31" s="4"/>
      <c r="GJ31" s="4"/>
      <c r="GK31" s="4" t="s">
        <v>402</v>
      </c>
      <c r="GL31" s="4" t="s">
        <v>402</v>
      </c>
      <c r="GM31" s="4" t="s">
        <v>407</v>
      </c>
      <c r="GN31" s="7" t="s">
        <v>407</v>
      </c>
      <c r="GO31" s="7"/>
      <c r="GP31" s="4"/>
      <c r="GQ31" s="4"/>
      <c r="GR31" s="4"/>
      <c r="GS31" s="4" t="s">
        <v>402</v>
      </c>
      <c r="GT31" s="4" t="s">
        <v>402</v>
      </c>
      <c r="GU31" s="7" t="s">
        <v>407</v>
      </c>
      <c r="GV31" s="7" t="s">
        <v>407</v>
      </c>
      <c r="GW31" s="4"/>
      <c r="GX31" s="4"/>
      <c r="GY31" s="4"/>
      <c r="GZ31" s="4"/>
      <c r="HA31" s="4" t="s">
        <v>402</v>
      </c>
      <c r="HB31" s="7" t="s">
        <v>402</v>
      </c>
      <c r="HC31" s="7" t="s">
        <v>407</v>
      </c>
      <c r="HD31" s="4" t="s">
        <v>407</v>
      </c>
      <c r="HE31" s="4"/>
      <c r="HF31" s="4"/>
      <c r="HG31" s="4"/>
      <c r="HH31" s="4"/>
      <c r="HI31" s="7" t="s">
        <v>402</v>
      </c>
      <c r="HJ31" s="7" t="s">
        <v>402</v>
      </c>
      <c r="HK31" s="4" t="s">
        <v>407</v>
      </c>
      <c r="HL31" s="4" t="s">
        <v>407</v>
      </c>
      <c r="HM31" s="4"/>
      <c r="HN31" s="4"/>
      <c r="HO31" s="4"/>
      <c r="HP31" s="7"/>
      <c r="HQ31" s="7" t="s">
        <v>402</v>
      </c>
      <c r="HR31" s="4" t="s">
        <v>402</v>
      </c>
      <c r="HS31" s="4" t="s">
        <v>407</v>
      </c>
      <c r="HT31" s="4" t="s">
        <v>407</v>
      </c>
      <c r="HU31" s="4"/>
      <c r="HV31" s="4"/>
      <c r="HW31" s="7"/>
      <c r="HX31" s="7"/>
      <c r="HY31" s="4" t="s">
        <v>402</v>
      </c>
      <c r="HZ31" s="4" t="s">
        <v>402</v>
      </c>
      <c r="IA31" s="4" t="s">
        <v>407</v>
      </c>
      <c r="IB31" s="4" t="s">
        <v>407</v>
      </c>
      <c r="IC31" s="4"/>
      <c r="ID31" s="7"/>
      <c r="IE31" s="7"/>
      <c r="IF31" s="4"/>
      <c r="IG31" s="4" t="s">
        <v>402</v>
      </c>
      <c r="IH31" s="4" t="s">
        <v>402</v>
      </c>
      <c r="II31" s="4" t="s">
        <v>407</v>
      </c>
      <c r="IJ31" s="4" t="s">
        <v>407</v>
      </c>
      <c r="IK31" s="7"/>
      <c r="IL31" s="7"/>
      <c r="IM31" s="4"/>
      <c r="IN31" s="4"/>
      <c r="IO31" s="4" t="s">
        <v>402</v>
      </c>
      <c r="IP31" s="4" t="s">
        <v>402</v>
      </c>
      <c r="IQ31" s="4" t="s">
        <v>407</v>
      </c>
      <c r="IR31" s="7" t="s">
        <v>407</v>
      </c>
      <c r="IS31" s="7"/>
      <c r="IT31" s="4"/>
      <c r="IU31" s="4"/>
      <c r="IV31" s="4"/>
      <c r="IW31" s="4" t="s">
        <v>402</v>
      </c>
      <c r="IX31" s="4" t="s">
        <v>402</v>
      </c>
      <c r="IY31" s="7" t="s">
        <v>407</v>
      </c>
      <c r="IZ31" s="7" t="s">
        <v>407</v>
      </c>
      <c r="JA31" s="4"/>
      <c r="JB31" s="4"/>
      <c r="JC31" s="4"/>
      <c r="JD31" s="4"/>
      <c r="JE31" s="4" t="s">
        <v>402</v>
      </c>
      <c r="JF31" s="7" t="s">
        <v>402</v>
      </c>
      <c r="JG31" s="7" t="s">
        <v>407</v>
      </c>
      <c r="JH31" s="4" t="s">
        <v>407</v>
      </c>
      <c r="JI31" s="4"/>
      <c r="JJ31" s="4"/>
      <c r="JK31" s="4"/>
      <c r="JL31" s="4"/>
      <c r="JM31" s="7" t="s">
        <v>402</v>
      </c>
      <c r="JN31" s="7" t="s">
        <v>402</v>
      </c>
      <c r="JO31" s="4" t="s">
        <v>407</v>
      </c>
      <c r="JP31" s="4" t="s">
        <v>407</v>
      </c>
      <c r="JQ31" s="4"/>
      <c r="JR31" s="4"/>
      <c r="JS31" s="4"/>
      <c r="JT31" s="7"/>
      <c r="JU31" s="7" t="s">
        <v>402</v>
      </c>
      <c r="JV31" s="4" t="s">
        <v>402</v>
      </c>
      <c r="JW31" s="4" t="s">
        <v>407</v>
      </c>
      <c r="JX31" s="4" t="s">
        <v>407</v>
      </c>
      <c r="JY31" s="4"/>
      <c r="JZ31" s="4"/>
      <c r="KA31" s="7"/>
      <c r="KB31" s="7"/>
      <c r="KC31" s="4" t="s">
        <v>402</v>
      </c>
      <c r="KD31" s="4" t="s">
        <v>402</v>
      </c>
      <c r="KE31" s="4" t="s">
        <v>407</v>
      </c>
      <c r="KF31" s="4" t="s">
        <v>407</v>
      </c>
      <c r="KG31" s="4"/>
      <c r="KH31" s="7"/>
      <c r="KI31" s="7"/>
      <c r="KJ31" s="4"/>
      <c r="KK31" s="4" t="s">
        <v>402</v>
      </c>
      <c r="KL31" s="4" t="s">
        <v>402</v>
      </c>
      <c r="KM31" s="4" t="s">
        <v>407</v>
      </c>
      <c r="KN31" s="4" t="s">
        <v>407</v>
      </c>
      <c r="KO31" s="7"/>
      <c r="KP31" s="7"/>
      <c r="KQ31" s="4"/>
      <c r="KR31" s="4"/>
      <c r="KS31" s="4" t="s">
        <v>402</v>
      </c>
      <c r="KT31" s="4" t="s">
        <v>402</v>
      </c>
      <c r="KU31" s="4" t="s">
        <v>407</v>
      </c>
      <c r="KV31" s="7" t="s">
        <v>407</v>
      </c>
      <c r="KW31" s="7"/>
      <c r="KX31" s="4"/>
      <c r="KY31" s="4"/>
      <c r="KZ31" s="4"/>
      <c r="LA31" s="4" t="s">
        <v>402</v>
      </c>
      <c r="LB31" s="4" t="s">
        <v>402</v>
      </c>
      <c r="LC31" s="7" t="s">
        <v>407</v>
      </c>
      <c r="LD31" s="7" t="s">
        <v>407</v>
      </c>
      <c r="LE31" s="4"/>
      <c r="LF31" s="4"/>
      <c r="LG31" s="4"/>
      <c r="LH31" s="4"/>
      <c r="LI31" s="4" t="s">
        <v>402</v>
      </c>
      <c r="LJ31" s="7" t="s">
        <v>402</v>
      </c>
      <c r="LK31" s="7" t="s">
        <v>407</v>
      </c>
      <c r="LL31" s="4" t="s">
        <v>407</v>
      </c>
      <c r="LM31" s="4"/>
      <c r="LN31" s="4"/>
      <c r="LO31" s="4"/>
      <c r="LP31" s="4"/>
      <c r="LQ31" s="7" t="s">
        <v>402</v>
      </c>
      <c r="LR31" s="7" t="s">
        <v>402</v>
      </c>
      <c r="LS31" s="4" t="s">
        <v>407</v>
      </c>
      <c r="LT31" s="4" t="s">
        <v>407</v>
      </c>
      <c r="LU31" s="4"/>
      <c r="LV31" s="4"/>
      <c r="LW31" s="4"/>
      <c r="LX31" s="7"/>
      <c r="LY31" s="7" t="s">
        <v>402</v>
      </c>
      <c r="LZ31" s="4" t="s">
        <v>402</v>
      </c>
      <c r="MA31" s="4" t="s">
        <v>407</v>
      </c>
      <c r="MB31" s="4" t="s">
        <v>407</v>
      </c>
      <c r="MC31" s="4"/>
      <c r="MD31" s="4"/>
      <c r="ME31" s="7"/>
      <c r="MF31" s="7"/>
      <c r="MG31" s="4" t="s">
        <v>402</v>
      </c>
      <c r="MH31" s="4" t="s">
        <v>402</v>
      </c>
      <c r="MI31" s="4" t="s">
        <v>407</v>
      </c>
      <c r="MJ31" s="4" t="s">
        <v>407</v>
      </c>
      <c r="MK31" s="4"/>
      <c r="ML31" s="7"/>
      <c r="MM31" s="7"/>
      <c r="MN31" s="4"/>
      <c r="MO31" s="4" t="s">
        <v>402</v>
      </c>
      <c r="MP31" s="4" t="s">
        <v>402</v>
      </c>
      <c r="MQ31" s="4" t="s">
        <v>407</v>
      </c>
      <c r="MR31" s="4" t="s">
        <v>407</v>
      </c>
      <c r="MS31" s="7"/>
      <c r="MT31" s="7"/>
      <c r="MU31" s="4"/>
      <c r="MV31" s="4"/>
      <c r="MW31" s="4" t="s">
        <v>402</v>
      </c>
      <c r="MX31" s="4" t="s">
        <v>402</v>
      </c>
      <c r="MY31" s="4" t="s">
        <v>407</v>
      </c>
      <c r="MZ31" s="7" t="s">
        <v>407</v>
      </c>
      <c r="NA31" s="7"/>
      <c r="NB31" s="4"/>
      <c r="NC31" s="4"/>
      <c r="ND31" s="4"/>
      <c r="NE31" s="15"/>
      <c r="NF31" s="8"/>
      <c r="NG31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NH31" s="8">
        <f>Tableau2[[#This Row],[Colonne370]]-Tableau2[[#This Row],[Colonne369]]</f>
        <v>2268.46</v>
      </c>
      <c r="NI31" s="8" t="e">
        <f>Tableau2[[#This Row],[Colonne370]]/Tableau2[[#This Row],[Colonne369]]*100</f>
        <v>#DIV/0!</v>
      </c>
      <c r="NJ31" s="8">
        <f>COUNTIF(Tableau2[[#This Row],[Colonne3]:[Colonne368]],"A")</f>
        <v>0</v>
      </c>
      <c r="NK31" s="8">
        <f>COUNTIF(Tableau2[[#This Row],[Colonne3]:[Colonne368]],"R")</f>
        <v>0</v>
      </c>
      <c r="NL31" s="8">
        <f>COUNTIF(Tableau2[[#This Row],[Colonne3]:[Colonne368]],"N")</f>
        <v>91</v>
      </c>
      <c r="NM31" s="8"/>
      <c r="NN31" s="8"/>
      <c r="NO31" s="8">
        <f>COUNTIF(Tableau2[[#This Row],[Colonne3]:[Colonne368]],"C")</f>
        <v>0</v>
      </c>
      <c r="NP31" s="8">
        <f>COUNTIF(Tableau2[[#This Row],[Colonne3]:[Colonne368]],"W")</f>
        <v>0</v>
      </c>
      <c r="NQ31" s="8">
        <f>COUNTIF(Tableau2[[#This Row],[Colonne3]:[Colonne368]],"V")</f>
        <v>0</v>
      </c>
      <c r="NR31" s="8">
        <f>COUNTIF(Tableau2[[#This Row],[Colonne3]:[Colonne368]],"M")</f>
        <v>0</v>
      </c>
      <c r="NS31" s="8"/>
      <c r="NT31" s="8"/>
    </row>
    <row r="32" spans="2:384" ht="15.75" thickBot="1" x14ac:dyDescent="0.3">
      <c r="B32" s="8" t="s">
        <v>453</v>
      </c>
      <c r="C32" s="8">
        <v>100</v>
      </c>
      <c r="D32" s="10" t="s">
        <v>407</v>
      </c>
      <c r="E32" s="4"/>
      <c r="F32" s="4"/>
      <c r="G32" s="7"/>
      <c r="H32" s="7"/>
      <c r="I32" s="4" t="s">
        <v>402</v>
      </c>
      <c r="J32" s="4" t="s">
        <v>402</v>
      </c>
      <c r="K32" s="4" t="s">
        <v>407</v>
      </c>
      <c r="L32" s="4" t="s">
        <v>407</v>
      </c>
      <c r="M32" s="4"/>
      <c r="N32" s="7"/>
      <c r="O32" s="7"/>
      <c r="P32" s="4"/>
      <c r="Q32" s="4" t="s">
        <v>402</v>
      </c>
      <c r="R32" s="4" t="s">
        <v>402</v>
      </c>
      <c r="S32" s="4" t="s">
        <v>407</v>
      </c>
      <c r="T32" s="4" t="s">
        <v>407</v>
      </c>
      <c r="U32" s="7"/>
      <c r="V32" s="7"/>
      <c r="W32" s="4"/>
      <c r="X32" s="4"/>
      <c r="Y32" s="4" t="s">
        <v>402</v>
      </c>
      <c r="Z32" s="4" t="s">
        <v>402</v>
      </c>
      <c r="AA32" s="4" t="s">
        <v>407</v>
      </c>
      <c r="AB32" s="7" t="s">
        <v>407</v>
      </c>
      <c r="AC32" s="7"/>
      <c r="AD32" s="4"/>
      <c r="AE32" s="4"/>
      <c r="AF32" s="4"/>
      <c r="AG32" s="4" t="s">
        <v>402</v>
      </c>
      <c r="AH32" s="4" t="s">
        <v>402</v>
      </c>
      <c r="AI32" s="7" t="s">
        <v>407</v>
      </c>
      <c r="AJ32" s="7" t="s">
        <v>407</v>
      </c>
      <c r="AK32" s="4"/>
      <c r="AL32" s="4"/>
      <c r="AM32" s="4"/>
      <c r="AN32" s="4"/>
      <c r="AO32" s="4" t="s">
        <v>402</v>
      </c>
      <c r="AP32" s="7" t="s">
        <v>402</v>
      </c>
      <c r="AQ32" s="7" t="s">
        <v>407</v>
      </c>
      <c r="AR32" s="4" t="s">
        <v>407</v>
      </c>
      <c r="AS32" s="4"/>
      <c r="AT32" s="4"/>
      <c r="AU32" s="4"/>
      <c r="AV32" s="4"/>
      <c r="AW32" s="7" t="s">
        <v>402</v>
      </c>
      <c r="AX32" s="7" t="s">
        <v>402</v>
      </c>
      <c r="AY32" s="4" t="s">
        <v>407</v>
      </c>
      <c r="AZ32" s="4" t="s">
        <v>407</v>
      </c>
      <c r="BA32" s="4"/>
      <c r="BB32" s="4"/>
      <c r="BC32" s="4"/>
      <c r="BD32" s="7"/>
      <c r="BE32" s="7" t="s">
        <v>402</v>
      </c>
      <c r="BF32" s="4" t="s">
        <v>402</v>
      </c>
      <c r="BG32" s="4" t="s">
        <v>407</v>
      </c>
      <c r="BH32" s="4" t="s">
        <v>407</v>
      </c>
      <c r="BI32" s="4"/>
      <c r="BJ32" s="4"/>
      <c r="BK32" s="7"/>
      <c r="BL32" s="7"/>
      <c r="BM32" s="4" t="s">
        <v>402</v>
      </c>
      <c r="BN32" s="4" t="s">
        <v>402</v>
      </c>
      <c r="BO32" s="4" t="s">
        <v>407</v>
      </c>
      <c r="BP32" s="4" t="s">
        <v>407</v>
      </c>
      <c r="BQ32" s="4"/>
      <c r="BR32" s="7"/>
      <c r="BS32" s="7"/>
      <c r="BT32" s="4"/>
      <c r="BU32" s="4" t="s">
        <v>402</v>
      </c>
      <c r="BV32" s="4" t="s">
        <v>402</v>
      </c>
      <c r="BW32" s="4" t="s">
        <v>407</v>
      </c>
      <c r="BX32" s="4" t="s">
        <v>407</v>
      </c>
      <c r="BY32" s="7"/>
      <c r="BZ32" s="7"/>
      <c r="CA32" s="4"/>
      <c r="CB32" s="4"/>
      <c r="CC32" s="4" t="s">
        <v>402</v>
      </c>
      <c r="CD32" s="4" t="s">
        <v>402</v>
      </c>
      <c r="CE32" s="4" t="s">
        <v>407</v>
      </c>
      <c r="CF32" s="7" t="s">
        <v>407</v>
      </c>
      <c r="CG32" s="7"/>
      <c r="CH32" s="4"/>
      <c r="CI32" s="4"/>
      <c r="CJ32" s="4"/>
      <c r="CK32" s="4" t="s">
        <v>402</v>
      </c>
      <c r="CL32" s="4" t="s">
        <v>402</v>
      </c>
      <c r="CM32" s="7" t="s">
        <v>407</v>
      </c>
      <c r="CN32" s="7" t="s">
        <v>407</v>
      </c>
      <c r="CO32" s="4"/>
      <c r="CP32" s="4"/>
      <c r="CQ32" s="4"/>
      <c r="CR32" s="4"/>
      <c r="CS32" s="4" t="s">
        <v>402</v>
      </c>
      <c r="CT32" s="7" t="s">
        <v>402</v>
      </c>
      <c r="CU32" s="7" t="s">
        <v>407</v>
      </c>
      <c r="CV32" s="4" t="s">
        <v>407</v>
      </c>
      <c r="CW32" s="4"/>
      <c r="CX32" s="4"/>
      <c r="CY32" s="4"/>
      <c r="CZ32" s="4"/>
      <c r="DA32" s="7" t="s">
        <v>402</v>
      </c>
      <c r="DB32" s="7" t="s">
        <v>402</v>
      </c>
      <c r="DC32" s="4" t="s">
        <v>407</v>
      </c>
      <c r="DD32" s="4" t="s">
        <v>407</v>
      </c>
      <c r="DE32" s="4"/>
      <c r="DF32" s="4"/>
      <c r="DG32" s="4"/>
      <c r="DH32" s="7"/>
      <c r="DI32" s="7" t="s">
        <v>402</v>
      </c>
      <c r="DJ32" s="4" t="s">
        <v>402</v>
      </c>
      <c r="DK32" s="4" t="s">
        <v>407</v>
      </c>
      <c r="DL32" s="4" t="s">
        <v>407</v>
      </c>
      <c r="DM32" s="4"/>
      <c r="DN32" s="4"/>
      <c r="DO32" s="7"/>
      <c r="DP32" s="7"/>
      <c r="DQ32" s="4" t="s">
        <v>402</v>
      </c>
      <c r="DR32" s="4" t="s">
        <v>402</v>
      </c>
      <c r="DS32" s="4" t="s">
        <v>407</v>
      </c>
      <c r="DT32" s="4" t="s">
        <v>407</v>
      </c>
      <c r="DU32" s="4"/>
      <c r="DV32" s="7"/>
      <c r="DW32" s="7"/>
      <c r="DX32" s="4"/>
      <c r="DY32" s="4" t="s">
        <v>402</v>
      </c>
      <c r="DZ32" s="4" t="s">
        <v>402</v>
      </c>
      <c r="EA32" s="4" t="s">
        <v>407</v>
      </c>
      <c r="EB32" s="4" t="s">
        <v>407</v>
      </c>
      <c r="EC32" s="7"/>
      <c r="ED32" s="7"/>
      <c r="EE32" s="4"/>
      <c r="EF32" s="4"/>
      <c r="EG32" s="4" t="s">
        <v>402</v>
      </c>
      <c r="EH32" s="4" t="s">
        <v>402</v>
      </c>
      <c r="EI32" s="4" t="s">
        <v>407</v>
      </c>
      <c r="EJ32" s="7" t="s">
        <v>407</v>
      </c>
      <c r="EK32" s="7"/>
      <c r="EL32" s="4"/>
      <c r="EM32" s="4"/>
      <c r="EN32" s="4"/>
      <c r="EO32" s="4" t="s">
        <v>402</v>
      </c>
      <c r="EP32" s="4" t="s">
        <v>402</v>
      </c>
      <c r="EQ32" s="7" t="s">
        <v>407</v>
      </c>
      <c r="ER32" s="7" t="s">
        <v>407</v>
      </c>
      <c r="ES32" s="4"/>
      <c r="ET32" s="4"/>
      <c r="EU32" s="4"/>
      <c r="EV32" s="4"/>
      <c r="EW32" s="4" t="s">
        <v>402</v>
      </c>
      <c r="EX32" s="7" t="s">
        <v>402</v>
      </c>
      <c r="EY32" s="7" t="s">
        <v>407</v>
      </c>
      <c r="EZ32" s="4" t="s">
        <v>407</v>
      </c>
      <c r="FA32" s="4"/>
      <c r="FB32" s="4"/>
      <c r="FC32" s="4"/>
      <c r="FD32" s="4"/>
      <c r="FE32" s="7" t="s">
        <v>402</v>
      </c>
      <c r="FF32" s="7" t="s">
        <v>402</v>
      </c>
      <c r="FG32" s="4" t="s">
        <v>407</v>
      </c>
      <c r="FH32" s="4" t="s">
        <v>407</v>
      </c>
      <c r="FI32" s="4"/>
      <c r="FJ32" s="4"/>
      <c r="FK32" s="4"/>
      <c r="FL32" s="7"/>
      <c r="FM32" s="7" t="s">
        <v>402</v>
      </c>
      <c r="FN32" s="4" t="s">
        <v>402</v>
      </c>
      <c r="FO32" s="4" t="s">
        <v>407</v>
      </c>
      <c r="FP32" s="4" t="s">
        <v>407</v>
      </c>
      <c r="FQ32" s="4"/>
      <c r="FR32" s="4"/>
      <c r="FS32" s="7"/>
      <c r="FT32" s="7"/>
      <c r="FU32" s="4" t="s">
        <v>402</v>
      </c>
      <c r="FV32" s="4" t="s">
        <v>402</v>
      </c>
      <c r="FW32" s="4" t="s">
        <v>407</v>
      </c>
      <c r="FX32" s="4" t="s">
        <v>407</v>
      </c>
      <c r="FY32" s="4"/>
      <c r="FZ32" s="7"/>
      <c r="GA32" s="7"/>
      <c r="GB32" s="4"/>
      <c r="GC32" s="4" t="s">
        <v>402</v>
      </c>
      <c r="GD32" s="4" t="s">
        <v>402</v>
      </c>
      <c r="GE32" s="4" t="s">
        <v>407</v>
      </c>
      <c r="GF32" s="4" t="s">
        <v>407</v>
      </c>
      <c r="GG32" s="7"/>
      <c r="GH32" s="7"/>
      <c r="GI32" s="4"/>
      <c r="GJ32" s="4"/>
      <c r="GK32" s="4" t="s">
        <v>402</v>
      </c>
      <c r="GL32" s="4" t="s">
        <v>402</v>
      </c>
      <c r="GM32" s="4" t="s">
        <v>407</v>
      </c>
      <c r="GN32" s="7" t="s">
        <v>407</v>
      </c>
      <c r="GO32" s="7"/>
      <c r="GP32" s="4"/>
      <c r="GQ32" s="4"/>
      <c r="GR32" s="4"/>
      <c r="GS32" s="4" t="s">
        <v>402</v>
      </c>
      <c r="GT32" s="4" t="s">
        <v>402</v>
      </c>
      <c r="GU32" s="7" t="s">
        <v>407</v>
      </c>
      <c r="GV32" s="7" t="s">
        <v>407</v>
      </c>
      <c r="GW32" s="4"/>
      <c r="GX32" s="4"/>
      <c r="GY32" s="4"/>
      <c r="GZ32" s="4"/>
      <c r="HA32" s="4" t="s">
        <v>402</v>
      </c>
      <c r="HB32" s="7" t="s">
        <v>402</v>
      </c>
      <c r="HC32" s="7" t="s">
        <v>407</v>
      </c>
      <c r="HD32" s="4" t="s">
        <v>407</v>
      </c>
      <c r="HE32" s="4"/>
      <c r="HF32" s="4"/>
      <c r="HG32" s="4"/>
      <c r="HH32" s="4"/>
      <c r="HI32" s="7" t="s">
        <v>402</v>
      </c>
      <c r="HJ32" s="7" t="s">
        <v>402</v>
      </c>
      <c r="HK32" s="4" t="s">
        <v>407</v>
      </c>
      <c r="HL32" s="4" t="s">
        <v>407</v>
      </c>
      <c r="HM32" s="4"/>
      <c r="HN32" s="4"/>
      <c r="HO32" s="4"/>
      <c r="HP32" s="7"/>
      <c r="HQ32" s="7" t="s">
        <v>402</v>
      </c>
      <c r="HR32" s="4" t="s">
        <v>402</v>
      </c>
      <c r="HS32" s="4" t="s">
        <v>407</v>
      </c>
      <c r="HT32" s="4" t="s">
        <v>407</v>
      </c>
      <c r="HU32" s="4"/>
      <c r="HV32" s="4"/>
      <c r="HW32" s="7"/>
      <c r="HX32" s="7"/>
      <c r="HY32" s="4" t="s">
        <v>402</v>
      </c>
      <c r="HZ32" s="4" t="s">
        <v>402</v>
      </c>
      <c r="IA32" s="4" t="s">
        <v>407</v>
      </c>
      <c r="IB32" s="4" t="s">
        <v>407</v>
      </c>
      <c r="IC32" s="4"/>
      <c r="ID32" s="7"/>
      <c r="IE32" s="7"/>
      <c r="IF32" s="4"/>
      <c r="IG32" s="4" t="s">
        <v>402</v>
      </c>
      <c r="IH32" s="4" t="s">
        <v>402</v>
      </c>
      <c r="II32" s="4" t="s">
        <v>407</v>
      </c>
      <c r="IJ32" s="4" t="s">
        <v>407</v>
      </c>
      <c r="IK32" s="7"/>
      <c r="IL32" s="7"/>
      <c r="IM32" s="4"/>
      <c r="IN32" s="4"/>
      <c r="IO32" s="4" t="s">
        <v>402</v>
      </c>
      <c r="IP32" s="4" t="s">
        <v>402</v>
      </c>
      <c r="IQ32" s="4" t="s">
        <v>407</v>
      </c>
      <c r="IR32" s="7" t="s">
        <v>407</v>
      </c>
      <c r="IS32" s="7"/>
      <c r="IT32" s="4"/>
      <c r="IU32" s="4"/>
      <c r="IV32" s="4"/>
      <c r="IW32" s="4" t="s">
        <v>402</v>
      </c>
      <c r="IX32" s="4" t="s">
        <v>402</v>
      </c>
      <c r="IY32" s="7" t="s">
        <v>407</v>
      </c>
      <c r="IZ32" s="7" t="s">
        <v>407</v>
      </c>
      <c r="JA32" s="4"/>
      <c r="JB32" s="4"/>
      <c r="JC32" s="4"/>
      <c r="JD32" s="4"/>
      <c r="JE32" s="4" t="s">
        <v>402</v>
      </c>
      <c r="JF32" s="7" t="s">
        <v>402</v>
      </c>
      <c r="JG32" s="7" t="s">
        <v>407</v>
      </c>
      <c r="JH32" s="4" t="s">
        <v>407</v>
      </c>
      <c r="JI32" s="4"/>
      <c r="JJ32" s="4"/>
      <c r="JK32" s="4"/>
      <c r="JL32" s="4"/>
      <c r="JM32" s="7" t="s">
        <v>402</v>
      </c>
      <c r="JN32" s="7" t="s">
        <v>402</v>
      </c>
      <c r="JO32" s="4" t="s">
        <v>407</v>
      </c>
      <c r="JP32" s="4" t="s">
        <v>407</v>
      </c>
      <c r="JQ32" s="4"/>
      <c r="JR32" s="4"/>
      <c r="JS32" s="4"/>
      <c r="JT32" s="7"/>
      <c r="JU32" s="7" t="s">
        <v>402</v>
      </c>
      <c r="JV32" s="4" t="s">
        <v>402</v>
      </c>
      <c r="JW32" s="4" t="s">
        <v>407</v>
      </c>
      <c r="JX32" s="4" t="s">
        <v>407</v>
      </c>
      <c r="JY32" s="4"/>
      <c r="JZ32" s="4"/>
      <c r="KA32" s="7"/>
      <c r="KB32" s="7"/>
      <c r="KC32" s="4" t="s">
        <v>402</v>
      </c>
      <c r="KD32" s="4" t="s">
        <v>402</v>
      </c>
      <c r="KE32" s="4" t="s">
        <v>407</v>
      </c>
      <c r="KF32" s="4" t="s">
        <v>407</v>
      </c>
      <c r="KG32" s="4"/>
      <c r="KH32" s="7"/>
      <c r="KI32" s="7"/>
      <c r="KJ32" s="4"/>
      <c r="KK32" s="4" t="s">
        <v>402</v>
      </c>
      <c r="KL32" s="4" t="s">
        <v>402</v>
      </c>
      <c r="KM32" s="4" t="s">
        <v>407</v>
      </c>
      <c r="KN32" s="4" t="s">
        <v>407</v>
      </c>
      <c r="KO32" s="7"/>
      <c r="KP32" s="7"/>
      <c r="KQ32" s="4"/>
      <c r="KR32" s="4"/>
      <c r="KS32" s="4" t="s">
        <v>402</v>
      </c>
      <c r="KT32" s="4" t="s">
        <v>402</v>
      </c>
      <c r="KU32" s="4" t="s">
        <v>407</v>
      </c>
      <c r="KV32" s="7" t="s">
        <v>407</v>
      </c>
      <c r="KW32" s="7"/>
      <c r="KX32" s="4"/>
      <c r="KY32" s="4"/>
      <c r="KZ32" s="4"/>
      <c r="LA32" s="4" t="s">
        <v>402</v>
      </c>
      <c r="LB32" s="4" t="s">
        <v>402</v>
      </c>
      <c r="LC32" s="7" t="s">
        <v>407</v>
      </c>
      <c r="LD32" s="7" t="s">
        <v>407</v>
      </c>
      <c r="LE32" s="4"/>
      <c r="LF32" s="4"/>
      <c r="LG32" s="4"/>
      <c r="LH32" s="4"/>
      <c r="LI32" s="4" t="s">
        <v>402</v>
      </c>
      <c r="LJ32" s="7" t="s">
        <v>402</v>
      </c>
      <c r="LK32" s="7" t="s">
        <v>407</v>
      </c>
      <c r="LL32" s="4" t="s">
        <v>407</v>
      </c>
      <c r="LM32" s="4"/>
      <c r="LN32" s="4"/>
      <c r="LO32" s="4"/>
      <c r="LP32" s="4"/>
      <c r="LQ32" s="7" t="s">
        <v>402</v>
      </c>
      <c r="LR32" s="7" t="s">
        <v>402</v>
      </c>
      <c r="LS32" s="4" t="s">
        <v>407</v>
      </c>
      <c r="LT32" s="4" t="s">
        <v>407</v>
      </c>
      <c r="LU32" s="4"/>
      <c r="LV32" s="4"/>
      <c r="LW32" s="4"/>
      <c r="LX32" s="7"/>
      <c r="LY32" s="7" t="s">
        <v>402</v>
      </c>
      <c r="LZ32" s="4" t="s">
        <v>402</v>
      </c>
      <c r="MA32" s="4" t="s">
        <v>407</v>
      </c>
      <c r="MB32" s="4" t="s">
        <v>407</v>
      </c>
      <c r="MC32" s="4"/>
      <c r="MD32" s="4"/>
      <c r="ME32" s="7"/>
      <c r="MF32" s="7"/>
      <c r="MG32" s="4" t="s">
        <v>402</v>
      </c>
      <c r="MH32" s="4" t="s">
        <v>402</v>
      </c>
      <c r="MI32" s="4" t="s">
        <v>407</v>
      </c>
      <c r="MJ32" s="4" t="s">
        <v>407</v>
      </c>
      <c r="MK32" s="4"/>
      <c r="ML32" s="7"/>
      <c r="MM32" s="7"/>
      <c r="MN32" s="4"/>
      <c r="MO32" s="4" t="s">
        <v>402</v>
      </c>
      <c r="MP32" s="4" t="s">
        <v>402</v>
      </c>
      <c r="MQ32" s="4" t="s">
        <v>407</v>
      </c>
      <c r="MR32" s="4" t="s">
        <v>407</v>
      </c>
      <c r="MS32" s="7"/>
      <c r="MT32" s="7"/>
      <c r="MU32" s="4"/>
      <c r="MV32" s="4"/>
      <c r="MW32" s="4" t="s">
        <v>402</v>
      </c>
      <c r="MX32" s="4" t="s">
        <v>402</v>
      </c>
      <c r="MY32" s="4" t="s">
        <v>407</v>
      </c>
      <c r="MZ32" s="7" t="s">
        <v>407</v>
      </c>
      <c r="NA32" s="7"/>
      <c r="NB32" s="4"/>
      <c r="NC32" s="4"/>
      <c r="ND32" s="4"/>
      <c r="NE32" s="15"/>
      <c r="NF32" s="8"/>
      <c r="NG32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NH32" s="8">
        <f>Tableau2[[#This Row],[Colonne370]]-Tableau2[[#This Row],[Colonne369]]</f>
        <v>2268.46</v>
      </c>
      <c r="NI32" s="8" t="e">
        <f>Tableau2[[#This Row],[Colonne370]]/Tableau2[[#This Row],[Colonne369]]*100</f>
        <v>#DIV/0!</v>
      </c>
      <c r="NJ32" s="8">
        <f>COUNTIF(Tableau2[[#This Row],[Colonne3]:[Colonne368]],"A")</f>
        <v>0</v>
      </c>
      <c r="NK32" s="8">
        <f>COUNTIF(Tableau2[[#This Row],[Colonne3]:[Colonne368]],"R")</f>
        <v>0</v>
      </c>
      <c r="NL32" s="8">
        <f>COUNTIF(Tableau2[[#This Row],[Colonne3]:[Colonne368]],"N")</f>
        <v>91</v>
      </c>
      <c r="NM32" s="8"/>
      <c r="NN32" s="8"/>
      <c r="NO32" s="8">
        <f>COUNTIF(Tableau2[[#This Row],[Colonne3]:[Colonne368]],"C")</f>
        <v>0</v>
      </c>
      <c r="NP32" s="8">
        <f>COUNTIF(Tableau2[[#This Row],[Colonne3]:[Colonne368]],"W")</f>
        <v>0</v>
      </c>
      <c r="NQ32" s="8">
        <f>COUNTIF(Tableau2[[#This Row],[Colonne3]:[Colonne368]],"V")</f>
        <v>0</v>
      </c>
      <c r="NR32" s="8">
        <f>COUNTIF(Tableau2[[#This Row],[Colonne3]:[Colonne368]],"M")</f>
        <v>0</v>
      </c>
      <c r="NS32" s="8"/>
      <c r="NT32" s="8"/>
    </row>
    <row r="33" spans="2:384" ht="15.75" thickBot="1" x14ac:dyDescent="0.3">
      <c r="B33" s="8" t="s">
        <v>454</v>
      </c>
      <c r="C33" s="8">
        <v>100</v>
      </c>
      <c r="D33" s="10" t="s">
        <v>407</v>
      </c>
      <c r="E33" s="4"/>
      <c r="F33" s="4"/>
      <c r="G33" s="7"/>
      <c r="H33" s="7"/>
      <c r="I33" s="4" t="s">
        <v>402</v>
      </c>
      <c r="J33" s="4" t="s">
        <v>402</v>
      </c>
      <c r="K33" s="4" t="s">
        <v>407</v>
      </c>
      <c r="L33" s="4" t="s">
        <v>407</v>
      </c>
      <c r="M33" s="4"/>
      <c r="N33" s="7"/>
      <c r="O33" s="7"/>
      <c r="P33" s="4"/>
      <c r="Q33" s="4" t="s">
        <v>402</v>
      </c>
      <c r="R33" s="4" t="s">
        <v>402</v>
      </c>
      <c r="S33" s="4" t="s">
        <v>407</v>
      </c>
      <c r="T33" s="4" t="s">
        <v>407</v>
      </c>
      <c r="U33" s="7"/>
      <c r="V33" s="7"/>
      <c r="W33" s="4"/>
      <c r="X33" s="4"/>
      <c r="Y33" s="4" t="s">
        <v>402</v>
      </c>
      <c r="Z33" s="4" t="s">
        <v>402</v>
      </c>
      <c r="AA33" s="4" t="s">
        <v>407</v>
      </c>
      <c r="AB33" s="7" t="s">
        <v>407</v>
      </c>
      <c r="AC33" s="7"/>
      <c r="AD33" s="4"/>
      <c r="AE33" s="4"/>
      <c r="AF33" s="4"/>
      <c r="AG33" s="4" t="s">
        <v>402</v>
      </c>
      <c r="AH33" s="4" t="s">
        <v>402</v>
      </c>
      <c r="AI33" s="7" t="s">
        <v>407</v>
      </c>
      <c r="AJ33" s="7" t="s">
        <v>407</v>
      </c>
      <c r="AK33" s="4"/>
      <c r="AL33" s="4"/>
      <c r="AM33" s="4"/>
      <c r="AN33" s="4"/>
      <c r="AO33" s="4" t="s">
        <v>402</v>
      </c>
      <c r="AP33" s="7" t="s">
        <v>402</v>
      </c>
      <c r="AQ33" s="7" t="s">
        <v>407</v>
      </c>
      <c r="AR33" s="4" t="s">
        <v>407</v>
      </c>
      <c r="AS33" s="4"/>
      <c r="AT33" s="4"/>
      <c r="AU33" s="4"/>
      <c r="AV33" s="4"/>
      <c r="AW33" s="7" t="s">
        <v>402</v>
      </c>
      <c r="AX33" s="7" t="s">
        <v>402</v>
      </c>
      <c r="AY33" s="4" t="s">
        <v>407</v>
      </c>
      <c r="AZ33" s="4" t="s">
        <v>407</v>
      </c>
      <c r="BA33" s="4"/>
      <c r="BB33" s="4"/>
      <c r="BC33" s="4"/>
      <c r="BD33" s="7"/>
      <c r="BE33" s="7" t="s">
        <v>402</v>
      </c>
      <c r="BF33" s="4" t="s">
        <v>402</v>
      </c>
      <c r="BG33" s="4" t="s">
        <v>407</v>
      </c>
      <c r="BH33" s="4" t="s">
        <v>407</v>
      </c>
      <c r="BI33" s="4"/>
      <c r="BJ33" s="4"/>
      <c r="BK33" s="7"/>
      <c r="BL33" s="7"/>
      <c r="BM33" s="4" t="s">
        <v>402</v>
      </c>
      <c r="BN33" s="4" t="s">
        <v>402</v>
      </c>
      <c r="BO33" s="4" t="s">
        <v>407</v>
      </c>
      <c r="BP33" s="4" t="s">
        <v>407</v>
      </c>
      <c r="BQ33" s="4"/>
      <c r="BR33" s="7"/>
      <c r="BS33" s="7"/>
      <c r="BT33" s="4"/>
      <c r="BU33" s="4" t="s">
        <v>402</v>
      </c>
      <c r="BV33" s="4" t="s">
        <v>402</v>
      </c>
      <c r="BW33" s="4" t="s">
        <v>407</v>
      </c>
      <c r="BX33" s="4" t="s">
        <v>407</v>
      </c>
      <c r="BY33" s="7"/>
      <c r="BZ33" s="7"/>
      <c r="CA33" s="4"/>
      <c r="CB33" s="4"/>
      <c r="CC33" s="4" t="s">
        <v>402</v>
      </c>
      <c r="CD33" s="4" t="s">
        <v>402</v>
      </c>
      <c r="CE33" s="4" t="s">
        <v>407</v>
      </c>
      <c r="CF33" s="7" t="s">
        <v>407</v>
      </c>
      <c r="CG33" s="7"/>
      <c r="CH33" s="4"/>
      <c r="CI33" s="4"/>
      <c r="CJ33" s="4"/>
      <c r="CK33" s="4" t="s">
        <v>402</v>
      </c>
      <c r="CL33" s="4" t="s">
        <v>402</v>
      </c>
      <c r="CM33" s="7" t="s">
        <v>407</v>
      </c>
      <c r="CN33" s="7" t="s">
        <v>407</v>
      </c>
      <c r="CO33" s="4"/>
      <c r="CP33" s="4"/>
      <c r="CQ33" s="4"/>
      <c r="CR33" s="4"/>
      <c r="CS33" s="4" t="s">
        <v>402</v>
      </c>
      <c r="CT33" s="7" t="s">
        <v>402</v>
      </c>
      <c r="CU33" s="7" t="s">
        <v>407</v>
      </c>
      <c r="CV33" s="4" t="s">
        <v>407</v>
      </c>
      <c r="CW33" s="4"/>
      <c r="CX33" s="4"/>
      <c r="CY33" s="4"/>
      <c r="CZ33" s="4"/>
      <c r="DA33" s="7" t="s">
        <v>402</v>
      </c>
      <c r="DB33" s="7" t="s">
        <v>402</v>
      </c>
      <c r="DC33" s="4" t="s">
        <v>407</v>
      </c>
      <c r="DD33" s="4" t="s">
        <v>407</v>
      </c>
      <c r="DE33" s="4"/>
      <c r="DF33" s="4"/>
      <c r="DG33" s="4"/>
      <c r="DH33" s="7"/>
      <c r="DI33" s="7" t="s">
        <v>402</v>
      </c>
      <c r="DJ33" s="4" t="s">
        <v>402</v>
      </c>
      <c r="DK33" s="4" t="s">
        <v>407</v>
      </c>
      <c r="DL33" s="4" t="s">
        <v>407</v>
      </c>
      <c r="DM33" s="4"/>
      <c r="DN33" s="4"/>
      <c r="DO33" s="7"/>
      <c r="DP33" s="7"/>
      <c r="DQ33" s="4" t="s">
        <v>402</v>
      </c>
      <c r="DR33" s="4" t="s">
        <v>402</v>
      </c>
      <c r="DS33" s="4" t="s">
        <v>407</v>
      </c>
      <c r="DT33" s="4" t="s">
        <v>407</v>
      </c>
      <c r="DU33" s="4"/>
      <c r="DV33" s="7"/>
      <c r="DW33" s="7"/>
      <c r="DX33" s="4"/>
      <c r="DY33" s="4" t="s">
        <v>402</v>
      </c>
      <c r="DZ33" s="4" t="s">
        <v>402</v>
      </c>
      <c r="EA33" s="4" t="s">
        <v>407</v>
      </c>
      <c r="EB33" s="4" t="s">
        <v>407</v>
      </c>
      <c r="EC33" s="7"/>
      <c r="ED33" s="7"/>
      <c r="EE33" s="4"/>
      <c r="EF33" s="4"/>
      <c r="EG33" s="4" t="s">
        <v>402</v>
      </c>
      <c r="EH33" s="4" t="s">
        <v>402</v>
      </c>
      <c r="EI33" s="4" t="s">
        <v>407</v>
      </c>
      <c r="EJ33" s="7" t="s">
        <v>407</v>
      </c>
      <c r="EK33" s="7"/>
      <c r="EL33" s="4"/>
      <c r="EM33" s="4"/>
      <c r="EN33" s="4"/>
      <c r="EO33" s="4" t="s">
        <v>402</v>
      </c>
      <c r="EP33" s="4" t="s">
        <v>402</v>
      </c>
      <c r="EQ33" s="7" t="s">
        <v>407</v>
      </c>
      <c r="ER33" s="7" t="s">
        <v>407</v>
      </c>
      <c r="ES33" s="4"/>
      <c r="ET33" s="4"/>
      <c r="EU33" s="4"/>
      <c r="EV33" s="4"/>
      <c r="EW33" s="4" t="s">
        <v>402</v>
      </c>
      <c r="EX33" s="7" t="s">
        <v>402</v>
      </c>
      <c r="EY33" s="7" t="s">
        <v>407</v>
      </c>
      <c r="EZ33" s="4" t="s">
        <v>407</v>
      </c>
      <c r="FA33" s="4"/>
      <c r="FB33" s="4"/>
      <c r="FC33" s="4"/>
      <c r="FD33" s="4"/>
      <c r="FE33" s="7" t="s">
        <v>402</v>
      </c>
      <c r="FF33" s="7" t="s">
        <v>402</v>
      </c>
      <c r="FG33" s="4" t="s">
        <v>407</v>
      </c>
      <c r="FH33" s="4" t="s">
        <v>407</v>
      </c>
      <c r="FI33" s="4"/>
      <c r="FJ33" s="4"/>
      <c r="FK33" s="4"/>
      <c r="FL33" s="7"/>
      <c r="FM33" s="7" t="s">
        <v>402</v>
      </c>
      <c r="FN33" s="4" t="s">
        <v>402</v>
      </c>
      <c r="FO33" s="4" t="s">
        <v>407</v>
      </c>
      <c r="FP33" s="4" t="s">
        <v>407</v>
      </c>
      <c r="FQ33" s="4"/>
      <c r="FR33" s="4"/>
      <c r="FS33" s="7"/>
      <c r="FT33" s="7"/>
      <c r="FU33" s="4" t="s">
        <v>402</v>
      </c>
      <c r="FV33" s="4" t="s">
        <v>402</v>
      </c>
      <c r="FW33" s="4" t="s">
        <v>407</v>
      </c>
      <c r="FX33" s="4" t="s">
        <v>407</v>
      </c>
      <c r="FY33" s="4"/>
      <c r="FZ33" s="7"/>
      <c r="GA33" s="7"/>
      <c r="GB33" s="4"/>
      <c r="GC33" s="4" t="s">
        <v>402</v>
      </c>
      <c r="GD33" s="4" t="s">
        <v>402</v>
      </c>
      <c r="GE33" s="4" t="s">
        <v>407</v>
      </c>
      <c r="GF33" s="4" t="s">
        <v>407</v>
      </c>
      <c r="GG33" s="7"/>
      <c r="GH33" s="7"/>
      <c r="GI33" s="4"/>
      <c r="GJ33" s="4"/>
      <c r="GK33" s="4" t="s">
        <v>402</v>
      </c>
      <c r="GL33" s="4" t="s">
        <v>402</v>
      </c>
      <c r="GM33" s="4" t="s">
        <v>407</v>
      </c>
      <c r="GN33" s="7" t="s">
        <v>407</v>
      </c>
      <c r="GO33" s="7"/>
      <c r="GP33" s="4"/>
      <c r="GQ33" s="4"/>
      <c r="GR33" s="4"/>
      <c r="GS33" s="4" t="s">
        <v>402</v>
      </c>
      <c r="GT33" s="4" t="s">
        <v>402</v>
      </c>
      <c r="GU33" s="7" t="s">
        <v>407</v>
      </c>
      <c r="GV33" s="7" t="s">
        <v>407</v>
      </c>
      <c r="GW33" s="4"/>
      <c r="GX33" s="4"/>
      <c r="GY33" s="4"/>
      <c r="GZ33" s="4"/>
      <c r="HA33" s="4" t="s">
        <v>402</v>
      </c>
      <c r="HB33" s="7" t="s">
        <v>402</v>
      </c>
      <c r="HC33" s="7" t="s">
        <v>407</v>
      </c>
      <c r="HD33" s="4" t="s">
        <v>407</v>
      </c>
      <c r="HE33" s="4"/>
      <c r="HF33" s="4"/>
      <c r="HG33" s="4"/>
      <c r="HH33" s="4"/>
      <c r="HI33" s="7" t="s">
        <v>402</v>
      </c>
      <c r="HJ33" s="7" t="s">
        <v>402</v>
      </c>
      <c r="HK33" s="4" t="s">
        <v>407</v>
      </c>
      <c r="HL33" s="4" t="s">
        <v>407</v>
      </c>
      <c r="HM33" s="4"/>
      <c r="HN33" s="4"/>
      <c r="HO33" s="4"/>
      <c r="HP33" s="7"/>
      <c r="HQ33" s="7" t="s">
        <v>402</v>
      </c>
      <c r="HR33" s="4" t="s">
        <v>402</v>
      </c>
      <c r="HS33" s="4" t="s">
        <v>407</v>
      </c>
      <c r="HT33" s="4" t="s">
        <v>407</v>
      </c>
      <c r="HU33" s="4"/>
      <c r="HV33" s="4"/>
      <c r="HW33" s="7"/>
      <c r="HX33" s="7"/>
      <c r="HY33" s="4" t="s">
        <v>402</v>
      </c>
      <c r="HZ33" s="4" t="s">
        <v>402</v>
      </c>
      <c r="IA33" s="4" t="s">
        <v>407</v>
      </c>
      <c r="IB33" s="4" t="s">
        <v>407</v>
      </c>
      <c r="IC33" s="4"/>
      <c r="ID33" s="7"/>
      <c r="IE33" s="7"/>
      <c r="IF33" s="4"/>
      <c r="IG33" s="4" t="s">
        <v>402</v>
      </c>
      <c r="IH33" s="4" t="s">
        <v>402</v>
      </c>
      <c r="II33" s="4" t="s">
        <v>407</v>
      </c>
      <c r="IJ33" s="4" t="s">
        <v>407</v>
      </c>
      <c r="IK33" s="7"/>
      <c r="IL33" s="7"/>
      <c r="IM33" s="4"/>
      <c r="IN33" s="4"/>
      <c r="IO33" s="4" t="s">
        <v>402</v>
      </c>
      <c r="IP33" s="4" t="s">
        <v>402</v>
      </c>
      <c r="IQ33" s="4" t="s">
        <v>407</v>
      </c>
      <c r="IR33" s="7" t="s">
        <v>407</v>
      </c>
      <c r="IS33" s="7"/>
      <c r="IT33" s="4"/>
      <c r="IU33" s="4"/>
      <c r="IV33" s="4"/>
      <c r="IW33" s="4" t="s">
        <v>402</v>
      </c>
      <c r="IX33" s="4" t="s">
        <v>402</v>
      </c>
      <c r="IY33" s="7" t="s">
        <v>407</v>
      </c>
      <c r="IZ33" s="7" t="s">
        <v>407</v>
      </c>
      <c r="JA33" s="4"/>
      <c r="JB33" s="4"/>
      <c r="JC33" s="4"/>
      <c r="JD33" s="4"/>
      <c r="JE33" s="4" t="s">
        <v>402</v>
      </c>
      <c r="JF33" s="7" t="s">
        <v>402</v>
      </c>
      <c r="JG33" s="7" t="s">
        <v>407</v>
      </c>
      <c r="JH33" s="4" t="s">
        <v>407</v>
      </c>
      <c r="JI33" s="4"/>
      <c r="JJ33" s="4"/>
      <c r="JK33" s="4"/>
      <c r="JL33" s="4"/>
      <c r="JM33" s="7" t="s">
        <v>402</v>
      </c>
      <c r="JN33" s="7" t="s">
        <v>402</v>
      </c>
      <c r="JO33" s="4" t="s">
        <v>407</v>
      </c>
      <c r="JP33" s="4" t="s">
        <v>407</v>
      </c>
      <c r="JQ33" s="4"/>
      <c r="JR33" s="4"/>
      <c r="JS33" s="4"/>
      <c r="JT33" s="7"/>
      <c r="JU33" s="7" t="s">
        <v>402</v>
      </c>
      <c r="JV33" s="4" t="s">
        <v>402</v>
      </c>
      <c r="JW33" s="4" t="s">
        <v>407</v>
      </c>
      <c r="JX33" s="4" t="s">
        <v>407</v>
      </c>
      <c r="JY33" s="4"/>
      <c r="JZ33" s="4"/>
      <c r="KA33" s="7"/>
      <c r="KB33" s="7"/>
      <c r="KC33" s="4" t="s">
        <v>402</v>
      </c>
      <c r="KD33" s="4" t="s">
        <v>402</v>
      </c>
      <c r="KE33" s="4" t="s">
        <v>407</v>
      </c>
      <c r="KF33" s="4" t="s">
        <v>407</v>
      </c>
      <c r="KG33" s="4"/>
      <c r="KH33" s="7"/>
      <c r="KI33" s="7"/>
      <c r="KJ33" s="4"/>
      <c r="KK33" s="4" t="s">
        <v>402</v>
      </c>
      <c r="KL33" s="4" t="s">
        <v>402</v>
      </c>
      <c r="KM33" s="4" t="s">
        <v>407</v>
      </c>
      <c r="KN33" s="4" t="s">
        <v>407</v>
      </c>
      <c r="KO33" s="7"/>
      <c r="KP33" s="7"/>
      <c r="KQ33" s="4"/>
      <c r="KR33" s="4"/>
      <c r="KS33" s="4" t="s">
        <v>402</v>
      </c>
      <c r="KT33" s="4" t="s">
        <v>402</v>
      </c>
      <c r="KU33" s="4" t="s">
        <v>407</v>
      </c>
      <c r="KV33" s="7" t="s">
        <v>407</v>
      </c>
      <c r="KW33" s="7"/>
      <c r="KX33" s="4"/>
      <c r="KY33" s="4"/>
      <c r="KZ33" s="4"/>
      <c r="LA33" s="4" t="s">
        <v>402</v>
      </c>
      <c r="LB33" s="4" t="s">
        <v>402</v>
      </c>
      <c r="LC33" s="7" t="s">
        <v>407</v>
      </c>
      <c r="LD33" s="7" t="s">
        <v>407</v>
      </c>
      <c r="LE33" s="4"/>
      <c r="LF33" s="4"/>
      <c r="LG33" s="4"/>
      <c r="LH33" s="4"/>
      <c r="LI33" s="4" t="s">
        <v>402</v>
      </c>
      <c r="LJ33" s="7" t="s">
        <v>402</v>
      </c>
      <c r="LK33" s="7" t="s">
        <v>407</v>
      </c>
      <c r="LL33" s="4" t="s">
        <v>407</v>
      </c>
      <c r="LM33" s="4"/>
      <c r="LN33" s="4"/>
      <c r="LO33" s="4"/>
      <c r="LP33" s="4"/>
      <c r="LQ33" s="7" t="s">
        <v>402</v>
      </c>
      <c r="LR33" s="7" t="s">
        <v>402</v>
      </c>
      <c r="LS33" s="4" t="s">
        <v>407</v>
      </c>
      <c r="LT33" s="4" t="s">
        <v>407</v>
      </c>
      <c r="LU33" s="4"/>
      <c r="LV33" s="4"/>
      <c r="LW33" s="4"/>
      <c r="LX33" s="7"/>
      <c r="LY33" s="7" t="s">
        <v>402</v>
      </c>
      <c r="LZ33" s="4" t="s">
        <v>402</v>
      </c>
      <c r="MA33" s="4" t="s">
        <v>407</v>
      </c>
      <c r="MB33" s="4" t="s">
        <v>407</v>
      </c>
      <c r="MC33" s="4"/>
      <c r="MD33" s="4"/>
      <c r="ME33" s="7"/>
      <c r="MF33" s="7"/>
      <c r="MG33" s="4" t="s">
        <v>402</v>
      </c>
      <c r="MH33" s="4" t="s">
        <v>402</v>
      </c>
      <c r="MI33" s="4" t="s">
        <v>407</v>
      </c>
      <c r="MJ33" s="4" t="s">
        <v>407</v>
      </c>
      <c r="MK33" s="4"/>
      <c r="ML33" s="7"/>
      <c r="MM33" s="7"/>
      <c r="MN33" s="4"/>
      <c r="MO33" s="4" t="s">
        <v>402</v>
      </c>
      <c r="MP33" s="4" t="s">
        <v>402</v>
      </c>
      <c r="MQ33" s="4" t="s">
        <v>407</v>
      </c>
      <c r="MR33" s="4" t="s">
        <v>407</v>
      </c>
      <c r="MS33" s="7"/>
      <c r="MT33" s="7"/>
      <c r="MU33" s="4"/>
      <c r="MV33" s="4"/>
      <c r="MW33" s="4" t="s">
        <v>402</v>
      </c>
      <c r="MX33" s="4" t="s">
        <v>402</v>
      </c>
      <c r="MY33" s="4" t="s">
        <v>407</v>
      </c>
      <c r="MZ33" s="7" t="s">
        <v>407</v>
      </c>
      <c r="NA33" s="7"/>
      <c r="NB33" s="4"/>
      <c r="NC33" s="4"/>
      <c r="ND33" s="4"/>
      <c r="NE33" s="15"/>
      <c r="NF33" s="8"/>
      <c r="NG33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NH33" s="8">
        <f>Tableau2[[#This Row],[Colonne370]]-Tableau2[[#This Row],[Colonne369]]</f>
        <v>2268.46</v>
      </c>
      <c r="NI33" s="8" t="e">
        <f>Tableau2[[#This Row],[Colonne370]]/Tableau2[[#This Row],[Colonne369]]*100</f>
        <v>#DIV/0!</v>
      </c>
      <c r="NJ33" s="8">
        <f>COUNTIF(Tableau2[[#This Row],[Colonne3]:[Colonne368]],"A")</f>
        <v>0</v>
      </c>
      <c r="NK33" s="8">
        <f>COUNTIF(Tableau2[[#This Row],[Colonne3]:[Colonne368]],"R")</f>
        <v>0</v>
      </c>
      <c r="NL33" s="8">
        <f>COUNTIF(Tableau2[[#This Row],[Colonne3]:[Colonne368]],"N")</f>
        <v>91</v>
      </c>
      <c r="NM33" s="8"/>
      <c r="NN33" s="8"/>
      <c r="NO33" s="8">
        <f>COUNTIF(Tableau2[[#This Row],[Colonne3]:[Colonne368]],"C")</f>
        <v>0</v>
      </c>
      <c r="NP33" s="8">
        <f>COUNTIF(Tableau2[[#This Row],[Colonne3]:[Colonne368]],"W")</f>
        <v>0</v>
      </c>
      <c r="NQ33" s="8">
        <f>COUNTIF(Tableau2[[#This Row],[Colonne3]:[Colonne368]],"V")</f>
        <v>0</v>
      </c>
      <c r="NR33" s="8">
        <f>COUNTIF(Tableau2[[#This Row],[Colonne3]:[Colonne368]],"M")</f>
        <v>0</v>
      </c>
      <c r="NS33" s="8"/>
      <c r="NT33" s="8"/>
    </row>
    <row r="34" spans="2:384" s="2" customFormat="1" ht="15.75" thickBot="1" x14ac:dyDescent="0.3">
      <c r="B34" s="8" t="s">
        <v>455</v>
      </c>
      <c r="C34" s="8">
        <v>100</v>
      </c>
      <c r="D34" s="10" t="s">
        <v>402</v>
      </c>
      <c r="E34" s="4"/>
      <c r="F34" s="4"/>
      <c r="G34" s="7"/>
      <c r="H34" s="7"/>
      <c r="I34" s="4" t="s">
        <v>402</v>
      </c>
      <c r="J34" s="4" t="s">
        <v>402</v>
      </c>
      <c r="K34" s="4" t="s">
        <v>402</v>
      </c>
      <c r="L34" s="4" t="s">
        <v>402</v>
      </c>
      <c r="M34" s="4"/>
      <c r="N34" s="7"/>
      <c r="O34" s="7"/>
      <c r="P34" s="4"/>
      <c r="Q34" s="4" t="s">
        <v>402</v>
      </c>
      <c r="R34" s="4" t="s">
        <v>402</v>
      </c>
      <c r="S34" s="4" t="s">
        <v>402</v>
      </c>
      <c r="T34" s="4" t="s">
        <v>402</v>
      </c>
      <c r="U34" s="7"/>
      <c r="V34" s="7"/>
      <c r="W34" s="4"/>
      <c r="X34" s="4"/>
      <c r="Y34" s="4" t="s">
        <v>402</v>
      </c>
      <c r="Z34" s="4" t="s">
        <v>402</v>
      </c>
      <c r="AA34" s="4" t="s">
        <v>402</v>
      </c>
      <c r="AB34" s="7" t="s">
        <v>402</v>
      </c>
      <c r="AC34" s="7"/>
      <c r="AD34" s="4"/>
      <c r="AE34" s="4"/>
      <c r="AF34" s="4"/>
      <c r="AG34" s="4" t="s">
        <v>402</v>
      </c>
      <c r="AH34" s="4" t="s">
        <v>402</v>
      </c>
      <c r="AI34" s="7" t="s">
        <v>402</v>
      </c>
      <c r="AJ34" s="7" t="s">
        <v>402</v>
      </c>
      <c r="AK34" s="4"/>
      <c r="AL34" s="4"/>
      <c r="AM34" s="4"/>
      <c r="AN34" s="4"/>
      <c r="AO34" s="4" t="s">
        <v>402</v>
      </c>
      <c r="AP34" s="7" t="s">
        <v>402</v>
      </c>
      <c r="AQ34" s="7" t="s">
        <v>402</v>
      </c>
      <c r="AR34" s="4" t="s">
        <v>402</v>
      </c>
      <c r="AS34" s="4"/>
      <c r="AT34" s="4"/>
      <c r="AU34" s="4"/>
      <c r="AV34" s="4"/>
      <c r="AW34" s="7" t="s">
        <v>402</v>
      </c>
      <c r="AX34" s="7" t="s">
        <v>402</v>
      </c>
      <c r="AY34" s="4" t="s">
        <v>402</v>
      </c>
      <c r="AZ34" s="4" t="s">
        <v>402</v>
      </c>
      <c r="BA34" s="4"/>
      <c r="BB34" s="4"/>
      <c r="BC34" s="4"/>
      <c r="BD34" s="7"/>
      <c r="BE34" s="7" t="s">
        <v>402</v>
      </c>
      <c r="BF34" s="4" t="s">
        <v>402</v>
      </c>
      <c r="BG34" s="4" t="s">
        <v>402</v>
      </c>
      <c r="BH34" s="4" t="s">
        <v>402</v>
      </c>
      <c r="BI34" s="4"/>
      <c r="BJ34" s="4"/>
      <c r="BK34" s="7"/>
      <c r="BL34" s="7"/>
      <c r="BM34" s="4" t="s">
        <v>402</v>
      </c>
      <c r="BN34" s="4" t="s">
        <v>402</v>
      </c>
      <c r="BO34" s="4" t="s">
        <v>402</v>
      </c>
      <c r="BP34" s="4" t="s">
        <v>402</v>
      </c>
      <c r="BQ34" s="4"/>
      <c r="BR34" s="7"/>
      <c r="BS34" s="7"/>
      <c r="BT34" s="4"/>
      <c r="BU34" s="4" t="s">
        <v>402</v>
      </c>
      <c r="BV34" s="4" t="s">
        <v>402</v>
      </c>
      <c r="BW34" s="4" t="s">
        <v>402</v>
      </c>
      <c r="BX34" s="4" t="s">
        <v>402</v>
      </c>
      <c r="BY34" s="7"/>
      <c r="BZ34" s="7"/>
      <c r="CA34" s="4"/>
      <c r="CB34" s="4"/>
      <c r="CC34" s="4" t="s">
        <v>402</v>
      </c>
      <c r="CD34" s="4" t="s">
        <v>402</v>
      </c>
      <c r="CE34" s="4" t="s">
        <v>402</v>
      </c>
      <c r="CF34" s="7" t="s">
        <v>402</v>
      </c>
      <c r="CG34" s="7"/>
      <c r="CH34" s="4"/>
      <c r="CI34" s="4"/>
      <c r="CJ34" s="4"/>
      <c r="CK34" s="4" t="s">
        <v>402</v>
      </c>
      <c r="CL34" s="4" t="s">
        <v>402</v>
      </c>
      <c r="CM34" s="7" t="s">
        <v>402</v>
      </c>
      <c r="CN34" s="7" t="s">
        <v>402</v>
      </c>
      <c r="CO34" s="4"/>
      <c r="CP34" s="4"/>
      <c r="CQ34" s="4"/>
      <c r="CR34" s="4"/>
      <c r="CS34" s="4" t="s">
        <v>402</v>
      </c>
      <c r="CT34" s="7" t="s">
        <v>402</v>
      </c>
      <c r="CU34" s="7" t="s">
        <v>402</v>
      </c>
      <c r="CV34" s="4" t="s">
        <v>402</v>
      </c>
      <c r="CW34" s="4"/>
      <c r="CX34" s="4"/>
      <c r="CY34" s="4"/>
      <c r="CZ34" s="4"/>
      <c r="DA34" s="7" t="s">
        <v>402</v>
      </c>
      <c r="DB34" s="7" t="s">
        <v>402</v>
      </c>
      <c r="DC34" s="4" t="s">
        <v>402</v>
      </c>
      <c r="DD34" s="4" t="s">
        <v>402</v>
      </c>
      <c r="DE34" s="4"/>
      <c r="DF34" s="4"/>
      <c r="DG34" s="4"/>
      <c r="DH34" s="7"/>
      <c r="DI34" s="7" t="s">
        <v>402</v>
      </c>
      <c r="DJ34" s="4" t="s">
        <v>402</v>
      </c>
      <c r="DK34" s="4" t="s">
        <v>402</v>
      </c>
      <c r="DL34" s="4" t="s">
        <v>402</v>
      </c>
      <c r="DM34" s="4"/>
      <c r="DN34" s="4"/>
      <c r="DO34" s="7"/>
      <c r="DP34" s="7"/>
      <c r="DQ34" s="4" t="s">
        <v>402</v>
      </c>
      <c r="DR34" s="4" t="s">
        <v>402</v>
      </c>
      <c r="DS34" s="4" t="s">
        <v>402</v>
      </c>
      <c r="DT34" s="4" t="s">
        <v>402</v>
      </c>
      <c r="DU34" s="4"/>
      <c r="DV34" s="7"/>
      <c r="DW34" s="7"/>
      <c r="DX34" s="4"/>
      <c r="DY34" s="4" t="s">
        <v>402</v>
      </c>
      <c r="DZ34" s="4" t="s">
        <v>402</v>
      </c>
      <c r="EA34" s="4" t="s">
        <v>402</v>
      </c>
      <c r="EB34" s="4" t="s">
        <v>402</v>
      </c>
      <c r="EC34" s="7"/>
      <c r="ED34" s="7"/>
      <c r="EE34" s="4"/>
      <c r="EF34" s="4"/>
      <c r="EG34" s="4" t="s">
        <v>402</v>
      </c>
      <c r="EH34" s="4" t="s">
        <v>402</v>
      </c>
      <c r="EI34" s="4" t="s">
        <v>402</v>
      </c>
      <c r="EJ34" s="7" t="s">
        <v>402</v>
      </c>
      <c r="EK34" s="7"/>
      <c r="EL34" s="4"/>
      <c r="EM34" s="4"/>
      <c r="EN34" s="4"/>
      <c r="EO34" s="4" t="s">
        <v>402</v>
      </c>
      <c r="EP34" s="4" t="s">
        <v>402</v>
      </c>
      <c r="EQ34" s="7" t="s">
        <v>402</v>
      </c>
      <c r="ER34" s="7" t="s">
        <v>402</v>
      </c>
      <c r="ES34" s="4"/>
      <c r="ET34" s="4"/>
      <c r="EU34" s="4"/>
      <c r="EV34" s="4"/>
      <c r="EW34" s="4" t="s">
        <v>402</v>
      </c>
      <c r="EX34" s="7" t="s">
        <v>402</v>
      </c>
      <c r="EY34" s="7" t="s">
        <v>402</v>
      </c>
      <c r="EZ34" s="4" t="s">
        <v>402</v>
      </c>
      <c r="FA34" s="4"/>
      <c r="FB34" s="4"/>
      <c r="FC34" s="4"/>
      <c r="FD34" s="4"/>
      <c r="FE34" s="7" t="s">
        <v>402</v>
      </c>
      <c r="FF34" s="7" t="s">
        <v>402</v>
      </c>
      <c r="FG34" s="4" t="s">
        <v>402</v>
      </c>
      <c r="FH34" s="4" t="s">
        <v>402</v>
      </c>
      <c r="FI34" s="4"/>
      <c r="FJ34" s="4"/>
      <c r="FK34" s="4"/>
      <c r="FL34" s="7"/>
      <c r="FM34" s="7" t="s">
        <v>402</v>
      </c>
      <c r="FN34" s="4" t="s">
        <v>402</v>
      </c>
      <c r="FO34" s="4" t="s">
        <v>402</v>
      </c>
      <c r="FP34" s="4" t="s">
        <v>402</v>
      </c>
      <c r="FQ34" s="4"/>
      <c r="FR34" s="4"/>
      <c r="FS34" s="7"/>
      <c r="FT34" s="7"/>
      <c r="FU34" s="4" t="s">
        <v>402</v>
      </c>
      <c r="FV34" s="4" t="s">
        <v>402</v>
      </c>
      <c r="FW34" s="4" t="s">
        <v>402</v>
      </c>
      <c r="FX34" s="4" t="s">
        <v>402</v>
      </c>
      <c r="FY34" s="4"/>
      <c r="FZ34" s="7"/>
      <c r="GA34" s="7"/>
      <c r="GB34" s="4"/>
      <c r="GC34" s="4" t="s">
        <v>402</v>
      </c>
      <c r="GD34" s="4" t="s">
        <v>402</v>
      </c>
      <c r="GE34" s="4" t="s">
        <v>402</v>
      </c>
      <c r="GF34" s="4" t="s">
        <v>402</v>
      </c>
      <c r="GG34" s="7"/>
      <c r="GH34" s="7"/>
      <c r="GI34" s="4"/>
      <c r="GJ34" s="4"/>
      <c r="GK34" s="4" t="s">
        <v>402</v>
      </c>
      <c r="GL34" s="4" t="s">
        <v>402</v>
      </c>
      <c r="GM34" s="4" t="s">
        <v>402</v>
      </c>
      <c r="GN34" s="7" t="s">
        <v>402</v>
      </c>
      <c r="GO34" s="7"/>
      <c r="GP34" s="4"/>
      <c r="GQ34" s="4"/>
      <c r="GR34" s="4"/>
      <c r="GS34" s="4" t="s">
        <v>402</v>
      </c>
      <c r="GT34" s="4" t="s">
        <v>402</v>
      </c>
      <c r="GU34" s="7" t="s">
        <v>402</v>
      </c>
      <c r="GV34" s="7" t="s">
        <v>402</v>
      </c>
      <c r="GW34" s="4"/>
      <c r="GX34" s="4"/>
      <c r="GY34" s="4"/>
      <c r="GZ34" s="4"/>
      <c r="HA34" s="4" t="s">
        <v>402</v>
      </c>
      <c r="HB34" s="7" t="s">
        <v>402</v>
      </c>
      <c r="HC34" s="7" t="s">
        <v>402</v>
      </c>
      <c r="HD34" s="4" t="s">
        <v>402</v>
      </c>
      <c r="HE34" s="4"/>
      <c r="HF34" s="4"/>
      <c r="HG34" s="4"/>
      <c r="HH34" s="4"/>
      <c r="HI34" s="7" t="s">
        <v>402</v>
      </c>
      <c r="HJ34" s="7" t="s">
        <v>402</v>
      </c>
      <c r="HK34" s="4" t="s">
        <v>402</v>
      </c>
      <c r="HL34" s="4" t="s">
        <v>402</v>
      </c>
      <c r="HM34" s="4"/>
      <c r="HN34" s="4"/>
      <c r="HO34" s="4"/>
      <c r="HP34" s="7"/>
      <c r="HQ34" s="7" t="s">
        <v>402</v>
      </c>
      <c r="HR34" s="4" t="s">
        <v>402</v>
      </c>
      <c r="HS34" s="4" t="s">
        <v>402</v>
      </c>
      <c r="HT34" s="4" t="s">
        <v>402</v>
      </c>
      <c r="HU34" s="4"/>
      <c r="HV34" s="4"/>
      <c r="HW34" s="7"/>
      <c r="HX34" s="7"/>
      <c r="HY34" s="4" t="s">
        <v>402</v>
      </c>
      <c r="HZ34" s="4" t="s">
        <v>402</v>
      </c>
      <c r="IA34" s="4" t="s">
        <v>402</v>
      </c>
      <c r="IB34" s="4" t="s">
        <v>402</v>
      </c>
      <c r="IC34" s="4"/>
      <c r="ID34" s="7"/>
      <c r="IE34" s="7"/>
      <c r="IF34" s="4"/>
      <c r="IG34" s="4" t="s">
        <v>402</v>
      </c>
      <c r="IH34" s="4" t="s">
        <v>402</v>
      </c>
      <c r="II34" s="4" t="s">
        <v>402</v>
      </c>
      <c r="IJ34" s="4" t="s">
        <v>402</v>
      </c>
      <c r="IK34" s="7"/>
      <c r="IL34" s="7"/>
      <c r="IM34" s="4"/>
      <c r="IN34" s="4"/>
      <c r="IO34" s="4" t="s">
        <v>402</v>
      </c>
      <c r="IP34" s="4" t="s">
        <v>402</v>
      </c>
      <c r="IQ34" s="4" t="s">
        <v>402</v>
      </c>
      <c r="IR34" s="7" t="s">
        <v>402</v>
      </c>
      <c r="IS34" s="7"/>
      <c r="IT34" s="4"/>
      <c r="IU34" s="4"/>
      <c r="IV34" s="4"/>
      <c r="IW34" s="4" t="s">
        <v>402</v>
      </c>
      <c r="IX34" s="4" t="s">
        <v>402</v>
      </c>
      <c r="IY34" s="7" t="s">
        <v>402</v>
      </c>
      <c r="IZ34" s="7" t="s">
        <v>402</v>
      </c>
      <c r="JA34" s="4"/>
      <c r="JB34" s="4"/>
      <c r="JC34" s="4"/>
      <c r="JD34" s="4"/>
      <c r="JE34" s="4" t="s">
        <v>402</v>
      </c>
      <c r="JF34" s="7" t="s">
        <v>402</v>
      </c>
      <c r="JG34" s="7" t="s">
        <v>402</v>
      </c>
      <c r="JH34" s="4" t="s">
        <v>402</v>
      </c>
      <c r="JI34" s="4"/>
      <c r="JJ34" s="4"/>
      <c r="JK34" s="4"/>
      <c r="JL34" s="4"/>
      <c r="JM34" s="7" t="s">
        <v>402</v>
      </c>
      <c r="JN34" s="7" t="s">
        <v>402</v>
      </c>
      <c r="JO34" s="4" t="s">
        <v>402</v>
      </c>
      <c r="JP34" s="4" t="s">
        <v>402</v>
      </c>
      <c r="JQ34" s="4"/>
      <c r="JR34" s="4"/>
      <c r="JS34" s="4"/>
      <c r="JT34" s="7"/>
      <c r="JU34" s="7" t="s">
        <v>402</v>
      </c>
      <c r="JV34" s="4" t="s">
        <v>402</v>
      </c>
      <c r="JW34" s="4" t="s">
        <v>402</v>
      </c>
      <c r="JX34" s="4" t="s">
        <v>402</v>
      </c>
      <c r="JY34" s="4"/>
      <c r="JZ34" s="4"/>
      <c r="KA34" s="7"/>
      <c r="KB34" s="7"/>
      <c r="KC34" s="4" t="s">
        <v>402</v>
      </c>
      <c r="KD34" s="4" t="s">
        <v>402</v>
      </c>
      <c r="KE34" s="4" t="s">
        <v>402</v>
      </c>
      <c r="KF34" s="4" t="s">
        <v>402</v>
      </c>
      <c r="KG34" s="4"/>
      <c r="KH34" s="7"/>
      <c r="KI34" s="7"/>
      <c r="KJ34" s="4"/>
      <c r="KK34" s="4" t="s">
        <v>402</v>
      </c>
      <c r="KL34" s="4" t="s">
        <v>402</v>
      </c>
      <c r="KM34" s="4" t="s">
        <v>402</v>
      </c>
      <c r="KN34" s="4" t="s">
        <v>402</v>
      </c>
      <c r="KO34" s="7"/>
      <c r="KP34" s="7"/>
      <c r="KQ34" s="4"/>
      <c r="KR34" s="4"/>
      <c r="KS34" s="4" t="s">
        <v>402</v>
      </c>
      <c r="KT34" s="4" t="s">
        <v>402</v>
      </c>
      <c r="KU34" s="4" t="s">
        <v>402</v>
      </c>
      <c r="KV34" s="7" t="s">
        <v>402</v>
      </c>
      <c r="KW34" s="7"/>
      <c r="KX34" s="4"/>
      <c r="KY34" s="4"/>
      <c r="KZ34" s="4"/>
      <c r="LA34" s="4" t="s">
        <v>402</v>
      </c>
      <c r="LB34" s="4" t="s">
        <v>402</v>
      </c>
      <c r="LC34" s="7" t="s">
        <v>402</v>
      </c>
      <c r="LD34" s="7" t="s">
        <v>402</v>
      </c>
      <c r="LE34" s="4"/>
      <c r="LF34" s="4"/>
      <c r="LG34" s="4"/>
      <c r="LH34" s="4"/>
      <c r="LI34" s="4" t="s">
        <v>402</v>
      </c>
      <c r="LJ34" s="7" t="s">
        <v>402</v>
      </c>
      <c r="LK34" s="7" t="s">
        <v>402</v>
      </c>
      <c r="LL34" s="4" t="s">
        <v>402</v>
      </c>
      <c r="LM34" s="4"/>
      <c r="LN34" s="4"/>
      <c r="LO34" s="4"/>
      <c r="LP34" s="4"/>
      <c r="LQ34" s="7" t="s">
        <v>402</v>
      </c>
      <c r="LR34" s="7" t="s">
        <v>402</v>
      </c>
      <c r="LS34" s="4" t="s">
        <v>402</v>
      </c>
      <c r="LT34" s="4" t="s">
        <v>402</v>
      </c>
      <c r="LU34" s="4"/>
      <c r="LV34" s="4"/>
      <c r="LW34" s="4"/>
      <c r="LX34" s="7"/>
      <c r="LY34" s="7" t="s">
        <v>402</v>
      </c>
      <c r="LZ34" s="4" t="s">
        <v>402</v>
      </c>
      <c r="MA34" s="4" t="s">
        <v>402</v>
      </c>
      <c r="MB34" s="4" t="s">
        <v>402</v>
      </c>
      <c r="MC34" s="4"/>
      <c r="MD34" s="4"/>
      <c r="ME34" s="7"/>
      <c r="MF34" s="7"/>
      <c r="MG34" s="4" t="s">
        <v>402</v>
      </c>
      <c r="MH34" s="4" t="s">
        <v>402</v>
      </c>
      <c r="MI34" s="4" t="s">
        <v>402</v>
      </c>
      <c r="MJ34" s="4" t="s">
        <v>402</v>
      </c>
      <c r="MK34" s="4"/>
      <c r="ML34" s="7"/>
      <c r="MM34" s="7"/>
      <c r="MN34" s="4"/>
      <c r="MO34" s="4" t="s">
        <v>402</v>
      </c>
      <c r="MP34" s="4" t="s">
        <v>402</v>
      </c>
      <c r="MQ34" s="4" t="s">
        <v>402</v>
      </c>
      <c r="MR34" s="4" t="s">
        <v>402</v>
      </c>
      <c r="MS34" s="7"/>
      <c r="MT34" s="7"/>
      <c r="MU34" s="4"/>
      <c r="MV34" s="4"/>
      <c r="MW34" s="4" t="s">
        <v>402</v>
      </c>
      <c r="MX34" s="4" t="s">
        <v>402</v>
      </c>
      <c r="MY34" s="4" t="s">
        <v>402</v>
      </c>
      <c r="MZ34" s="7" t="s">
        <v>402</v>
      </c>
      <c r="NA34" s="7"/>
      <c r="NB34" s="4"/>
      <c r="NC34" s="4"/>
      <c r="ND34" s="4"/>
      <c r="NE34" s="15"/>
      <c r="NF34" s="8"/>
      <c r="NG34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2172</v>
      </c>
      <c r="NH34" s="8">
        <f>Tableau2[[#This Row],[Colonne370]]-Tableau2[[#This Row],[Colonne369]]</f>
        <v>2172</v>
      </c>
      <c r="NI34" s="8" t="e">
        <f>Tableau2[[#This Row],[Colonne370]]/Tableau2[[#This Row],[Colonne369]]*100</f>
        <v>#DIV/0!</v>
      </c>
      <c r="NJ34" s="8">
        <f>COUNTIF(Tableau2[[#This Row],[Colonne3]:[Colonne368]],"A")</f>
        <v>0</v>
      </c>
      <c r="NK34" s="8">
        <f>COUNTIF(Tableau2[[#This Row],[Colonne3]:[Colonne368]],"R")</f>
        <v>0</v>
      </c>
      <c r="NL34" s="8">
        <f>COUNTIF(Tableau2[[#This Row],[Colonne3]:[Colonne368]],"N")</f>
        <v>0</v>
      </c>
      <c r="NM34" s="8"/>
      <c r="NN34" s="8"/>
      <c r="NO34" s="8">
        <f>COUNTIF(Tableau2[[#This Row],[Colonne3]:[Colonne368]],"C")</f>
        <v>0</v>
      </c>
      <c r="NP34" s="8">
        <f>COUNTIF(Tableau2[[#This Row],[Colonne3]:[Colonne368]],"W")</f>
        <v>0</v>
      </c>
      <c r="NQ34" s="8">
        <f>COUNTIF(Tableau2[[#This Row],[Colonne3]:[Colonne368]],"V")</f>
        <v>0</v>
      </c>
      <c r="NR34" s="8">
        <f>COUNTIF(Tableau2[[#This Row],[Colonne3]:[Colonne368]],"M")</f>
        <v>0</v>
      </c>
      <c r="NS34" s="8"/>
      <c r="NT34" s="8"/>
    </row>
    <row r="35" spans="2:384" ht="15.75" thickBot="1" x14ac:dyDescent="0.3">
      <c r="B35" s="8" t="s">
        <v>461</v>
      </c>
      <c r="C35" s="8">
        <v>50</v>
      </c>
      <c r="D35" s="32" t="s">
        <v>432</v>
      </c>
      <c r="E35" s="33"/>
      <c r="F35" s="33"/>
      <c r="G35" s="34"/>
      <c r="H35" s="34"/>
      <c r="I35" s="33" t="s">
        <v>432</v>
      </c>
      <c r="J35" s="33" t="s">
        <v>432</v>
      </c>
      <c r="K35" s="33" t="s">
        <v>432</v>
      </c>
      <c r="L35" s="33" t="s">
        <v>432</v>
      </c>
      <c r="M35" s="33"/>
      <c r="N35" s="34"/>
      <c r="O35" s="34"/>
      <c r="P35" s="33"/>
      <c r="Q35" s="33" t="s">
        <v>432</v>
      </c>
      <c r="R35" s="33" t="s">
        <v>432</v>
      </c>
      <c r="S35" s="33" t="s">
        <v>432</v>
      </c>
      <c r="T35" s="33" t="s">
        <v>432</v>
      </c>
      <c r="U35" s="34"/>
      <c r="V35" s="34"/>
      <c r="W35" s="33"/>
      <c r="X35" s="33"/>
      <c r="Y35" s="33" t="s">
        <v>432</v>
      </c>
      <c r="Z35" s="33" t="s">
        <v>432</v>
      </c>
      <c r="AA35" s="33" t="s">
        <v>432</v>
      </c>
      <c r="AB35" s="34" t="s">
        <v>432</v>
      </c>
      <c r="AC35" s="34"/>
      <c r="AD35" s="33"/>
      <c r="AE35" s="33"/>
      <c r="AF35" s="33"/>
      <c r="AG35" s="33" t="s">
        <v>432</v>
      </c>
      <c r="AH35" s="33" t="s">
        <v>432</v>
      </c>
      <c r="AI35" s="34" t="s">
        <v>432</v>
      </c>
      <c r="AJ35" s="34" t="s">
        <v>432</v>
      </c>
      <c r="AK35" s="33"/>
      <c r="AL35" s="33"/>
      <c r="AM35" s="33"/>
      <c r="AN35" s="33"/>
      <c r="AO35" s="33" t="s">
        <v>432</v>
      </c>
      <c r="AP35" s="34" t="s">
        <v>432</v>
      </c>
      <c r="AQ35" s="34" t="s">
        <v>432</v>
      </c>
      <c r="AR35" s="33" t="s">
        <v>432</v>
      </c>
      <c r="AS35" s="33"/>
      <c r="AT35" s="33"/>
      <c r="AU35" s="33"/>
      <c r="AV35" s="33"/>
      <c r="AW35" s="34" t="s">
        <v>432</v>
      </c>
      <c r="AX35" s="34" t="s">
        <v>432</v>
      </c>
      <c r="AY35" s="33" t="s">
        <v>432</v>
      </c>
      <c r="AZ35" s="33" t="s">
        <v>432</v>
      </c>
      <c r="BA35" s="33"/>
      <c r="BB35" s="33"/>
      <c r="BC35" s="33"/>
      <c r="BD35" s="34"/>
      <c r="BE35" s="34" t="s">
        <v>432</v>
      </c>
      <c r="BF35" s="33" t="s">
        <v>432</v>
      </c>
      <c r="BG35" s="33" t="s">
        <v>432</v>
      </c>
      <c r="BH35" s="33" t="s">
        <v>432</v>
      </c>
      <c r="BI35" s="33"/>
      <c r="BJ35" s="33"/>
      <c r="BK35" s="34"/>
      <c r="BL35" s="34"/>
      <c r="BM35" s="33" t="s">
        <v>432</v>
      </c>
      <c r="BN35" s="33" t="s">
        <v>432</v>
      </c>
      <c r="BO35" s="33" t="s">
        <v>432</v>
      </c>
      <c r="BP35" s="33" t="s">
        <v>432</v>
      </c>
      <c r="BQ35" s="33"/>
      <c r="BR35" s="34"/>
      <c r="BS35" s="34"/>
      <c r="BT35" s="33"/>
      <c r="BU35" s="33" t="s">
        <v>432</v>
      </c>
      <c r="BV35" s="33" t="s">
        <v>432</v>
      </c>
      <c r="BW35" s="33" t="s">
        <v>432</v>
      </c>
      <c r="BX35" s="33" t="s">
        <v>432</v>
      </c>
      <c r="BY35" s="34"/>
      <c r="BZ35" s="34"/>
      <c r="CA35" s="33"/>
      <c r="CB35" s="33"/>
      <c r="CC35" s="33" t="s">
        <v>432</v>
      </c>
      <c r="CD35" s="33" t="s">
        <v>432</v>
      </c>
      <c r="CE35" s="33" t="s">
        <v>432</v>
      </c>
      <c r="CF35" s="34" t="s">
        <v>432</v>
      </c>
      <c r="CG35" s="34"/>
      <c r="CH35" s="33"/>
      <c r="CI35" s="33"/>
      <c r="CJ35" s="33"/>
      <c r="CK35" s="33" t="s">
        <v>432</v>
      </c>
      <c r="CL35" s="33" t="s">
        <v>432</v>
      </c>
      <c r="CM35" s="34" t="s">
        <v>432</v>
      </c>
      <c r="CN35" s="34" t="s">
        <v>432</v>
      </c>
      <c r="CO35" s="33"/>
      <c r="CP35" s="33"/>
      <c r="CQ35" s="33"/>
      <c r="CR35" s="33"/>
      <c r="CS35" s="33" t="s">
        <v>432</v>
      </c>
      <c r="CT35" s="34" t="s">
        <v>432</v>
      </c>
      <c r="CU35" s="34" t="s">
        <v>432</v>
      </c>
      <c r="CV35" s="33" t="s">
        <v>432</v>
      </c>
      <c r="CW35" s="33"/>
      <c r="CX35" s="33"/>
      <c r="CY35" s="33"/>
      <c r="CZ35" s="33"/>
      <c r="DA35" s="34" t="s">
        <v>432</v>
      </c>
      <c r="DB35" s="34" t="s">
        <v>432</v>
      </c>
      <c r="DC35" s="33" t="s">
        <v>432</v>
      </c>
      <c r="DD35" s="33" t="s">
        <v>432</v>
      </c>
      <c r="DE35" s="33"/>
      <c r="DF35" s="33"/>
      <c r="DG35" s="33"/>
      <c r="DH35" s="34"/>
      <c r="DI35" s="34" t="s">
        <v>432</v>
      </c>
      <c r="DJ35" s="33" t="s">
        <v>432</v>
      </c>
      <c r="DK35" s="33" t="s">
        <v>432</v>
      </c>
      <c r="DL35" s="33" t="s">
        <v>432</v>
      </c>
      <c r="DM35" s="33"/>
      <c r="DN35" s="33"/>
      <c r="DO35" s="34"/>
      <c r="DP35" s="34"/>
      <c r="DQ35" s="33" t="s">
        <v>432</v>
      </c>
      <c r="DR35" s="33" t="s">
        <v>432</v>
      </c>
      <c r="DS35" s="33" t="s">
        <v>432</v>
      </c>
      <c r="DT35" s="33" t="s">
        <v>432</v>
      </c>
      <c r="DU35" s="33"/>
      <c r="DV35" s="34"/>
      <c r="DW35" s="34"/>
      <c r="DX35" s="33"/>
      <c r="DY35" s="33" t="s">
        <v>432</v>
      </c>
      <c r="DZ35" s="33" t="s">
        <v>432</v>
      </c>
      <c r="EA35" s="33" t="s">
        <v>432</v>
      </c>
      <c r="EB35" s="33" t="s">
        <v>432</v>
      </c>
      <c r="EC35" s="34"/>
      <c r="ED35" s="34"/>
      <c r="EE35" s="33"/>
      <c r="EF35" s="33"/>
      <c r="EG35" s="33" t="s">
        <v>432</v>
      </c>
      <c r="EH35" s="33" t="s">
        <v>432</v>
      </c>
      <c r="EI35" s="33" t="s">
        <v>432</v>
      </c>
      <c r="EJ35" s="34" t="s">
        <v>432</v>
      </c>
      <c r="EK35" s="34"/>
      <c r="EL35" s="33"/>
      <c r="EM35" s="33"/>
      <c r="EN35" s="33"/>
      <c r="EO35" s="33" t="s">
        <v>432</v>
      </c>
      <c r="EP35" s="33" t="s">
        <v>432</v>
      </c>
      <c r="EQ35" s="34" t="s">
        <v>432</v>
      </c>
      <c r="ER35" s="34" t="s">
        <v>432</v>
      </c>
      <c r="ES35" s="33"/>
      <c r="ET35" s="33"/>
      <c r="EU35" s="33"/>
      <c r="EV35" s="33"/>
      <c r="EW35" s="33" t="s">
        <v>432</v>
      </c>
      <c r="EX35" s="34" t="s">
        <v>432</v>
      </c>
      <c r="EY35" s="34" t="s">
        <v>432</v>
      </c>
      <c r="EZ35" s="33" t="s">
        <v>432</v>
      </c>
      <c r="FA35" s="33"/>
      <c r="FB35" s="33"/>
      <c r="FC35" s="33"/>
      <c r="FD35" s="33"/>
      <c r="FE35" s="34" t="s">
        <v>432</v>
      </c>
      <c r="FF35" s="34" t="s">
        <v>432</v>
      </c>
      <c r="FG35" s="33" t="s">
        <v>432</v>
      </c>
      <c r="FH35" s="33" t="s">
        <v>432</v>
      </c>
      <c r="FI35" s="33"/>
      <c r="FJ35" s="33"/>
      <c r="FK35" s="33"/>
      <c r="FL35" s="34"/>
      <c r="FM35" s="34" t="s">
        <v>432</v>
      </c>
      <c r="FN35" s="33" t="s">
        <v>432</v>
      </c>
      <c r="FO35" s="33" t="s">
        <v>432</v>
      </c>
      <c r="FP35" s="33" t="s">
        <v>432</v>
      </c>
      <c r="FQ35" s="33"/>
      <c r="FR35" s="33"/>
      <c r="FS35" s="34"/>
      <c r="FT35" s="34"/>
      <c r="FU35" s="33" t="s">
        <v>432</v>
      </c>
      <c r="FV35" s="33" t="s">
        <v>432</v>
      </c>
      <c r="FW35" s="33" t="s">
        <v>432</v>
      </c>
      <c r="FX35" s="33" t="s">
        <v>432</v>
      </c>
      <c r="FY35" s="33"/>
      <c r="FZ35" s="34"/>
      <c r="GA35" s="34"/>
      <c r="GB35" s="33"/>
      <c r="GC35" s="33" t="s">
        <v>432</v>
      </c>
      <c r="GD35" s="33" t="s">
        <v>432</v>
      </c>
      <c r="GE35" s="33" t="s">
        <v>432</v>
      </c>
      <c r="GF35" s="33" t="s">
        <v>432</v>
      </c>
      <c r="GG35" s="34"/>
      <c r="GH35" s="34"/>
      <c r="GI35" s="33"/>
      <c r="GJ35" s="33"/>
      <c r="GK35" s="33" t="s">
        <v>432</v>
      </c>
      <c r="GL35" s="33" t="s">
        <v>432</v>
      </c>
      <c r="GM35" s="33" t="s">
        <v>432</v>
      </c>
      <c r="GN35" s="34" t="s">
        <v>432</v>
      </c>
      <c r="GO35" s="34"/>
      <c r="GP35" s="33"/>
      <c r="GQ35" s="33"/>
      <c r="GR35" s="33"/>
      <c r="GS35" s="33" t="s">
        <v>432</v>
      </c>
      <c r="GT35" s="33" t="s">
        <v>432</v>
      </c>
      <c r="GU35" s="34" t="s">
        <v>432</v>
      </c>
      <c r="GV35" s="34" t="s">
        <v>432</v>
      </c>
      <c r="GW35" s="33"/>
      <c r="GX35" s="33"/>
      <c r="GY35" s="33"/>
      <c r="GZ35" s="33"/>
      <c r="HA35" s="33" t="s">
        <v>432</v>
      </c>
      <c r="HB35" s="34" t="s">
        <v>432</v>
      </c>
      <c r="HC35" s="34" t="s">
        <v>432</v>
      </c>
      <c r="HD35" s="33" t="s">
        <v>432</v>
      </c>
      <c r="HE35" s="33"/>
      <c r="HF35" s="33"/>
      <c r="HG35" s="33"/>
      <c r="HH35" s="33"/>
      <c r="HI35" s="34" t="s">
        <v>432</v>
      </c>
      <c r="HJ35" s="34" t="s">
        <v>432</v>
      </c>
      <c r="HK35" s="33" t="s">
        <v>432</v>
      </c>
      <c r="HL35" s="33" t="s">
        <v>432</v>
      </c>
      <c r="HM35" s="33"/>
      <c r="HN35" s="33"/>
      <c r="HO35" s="33"/>
      <c r="HP35" s="34"/>
      <c r="HQ35" s="34" t="s">
        <v>432</v>
      </c>
      <c r="HR35" s="33" t="s">
        <v>432</v>
      </c>
      <c r="HS35" s="33" t="s">
        <v>432</v>
      </c>
      <c r="HT35" s="33" t="s">
        <v>432</v>
      </c>
      <c r="HU35" s="33"/>
      <c r="HV35" s="33"/>
      <c r="HW35" s="34"/>
      <c r="HX35" s="34"/>
      <c r="HY35" s="33" t="s">
        <v>432</v>
      </c>
      <c r="HZ35" s="33" t="s">
        <v>432</v>
      </c>
      <c r="IA35" s="33" t="s">
        <v>432</v>
      </c>
      <c r="IB35" s="33" t="s">
        <v>432</v>
      </c>
      <c r="IC35" s="33"/>
      <c r="ID35" s="34"/>
      <c r="IE35" s="34"/>
      <c r="IF35" s="33"/>
      <c r="IG35" s="33" t="s">
        <v>432</v>
      </c>
      <c r="IH35" s="33" t="s">
        <v>432</v>
      </c>
      <c r="II35" s="33" t="s">
        <v>432</v>
      </c>
      <c r="IJ35" s="33" t="s">
        <v>432</v>
      </c>
      <c r="IK35" s="34"/>
      <c r="IL35" s="34"/>
      <c r="IM35" s="33"/>
      <c r="IN35" s="33"/>
      <c r="IO35" s="33" t="s">
        <v>432</v>
      </c>
      <c r="IP35" s="33" t="s">
        <v>432</v>
      </c>
      <c r="IQ35" s="33" t="s">
        <v>432</v>
      </c>
      <c r="IR35" s="34" t="s">
        <v>432</v>
      </c>
      <c r="IS35" s="34"/>
      <c r="IT35" s="33"/>
      <c r="IU35" s="33"/>
      <c r="IV35" s="33"/>
      <c r="IW35" s="33" t="s">
        <v>432</v>
      </c>
      <c r="IX35" s="33" t="s">
        <v>432</v>
      </c>
      <c r="IY35" s="34" t="s">
        <v>432</v>
      </c>
      <c r="IZ35" s="34" t="s">
        <v>432</v>
      </c>
      <c r="JA35" s="33"/>
      <c r="JB35" s="33"/>
      <c r="JC35" s="33"/>
      <c r="JD35" s="33"/>
      <c r="JE35" s="33" t="s">
        <v>432</v>
      </c>
      <c r="JF35" s="34" t="s">
        <v>432</v>
      </c>
      <c r="JG35" s="34" t="s">
        <v>432</v>
      </c>
      <c r="JH35" s="33" t="s">
        <v>432</v>
      </c>
      <c r="JI35" s="33"/>
      <c r="JJ35" s="33"/>
      <c r="JK35" s="33"/>
      <c r="JL35" s="33"/>
      <c r="JM35" s="34" t="s">
        <v>432</v>
      </c>
      <c r="JN35" s="34" t="s">
        <v>432</v>
      </c>
      <c r="JO35" s="33" t="s">
        <v>432</v>
      </c>
      <c r="JP35" s="33" t="s">
        <v>432</v>
      </c>
      <c r="JQ35" s="33"/>
      <c r="JR35" s="33"/>
      <c r="JS35" s="33"/>
      <c r="JT35" s="34"/>
      <c r="JU35" s="34" t="s">
        <v>432</v>
      </c>
      <c r="JV35" s="33" t="s">
        <v>432</v>
      </c>
      <c r="JW35" s="33" t="s">
        <v>432</v>
      </c>
      <c r="JX35" s="33" t="s">
        <v>432</v>
      </c>
      <c r="JY35" s="33"/>
      <c r="JZ35" s="33"/>
      <c r="KA35" s="34"/>
      <c r="KB35" s="34"/>
      <c r="KC35" s="33" t="s">
        <v>432</v>
      </c>
      <c r="KD35" s="33" t="s">
        <v>432</v>
      </c>
      <c r="KE35" s="33" t="s">
        <v>432</v>
      </c>
      <c r="KF35" s="33" t="s">
        <v>432</v>
      </c>
      <c r="KG35" s="33"/>
      <c r="KH35" s="34"/>
      <c r="KI35" s="34"/>
      <c r="KJ35" s="33"/>
      <c r="KK35" s="33" t="s">
        <v>432</v>
      </c>
      <c r="KL35" s="33" t="s">
        <v>432</v>
      </c>
      <c r="KM35" s="33" t="s">
        <v>432</v>
      </c>
      <c r="KN35" s="33" t="s">
        <v>432</v>
      </c>
      <c r="KO35" s="34"/>
      <c r="KP35" s="34"/>
      <c r="KQ35" s="33"/>
      <c r="KR35" s="33"/>
      <c r="KS35" s="33" t="s">
        <v>432</v>
      </c>
      <c r="KT35" s="33" t="s">
        <v>432</v>
      </c>
      <c r="KU35" s="33" t="s">
        <v>432</v>
      </c>
      <c r="KV35" s="34" t="s">
        <v>432</v>
      </c>
      <c r="KW35" s="34"/>
      <c r="KX35" s="33"/>
      <c r="KY35" s="33"/>
      <c r="KZ35" s="33"/>
      <c r="LA35" s="33" t="s">
        <v>432</v>
      </c>
      <c r="LB35" s="33" t="s">
        <v>432</v>
      </c>
      <c r="LC35" s="34" t="s">
        <v>432</v>
      </c>
      <c r="LD35" s="34" t="s">
        <v>432</v>
      </c>
      <c r="LE35" s="33"/>
      <c r="LF35" s="33"/>
      <c r="LG35" s="33"/>
      <c r="LH35" s="33"/>
      <c r="LI35" s="33" t="s">
        <v>432</v>
      </c>
      <c r="LJ35" s="34" t="s">
        <v>432</v>
      </c>
      <c r="LK35" s="34" t="s">
        <v>432</v>
      </c>
      <c r="LL35" s="33" t="s">
        <v>432</v>
      </c>
      <c r="LM35" s="33"/>
      <c r="LN35" s="33"/>
      <c r="LO35" s="33"/>
      <c r="LP35" s="33"/>
      <c r="LQ35" s="34" t="s">
        <v>432</v>
      </c>
      <c r="LR35" s="34" t="s">
        <v>432</v>
      </c>
      <c r="LS35" s="33" t="s">
        <v>432</v>
      </c>
      <c r="LT35" s="33" t="s">
        <v>432</v>
      </c>
      <c r="LU35" s="33"/>
      <c r="LV35" s="33"/>
      <c r="LW35" s="33"/>
      <c r="LX35" s="34"/>
      <c r="LY35" s="34" t="s">
        <v>432</v>
      </c>
      <c r="LZ35" s="33" t="s">
        <v>432</v>
      </c>
      <c r="MA35" s="33" t="s">
        <v>432</v>
      </c>
      <c r="MB35" s="33" t="s">
        <v>432</v>
      </c>
      <c r="MC35" s="33"/>
      <c r="MD35" s="33"/>
      <c r="ME35" s="34"/>
      <c r="MF35" s="34"/>
      <c r="MG35" s="33" t="s">
        <v>432</v>
      </c>
      <c r="MH35" s="33" t="s">
        <v>432</v>
      </c>
      <c r="MI35" s="33" t="s">
        <v>432</v>
      </c>
      <c r="MJ35" s="33" t="s">
        <v>432</v>
      </c>
      <c r="MK35" s="33"/>
      <c r="ML35" s="34"/>
      <c r="MM35" s="34"/>
      <c r="MN35" s="33"/>
      <c r="MO35" s="33" t="s">
        <v>432</v>
      </c>
      <c r="MP35" s="33" t="s">
        <v>432</v>
      </c>
      <c r="MQ35" s="33" t="s">
        <v>432</v>
      </c>
      <c r="MR35" s="33" t="s">
        <v>432</v>
      </c>
      <c r="MS35" s="34"/>
      <c r="MT35" s="34"/>
      <c r="MU35" s="33"/>
      <c r="MV35" s="33"/>
      <c r="MW35" s="33" t="s">
        <v>432</v>
      </c>
      <c r="MX35" s="33" t="s">
        <v>432</v>
      </c>
      <c r="MY35" s="33" t="s">
        <v>432</v>
      </c>
      <c r="MZ35" s="34" t="s">
        <v>432</v>
      </c>
      <c r="NA35" s="34"/>
      <c r="NB35" s="33"/>
      <c r="NC35" s="33"/>
      <c r="ND35" s="33"/>
      <c r="NE35" s="35"/>
      <c r="NF35" s="8"/>
      <c r="NG35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35" s="8">
        <f>Tableau2[[#This Row],[Colonne370]]-Tableau2[[#This Row],[Colonne369]]</f>
        <v>0</v>
      </c>
      <c r="NI35" s="8" t="e">
        <f>Tableau2[[#This Row],[Colonne370]]/Tableau2[[#This Row],[Colonne369]]*100</f>
        <v>#DIV/0!</v>
      </c>
      <c r="NJ35" s="8">
        <f>COUNTIF(Tableau2[[#This Row],[Colonne3]:[Colonne368]],"A")</f>
        <v>0</v>
      </c>
      <c r="NK35" s="8">
        <f>COUNTIF(Tableau2[[#This Row],[Colonne3]:[Colonne368]],"R")</f>
        <v>0</v>
      </c>
      <c r="NL35" s="8">
        <f>COUNTIF(Tableau2[[#This Row],[Colonne3]:[Colonne368]],"N")</f>
        <v>0</v>
      </c>
      <c r="NM35" s="8"/>
      <c r="NN35" s="8"/>
      <c r="NO35" s="8">
        <f>COUNTIF(Tableau2[[#This Row],[Colonne3]:[Colonne368]],"C")</f>
        <v>0</v>
      </c>
      <c r="NP35" s="8">
        <f>COUNTIF(Tableau2[[#This Row],[Colonne3]:[Colonne368]],"W")</f>
        <v>0</v>
      </c>
      <c r="NQ35" s="8">
        <f>COUNTIF(Tableau2[[#This Row],[Colonne3]:[Colonne368]],"V")</f>
        <v>0</v>
      </c>
      <c r="NR35" s="8">
        <f>COUNTIF(Tableau2[[#This Row],[Colonne3]:[Colonne368]],"M")</f>
        <v>0</v>
      </c>
      <c r="NS35" s="8"/>
      <c r="NT35" s="8"/>
    </row>
    <row r="36" spans="2:384" ht="15.75" thickBot="1" x14ac:dyDescent="0.3">
      <c r="B36" s="37" t="s">
        <v>456</v>
      </c>
      <c r="C36" s="28"/>
      <c r="D36" s="38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  <c r="MG36" s="39"/>
      <c r="MH36" s="39"/>
      <c r="MI36" s="39"/>
      <c r="MJ36" s="39"/>
      <c r="MK36" s="39"/>
      <c r="ML36" s="39"/>
      <c r="MM36" s="39"/>
      <c r="MN36" s="39"/>
      <c r="MO36" s="39"/>
      <c r="MP36" s="39"/>
      <c r="MQ36" s="39"/>
      <c r="MR36" s="39"/>
      <c r="MS36" s="39"/>
      <c r="MT36" s="39"/>
      <c r="MU36" s="39"/>
      <c r="MV36" s="39"/>
      <c r="MW36" s="39"/>
      <c r="MX36" s="39"/>
      <c r="MY36" s="39"/>
      <c r="MZ36" s="39"/>
      <c r="NA36" s="39"/>
      <c r="NB36" s="39"/>
      <c r="NC36" s="39"/>
      <c r="ND36" s="39"/>
      <c r="NE36" s="40"/>
      <c r="NF36" s="28"/>
      <c r="NG36" s="28"/>
      <c r="NH36" s="28"/>
      <c r="NI36" s="28"/>
      <c r="NJ36" s="28"/>
      <c r="NK36" s="28"/>
      <c r="NL36" s="28"/>
      <c r="NM36" s="28"/>
      <c r="NN36" s="28"/>
      <c r="NO36" s="28"/>
      <c r="NP36" s="28"/>
      <c r="NQ36" s="28"/>
      <c r="NR36" s="28"/>
      <c r="NS36" s="28"/>
      <c r="NT36" s="28"/>
    </row>
    <row r="37" spans="2:384" ht="15.75" thickBot="1" x14ac:dyDescent="0.3">
      <c r="B37" s="8" t="s">
        <v>462</v>
      </c>
      <c r="C37" s="8">
        <v>100</v>
      </c>
      <c r="D37" s="36"/>
      <c r="E37" s="3"/>
      <c r="F37" s="3"/>
      <c r="G37" s="5"/>
      <c r="H37" s="5"/>
      <c r="I37" s="3"/>
      <c r="J37" s="3"/>
      <c r="K37" s="3"/>
      <c r="L37" s="3"/>
      <c r="M37" s="3"/>
      <c r="N37" s="5"/>
      <c r="O37" s="5"/>
      <c r="P37" s="3"/>
      <c r="Q37" s="3"/>
      <c r="R37" s="3"/>
      <c r="S37" s="3"/>
      <c r="T37" s="3"/>
      <c r="U37" s="5"/>
      <c r="V37" s="5"/>
      <c r="W37" s="3"/>
      <c r="X37" s="3"/>
      <c r="Y37" s="3"/>
      <c r="Z37" s="3"/>
      <c r="AA37" s="3"/>
      <c r="AB37" s="5"/>
      <c r="AC37" s="5"/>
      <c r="AD37" s="3"/>
      <c r="AE37" s="3"/>
      <c r="AF37" s="3"/>
      <c r="AG37" s="3"/>
      <c r="AH37" s="3"/>
      <c r="AI37" s="5"/>
      <c r="AJ37" s="5"/>
      <c r="AK37" s="3"/>
      <c r="AL37" s="3"/>
      <c r="AM37" s="3"/>
      <c r="AN37" s="3"/>
      <c r="AO37" s="3"/>
      <c r="AP37" s="5"/>
      <c r="AQ37" s="5"/>
      <c r="AR37" s="3"/>
      <c r="AS37" s="3"/>
      <c r="AT37" s="3"/>
      <c r="AU37" s="3"/>
      <c r="AV37" s="3"/>
      <c r="AW37" s="5"/>
      <c r="AX37" s="5"/>
      <c r="AY37" s="3"/>
      <c r="AZ37" s="3"/>
      <c r="BA37" s="3"/>
      <c r="BB37" s="3"/>
      <c r="BC37" s="3"/>
      <c r="BD37" s="5"/>
      <c r="BE37" s="5"/>
      <c r="BF37" s="3"/>
      <c r="BG37" s="3"/>
      <c r="BH37" s="3"/>
      <c r="BI37" s="3"/>
      <c r="BJ37" s="3"/>
      <c r="BK37" s="5"/>
      <c r="BL37" s="5"/>
      <c r="BM37" s="3"/>
      <c r="BN37" s="3"/>
      <c r="BO37" s="3"/>
      <c r="BP37" s="3"/>
      <c r="BQ37" s="3"/>
      <c r="BR37" s="5"/>
      <c r="BS37" s="5"/>
      <c r="BT37" s="3"/>
      <c r="BU37" s="3"/>
      <c r="BV37" s="3"/>
      <c r="BW37" s="3"/>
      <c r="BX37" s="3"/>
      <c r="BY37" s="5"/>
      <c r="BZ37" s="5"/>
      <c r="CA37" s="3"/>
      <c r="CB37" s="3"/>
      <c r="CC37" s="3"/>
      <c r="CD37" s="3"/>
      <c r="CE37" s="3"/>
      <c r="CF37" s="5"/>
      <c r="CG37" s="5"/>
      <c r="CH37" s="3"/>
      <c r="CI37" s="3"/>
      <c r="CJ37" s="3"/>
      <c r="CK37" s="3"/>
      <c r="CL37" s="3"/>
      <c r="CM37" s="5"/>
      <c r="CN37" s="5"/>
      <c r="CO37" s="3"/>
      <c r="CP37" s="3"/>
      <c r="CQ37" s="3"/>
      <c r="CR37" s="3"/>
      <c r="CS37" s="3"/>
      <c r="CT37" s="5"/>
      <c r="CU37" s="5"/>
      <c r="CV37" s="3"/>
      <c r="CW37" s="3"/>
      <c r="CX37" s="3"/>
      <c r="CY37" s="3"/>
      <c r="CZ37" s="3"/>
      <c r="DA37" s="5"/>
      <c r="DB37" s="5"/>
      <c r="DC37" s="3"/>
      <c r="DD37" s="3"/>
      <c r="DE37" s="3"/>
      <c r="DF37" s="3"/>
      <c r="DG37" s="3"/>
      <c r="DH37" s="5"/>
      <c r="DI37" s="5"/>
      <c r="DJ37" s="3"/>
      <c r="DK37" s="3"/>
      <c r="DL37" s="3"/>
      <c r="DM37" s="3"/>
      <c r="DN37" s="3"/>
      <c r="DO37" s="5"/>
      <c r="DP37" s="5"/>
      <c r="DQ37" s="3"/>
      <c r="DR37" s="3"/>
      <c r="DS37" s="3"/>
      <c r="DT37" s="3"/>
      <c r="DU37" s="3"/>
      <c r="DV37" s="5"/>
      <c r="DW37" s="5"/>
      <c r="DX37" s="3"/>
      <c r="DY37" s="3"/>
      <c r="DZ37" s="3"/>
      <c r="EA37" s="3"/>
      <c r="EB37" s="3"/>
      <c r="EC37" s="5"/>
      <c r="ED37" s="5"/>
      <c r="EE37" s="3"/>
      <c r="EF37" s="3"/>
      <c r="EG37" s="3"/>
      <c r="EH37" s="3"/>
      <c r="EI37" s="3"/>
      <c r="EJ37" s="5"/>
      <c r="EK37" s="5"/>
      <c r="EL37" s="3"/>
      <c r="EM37" s="3"/>
      <c r="EN37" s="3"/>
      <c r="EO37" s="3"/>
      <c r="EP37" s="3"/>
      <c r="EQ37" s="5"/>
      <c r="ER37" s="5"/>
      <c r="ES37" s="3"/>
      <c r="ET37" s="3"/>
      <c r="EU37" s="3"/>
      <c r="EV37" s="3"/>
      <c r="EW37" s="3"/>
      <c r="EX37" s="5"/>
      <c r="EY37" s="5"/>
      <c r="EZ37" s="3"/>
      <c r="FA37" s="3"/>
      <c r="FB37" s="3"/>
      <c r="FC37" s="3"/>
      <c r="FD37" s="3"/>
      <c r="FE37" s="5"/>
      <c r="FF37" s="5"/>
      <c r="FG37" s="3"/>
      <c r="FH37" s="3"/>
      <c r="FI37" s="3"/>
      <c r="FJ37" s="3"/>
      <c r="FK37" s="3"/>
      <c r="FL37" s="5"/>
      <c r="FM37" s="5"/>
      <c r="FN37" s="3"/>
      <c r="FO37" s="3"/>
      <c r="FP37" s="3"/>
      <c r="FQ37" s="3"/>
      <c r="FR37" s="3"/>
      <c r="FS37" s="5"/>
      <c r="FT37" s="5"/>
      <c r="FU37" s="3"/>
      <c r="FV37" s="3"/>
      <c r="FW37" s="3"/>
      <c r="FX37" s="3"/>
      <c r="FY37" s="3"/>
      <c r="FZ37" s="5"/>
      <c r="GA37" s="5"/>
      <c r="GB37" s="3"/>
      <c r="GC37" s="3"/>
      <c r="GD37" s="3"/>
      <c r="GE37" s="3"/>
      <c r="GF37" s="3"/>
      <c r="GG37" s="5"/>
      <c r="GH37" s="5"/>
      <c r="GI37" s="3"/>
      <c r="GJ37" s="3"/>
      <c r="GK37" s="3"/>
      <c r="GL37" s="3"/>
      <c r="GM37" s="3"/>
      <c r="GN37" s="5"/>
      <c r="GO37" s="5"/>
      <c r="GP37" s="3"/>
      <c r="GQ37" s="3"/>
      <c r="GR37" s="3"/>
      <c r="GS37" s="3"/>
      <c r="GT37" s="3"/>
      <c r="GU37" s="5"/>
      <c r="GV37" s="5"/>
      <c r="GW37" s="3"/>
      <c r="GX37" s="3"/>
      <c r="GY37" s="3"/>
      <c r="GZ37" s="3"/>
      <c r="HA37" s="3"/>
      <c r="HB37" s="5"/>
      <c r="HC37" s="5"/>
      <c r="HD37" s="3"/>
      <c r="HE37" s="3"/>
      <c r="HF37" s="3"/>
      <c r="HG37" s="3"/>
      <c r="HH37" s="3"/>
      <c r="HI37" s="5"/>
      <c r="HJ37" s="5"/>
      <c r="HK37" s="3"/>
      <c r="HL37" s="3"/>
      <c r="HM37" s="3"/>
      <c r="HN37" s="3"/>
      <c r="HO37" s="3"/>
      <c r="HP37" s="5"/>
      <c r="HQ37" s="5"/>
      <c r="HR37" s="3"/>
      <c r="HS37" s="3"/>
      <c r="HT37" s="3"/>
      <c r="HU37" s="3"/>
      <c r="HV37" s="3"/>
      <c r="HW37" s="5"/>
      <c r="HX37" s="5"/>
      <c r="HY37" s="3"/>
      <c r="HZ37" s="3"/>
      <c r="IA37" s="3"/>
      <c r="IB37" s="3"/>
      <c r="IC37" s="3"/>
      <c r="ID37" s="5"/>
      <c r="IE37" s="5"/>
      <c r="IF37" s="3"/>
      <c r="IG37" s="3"/>
      <c r="IH37" s="3"/>
      <c r="II37" s="3"/>
      <c r="IJ37" s="3"/>
      <c r="IK37" s="5"/>
      <c r="IL37" s="5"/>
      <c r="IM37" s="3"/>
      <c r="IN37" s="3"/>
      <c r="IO37" s="3"/>
      <c r="IP37" s="3"/>
      <c r="IQ37" s="3"/>
      <c r="IR37" s="5"/>
      <c r="IS37" s="5"/>
      <c r="IT37" s="3"/>
      <c r="IU37" s="3"/>
      <c r="IV37" s="3"/>
      <c r="IW37" s="3"/>
      <c r="IX37" s="3"/>
      <c r="IY37" s="5"/>
      <c r="IZ37" s="5"/>
      <c r="JA37" s="3"/>
      <c r="JB37" s="3"/>
      <c r="JC37" s="3"/>
      <c r="JD37" s="3"/>
      <c r="JE37" s="3"/>
      <c r="JF37" s="5"/>
      <c r="JG37" s="5"/>
      <c r="JH37" s="3"/>
      <c r="JI37" s="3"/>
      <c r="JJ37" s="3"/>
      <c r="JK37" s="3"/>
      <c r="JL37" s="3"/>
      <c r="JM37" s="5"/>
      <c r="JN37" s="5"/>
      <c r="JO37" s="3"/>
      <c r="JP37" s="3"/>
      <c r="JQ37" s="3"/>
      <c r="JR37" s="3"/>
      <c r="JS37" s="3"/>
      <c r="JT37" s="5"/>
      <c r="JU37" s="5"/>
      <c r="JV37" s="3"/>
      <c r="JW37" s="3"/>
      <c r="JX37" s="3"/>
      <c r="JY37" s="3"/>
      <c r="JZ37" s="3"/>
      <c r="KA37" s="5"/>
      <c r="KB37" s="5"/>
      <c r="KC37" s="3"/>
      <c r="KD37" s="3"/>
      <c r="KE37" s="3"/>
      <c r="KF37" s="3"/>
      <c r="KG37" s="3"/>
      <c r="KH37" s="5"/>
      <c r="KI37" s="5"/>
      <c r="KJ37" s="3"/>
      <c r="KK37" s="3"/>
      <c r="KL37" s="3"/>
      <c r="KM37" s="3"/>
      <c r="KN37" s="3"/>
      <c r="KO37" s="5"/>
      <c r="KP37" s="5"/>
      <c r="KQ37" s="3"/>
      <c r="KR37" s="3"/>
      <c r="KS37" s="3"/>
      <c r="KT37" s="3"/>
      <c r="KU37" s="3"/>
      <c r="KV37" s="5"/>
      <c r="KW37" s="5"/>
      <c r="KX37" s="3"/>
      <c r="KY37" s="3"/>
      <c r="KZ37" s="3"/>
      <c r="LA37" s="3"/>
      <c r="LB37" s="3"/>
      <c r="LC37" s="5"/>
      <c r="LD37" s="5"/>
      <c r="LE37" s="3"/>
      <c r="LF37" s="3"/>
      <c r="LG37" s="3"/>
      <c r="LH37" s="3"/>
      <c r="LI37" s="3"/>
      <c r="LJ37" s="5"/>
      <c r="LK37" s="5"/>
      <c r="LL37" s="3"/>
      <c r="LM37" s="3"/>
      <c r="LN37" s="3"/>
      <c r="LO37" s="3"/>
      <c r="LP37" s="3"/>
      <c r="LQ37" s="5"/>
      <c r="LR37" s="5"/>
      <c r="LS37" s="3"/>
      <c r="LT37" s="3"/>
      <c r="LU37" s="3"/>
      <c r="LV37" s="3"/>
      <c r="LW37" s="3"/>
      <c r="LX37" s="5"/>
      <c r="LY37" s="5"/>
      <c r="LZ37" s="3"/>
      <c r="MA37" s="3"/>
      <c r="MB37" s="3"/>
      <c r="MC37" s="3"/>
      <c r="MD37" s="3"/>
      <c r="ME37" s="5"/>
      <c r="MF37" s="5"/>
      <c r="MG37" s="3"/>
      <c r="MH37" s="3"/>
      <c r="MI37" s="3"/>
      <c r="MJ37" s="3"/>
      <c r="MK37" s="3"/>
      <c r="ML37" s="5"/>
      <c r="MM37" s="5"/>
      <c r="MN37" s="3"/>
      <c r="MO37" s="3"/>
      <c r="MP37" s="3"/>
      <c r="MQ37" s="3"/>
      <c r="MR37" s="3"/>
      <c r="MS37" s="5"/>
      <c r="MT37" s="5"/>
      <c r="MU37" s="3"/>
      <c r="MV37" s="3"/>
      <c r="MW37" s="3"/>
      <c r="MX37" s="3"/>
      <c r="MY37" s="3"/>
      <c r="MZ37" s="5"/>
      <c r="NA37" s="5"/>
      <c r="NB37" s="3"/>
      <c r="NC37" s="3"/>
      <c r="ND37" s="3"/>
      <c r="NE37" s="14"/>
      <c r="NF37" s="8"/>
      <c r="NG37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37" s="8">
        <f>Tableau2[[#This Row],[Colonne370]]-Tableau2[[#This Row],[Colonne369]]</f>
        <v>0</v>
      </c>
      <c r="NI37" s="8" t="e">
        <f>Tableau2[[#This Row],[Colonne370]]/Tableau2[[#This Row],[Colonne369]]*100</f>
        <v>#DIV/0!</v>
      </c>
      <c r="NJ37" s="8">
        <f>COUNTIF(Tableau2[[#This Row],[Colonne3]:[Colonne368]],"A")</f>
        <v>0</v>
      </c>
      <c r="NK37" s="8">
        <f>COUNTIF(Tableau2[[#This Row],[Colonne3]:[Colonne368]],"R")</f>
        <v>0</v>
      </c>
      <c r="NL37" s="8">
        <f>COUNTIF(Tableau2[[#This Row],[Colonne3]:[Colonne368]],"N")</f>
        <v>0</v>
      </c>
      <c r="NM37" s="8"/>
      <c r="NN37" s="8"/>
      <c r="NO37" s="8">
        <f>COUNTIF(Tableau2[[#This Row],[Colonne3]:[Colonne368]],"C")</f>
        <v>0</v>
      </c>
      <c r="NP37" s="8">
        <f>COUNTIF(Tableau2[[#This Row],[Colonne3]:[Colonne368]],"W")</f>
        <v>0</v>
      </c>
      <c r="NQ37" s="8">
        <f>COUNTIF(Tableau2[[#This Row],[Colonne3]:[Colonne368]],"V")</f>
        <v>0</v>
      </c>
      <c r="NR37" s="8">
        <f>COUNTIF(Tableau2[[#This Row],[Colonne3]:[Colonne368]],"M")</f>
        <v>0</v>
      </c>
      <c r="NS37" s="8"/>
      <c r="NT37" s="8"/>
    </row>
    <row r="38" spans="2:384" ht="15.75" thickBot="1" x14ac:dyDescent="0.3">
      <c r="B38" s="27" t="s">
        <v>385</v>
      </c>
      <c r="C38" s="28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  <c r="DS38" s="29"/>
      <c r="DT38" s="29"/>
      <c r="DU38" s="29"/>
      <c r="DV38" s="29"/>
      <c r="DW38" s="29"/>
      <c r="DX38" s="29"/>
      <c r="DY38" s="29"/>
      <c r="DZ38" s="29"/>
      <c r="EA38" s="29"/>
      <c r="EB38" s="29"/>
      <c r="EC38" s="29"/>
      <c r="ED38" s="29"/>
      <c r="EE38" s="29"/>
      <c r="EF38" s="29"/>
      <c r="EG38" s="29"/>
      <c r="EH38" s="29"/>
      <c r="EI38" s="29"/>
      <c r="EJ38" s="29"/>
      <c r="EK38" s="29"/>
      <c r="EL38" s="29"/>
      <c r="EM38" s="29"/>
      <c r="EN38" s="29"/>
      <c r="EO38" s="29"/>
      <c r="EP38" s="29"/>
      <c r="EQ38" s="29"/>
      <c r="ER38" s="29"/>
      <c r="ES38" s="29"/>
      <c r="ET38" s="29"/>
      <c r="EU38" s="29"/>
      <c r="EV38" s="29"/>
      <c r="EW38" s="29"/>
      <c r="EX38" s="29"/>
      <c r="EY38" s="29"/>
      <c r="EZ38" s="29"/>
      <c r="FA38" s="29"/>
      <c r="FB38" s="29"/>
      <c r="FC38" s="29"/>
      <c r="FD38" s="29"/>
      <c r="FE38" s="29"/>
      <c r="FF38" s="29"/>
      <c r="FG38" s="29"/>
      <c r="FH38" s="29"/>
      <c r="FI38" s="29"/>
      <c r="FJ38" s="29"/>
      <c r="FK38" s="29"/>
      <c r="FL38" s="29"/>
      <c r="FM38" s="29"/>
      <c r="FN38" s="29"/>
      <c r="FO38" s="29"/>
      <c r="FP38" s="29"/>
      <c r="FQ38" s="29"/>
      <c r="FR38" s="29"/>
      <c r="FS38" s="29"/>
      <c r="FT38" s="29"/>
      <c r="FU38" s="29"/>
      <c r="FV38" s="29"/>
      <c r="FW38" s="29"/>
      <c r="FX38" s="29"/>
      <c r="FY38" s="29"/>
      <c r="FZ38" s="29"/>
      <c r="GA38" s="29"/>
      <c r="GB38" s="29"/>
      <c r="GC38" s="29"/>
      <c r="GD38" s="29"/>
      <c r="GE38" s="29"/>
      <c r="GF38" s="29"/>
      <c r="GG38" s="29"/>
      <c r="GH38" s="29"/>
      <c r="GI38" s="29"/>
      <c r="GJ38" s="29"/>
      <c r="GK38" s="29"/>
      <c r="GL38" s="29"/>
      <c r="GM38" s="29"/>
      <c r="GN38" s="29"/>
      <c r="GO38" s="29"/>
      <c r="GP38" s="29"/>
      <c r="GQ38" s="29"/>
      <c r="GR38" s="29"/>
      <c r="GS38" s="29"/>
      <c r="GT38" s="29"/>
      <c r="GU38" s="29"/>
      <c r="GV38" s="29"/>
      <c r="GW38" s="29"/>
      <c r="GX38" s="29"/>
      <c r="GY38" s="29"/>
      <c r="GZ38" s="29"/>
      <c r="HA38" s="29"/>
      <c r="HB38" s="29"/>
      <c r="HC38" s="29"/>
      <c r="HD38" s="29"/>
      <c r="HE38" s="29"/>
      <c r="HF38" s="29"/>
      <c r="HG38" s="29"/>
      <c r="HH38" s="29"/>
      <c r="HI38" s="29"/>
      <c r="HJ38" s="29"/>
      <c r="HK38" s="29"/>
      <c r="HL38" s="29"/>
      <c r="HM38" s="29"/>
      <c r="HN38" s="29"/>
      <c r="HO38" s="29"/>
      <c r="HP38" s="29"/>
      <c r="HQ38" s="29"/>
      <c r="HR38" s="29"/>
      <c r="HS38" s="29"/>
      <c r="HT38" s="29"/>
      <c r="HU38" s="29"/>
      <c r="HV38" s="29"/>
      <c r="HW38" s="29"/>
      <c r="HX38" s="29"/>
      <c r="HY38" s="29"/>
      <c r="HZ38" s="29"/>
      <c r="IA38" s="29"/>
      <c r="IB38" s="29"/>
      <c r="IC38" s="29"/>
      <c r="ID38" s="29"/>
      <c r="IE38" s="29"/>
      <c r="IF38" s="29"/>
      <c r="IG38" s="29"/>
      <c r="IH38" s="29"/>
      <c r="II38" s="29"/>
      <c r="IJ38" s="29"/>
      <c r="IK38" s="29"/>
      <c r="IL38" s="29"/>
      <c r="IM38" s="29"/>
      <c r="IN38" s="29"/>
      <c r="IO38" s="29"/>
      <c r="IP38" s="29"/>
      <c r="IQ38" s="29"/>
      <c r="IR38" s="29"/>
      <c r="IS38" s="29"/>
      <c r="IT38" s="29"/>
      <c r="IU38" s="29"/>
      <c r="IV38" s="29"/>
      <c r="IW38" s="29"/>
      <c r="IX38" s="29"/>
      <c r="IY38" s="29"/>
      <c r="IZ38" s="29"/>
      <c r="JA38" s="29"/>
      <c r="JB38" s="29"/>
      <c r="JC38" s="29"/>
      <c r="JD38" s="29"/>
      <c r="JE38" s="29"/>
      <c r="JF38" s="29"/>
      <c r="JG38" s="29"/>
      <c r="JH38" s="29"/>
      <c r="JI38" s="29"/>
      <c r="JJ38" s="29"/>
      <c r="JK38" s="29"/>
      <c r="JL38" s="29"/>
      <c r="JM38" s="29"/>
      <c r="JN38" s="29"/>
      <c r="JO38" s="29"/>
      <c r="JP38" s="29"/>
      <c r="JQ38" s="29"/>
      <c r="JR38" s="29"/>
      <c r="JS38" s="29"/>
      <c r="JT38" s="29"/>
      <c r="JU38" s="29"/>
      <c r="JV38" s="29"/>
      <c r="JW38" s="29"/>
      <c r="JX38" s="29"/>
      <c r="JY38" s="29"/>
      <c r="JZ38" s="29"/>
      <c r="KA38" s="29"/>
      <c r="KB38" s="29"/>
      <c r="KC38" s="29"/>
      <c r="KD38" s="29"/>
      <c r="KE38" s="29"/>
      <c r="KF38" s="29"/>
      <c r="KG38" s="29"/>
      <c r="KH38" s="29"/>
      <c r="KI38" s="29"/>
      <c r="KJ38" s="29"/>
      <c r="KK38" s="29"/>
      <c r="KL38" s="29"/>
      <c r="KM38" s="29"/>
      <c r="KN38" s="29"/>
      <c r="KO38" s="29"/>
      <c r="KP38" s="29"/>
      <c r="KQ38" s="29"/>
      <c r="KR38" s="29"/>
      <c r="KS38" s="29"/>
      <c r="KT38" s="29"/>
      <c r="KU38" s="29"/>
      <c r="KV38" s="29"/>
      <c r="KW38" s="29"/>
      <c r="KX38" s="29"/>
      <c r="KY38" s="29"/>
      <c r="KZ38" s="29"/>
      <c r="LA38" s="29"/>
      <c r="LB38" s="29"/>
      <c r="LC38" s="29"/>
      <c r="LD38" s="29"/>
      <c r="LE38" s="29"/>
      <c r="LF38" s="29"/>
      <c r="LG38" s="29"/>
      <c r="LH38" s="29"/>
      <c r="LI38" s="29"/>
      <c r="LJ38" s="29"/>
      <c r="LK38" s="29"/>
      <c r="LL38" s="29"/>
      <c r="LM38" s="29"/>
      <c r="LN38" s="29"/>
      <c r="LO38" s="29"/>
      <c r="LP38" s="29"/>
      <c r="LQ38" s="29"/>
      <c r="LR38" s="29"/>
      <c r="LS38" s="29"/>
      <c r="LT38" s="29"/>
      <c r="LU38" s="29"/>
      <c r="LV38" s="29"/>
      <c r="LW38" s="29"/>
      <c r="LX38" s="29"/>
      <c r="LY38" s="29"/>
      <c r="LZ38" s="29"/>
      <c r="MA38" s="29"/>
      <c r="MB38" s="29"/>
      <c r="MC38" s="29"/>
      <c r="MD38" s="29"/>
      <c r="ME38" s="29"/>
      <c r="MF38" s="29"/>
      <c r="MG38" s="29"/>
      <c r="MH38" s="29"/>
      <c r="MI38" s="29"/>
      <c r="MJ38" s="29"/>
      <c r="MK38" s="29"/>
      <c r="ML38" s="29"/>
      <c r="MM38" s="29"/>
      <c r="MN38" s="29"/>
      <c r="MO38" s="29"/>
      <c r="MP38" s="29"/>
      <c r="MQ38" s="29"/>
      <c r="MR38" s="29"/>
      <c r="MS38" s="29"/>
      <c r="MT38" s="29"/>
      <c r="MU38" s="29"/>
      <c r="MV38" s="29"/>
      <c r="MW38" s="29"/>
      <c r="MX38" s="29"/>
      <c r="MY38" s="29"/>
      <c r="MZ38" s="29"/>
      <c r="NA38" s="29"/>
      <c r="NB38" s="29"/>
      <c r="NC38" s="29"/>
      <c r="ND38" s="29"/>
      <c r="NE38" s="30"/>
      <c r="NF38" s="28"/>
      <c r="NG38" s="28"/>
      <c r="NH38" s="28"/>
      <c r="NI38" s="28"/>
      <c r="NJ38" s="28"/>
      <c r="NK38" s="28"/>
      <c r="NL38" s="28"/>
      <c r="NM38" s="28"/>
      <c r="NN38" s="28"/>
      <c r="NO38" s="28"/>
      <c r="NP38" s="28"/>
      <c r="NQ38" s="28"/>
      <c r="NR38" s="28"/>
      <c r="NS38" s="28"/>
      <c r="NT38" s="28"/>
    </row>
    <row r="39" spans="2:384" ht="15.75" thickBot="1" x14ac:dyDescent="0.3">
      <c r="B39" s="8" t="s">
        <v>463</v>
      </c>
      <c r="C39" s="8"/>
      <c r="D39" s="10"/>
      <c r="E39" s="4"/>
      <c r="F39" s="4"/>
      <c r="G39" s="7"/>
      <c r="H39" s="7"/>
      <c r="I39" s="4"/>
      <c r="J39" s="4"/>
      <c r="K39" s="4"/>
      <c r="L39" s="4"/>
      <c r="M39" s="4"/>
      <c r="N39" s="7"/>
      <c r="O39" s="7"/>
      <c r="P39" s="4"/>
      <c r="Q39" s="4"/>
      <c r="R39" s="4"/>
      <c r="S39" s="4"/>
      <c r="T39" s="4"/>
      <c r="U39" s="7"/>
      <c r="V39" s="7"/>
      <c r="W39" s="4"/>
      <c r="X39" s="4"/>
      <c r="Y39" s="4"/>
      <c r="Z39" s="4"/>
      <c r="AA39" s="4"/>
      <c r="AB39" s="7"/>
      <c r="AC39" s="7"/>
      <c r="AD39" s="4"/>
      <c r="AE39" s="4"/>
      <c r="AF39" s="4"/>
      <c r="AG39" s="4"/>
      <c r="AH39" s="4"/>
      <c r="AI39" s="7"/>
      <c r="AJ39" s="7"/>
      <c r="AK39" s="4"/>
      <c r="AL39" s="4"/>
      <c r="AM39" s="4"/>
      <c r="AN39" s="4"/>
      <c r="AO39" s="4"/>
      <c r="AP39" s="7"/>
      <c r="AQ39" s="7"/>
      <c r="AR39" s="4"/>
      <c r="AS39" s="4"/>
      <c r="AT39" s="4"/>
      <c r="AU39" s="4"/>
      <c r="AV39" s="4"/>
      <c r="AW39" s="7"/>
      <c r="AX39" s="7"/>
      <c r="AY39" s="4"/>
      <c r="AZ39" s="4"/>
      <c r="BA39" s="4"/>
      <c r="BB39" s="4"/>
      <c r="BC39" s="4"/>
      <c r="BD39" s="7"/>
      <c r="BE39" s="7"/>
      <c r="BF39" s="4"/>
      <c r="BG39" s="4"/>
      <c r="BH39" s="4"/>
      <c r="BI39" s="4"/>
      <c r="BJ39" s="4"/>
      <c r="BK39" s="7"/>
      <c r="BL39" s="7"/>
      <c r="BM39" s="4"/>
      <c r="BN39" s="4"/>
      <c r="BO39" s="4"/>
      <c r="BP39" s="4"/>
      <c r="BQ39" s="4"/>
      <c r="BR39" s="7"/>
      <c r="BS39" s="7"/>
      <c r="BT39" s="4"/>
      <c r="BU39" s="4"/>
      <c r="BV39" s="4"/>
      <c r="BW39" s="4"/>
      <c r="BX39" s="4"/>
      <c r="BY39" s="7"/>
      <c r="BZ39" s="7"/>
      <c r="CA39" s="4"/>
      <c r="CB39" s="4"/>
      <c r="CC39" s="4"/>
      <c r="CD39" s="4"/>
      <c r="CE39" s="4"/>
      <c r="CF39" s="7"/>
      <c r="CG39" s="7"/>
      <c r="CH39" s="4"/>
      <c r="CI39" s="4"/>
      <c r="CJ39" s="4"/>
      <c r="CK39" s="4"/>
      <c r="CL39" s="4"/>
      <c r="CM39" s="7"/>
      <c r="CN39" s="7"/>
      <c r="CO39" s="4"/>
      <c r="CP39" s="4"/>
      <c r="CQ39" s="4"/>
      <c r="CR39" s="4"/>
      <c r="CS39" s="4"/>
      <c r="CT39" s="7"/>
      <c r="CU39" s="7"/>
      <c r="CV39" s="4"/>
      <c r="CW39" s="4"/>
      <c r="CX39" s="4"/>
      <c r="CY39" s="4"/>
      <c r="CZ39" s="4"/>
      <c r="DA39" s="7"/>
      <c r="DB39" s="7"/>
      <c r="DC39" s="4"/>
      <c r="DD39" s="4"/>
      <c r="DE39" s="4"/>
      <c r="DF39" s="4"/>
      <c r="DG39" s="4"/>
      <c r="DH39" s="7"/>
      <c r="DI39" s="7"/>
      <c r="DJ39" s="4"/>
      <c r="DK39" s="4"/>
      <c r="DL39" s="4"/>
      <c r="DM39" s="4"/>
      <c r="DN39" s="4"/>
      <c r="DO39" s="7"/>
      <c r="DP39" s="7"/>
      <c r="DQ39" s="4"/>
      <c r="DR39" s="4"/>
      <c r="DS39" s="4"/>
      <c r="DT39" s="4"/>
      <c r="DU39" s="4"/>
      <c r="DV39" s="7"/>
      <c r="DW39" s="7"/>
      <c r="DX39" s="4"/>
      <c r="DY39" s="4"/>
      <c r="DZ39" s="4"/>
      <c r="EA39" s="4"/>
      <c r="EB39" s="4"/>
      <c r="EC39" s="7"/>
      <c r="ED39" s="7"/>
      <c r="EE39" s="4"/>
      <c r="EF39" s="4"/>
      <c r="EG39" s="4"/>
      <c r="EH39" s="4"/>
      <c r="EI39" s="4"/>
      <c r="EJ39" s="7"/>
      <c r="EK39" s="7"/>
      <c r="EL39" s="4"/>
      <c r="EM39" s="4"/>
      <c r="EN39" s="4"/>
      <c r="EO39" s="4"/>
      <c r="EP39" s="4"/>
      <c r="EQ39" s="7"/>
      <c r="ER39" s="7"/>
      <c r="ES39" s="4"/>
      <c r="ET39" s="4"/>
      <c r="EU39" s="4"/>
      <c r="EV39" s="4"/>
      <c r="EW39" s="4"/>
      <c r="EX39" s="7"/>
      <c r="EY39" s="7"/>
      <c r="EZ39" s="4"/>
      <c r="FA39" s="4"/>
      <c r="FB39" s="4"/>
      <c r="FC39" s="4"/>
      <c r="FD39" s="4"/>
      <c r="FE39" s="7"/>
      <c r="FF39" s="7"/>
      <c r="FG39" s="4"/>
      <c r="FH39" s="4"/>
      <c r="FI39" s="4"/>
      <c r="FJ39" s="4"/>
      <c r="FK39" s="4"/>
      <c r="FL39" s="7"/>
      <c r="FM39" s="7"/>
      <c r="FN39" s="4"/>
      <c r="FO39" s="4"/>
      <c r="FP39" s="4"/>
      <c r="FQ39" s="4"/>
      <c r="FR39" s="4"/>
      <c r="FS39" s="7"/>
      <c r="FT39" s="7"/>
      <c r="FU39" s="4"/>
      <c r="FV39" s="4"/>
      <c r="FW39" s="4"/>
      <c r="FX39" s="4"/>
      <c r="FY39" s="4"/>
      <c r="FZ39" s="7"/>
      <c r="GA39" s="7"/>
      <c r="GB39" s="4"/>
      <c r="GC39" s="4"/>
      <c r="GD39" s="4"/>
      <c r="GE39" s="4"/>
      <c r="GF39" s="4"/>
      <c r="GG39" s="7"/>
      <c r="GH39" s="7"/>
      <c r="GI39" s="4"/>
      <c r="GJ39" s="4"/>
      <c r="GK39" s="4"/>
      <c r="GL39" s="4"/>
      <c r="GM39" s="4"/>
      <c r="GN39" s="7"/>
      <c r="GO39" s="7"/>
      <c r="GP39" s="4"/>
      <c r="GQ39" s="4"/>
      <c r="GR39" s="4"/>
      <c r="GS39" s="4"/>
      <c r="GT39" s="4"/>
      <c r="GU39" s="7"/>
      <c r="GV39" s="7"/>
      <c r="GW39" s="4"/>
      <c r="GX39" s="4"/>
      <c r="GY39" s="4"/>
      <c r="GZ39" s="4"/>
      <c r="HA39" s="4"/>
      <c r="HB39" s="7"/>
      <c r="HC39" s="7"/>
      <c r="HD39" s="4"/>
      <c r="HE39" s="4"/>
      <c r="HF39" s="4"/>
      <c r="HG39" s="4"/>
      <c r="HH39" s="4"/>
      <c r="HI39" s="7"/>
      <c r="HJ39" s="7"/>
      <c r="HK39" s="4"/>
      <c r="HL39" s="4"/>
      <c r="HM39" s="4"/>
      <c r="HN39" s="4"/>
      <c r="HO39" s="4"/>
      <c r="HP39" s="7"/>
      <c r="HQ39" s="7"/>
      <c r="HR39" s="4"/>
      <c r="HS39" s="4"/>
      <c r="HT39" s="4"/>
      <c r="HU39" s="4"/>
      <c r="HV39" s="4"/>
      <c r="HW39" s="7"/>
      <c r="HX39" s="7"/>
      <c r="HY39" s="4"/>
      <c r="HZ39" s="4"/>
      <c r="IA39" s="4"/>
      <c r="IB39" s="4"/>
      <c r="IC39" s="4"/>
      <c r="ID39" s="7"/>
      <c r="IE39" s="7"/>
      <c r="IF39" s="4"/>
      <c r="IG39" s="4"/>
      <c r="IH39" s="4"/>
      <c r="II39" s="4"/>
      <c r="IJ39" s="4"/>
      <c r="IK39" s="7"/>
      <c r="IL39" s="7"/>
      <c r="IM39" s="4"/>
      <c r="IN39" s="4"/>
      <c r="IO39" s="4"/>
      <c r="IP39" s="4"/>
      <c r="IQ39" s="4"/>
      <c r="IR39" s="7"/>
      <c r="IS39" s="7"/>
      <c r="IT39" s="4"/>
      <c r="IU39" s="4"/>
      <c r="IV39" s="4"/>
      <c r="IW39" s="4"/>
      <c r="IX39" s="4"/>
      <c r="IY39" s="7"/>
      <c r="IZ39" s="7"/>
      <c r="JA39" s="4"/>
      <c r="JB39" s="4"/>
      <c r="JC39" s="4"/>
      <c r="JD39" s="4"/>
      <c r="JE39" s="4"/>
      <c r="JF39" s="7"/>
      <c r="JG39" s="7"/>
      <c r="JH39" s="4"/>
      <c r="JI39" s="4"/>
      <c r="JJ39" s="4"/>
      <c r="JK39" s="4"/>
      <c r="JL39" s="4"/>
      <c r="JM39" s="7"/>
      <c r="JN39" s="7"/>
      <c r="JO39" s="4"/>
      <c r="JP39" s="4"/>
      <c r="JQ39" s="4"/>
      <c r="JR39" s="4"/>
      <c r="JS39" s="4"/>
      <c r="JT39" s="7"/>
      <c r="JU39" s="7"/>
      <c r="JV39" s="4"/>
      <c r="JW39" s="4"/>
      <c r="JX39" s="4"/>
      <c r="JY39" s="4"/>
      <c r="JZ39" s="4"/>
      <c r="KA39" s="7"/>
      <c r="KB39" s="7"/>
      <c r="KC39" s="4"/>
      <c r="KD39" s="4"/>
      <c r="KE39" s="4"/>
      <c r="KF39" s="4"/>
      <c r="KG39" s="4"/>
      <c r="KH39" s="7"/>
      <c r="KI39" s="7"/>
      <c r="KJ39" s="4"/>
      <c r="KK39" s="4"/>
      <c r="KL39" s="4"/>
      <c r="KM39" s="4"/>
      <c r="KN39" s="4"/>
      <c r="KO39" s="7"/>
      <c r="KP39" s="7"/>
      <c r="KQ39" s="4"/>
      <c r="KR39" s="4"/>
      <c r="KS39" s="4"/>
      <c r="KT39" s="4"/>
      <c r="KU39" s="4"/>
      <c r="KV39" s="7"/>
      <c r="KW39" s="7"/>
      <c r="KX39" s="4"/>
      <c r="KY39" s="4"/>
      <c r="KZ39" s="4"/>
      <c r="LA39" s="4"/>
      <c r="LB39" s="4"/>
      <c r="LC39" s="7"/>
      <c r="LD39" s="7"/>
      <c r="LE39" s="4"/>
      <c r="LF39" s="4"/>
      <c r="LG39" s="4"/>
      <c r="LH39" s="4"/>
      <c r="LI39" s="4"/>
      <c r="LJ39" s="7"/>
      <c r="LK39" s="7"/>
      <c r="LL39" s="4"/>
      <c r="LM39" s="4"/>
      <c r="LN39" s="4"/>
      <c r="LO39" s="4"/>
      <c r="LP39" s="4"/>
      <c r="LQ39" s="7"/>
      <c r="LR39" s="7"/>
      <c r="LS39" s="4"/>
      <c r="LT39" s="4"/>
      <c r="LU39" s="4"/>
      <c r="LV39" s="4"/>
      <c r="LW39" s="4"/>
      <c r="LX39" s="7"/>
      <c r="LY39" s="7"/>
      <c r="LZ39" s="4"/>
      <c r="MA39" s="4"/>
      <c r="MB39" s="4"/>
      <c r="MC39" s="4"/>
      <c r="MD39" s="4"/>
      <c r="ME39" s="7"/>
      <c r="MF39" s="7"/>
      <c r="MG39" s="4"/>
      <c r="MH39" s="4"/>
      <c r="MI39" s="4"/>
      <c r="MJ39" s="4"/>
      <c r="MK39" s="4"/>
      <c r="ML39" s="7"/>
      <c r="MM39" s="7"/>
      <c r="MN39" s="4"/>
      <c r="MO39" s="4"/>
      <c r="MP39" s="4"/>
      <c r="MQ39" s="4"/>
      <c r="MR39" s="4"/>
      <c r="MS39" s="7"/>
      <c r="MT39" s="7"/>
      <c r="MU39" s="4"/>
      <c r="MV39" s="4"/>
      <c r="MW39" s="4"/>
      <c r="MX39" s="4"/>
      <c r="MY39" s="4"/>
      <c r="MZ39" s="7"/>
      <c r="NA39" s="7"/>
      <c r="NB39" s="4"/>
      <c r="NC39" s="4"/>
      <c r="ND39" s="4"/>
      <c r="NE39" s="15"/>
      <c r="NF39" s="8"/>
      <c r="NG39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39" s="8">
        <f>Tableau2[[#This Row],[Colonne370]]-Tableau2[[#This Row],[Colonne369]]</f>
        <v>0</v>
      </c>
      <c r="NI39" s="8" t="e">
        <f>Tableau2[[#This Row],[Colonne370]]/Tableau2[[#This Row],[Colonne369]]*100</f>
        <v>#DIV/0!</v>
      </c>
      <c r="NJ39" s="8">
        <f>COUNTIF(Tableau2[[#This Row],[Colonne3]:[Colonne368]],"A")</f>
        <v>0</v>
      </c>
      <c r="NK39" s="8">
        <f>COUNTIF(Tableau2[[#This Row],[Colonne3]:[Colonne368]],"R")</f>
        <v>0</v>
      </c>
      <c r="NL39" s="8">
        <f>COUNTIF(Tableau2[[#This Row],[Colonne3]:[Colonne368]],"N")</f>
        <v>0</v>
      </c>
      <c r="NM39" s="8"/>
      <c r="NN39" s="8"/>
      <c r="NO39" s="8">
        <f>COUNTIF(Tableau2[[#This Row],[Colonne3]:[Colonne368]],"C")</f>
        <v>0</v>
      </c>
      <c r="NP39" s="8">
        <f>COUNTIF(Tableau2[[#This Row],[Colonne3]:[Colonne368]],"W")</f>
        <v>0</v>
      </c>
      <c r="NQ39" s="8">
        <f>COUNTIF(Tableau2[[#This Row],[Colonne3]:[Colonne368]],"V")</f>
        <v>0</v>
      </c>
      <c r="NR39" s="8">
        <f>COUNTIF(Tableau2[[#This Row],[Colonne3]:[Colonne368]],"M")</f>
        <v>0</v>
      </c>
      <c r="NS39" s="8"/>
      <c r="NT39" s="8"/>
    </row>
    <row r="40" spans="2:384" ht="15.75" thickBot="1" x14ac:dyDescent="0.3">
      <c r="B40" s="8" t="s">
        <v>463</v>
      </c>
      <c r="C40" s="8"/>
      <c r="D40" s="10"/>
      <c r="E40" s="4"/>
      <c r="F40" s="4"/>
      <c r="G40" s="7"/>
      <c r="H40" s="7"/>
      <c r="I40" s="4"/>
      <c r="J40" s="4"/>
      <c r="K40" s="4"/>
      <c r="L40" s="4"/>
      <c r="M40" s="4"/>
      <c r="N40" s="7"/>
      <c r="O40" s="7"/>
      <c r="P40" s="4"/>
      <c r="Q40" s="4"/>
      <c r="R40" s="4"/>
      <c r="S40" s="4"/>
      <c r="T40" s="4"/>
      <c r="U40" s="7"/>
      <c r="V40" s="7"/>
      <c r="W40" s="4"/>
      <c r="X40" s="4"/>
      <c r="Y40" s="4"/>
      <c r="Z40" s="4"/>
      <c r="AA40" s="4"/>
      <c r="AB40" s="7"/>
      <c r="AC40" s="7"/>
      <c r="AD40" s="4"/>
      <c r="AE40" s="4"/>
      <c r="AF40" s="4"/>
      <c r="AG40" s="4"/>
      <c r="AH40" s="4"/>
      <c r="AI40" s="7"/>
      <c r="AJ40" s="7"/>
      <c r="AK40" s="4"/>
      <c r="AL40" s="4"/>
      <c r="AM40" s="4"/>
      <c r="AN40" s="4"/>
      <c r="AO40" s="4"/>
      <c r="AP40" s="7"/>
      <c r="AQ40" s="7"/>
      <c r="AR40" s="4"/>
      <c r="AS40" s="4"/>
      <c r="AT40" s="4"/>
      <c r="AU40" s="4"/>
      <c r="AV40" s="4"/>
      <c r="AW40" s="7"/>
      <c r="AX40" s="7"/>
      <c r="AY40" s="4"/>
      <c r="AZ40" s="4"/>
      <c r="BA40" s="4"/>
      <c r="BB40" s="4"/>
      <c r="BC40" s="4"/>
      <c r="BD40" s="7"/>
      <c r="BE40" s="7"/>
      <c r="BF40" s="4"/>
      <c r="BG40" s="4"/>
      <c r="BH40" s="4"/>
      <c r="BI40" s="4"/>
      <c r="BJ40" s="4"/>
      <c r="BK40" s="7"/>
      <c r="BL40" s="7"/>
      <c r="BM40" s="4"/>
      <c r="BN40" s="4"/>
      <c r="BO40" s="4"/>
      <c r="BP40" s="4"/>
      <c r="BQ40" s="4"/>
      <c r="BR40" s="7"/>
      <c r="BS40" s="7"/>
      <c r="BT40" s="4"/>
      <c r="BU40" s="4"/>
      <c r="BV40" s="4"/>
      <c r="BW40" s="4"/>
      <c r="BX40" s="4"/>
      <c r="BY40" s="7"/>
      <c r="BZ40" s="7"/>
      <c r="CA40" s="4"/>
      <c r="CB40" s="4"/>
      <c r="CC40" s="4"/>
      <c r="CD40" s="4"/>
      <c r="CE40" s="4"/>
      <c r="CF40" s="7"/>
      <c r="CG40" s="7"/>
      <c r="CH40" s="4"/>
      <c r="CI40" s="4"/>
      <c r="CJ40" s="4"/>
      <c r="CK40" s="4"/>
      <c r="CL40" s="4"/>
      <c r="CM40" s="7"/>
      <c r="CN40" s="7"/>
      <c r="CO40" s="4"/>
      <c r="CP40" s="4"/>
      <c r="CQ40" s="4"/>
      <c r="CR40" s="4"/>
      <c r="CS40" s="4"/>
      <c r="CT40" s="7"/>
      <c r="CU40" s="7"/>
      <c r="CV40" s="4"/>
      <c r="CW40" s="4"/>
      <c r="CX40" s="4"/>
      <c r="CY40" s="4"/>
      <c r="CZ40" s="4"/>
      <c r="DA40" s="7"/>
      <c r="DB40" s="7"/>
      <c r="DC40" s="4"/>
      <c r="DD40" s="4"/>
      <c r="DE40" s="4"/>
      <c r="DF40" s="4"/>
      <c r="DG40" s="4"/>
      <c r="DH40" s="7"/>
      <c r="DI40" s="7"/>
      <c r="DJ40" s="4"/>
      <c r="DK40" s="4"/>
      <c r="DL40" s="4"/>
      <c r="DM40" s="4"/>
      <c r="DN40" s="4"/>
      <c r="DO40" s="7"/>
      <c r="DP40" s="7"/>
      <c r="DQ40" s="4"/>
      <c r="DR40" s="4"/>
      <c r="DS40" s="4"/>
      <c r="DT40" s="4"/>
      <c r="DU40" s="4"/>
      <c r="DV40" s="7"/>
      <c r="DW40" s="7"/>
      <c r="DX40" s="4"/>
      <c r="DY40" s="4"/>
      <c r="DZ40" s="4"/>
      <c r="EA40" s="4"/>
      <c r="EB40" s="4"/>
      <c r="EC40" s="7"/>
      <c r="ED40" s="7"/>
      <c r="EE40" s="4"/>
      <c r="EF40" s="4"/>
      <c r="EG40" s="4"/>
      <c r="EH40" s="4"/>
      <c r="EI40" s="4"/>
      <c r="EJ40" s="7"/>
      <c r="EK40" s="7"/>
      <c r="EL40" s="4"/>
      <c r="EM40" s="4"/>
      <c r="EN40" s="4"/>
      <c r="EO40" s="4"/>
      <c r="EP40" s="4"/>
      <c r="EQ40" s="7"/>
      <c r="ER40" s="7"/>
      <c r="ES40" s="4"/>
      <c r="ET40" s="4"/>
      <c r="EU40" s="4"/>
      <c r="EV40" s="4"/>
      <c r="EW40" s="4"/>
      <c r="EX40" s="7"/>
      <c r="EY40" s="7"/>
      <c r="EZ40" s="4"/>
      <c r="FA40" s="4"/>
      <c r="FB40" s="4"/>
      <c r="FC40" s="4"/>
      <c r="FD40" s="4"/>
      <c r="FE40" s="7"/>
      <c r="FF40" s="7"/>
      <c r="FG40" s="4"/>
      <c r="FH40" s="4"/>
      <c r="FI40" s="4"/>
      <c r="FJ40" s="4"/>
      <c r="FK40" s="4"/>
      <c r="FL40" s="7"/>
      <c r="FM40" s="7"/>
      <c r="FN40" s="4"/>
      <c r="FO40" s="4"/>
      <c r="FP40" s="4"/>
      <c r="FQ40" s="4"/>
      <c r="FR40" s="4"/>
      <c r="FS40" s="7"/>
      <c r="FT40" s="7"/>
      <c r="FU40" s="4"/>
      <c r="FV40" s="4"/>
      <c r="FW40" s="4"/>
      <c r="FX40" s="4"/>
      <c r="FY40" s="4"/>
      <c r="FZ40" s="7"/>
      <c r="GA40" s="7"/>
      <c r="GB40" s="4"/>
      <c r="GC40" s="4"/>
      <c r="GD40" s="4"/>
      <c r="GE40" s="4"/>
      <c r="GF40" s="4"/>
      <c r="GG40" s="7"/>
      <c r="GH40" s="7"/>
      <c r="GI40" s="4"/>
      <c r="GJ40" s="4"/>
      <c r="GK40" s="4"/>
      <c r="GL40" s="4"/>
      <c r="GM40" s="4"/>
      <c r="GN40" s="7"/>
      <c r="GO40" s="7"/>
      <c r="GP40" s="4"/>
      <c r="GQ40" s="4"/>
      <c r="GR40" s="4"/>
      <c r="GS40" s="4"/>
      <c r="GT40" s="4"/>
      <c r="GU40" s="7"/>
      <c r="GV40" s="7"/>
      <c r="GW40" s="4"/>
      <c r="GX40" s="4"/>
      <c r="GY40" s="4"/>
      <c r="GZ40" s="4"/>
      <c r="HA40" s="4"/>
      <c r="HB40" s="7"/>
      <c r="HC40" s="7"/>
      <c r="HD40" s="4"/>
      <c r="HE40" s="4"/>
      <c r="HF40" s="4"/>
      <c r="HG40" s="4"/>
      <c r="HH40" s="4"/>
      <c r="HI40" s="7"/>
      <c r="HJ40" s="7"/>
      <c r="HK40" s="4"/>
      <c r="HL40" s="4"/>
      <c r="HM40" s="4"/>
      <c r="HN40" s="4"/>
      <c r="HO40" s="4"/>
      <c r="HP40" s="7"/>
      <c r="HQ40" s="7"/>
      <c r="HR40" s="4"/>
      <c r="HS40" s="4"/>
      <c r="HT40" s="4"/>
      <c r="HU40" s="4"/>
      <c r="HV40" s="4"/>
      <c r="HW40" s="7"/>
      <c r="HX40" s="7"/>
      <c r="HY40" s="4"/>
      <c r="HZ40" s="4"/>
      <c r="IA40" s="4"/>
      <c r="IB40" s="4"/>
      <c r="IC40" s="4"/>
      <c r="ID40" s="7"/>
      <c r="IE40" s="7"/>
      <c r="IF40" s="4"/>
      <c r="IG40" s="4"/>
      <c r="IH40" s="4"/>
      <c r="II40" s="4"/>
      <c r="IJ40" s="4"/>
      <c r="IK40" s="7"/>
      <c r="IL40" s="7"/>
      <c r="IM40" s="4"/>
      <c r="IN40" s="4"/>
      <c r="IO40" s="4"/>
      <c r="IP40" s="4"/>
      <c r="IQ40" s="4"/>
      <c r="IR40" s="7"/>
      <c r="IS40" s="7"/>
      <c r="IT40" s="4"/>
      <c r="IU40" s="4"/>
      <c r="IV40" s="4"/>
      <c r="IW40" s="4"/>
      <c r="IX40" s="4"/>
      <c r="IY40" s="7"/>
      <c r="IZ40" s="7"/>
      <c r="JA40" s="4"/>
      <c r="JB40" s="4"/>
      <c r="JC40" s="4"/>
      <c r="JD40" s="4"/>
      <c r="JE40" s="4"/>
      <c r="JF40" s="7"/>
      <c r="JG40" s="7"/>
      <c r="JH40" s="4"/>
      <c r="JI40" s="4"/>
      <c r="JJ40" s="4"/>
      <c r="JK40" s="4"/>
      <c r="JL40" s="4"/>
      <c r="JM40" s="7"/>
      <c r="JN40" s="7"/>
      <c r="JO40" s="4"/>
      <c r="JP40" s="4"/>
      <c r="JQ40" s="4"/>
      <c r="JR40" s="4"/>
      <c r="JS40" s="4"/>
      <c r="JT40" s="7"/>
      <c r="JU40" s="7"/>
      <c r="JV40" s="4"/>
      <c r="JW40" s="4"/>
      <c r="JX40" s="4"/>
      <c r="JY40" s="4"/>
      <c r="JZ40" s="4"/>
      <c r="KA40" s="7"/>
      <c r="KB40" s="7"/>
      <c r="KC40" s="4"/>
      <c r="KD40" s="4"/>
      <c r="KE40" s="4"/>
      <c r="KF40" s="4"/>
      <c r="KG40" s="4"/>
      <c r="KH40" s="7"/>
      <c r="KI40" s="7"/>
      <c r="KJ40" s="4"/>
      <c r="KK40" s="4"/>
      <c r="KL40" s="4"/>
      <c r="KM40" s="4"/>
      <c r="KN40" s="4"/>
      <c r="KO40" s="7"/>
      <c r="KP40" s="7"/>
      <c r="KQ40" s="4"/>
      <c r="KR40" s="4"/>
      <c r="KS40" s="4"/>
      <c r="KT40" s="4"/>
      <c r="KU40" s="4"/>
      <c r="KV40" s="7"/>
      <c r="KW40" s="7"/>
      <c r="KX40" s="4"/>
      <c r="KY40" s="4"/>
      <c r="KZ40" s="4"/>
      <c r="LA40" s="4"/>
      <c r="LB40" s="4"/>
      <c r="LC40" s="7"/>
      <c r="LD40" s="7"/>
      <c r="LE40" s="4"/>
      <c r="LF40" s="4"/>
      <c r="LG40" s="4"/>
      <c r="LH40" s="4"/>
      <c r="LI40" s="4"/>
      <c r="LJ40" s="7"/>
      <c r="LK40" s="7"/>
      <c r="LL40" s="4"/>
      <c r="LM40" s="4"/>
      <c r="LN40" s="4"/>
      <c r="LO40" s="4"/>
      <c r="LP40" s="4"/>
      <c r="LQ40" s="7"/>
      <c r="LR40" s="7"/>
      <c r="LS40" s="4"/>
      <c r="LT40" s="4"/>
      <c r="LU40" s="4"/>
      <c r="LV40" s="4"/>
      <c r="LW40" s="4"/>
      <c r="LX40" s="7"/>
      <c r="LY40" s="7"/>
      <c r="LZ40" s="4"/>
      <c r="MA40" s="4"/>
      <c r="MB40" s="4"/>
      <c r="MC40" s="4"/>
      <c r="MD40" s="4"/>
      <c r="ME40" s="7"/>
      <c r="MF40" s="7"/>
      <c r="MG40" s="4"/>
      <c r="MH40" s="4"/>
      <c r="MI40" s="4"/>
      <c r="MJ40" s="4"/>
      <c r="MK40" s="4"/>
      <c r="ML40" s="7"/>
      <c r="MM40" s="7"/>
      <c r="MN40" s="4"/>
      <c r="MO40" s="4"/>
      <c r="MP40" s="4"/>
      <c r="MQ40" s="4"/>
      <c r="MR40" s="4"/>
      <c r="MS40" s="7"/>
      <c r="MT40" s="7"/>
      <c r="MU40" s="4"/>
      <c r="MV40" s="4"/>
      <c r="MW40" s="4"/>
      <c r="MX40" s="4"/>
      <c r="MY40" s="4"/>
      <c r="MZ40" s="7"/>
      <c r="NA40" s="7"/>
      <c r="NB40" s="4"/>
      <c r="NC40" s="4"/>
      <c r="ND40" s="4"/>
      <c r="NE40" s="15"/>
      <c r="NF40" s="8"/>
      <c r="NG40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40" s="8">
        <f>Tableau2[[#This Row],[Colonne370]]-Tableau2[[#This Row],[Colonne369]]</f>
        <v>0</v>
      </c>
      <c r="NI40" s="8" t="e">
        <f>Tableau2[[#This Row],[Colonne370]]/Tableau2[[#This Row],[Colonne369]]*100</f>
        <v>#DIV/0!</v>
      </c>
      <c r="NJ40" s="8">
        <f>COUNTIF(Tableau2[[#This Row],[Colonne3]:[Colonne368]],"A")</f>
        <v>0</v>
      </c>
      <c r="NK40" s="8">
        <f>COUNTIF(Tableau2[[#This Row],[Colonne3]:[Colonne368]],"R")</f>
        <v>0</v>
      </c>
      <c r="NL40" s="8">
        <f>COUNTIF(Tableau2[[#This Row],[Colonne3]:[Colonne368]],"N")</f>
        <v>0</v>
      </c>
      <c r="NM40" s="8"/>
      <c r="NN40" s="8"/>
      <c r="NO40" s="8">
        <f>COUNTIF(Tableau2[[#This Row],[Colonne3]:[Colonne368]],"C")</f>
        <v>0</v>
      </c>
      <c r="NP40" s="8">
        <f>COUNTIF(Tableau2[[#This Row],[Colonne3]:[Colonne368]],"W")</f>
        <v>0</v>
      </c>
      <c r="NQ40" s="8">
        <f>COUNTIF(Tableau2[[#This Row],[Colonne3]:[Colonne368]],"V")</f>
        <v>0</v>
      </c>
      <c r="NR40" s="8">
        <f>COUNTIF(Tableau2[[#This Row],[Colonne3]:[Colonne368]],"M")</f>
        <v>0</v>
      </c>
      <c r="NS40" s="8"/>
      <c r="NT40" s="8"/>
    </row>
    <row r="41" spans="2:384" ht="15.75" thickBot="1" x14ac:dyDescent="0.3">
      <c r="B41" s="8" t="s">
        <v>463</v>
      </c>
      <c r="C41" s="8"/>
      <c r="D41" s="10"/>
      <c r="E41" s="4"/>
      <c r="F41" s="4"/>
      <c r="G41" s="7"/>
      <c r="H41" s="7"/>
      <c r="I41" s="4"/>
      <c r="J41" s="4"/>
      <c r="K41" s="4"/>
      <c r="L41" s="4"/>
      <c r="M41" s="4"/>
      <c r="N41" s="7"/>
      <c r="O41" s="7"/>
      <c r="P41" s="4"/>
      <c r="Q41" s="4"/>
      <c r="R41" s="4"/>
      <c r="S41" s="4"/>
      <c r="T41" s="4"/>
      <c r="U41" s="7"/>
      <c r="V41" s="7"/>
      <c r="W41" s="4"/>
      <c r="X41" s="4"/>
      <c r="Y41" s="4"/>
      <c r="Z41" s="4"/>
      <c r="AA41" s="4"/>
      <c r="AB41" s="7"/>
      <c r="AC41" s="7"/>
      <c r="AD41" s="4"/>
      <c r="AE41" s="4"/>
      <c r="AF41" s="4"/>
      <c r="AG41" s="4"/>
      <c r="AH41" s="4"/>
      <c r="AI41" s="7"/>
      <c r="AJ41" s="7"/>
      <c r="AK41" s="4"/>
      <c r="AL41" s="4"/>
      <c r="AM41" s="4"/>
      <c r="AN41" s="4"/>
      <c r="AO41" s="4"/>
      <c r="AP41" s="7"/>
      <c r="AQ41" s="7"/>
      <c r="AR41" s="4"/>
      <c r="AS41" s="4"/>
      <c r="AT41" s="4"/>
      <c r="AU41" s="4"/>
      <c r="AV41" s="4"/>
      <c r="AW41" s="7"/>
      <c r="AX41" s="7"/>
      <c r="AY41" s="4"/>
      <c r="AZ41" s="4"/>
      <c r="BA41" s="4"/>
      <c r="BB41" s="4"/>
      <c r="BC41" s="4"/>
      <c r="BD41" s="7"/>
      <c r="BE41" s="7"/>
      <c r="BF41" s="4"/>
      <c r="BG41" s="4"/>
      <c r="BH41" s="4"/>
      <c r="BI41" s="4"/>
      <c r="BJ41" s="4"/>
      <c r="BK41" s="7"/>
      <c r="BL41" s="7"/>
      <c r="BM41" s="4"/>
      <c r="BN41" s="4"/>
      <c r="BO41" s="4"/>
      <c r="BP41" s="4"/>
      <c r="BQ41" s="4"/>
      <c r="BR41" s="7"/>
      <c r="BS41" s="7"/>
      <c r="BT41" s="4"/>
      <c r="BU41" s="4"/>
      <c r="BV41" s="4"/>
      <c r="BW41" s="4"/>
      <c r="BX41" s="4"/>
      <c r="BY41" s="7"/>
      <c r="BZ41" s="7"/>
      <c r="CA41" s="4"/>
      <c r="CB41" s="4"/>
      <c r="CC41" s="4"/>
      <c r="CD41" s="4"/>
      <c r="CE41" s="4"/>
      <c r="CF41" s="7"/>
      <c r="CG41" s="7"/>
      <c r="CH41" s="4"/>
      <c r="CI41" s="4"/>
      <c r="CJ41" s="4"/>
      <c r="CK41" s="4"/>
      <c r="CL41" s="4"/>
      <c r="CM41" s="7"/>
      <c r="CN41" s="7"/>
      <c r="CO41" s="4"/>
      <c r="CP41" s="4"/>
      <c r="CQ41" s="4"/>
      <c r="CR41" s="4"/>
      <c r="CS41" s="4"/>
      <c r="CT41" s="7"/>
      <c r="CU41" s="7"/>
      <c r="CV41" s="4"/>
      <c r="CW41" s="4"/>
      <c r="CX41" s="4"/>
      <c r="CY41" s="4"/>
      <c r="CZ41" s="4"/>
      <c r="DA41" s="7"/>
      <c r="DB41" s="7"/>
      <c r="DC41" s="4"/>
      <c r="DD41" s="4"/>
      <c r="DE41" s="4"/>
      <c r="DF41" s="4"/>
      <c r="DG41" s="4"/>
      <c r="DH41" s="7"/>
      <c r="DI41" s="7"/>
      <c r="DJ41" s="4"/>
      <c r="DK41" s="4"/>
      <c r="DL41" s="4"/>
      <c r="DM41" s="4"/>
      <c r="DN41" s="4"/>
      <c r="DO41" s="7"/>
      <c r="DP41" s="7"/>
      <c r="DQ41" s="4"/>
      <c r="DR41" s="4"/>
      <c r="DS41" s="4"/>
      <c r="DT41" s="4"/>
      <c r="DU41" s="4"/>
      <c r="DV41" s="7"/>
      <c r="DW41" s="7"/>
      <c r="DX41" s="4"/>
      <c r="DY41" s="4"/>
      <c r="DZ41" s="4"/>
      <c r="EA41" s="4"/>
      <c r="EB41" s="4"/>
      <c r="EC41" s="7"/>
      <c r="ED41" s="7"/>
      <c r="EE41" s="4"/>
      <c r="EF41" s="4"/>
      <c r="EG41" s="4"/>
      <c r="EH41" s="4"/>
      <c r="EI41" s="4"/>
      <c r="EJ41" s="7"/>
      <c r="EK41" s="7"/>
      <c r="EL41" s="4"/>
      <c r="EM41" s="4"/>
      <c r="EN41" s="4"/>
      <c r="EO41" s="4"/>
      <c r="EP41" s="4"/>
      <c r="EQ41" s="7"/>
      <c r="ER41" s="7"/>
      <c r="ES41" s="4"/>
      <c r="ET41" s="4"/>
      <c r="EU41" s="4"/>
      <c r="EV41" s="4"/>
      <c r="EW41" s="4"/>
      <c r="EX41" s="7"/>
      <c r="EY41" s="7"/>
      <c r="EZ41" s="4"/>
      <c r="FA41" s="4"/>
      <c r="FB41" s="4"/>
      <c r="FC41" s="4"/>
      <c r="FD41" s="4"/>
      <c r="FE41" s="7"/>
      <c r="FF41" s="7"/>
      <c r="FG41" s="4"/>
      <c r="FH41" s="4"/>
      <c r="FI41" s="4"/>
      <c r="FJ41" s="4"/>
      <c r="FK41" s="4"/>
      <c r="FL41" s="7"/>
      <c r="FM41" s="7"/>
      <c r="FN41" s="4"/>
      <c r="FO41" s="4"/>
      <c r="FP41" s="4"/>
      <c r="FQ41" s="4"/>
      <c r="FR41" s="4"/>
      <c r="FS41" s="7"/>
      <c r="FT41" s="7"/>
      <c r="FU41" s="4"/>
      <c r="FV41" s="4"/>
      <c r="FW41" s="4"/>
      <c r="FX41" s="4"/>
      <c r="FY41" s="4"/>
      <c r="FZ41" s="7"/>
      <c r="GA41" s="7"/>
      <c r="GB41" s="4"/>
      <c r="GC41" s="4"/>
      <c r="GD41" s="4"/>
      <c r="GE41" s="4"/>
      <c r="GF41" s="4"/>
      <c r="GG41" s="7"/>
      <c r="GH41" s="7"/>
      <c r="GI41" s="4"/>
      <c r="GJ41" s="4"/>
      <c r="GK41" s="4"/>
      <c r="GL41" s="4"/>
      <c r="GM41" s="4"/>
      <c r="GN41" s="7"/>
      <c r="GO41" s="7"/>
      <c r="GP41" s="4"/>
      <c r="GQ41" s="4"/>
      <c r="GR41" s="4"/>
      <c r="GS41" s="4"/>
      <c r="GT41" s="4"/>
      <c r="GU41" s="7"/>
      <c r="GV41" s="7"/>
      <c r="GW41" s="4"/>
      <c r="GX41" s="4"/>
      <c r="GY41" s="4"/>
      <c r="GZ41" s="4"/>
      <c r="HA41" s="4"/>
      <c r="HB41" s="7"/>
      <c r="HC41" s="7"/>
      <c r="HD41" s="4"/>
      <c r="HE41" s="4"/>
      <c r="HF41" s="4"/>
      <c r="HG41" s="4"/>
      <c r="HH41" s="4"/>
      <c r="HI41" s="7"/>
      <c r="HJ41" s="7"/>
      <c r="HK41" s="4"/>
      <c r="HL41" s="4"/>
      <c r="HM41" s="4"/>
      <c r="HN41" s="4"/>
      <c r="HO41" s="4"/>
      <c r="HP41" s="7"/>
      <c r="HQ41" s="7"/>
      <c r="HR41" s="4"/>
      <c r="HS41" s="4"/>
      <c r="HT41" s="4"/>
      <c r="HU41" s="4"/>
      <c r="HV41" s="4"/>
      <c r="HW41" s="7"/>
      <c r="HX41" s="7"/>
      <c r="HY41" s="4"/>
      <c r="HZ41" s="4"/>
      <c r="IA41" s="4"/>
      <c r="IB41" s="4"/>
      <c r="IC41" s="4"/>
      <c r="ID41" s="7"/>
      <c r="IE41" s="7"/>
      <c r="IF41" s="4"/>
      <c r="IG41" s="4"/>
      <c r="IH41" s="4"/>
      <c r="II41" s="4"/>
      <c r="IJ41" s="4"/>
      <c r="IK41" s="7"/>
      <c r="IL41" s="7"/>
      <c r="IM41" s="4"/>
      <c r="IN41" s="4"/>
      <c r="IO41" s="4"/>
      <c r="IP41" s="4"/>
      <c r="IQ41" s="4"/>
      <c r="IR41" s="7"/>
      <c r="IS41" s="7"/>
      <c r="IT41" s="4"/>
      <c r="IU41" s="4"/>
      <c r="IV41" s="4"/>
      <c r="IW41" s="4"/>
      <c r="IX41" s="4"/>
      <c r="IY41" s="7"/>
      <c r="IZ41" s="7"/>
      <c r="JA41" s="4"/>
      <c r="JB41" s="4"/>
      <c r="JC41" s="4"/>
      <c r="JD41" s="4"/>
      <c r="JE41" s="4"/>
      <c r="JF41" s="7"/>
      <c r="JG41" s="7"/>
      <c r="JH41" s="4"/>
      <c r="JI41" s="4"/>
      <c r="JJ41" s="4"/>
      <c r="JK41" s="4"/>
      <c r="JL41" s="4"/>
      <c r="JM41" s="7"/>
      <c r="JN41" s="7"/>
      <c r="JO41" s="4"/>
      <c r="JP41" s="4"/>
      <c r="JQ41" s="4"/>
      <c r="JR41" s="4"/>
      <c r="JS41" s="4"/>
      <c r="JT41" s="7"/>
      <c r="JU41" s="7"/>
      <c r="JV41" s="4"/>
      <c r="JW41" s="4"/>
      <c r="JX41" s="4"/>
      <c r="JY41" s="4"/>
      <c r="JZ41" s="4"/>
      <c r="KA41" s="7"/>
      <c r="KB41" s="7"/>
      <c r="KC41" s="4"/>
      <c r="KD41" s="4"/>
      <c r="KE41" s="4"/>
      <c r="KF41" s="4"/>
      <c r="KG41" s="4"/>
      <c r="KH41" s="7"/>
      <c r="KI41" s="7"/>
      <c r="KJ41" s="4"/>
      <c r="KK41" s="4"/>
      <c r="KL41" s="4"/>
      <c r="KM41" s="4"/>
      <c r="KN41" s="4"/>
      <c r="KO41" s="7"/>
      <c r="KP41" s="7"/>
      <c r="KQ41" s="4"/>
      <c r="KR41" s="4"/>
      <c r="KS41" s="4"/>
      <c r="KT41" s="4"/>
      <c r="KU41" s="4"/>
      <c r="KV41" s="7"/>
      <c r="KW41" s="7"/>
      <c r="KX41" s="4"/>
      <c r="KY41" s="4"/>
      <c r="KZ41" s="4"/>
      <c r="LA41" s="4"/>
      <c r="LB41" s="4"/>
      <c r="LC41" s="7"/>
      <c r="LD41" s="7"/>
      <c r="LE41" s="4"/>
      <c r="LF41" s="4"/>
      <c r="LG41" s="4"/>
      <c r="LH41" s="4"/>
      <c r="LI41" s="4"/>
      <c r="LJ41" s="7"/>
      <c r="LK41" s="7"/>
      <c r="LL41" s="4"/>
      <c r="LM41" s="4"/>
      <c r="LN41" s="4"/>
      <c r="LO41" s="4"/>
      <c r="LP41" s="4"/>
      <c r="LQ41" s="7"/>
      <c r="LR41" s="7"/>
      <c r="LS41" s="4"/>
      <c r="LT41" s="4"/>
      <c r="LU41" s="4"/>
      <c r="LV41" s="4"/>
      <c r="LW41" s="4"/>
      <c r="LX41" s="7"/>
      <c r="LY41" s="7"/>
      <c r="LZ41" s="4"/>
      <c r="MA41" s="4"/>
      <c r="MB41" s="4"/>
      <c r="MC41" s="4"/>
      <c r="MD41" s="4"/>
      <c r="ME41" s="7"/>
      <c r="MF41" s="7"/>
      <c r="MG41" s="4"/>
      <c r="MH41" s="4"/>
      <c r="MI41" s="4"/>
      <c r="MJ41" s="4"/>
      <c r="MK41" s="4"/>
      <c r="ML41" s="7"/>
      <c r="MM41" s="7"/>
      <c r="MN41" s="4"/>
      <c r="MO41" s="4"/>
      <c r="MP41" s="4"/>
      <c r="MQ41" s="4"/>
      <c r="MR41" s="4"/>
      <c r="MS41" s="7"/>
      <c r="MT41" s="7"/>
      <c r="MU41" s="4"/>
      <c r="MV41" s="4"/>
      <c r="MW41" s="4"/>
      <c r="MX41" s="4"/>
      <c r="MY41" s="4"/>
      <c r="MZ41" s="7"/>
      <c r="NA41" s="7"/>
      <c r="NB41" s="4"/>
      <c r="NC41" s="4"/>
      <c r="ND41" s="4"/>
      <c r="NE41" s="15"/>
      <c r="NF41" s="8"/>
      <c r="NG41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41" s="8">
        <f>Tableau2[[#This Row],[Colonne370]]-Tableau2[[#This Row],[Colonne369]]</f>
        <v>0</v>
      </c>
      <c r="NI41" s="8" t="e">
        <f>Tableau2[[#This Row],[Colonne370]]/Tableau2[[#This Row],[Colonne369]]*100</f>
        <v>#DIV/0!</v>
      </c>
      <c r="NJ41" s="8">
        <f>COUNTIF(Tableau2[[#This Row],[Colonne3]:[Colonne368]],"A")</f>
        <v>0</v>
      </c>
      <c r="NK41" s="8">
        <f>COUNTIF(Tableau2[[#This Row],[Colonne3]:[Colonne368]],"R")</f>
        <v>0</v>
      </c>
      <c r="NL41" s="8">
        <f>COUNTIF(Tableau2[[#This Row],[Colonne3]:[Colonne368]],"N")</f>
        <v>0</v>
      </c>
      <c r="NM41" s="8"/>
      <c r="NN41" s="8"/>
      <c r="NO41" s="8">
        <f>COUNTIF(Tableau2[[#This Row],[Colonne3]:[Colonne368]],"C")</f>
        <v>0</v>
      </c>
      <c r="NP41" s="8">
        <f>COUNTIF(Tableau2[[#This Row],[Colonne3]:[Colonne368]],"W")</f>
        <v>0</v>
      </c>
      <c r="NQ41" s="8">
        <f>COUNTIF(Tableau2[[#This Row],[Colonne3]:[Colonne368]],"V")</f>
        <v>0</v>
      </c>
      <c r="NR41" s="8">
        <f>COUNTIF(Tableau2[[#This Row],[Colonne3]:[Colonne368]],"M")</f>
        <v>0</v>
      </c>
      <c r="NS41" s="8"/>
      <c r="NT41" s="8"/>
    </row>
    <row r="42" spans="2:384" ht="15.75" thickBot="1" x14ac:dyDescent="0.3">
      <c r="B42" s="8" t="s">
        <v>463</v>
      </c>
      <c r="C42" s="8"/>
      <c r="D42" s="10"/>
      <c r="E42" s="4"/>
      <c r="F42" s="4"/>
      <c r="G42" s="7"/>
      <c r="H42" s="7"/>
      <c r="I42" s="4"/>
      <c r="J42" s="4"/>
      <c r="K42" s="4"/>
      <c r="L42" s="4"/>
      <c r="M42" s="4"/>
      <c r="N42" s="7"/>
      <c r="O42" s="7"/>
      <c r="P42" s="4"/>
      <c r="Q42" s="4"/>
      <c r="R42" s="4"/>
      <c r="S42" s="4"/>
      <c r="T42" s="4"/>
      <c r="U42" s="7"/>
      <c r="V42" s="7"/>
      <c r="W42" s="4"/>
      <c r="X42" s="4"/>
      <c r="Y42" s="4"/>
      <c r="Z42" s="4"/>
      <c r="AA42" s="4"/>
      <c r="AB42" s="7"/>
      <c r="AC42" s="7"/>
      <c r="AD42" s="4"/>
      <c r="AE42" s="4"/>
      <c r="AF42" s="4"/>
      <c r="AG42" s="4"/>
      <c r="AH42" s="4"/>
      <c r="AI42" s="7"/>
      <c r="AJ42" s="7"/>
      <c r="AK42" s="4"/>
      <c r="AL42" s="4"/>
      <c r="AM42" s="4"/>
      <c r="AN42" s="4"/>
      <c r="AO42" s="4"/>
      <c r="AP42" s="7"/>
      <c r="AQ42" s="7"/>
      <c r="AR42" s="4"/>
      <c r="AS42" s="4"/>
      <c r="AT42" s="4"/>
      <c r="AU42" s="4"/>
      <c r="AV42" s="4"/>
      <c r="AW42" s="7"/>
      <c r="AX42" s="7"/>
      <c r="AY42" s="4"/>
      <c r="AZ42" s="4"/>
      <c r="BA42" s="4"/>
      <c r="BB42" s="4"/>
      <c r="BC42" s="4"/>
      <c r="BD42" s="7"/>
      <c r="BE42" s="7"/>
      <c r="BF42" s="4"/>
      <c r="BG42" s="4"/>
      <c r="BH42" s="4"/>
      <c r="BI42" s="4"/>
      <c r="BJ42" s="4"/>
      <c r="BK42" s="7"/>
      <c r="BL42" s="7"/>
      <c r="BM42" s="4"/>
      <c r="BN42" s="4"/>
      <c r="BO42" s="4"/>
      <c r="BP42" s="4"/>
      <c r="BQ42" s="4"/>
      <c r="BR42" s="7"/>
      <c r="BS42" s="7"/>
      <c r="BT42" s="4"/>
      <c r="BU42" s="4"/>
      <c r="BV42" s="4"/>
      <c r="BW42" s="4"/>
      <c r="BX42" s="4"/>
      <c r="BY42" s="7"/>
      <c r="BZ42" s="7"/>
      <c r="CA42" s="4"/>
      <c r="CB42" s="4"/>
      <c r="CC42" s="4"/>
      <c r="CD42" s="4"/>
      <c r="CE42" s="4"/>
      <c r="CF42" s="7"/>
      <c r="CG42" s="7"/>
      <c r="CH42" s="4"/>
      <c r="CI42" s="4"/>
      <c r="CJ42" s="4"/>
      <c r="CK42" s="4"/>
      <c r="CL42" s="4"/>
      <c r="CM42" s="7"/>
      <c r="CN42" s="7"/>
      <c r="CO42" s="4"/>
      <c r="CP42" s="4"/>
      <c r="CQ42" s="4"/>
      <c r="CR42" s="4"/>
      <c r="CS42" s="4"/>
      <c r="CT42" s="7"/>
      <c r="CU42" s="7"/>
      <c r="CV42" s="4"/>
      <c r="CW42" s="4"/>
      <c r="CX42" s="4"/>
      <c r="CY42" s="4"/>
      <c r="CZ42" s="4"/>
      <c r="DA42" s="7"/>
      <c r="DB42" s="7"/>
      <c r="DC42" s="4"/>
      <c r="DD42" s="4"/>
      <c r="DE42" s="4"/>
      <c r="DF42" s="4"/>
      <c r="DG42" s="4"/>
      <c r="DH42" s="7"/>
      <c r="DI42" s="7"/>
      <c r="DJ42" s="4"/>
      <c r="DK42" s="4"/>
      <c r="DL42" s="4"/>
      <c r="DM42" s="4"/>
      <c r="DN42" s="4"/>
      <c r="DO42" s="7"/>
      <c r="DP42" s="7"/>
      <c r="DQ42" s="4"/>
      <c r="DR42" s="4"/>
      <c r="DS42" s="4"/>
      <c r="DT42" s="4"/>
      <c r="DU42" s="4"/>
      <c r="DV42" s="7"/>
      <c r="DW42" s="7"/>
      <c r="DX42" s="4"/>
      <c r="DY42" s="4"/>
      <c r="DZ42" s="4"/>
      <c r="EA42" s="4"/>
      <c r="EB42" s="4"/>
      <c r="EC42" s="7"/>
      <c r="ED42" s="7"/>
      <c r="EE42" s="4"/>
      <c r="EF42" s="4"/>
      <c r="EG42" s="4"/>
      <c r="EH42" s="4"/>
      <c r="EI42" s="4"/>
      <c r="EJ42" s="7"/>
      <c r="EK42" s="7"/>
      <c r="EL42" s="4"/>
      <c r="EM42" s="4"/>
      <c r="EN42" s="4"/>
      <c r="EO42" s="4"/>
      <c r="EP42" s="4"/>
      <c r="EQ42" s="7"/>
      <c r="ER42" s="7"/>
      <c r="ES42" s="4"/>
      <c r="ET42" s="4"/>
      <c r="EU42" s="4"/>
      <c r="EV42" s="4"/>
      <c r="EW42" s="4"/>
      <c r="EX42" s="7"/>
      <c r="EY42" s="7"/>
      <c r="EZ42" s="4"/>
      <c r="FA42" s="4"/>
      <c r="FB42" s="4"/>
      <c r="FC42" s="4"/>
      <c r="FD42" s="4"/>
      <c r="FE42" s="7"/>
      <c r="FF42" s="7"/>
      <c r="FG42" s="4"/>
      <c r="FH42" s="4"/>
      <c r="FI42" s="4"/>
      <c r="FJ42" s="4"/>
      <c r="FK42" s="4"/>
      <c r="FL42" s="7"/>
      <c r="FM42" s="7"/>
      <c r="FN42" s="4"/>
      <c r="FO42" s="4"/>
      <c r="FP42" s="4"/>
      <c r="FQ42" s="4"/>
      <c r="FR42" s="4"/>
      <c r="FS42" s="7"/>
      <c r="FT42" s="7"/>
      <c r="FU42" s="4"/>
      <c r="FV42" s="4"/>
      <c r="FW42" s="4"/>
      <c r="FX42" s="4"/>
      <c r="FY42" s="4"/>
      <c r="FZ42" s="7"/>
      <c r="GA42" s="7"/>
      <c r="GB42" s="4"/>
      <c r="GC42" s="4"/>
      <c r="GD42" s="4"/>
      <c r="GE42" s="4"/>
      <c r="GF42" s="4"/>
      <c r="GG42" s="7"/>
      <c r="GH42" s="7"/>
      <c r="GI42" s="4"/>
      <c r="GJ42" s="4"/>
      <c r="GK42" s="4"/>
      <c r="GL42" s="4"/>
      <c r="GM42" s="4"/>
      <c r="GN42" s="7"/>
      <c r="GO42" s="7"/>
      <c r="GP42" s="4"/>
      <c r="GQ42" s="4"/>
      <c r="GR42" s="4"/>
      <c r="GS42" s="4"/>
      <c r="GT42" s="4"/>
      <c r="GU42" s="7"/>
      <c r="GV42" s="7"/>
      <c r="GW42" s="4"/>
      <c r="GX42" s="4"/>
      <c r="GY42" s="4"/>
      <c r="GZ42" s="4"/>
      <c r="HA42" s="4"/>
      <c r="HB42" s="7"/>
      <c r="HC42" s="7"/>
      <c r="HD42" s="4"/>
      <c r="HE42" s="4"/>
      <c r="HF42" s="4"/>
      <c r="HG42" s="4"/>
      <c r="HH42" s="4"/>
      <c r="HI42" s="7"/>
      <c r="HJ42" s="7"/>
      <c r="HK42" s="4"/>
      <c r="HL42" s="4"/>
      <c r="HM42" s="4"/>
      <c r="HN42" s="4"/>
      <c r="HO42" s="4"/>
      <c r="HP42" s="7"/>
      <c r="HQ42" s="7"/>
      <c r="HR42" s="4"/>
      <c r="HS42" s="4"/>
      <c r="HT42" s="4"/>
      <c r="HU42" s="4"/>
      <c r="HV42" s="4"/>
      <c r="HW42" s="7"/>
      <c r="HX42" s="7"/>
      <c r="HY42" s="4"/>
      <c r="HZ42" s="4"/>
      <c r="IA42" s="4"/>
      <c r="IB42" s="4"/>
      <c r="IC42" s="4"/>
      <c r="ID42" s="7"/>
      <c r="IE42" s="7"/>
      <c r="IF42" s="4"/>
      <c r="IG42" s="4"/>
      <c r="IH42" s="4"/>
      <c r="II42" s="4"/>
      <c r="IJ42" s="4"/>
      <c r="IK42" s="7"/>
      <c r="IL42" s="7"/>
      <c r="IM42" s="4"/>
      <c r="IN42" s="4"/>
      <c r="IO42" s="4"/>
      <c r="IP42" s="4"/>
      <c r="IQ42" s="4"/>
      <c r="IR42" s="7"/>
      <c r="IS42" s="7"/>
      <c r="IT42" s="4"/>
      <c r="IU42" s="4"/>
      <c r="IV42" s="4"/>
      <c r="IW42" s="4"/>
      <c r="IX42" s="4"/>
      <c r="IY42" s="7"/>
      <c r="IZ42" s="7"/>
      <c r="JA42" s="4"/>
      <c r="JB42" s="4"/>
      <c r="JC42" s="4"/>
      <c r="JD42" s="4"/>
      <c r="JE42" s="4"/>
      <c r="JF42" s="7"/>
      <c r="JG42" s="7"/>
      <c r="JH42" s="4"/>
      <c r="JI42" s="4"/>
      <c r="JJ42" s="4"/>
      <c r="JK42" s="4"/>
      <c r="JL42" s="4"/>
      <c r="JM42" s="7"/>
      <c r="JN42" s="7"/>
      <c r="JO42" s="4"/>
      <c r="JP42" s="4"/>
      <c r="JQ42" s="4"/>
      <c r="JR42" s="4"/>
      <c r="JS42" s="4"/>
      <c r="JT42" s="7"/>
      <c r="JU42" s="7"/>
      <c r="JV42" s="4"/>
      <c r="JW42" s="4"/>
      <c r="JX42" s="4"/>
      <c r="JY42" s="4"/>
      <c r="JZ42" s="4"/>
      <c r="KA42" s="7"/>
      <c r="KB42" s="7"/>
      <c r="KC42" s="4"/>
      <c r="KD42" s="4"/>
      <c r="KE42" s="4"/>
      <c r="KF42" s="4"/>
      <c r="KG42" s="4"/>
      <c r="KH42" s="7"/>
      <c r="KI42" s="7"/>
      <c r="KJ42" s="4"/>
      <c r="KK42" s="4"/>
      <c r="KL42" s="4"/>
      <c r="KM42" s="4"/>
      <c r="KN42" s="4"/>
      <c r="KO42" s="7"/>
      <c r="KP42" s="7"/>
      <c r="KQ42" s="4"/>
      <c r="KR42" s="4"/>
      <c r="KS42" s="4"/>
      <c r="KT42" s="4"/>
      <c r="KU42" s="4"/>
      <c r="KV42" s="7"/>
      <c r="KW42" s="7"/>
      <c r="KX42" s="4"/>
      <c r="KY42" s="4"/>
      <c r="KZ42" s="4"/>
      <c r="LA42" s="4"/>
      <c r="LB42" s="4"/>
      <c r="LC42" s="7"/>
      <c r="LD42" s="7"/>
      <c r="LE42" s="4"/>
      <c r="LF42" s="4"/>
      <c r="LG42" s="4"/>
      <c r="LH42" s="4"/>
      <c r="LI42" s="4"/>
      <c r="LJ42" s="7"/>
      <c r="LK42" s="7"/>
      <c r="LL42" s="4"/>
      <c r="LM42" s="4"/>
      <c r="LN42" s="4"/>
      <c r="LO42" s="4"/>
      <c r="LP42" s="4"/>
      <c r="LQ42" s="7"/>
      <c r="LR42" s="7"/>
      <c r="LS42" s="4"/>
      <c r="LT42" s="4"/>
      <c r="LU42" s="4"/>
      <c r="LV42" s="4"/>
      <c r="LW42" s="4"/>
      <c r="LX42" s="7"/>
      <c r="LY42" s="7"/>
      <c r="LZ42" s="4"/>
      <c r="MA42" s="4"/>
      <c r="MB42" s="4"/>
      <c r="MC42" s="4"/>
      <c r="MD42" s="4"/>
      <c r="ME42" s="7"/>
      <c r="MF42" s="7"/>
      <c r="MG42" s="4"/>
      <c r="MH42" s="4"/>
      <c r="MI42" s="4"/>
      <c r="MJ42" s="4"/>
      <c r="MK42" s="4"/>
      <c r="ML42" s="7"/>
      <c r="MM42" s="7"/>
      <c r="MN42" s="4"/>
      <c r="MO42" s="4"/>
      <c r="MP42" s="4"/>
      <c r="MQ42" s="4"/>
      <c r="MR42" s="4"/>
      <c r="MS42" s="7"/>
      <c r="MT42" s="7"/>
      <c r="MU42" s="4"/>
      <c r="MV42" s="4"/>
      <c r="MW42" s="4"/>
      <c r="MX42" s="4"/>
      <c r="MY42" s="4"/>
      <c r="MZ42" s="7"/>
      <c r="NA42" s="7"/>
      <c r="NB42" s="4"/>
      <c r="NC42" s="4"/>
      <c r="ND42" s="4"/>
      <c r="NE42" s="15"/>
      <c r="NF42" s="8"/>
      <c r="NG42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42" s="8">
        <f>Tableau2[[#This Row],[Colonne370]]-Tableau2[[#This Row],[Colonne369]]</f>
        <v>0</v>
      </c>
      <c r="NI42" s="8" t="e">
        <f>Tableau2[[#This Row],[Colonne370]]/Tableau2[[#This Row],[Colonne369]]*100</f>
        <v>#DIV/0!</v>
      </c>
      <c r="NJ42" s="8">
        <f>COUNTIF(Tableau2[[#This Row],[Colonne3]:[Colonne368]],"A")</f>
        <v>0</v>
      </c>
      <c r="NK42" s="8">
        <f>COUNTIF(Tableau2[[#This Row],[Colonne3]:[Colonne368]],"R")</f>
        <v>0</v>
      </c>
      <c r="NL42" s="8">
        <f>COUNTIF(Tableau2[[#This Row],[Colonne3]:[Colonne368]],"N")</f>
        <v>0</v>
      </c>
      <c r="NM42" s="8"/>
      <c r="NN42" s="8"/>
      <c r="NO42" s="8">
        <f>COUNTIF(Tableau2[[#This Row],[Colonne3]:[Colonne368]],"C")</f>
        <v>0</v>
      </c>
      <c r="NP42" s="8">
        <f>COUNTIF(Tableau2[[#This Row],[Colonne3]:[Colonne368]],"W")</f>
        <v>0</v>
      </c>
      <c r="NQ42" s="8">
        <f>COUNTIF(Tableau2[[#This Row],[Colonne3]:[Colonne368]],"V")</f>
        <v>0</v>
      </c>
      <c r="NR42" s="8">
        <f>COUNTIF(Tableau2[[#This Row],[Colonne3]:[Colonne368]],"M")</f>
        <v>0</v>
      </c>
      <c r="NS42" s="8"/>
      <c r="NT42" s="8"/>
    </row>
    <row r="43" spans="2:384" ht="15.75" thickBot="1" x14ac:dyDescent="0.3">
      <c r="B43" s="8" t="s">
        <v>463</v>
      </c>
      <c r="C43" s="8"/>
      <c r="D43" s="10"/>
      <c r="E43" s="4"/>
      <c r="F43" s="4"/>
      <c r="G43" s="7"/>
      <c r="H43" s="7"/>
      <c r="I43" s="4"/>
      <c r="J43" s="4"/>
      <c r="K43" s="4"/>
      <c r="L43" s="4"/>
      <c r="M43" s="4"/>
      <c r="N43" s="7"/>
      <c r="O43" s="7"/>
      <c r="P43" s="4"/>
      <c r="Q43" s="4"/>
      <c r="R43" s="4"/>
      <c r="S43" s="4"/>
      <c r="T43" s="4"/>
      <c r="U43" s="7"/>
      <c r="V43" s="7"/>
      <c r="W43" s="4"/>
      <c r="X43" s="4"/>
      <c r="Y43" s="4"/>
      <c r="Z43" s="4"/>
      <c r="AA43" s="4"/>
      <c r="AB43" s="7"/>
      <c r="AC43" s="7"/>
      <c r="AD43" s="4"/>
      <c r="AE43" s="4"/>
      <c r="AF43" s="4"/>
      <c r="AG43" s="4"/>
      <c r="AH43" s="4"/>
      <c r="AI43" s="7"/>
      <c r="AJ43" s="7"/>
      <c r="AK43" s="4"/>
      <c r="AL43" s="4"/>
      <c r="AM43" s="4"/>
      <c r="AN43" s="4"/>
      <c r="AO43" s="4"/>
      <c r="AP43" s="7"/>
      <c r="AQ43" s="7"/>
      <c r="AR43" s="4"/>
      <c r="AS43" s="4"/>
      <c r="AT43" s="4"/>
      <c r="AU43" s="4"/>
      <c r="AV43" s="4"/>
      <c r="AW43" s="7"/>
      <c r="AX43" s="7"/>
      <c r="AY43" s="4"/>
      <c r="AZ43" s="4"/>
      <c r="BA43" s="4"/>
      <c r="BB43" s="4"/>
      <c r="BC43" s="4"/>
      <c r="BD43" s="7"/>
      <c r="BE43" s="7"/>
      <c r="BF43" s="4"/>
      <c r="BG43" s="4"/>
      <c r="BH43" s="4"/>
      <c r="BI43" s="4"/>
      <c r="BJ43" s="4"/>
      <c r="BK43" s="7"/>
      <c r="BL43" s="7"/>
      <c r="BM43" s="4"/>
      <c r="BN43" s="4"/>
      <c r="BO43" s="4"/>
      <c r="BP43" s="4"/>
      <c r="BQ43" s="4"/>
      <c r="BR43" s="7"/>
      <c r="BS43" s="7"/>
      <c r="BT43" s="4"/>
      <c r="BU43" s="4"/>
      <c r="BV43" s="4"/>
      <c r="BW43" s="4"/>
      <c r="BX43" s="4"/>
      <c r="BY43" s="7"/>
      <c r="BZ43" s="7"/>
      <c r="CA43" s="4"/>
      <c r="CB43" s="4"/>
      <c r="CC43" s="4"/>
      <c r="CD43" s="4"/>
      <c r="CE43" s="4"/>
      <c r="CF43" s="7"/>
      <c r="CG43" s="7"/>
      <c r="CH43" s="4"/>
      <c r="CI43" s="4"/>
      <c r="CJ43" s="4"/>
      <c r="CK43" s="4"/>
      <c r="CL43" s="4"/>
      <c r="CM43" s="7"/>
      <c r="CN43" s="7"/>
      <c r="CO43" s="4"/>
      <c r="CP43" s="4"/>
      <c r="CQ43" s="4"/>
      <c r="CR43" s="4"/>
      <c r="CS43" s="4"/>
      <c r="CT43" s="7"/>
      <c r="CU43" s="7"/>
      <c r="CV43" s="4"/>
      <c r="CW43" s="4"/>
      <c r="CX43" s="4"/>
      <c r="CY43" s="4"/>
      <c r="CZ43" s="4"/>
      <c r="DA43" s="7"/>
      <c r="DB43" s="7"/>
      <c r="DC43" s="4"/>
      <c r="DD43" s="4"/>
      <c r="DE43" s="4"/>
      <c r="DF43" s="4"/>
      <c r="DG43" s="4"/>
      <c r="DH43" s="7"/>
      <c r="DI43" s="7"/>
      <c r="DJ43" s="4"/>
      <c r="DK43" s="4"/>
      <c r="DL43" s="4"/>
      <c r="DM43" s="4"/>
      <c r="DN43" s="4"/>
      <c r="DO43" s="7"/>
      <c r="DP43" s="7"/>
      <c r="DQ43" s="4"/>
      <c r="DR43" s="4"/>
      <c r="DS43" s="4"/>
      <c r="DT43" s="4"/>
      <c r="DU43" s="4"/>
      <c r="DV43" s="7"/>
      <c r="DW43" s="7"/>
      <c r="DX43" s="4"/>
      <c r="DY43" s="4"/>
      <c r="DZ43" s="4"/>
      <c r="EA43" s="4"/>
      <c r="EB43" s="4"/>
      <c r="EC43" s="7"/>
      <c r="ED43" s="7"/>
      <c r="EE43" s="4"/>
      <c r="EF43" s="4"/>
      <c r="EG43" s="4"/>
      <c r="EH43" s="4"/>
      <c r="EI43" s="4"/>
      <c r="EJ43" s="7"/>
      <c r="EK43" s="7"/>
      <c r="EL43" s="4"/>
      <c r="EM43" s="4"/>
      <c r="EN43" s="4"/>
      <c r="EO43" s="4"/>
      <c r="EP43" s="4"/>
      <c r="EQ43" s="7"/>
      <c r="ER43" s="7"/>
      <c r="ES43" s="4"/>
      <c r="ET43" s="4"/>
      <c r="EU43" s="4"/>
      <c r="EV43" s="4"/>
      <c r="EW43" s="4"/>
      <c r="EX43" s="7"/>
      <c r="EY43" s="7"/>
      <c r="EZ43" s="4"/>
      <c r="FA43" s="4"/>
      <c r="FB43" s="4"/>
      <c r="FC43" s="4"/>
      <c r="FD43" s="4"/>
      <c r="FE43" s="7"/>
      <c r="FF43" s="7"/>
      <c r="FG43" s="4"/>
      <c r="FH43" s="4"/>
      <c r="FI43" s="4"/>
      <c r="FJ43" s="4"/>
      <c r="FK43" s="4"/>
      <c r="FL43" s="7"/>
      <c r="FM43" s="7"/>
      <c r="FN43" s="4"/>
      <c r="FO43" s="4"/>
      <c r="FP43" s="4"/>
      <c r="FQ43" s="4"/>
      <c r="FR43" s="4"/>
      <c r="FS43" s="7"/>
      <c r="FT43" s="7"/>
      <c r="FU43" s="4"/>
      <c r="FV43" s="4"/>
      <c r="FW43" s="4"/>
      <c r="FX43" s="4"/>
      <c r="FY43" s="4"/>
      <c r="FZ43" s="7"/>
      <c r="GA43" s="7"/>
      <c r="GB43" s="4"/>
      <c r="GC43" s="4"/>
      <c r="GD43" s="4"/>
      <c r="GE43" s="4"/>
      <c r="GF43" s="4"/>
      <c r="GG43" s="7"/>
      <c r="GH43" s="7"/>
      <c r="GI43" s="4"/>
      <c r="GJ43" s="4"/>
      <c r="GK43" s="4"/>
      <c r="GL43" s="4"/>
      <c r="GM43" s="4"/>
      <c r="GN43" s="7"/>
      <c r="GO43" s="7"/>
      <c r="GP43" s="4"/>
      <c r="GQ43" s="4"/>
      <c r="GR43" s="4"/>
      <c r="GS43" s="4"/>
      <c r="GT43" s="4"/>
      <c r="GU43" s="7"/>
      <c r="GV43" s="7"/>
      <c r="GW43" s="4"/>
      <c r="GX43" s="4"/>
      <c r="GY43" s="4"/>
      <c r="GZ43" s="4"/>
      <c r="HA43" s="4"/>
      <c r="HB43" s="7"/>
      <c r="HC43" s="7"/>
      <c r="HD43" s="4"/>
      <c r="HE43" s="4"/>
      <c r="HF43" s="4"/>
      <c r="HG43" s="4"/>
      <c r="HH43" s="4"/>
      <c r="HI43" s="7"/>
      <c r="HJ43" s="7"/>
      <c r="HK43" s="4"/>
      <c r="HL43" s="4"/>
      <c r="HM43" s="4"/>
      <c r="HN43" s="4"/>
      <c r="HO43" s="4"/>
      <c r="HP43" s="7"/>
      <c r="HQ43" s="7"/>
      <c r="HR43" s="4"/>
      <c r="HS43" s="4"/>
      <c r="HT43" s="4"/>
      <c r="HU43" s="4"/>
      <c r="HV43" s="4"/>
      <c r="HW43" s="7"/>
      <c r="HX43" s="7"/>
      <c r="HY43" s="4"/>
      <c r="HZ43" s="4"/>
      <c r="IA43" s="4"/>
      <c r="IB43" s="4"/>
      <c r="IC43" s="4"/>
      <c r="ID43" s="7"/>
      <c r="IE43" s="7"/>
      <c r="IF43" s="4"/>
      <c r="IG43" s="4"/>
      <c r="IH43" s="4"/>
      <c r="II43" s="4"/>
      <c r="IJ43" s="4"/>
      <c r="IK43" s="7"/>
      <c r="IL43" s="7"/>
      <c r="IM43" s="4"/>
      <c r="IN43" s="4"/>
      <c r="IO43" s="4"/>
      <c r="IP43" s="4"/>
      <c r="IQ43" s="4"/>
      <c r="IR43" s="7"/>
      <c r="IS43" s="7"/>
      <c r="IT43" s="4"/>
      <c r="IU43" s="4"/>
      <c r="IV43" s="4"/>
      <c r="IW43" s="4"/>
      <c r="IX43" s="4"/>
      <c r="IY43" s="7"/>
      <c r="IZ43" s="7"/>
      <c r="JA43" s="4"/>
      <c r="JB43" s="4"/>
      <c r="JC43" s="4"/>
      <c r="JD43" s="4"/>
      <c r="JE43" s="4"/>
      <c r="JF43" s="7"/>
      <c r="JG43" s="7"/>
      <c r="JH43" s="4"/>
      <c r="JI43" s="4"/>
      <c r="JJ43" s="4"/>
      <c r="JK43" s="4"/>
      <c r="JL43" s="4"/>
      <c r="JM43" s="7"/>
      <c r="JN43" s="7"/>
      <c r="JO43" s="4"/>
      <c r="JP43" s="4"/>
      <c r="JQ43" s="4"/>
      <c r="JR43" s="4"/>
      <c r="JS43" s="4"/>
      <c r="JT43" s="7"/>
      <c r="JU43" s="7"/>
      <c r="JV43" s="4"/>
      <c r="JW43" s="4"/>
      <c r="JX43" s="4"/>
      <c r="JY43" s="4"/>
      <c r="JZ43" s="4"/>
      <c r="KA43" s="7"/>
      <c r="KB43" s="7"/>
      <c r="KC43" s="4"/>
      <c r="KD43" s="4"/>
      <c r="KE43" s="4"/>
      <c r="KF43" s="4"/>
      <c r="KG43" s="4"/>
      <c r="KH43" s="7"/>
      <c r="KI43" s="7"/>
      <c r="KJ43" s="4"/>
      <c r="KK43" s="4"/>
      <c r="KL43" s="4"/>
      <c r="KM43" s="4"/>
      <c r="KN43" s="4"/>
      <c r="KO43" s="7"/>
      <c r="KP43" s="7"/>
      <c r="KQ43" s="4"/>
      <c r="KR43" s="4"/>
      <c r="KS43" s="4"/>
      <c r="KT43" s="4"/>
      <c r="KU43" s="4"/>
      <c r="KV43" s="7"/>
      <c r="KW43" s="7"/>
      <c r="KX43" s="4"/>
      <c r="KY43" s="4"/>
      <c r="KZ43" s="4"/>
      <c r="LA43" s="4"/>
      <c r="LB43" s="4"/>
      <c r="LC43" s="7"/>
      <c r="LD43" s="7"/>
      <c r="LE43" s="4"/>
      <c r="LF43" s="4"/>
      <c r="LG43" s="4"/>
      <c r="LH43" s="4"/>
      <c r="LI43" s="4"/>
      <c r="LJ43" s="7"/>
      <c r="LK43" s="7"/>
      <c r="LL43" s="4"/>
      <c r="LM43" s="4"/>
      <c r="LN43" s="4"/>
      <c r="LO43" s="4"/>
      <c r="LP43" s="4"/>
      <c r="LQ43" s="7"/>
      <c r="LR43" s="7"/>
      <c r="LS43" s="4"/>
      <c r="LT43" s="4"/>
      <c r="LU43" s="4"/>
      <c r="LV43" s="4"/>
      <c r="LW43" s="4"/>
      <c r="LX43" s="7"/>
      <c r="LY43" s="7"/>
      <c r="LZ43" s="4"/>
      <c r="MA43" s="4"/>
      <c r="MB43" s="4"/>
      <c r="MC43" s="4"/>
      <c r="MD43" s="4"/>
      <c r="ME43" s="7"/>
      <c r="MF43" s="7"/>
      <c r="MG43" s="4"/>
      <c r="MH43" s="4"/>
      <c r="MI43" s="4"/>
      <c r="MJ43" s="4"/>
      <c r="MK43" s="4"/>
      <c r="ML43" s="7"/>
      <c r="MM43" s="7"/>
      <c r="MN43" s="4"/>
      <c r="MO43" s="4"/>
      <c r="MP43" s="4"/>
      <c r="MQ43" s="4"/>
      <c r="MR43" s="4"/>
      <c r="MS43" s="7"/>
      <c r="MT43" s="7"/>
      <c r="MU43" s="4"/>
      <c r="MV43" s="4"/>
      <c r="MW43" s="4"/>
      <c r="MX43" s="4"/>
      <c r="MY43" s="4"/>
      <c r="MZ43" s="7"/>
      <c r="NA43" s="7"/>
      <c r="NB43" s="4"/>
      <c r="NC43" s="4"/>
      <c r="ND43" s="4"/>
      <c r="NE43" s="15"/>
      <c r="NF43" s="8"/>
      <c r="NG43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43" s="8">
        <f>Tableau2[[#This Row],[Colonne370]]-Tableau2[[#This Row],[Colonne369]]</f>
        <v>0</v>
      </c>
      <c r="NI43" s="8" t="e">
        <f>Tableau2[[#This Row],[Colonne370]]/Tableau2[[#This Row],[Colonne369]]*100</f>
        <v>#DIV/0!</v>
      </c>
      <c r="NJ43" s="8">
        <f>COUNTIF(Tableau2[[#This Row],[Colonne3]:[Colonne368]],"A")</f>
        <v>0</v>
      </c>
      <c r="NK43" s="8">
        <f>COUNTIF(Tableau2[[#This Row],[Colonne3]:[Colonne368]],"R")</f>
        <v>0</v>
      </c>
      <c r="NL43" s="8">
        <f>COUNTIF(Tableau2[[#This Row],[Colonne3]:[Colonne368]],"N")</f>
        <v>0</v>
      </c>
      <c r="NM43" s="8"/>
      <c r="NN43" s="8"/>
      <c r="NO43" s="8">
        <f>COUNTIF(Tableau2[[#This Row],[Colonne3]:[Colonne368]],"C")</f>
        <v>0</v>
      </c>
      <c r="NP43" s="8">
        <f>COUNTIF(Tableau2[[#This Row],[Colonne3]:[Colonne368]],"W")</f>
        <v>0</v>
      </c>
      <c r="NQ43" s="8">
        <f>COUNTIF(Tableau2[[#This Row],[Colonne3]:[Colonne368]],"V")</f>
        <v>0</v>
      </c>
      <c r="NR43" s="8">
        <f>COUNTIF(Tableau2[[#This Row],[Colonne3]:[Colonne368]],"M")</f>
        <v>0</v>
      </c>
      <c r="NS43" s="8"/>
      <c r="NT43" s="8"/>
    </row>
    <row r="44" spans="2:384" s="2" customFormat="1" ht="15.75" thickBot="1" x14ac:dyDescent="0.3">
      <c r="B44" s="8" t="s">
        <v>463</v>
      </c>
      <c r="C44" s="8"/>
      <c r="D44" s="10"/>
      <c r="E44" s="4"/>
      <c r="F44" s="4"/>
      <c r="G44" s="7"/>
      <c r="H44" s="7"/>
      <c r="I44" s="4"/>
      <c r="J44" s="4"/>
      <c r="K44" s="4"/>
      <c r="L44" s="4"/>
      <c r="M44" s="4"/>
      <c r="N44" s="7"/>
      <c r="O44" s="7"/>
      <c r="P44" s="4"/>
      <c r="Q44" s="4"/>
      <c r="R44" s="4"/>
      <c r="S44" s="4"/>
      <c r="T44" s="4"/>
      <c r="U44" s="7"/>
      <c r="V44" s="7"/>
      <c r="W44" s="4"/>
      <c r="X44" s="4"/>
      <c r="Y44" s="4"/>
      <c r="Z44" s="4"/>
      <c r="AA44" s="4"/>
      <c r="AB44" s="7"/>
      <c r="AC44" s="7"/>
      <c r="AD44" s="4"/>
      <c r="AE44" s="4"/>
      <c r="AF44" s="4"/>
      <c r="AG44" s="4"/>
      <c r="AH44" s="4"/>
      <c r="AI44" s="7"/>
      <c r="AJ44" s="7"/>
      <c r="AK44" s="4"/>
      <c r="AL44" s="4"/>
      <c r="AM44" s="4"/>
      <c r="AN44" s="4"/>
      <c r="AO44" s="4"/>
      <c r="AP44" s="7"/>
      <c r="AQ44" s="7"/>
      <c r="AR44" s="4"/>
      <c r="AS44" s="4"/>
      <c r="AT44" s="4"/>
      <c r="AU44" s="4"/>
      <c r="AV44" s="4"/>
      <c r="AW44" s="7"/>
      <c r="AX44" s="7"/>
      <c r="AY44" s="4"/>
      <c r="AZ44" s="4"/>
      <c r="BA44" s="4"/>
      <c r="BB44" s="4"/>
      <c r="BC44" s="4"/>
      <c r="BD44" s="7"/>
      <c r="BE44" s="7"/>
      <c r="BF44" s="4"/>
      <c r="BG44" s="4"/>
      <c r="BH44" s="4"/>
      <c r="BI44" s="4"/>
      <c r="BJ44" s="4"/>
      <c r="BK44" s="7"/>
      <c r="BL44" s="7"/>
      <c r="BM44" s="4"/>
      <c r="BN44" s="4"/>
      <c r="BO44" s="4"/>
      <c r="BP44" s="4"/>
      <c r="BQ44" s="4"/>
      <c r="BR44" s="7"/>
      <c r="BS44" s="7"/>
      <c r="BT44" s="4"/>
      <c r="BU44" s="4"/>
      <c r="BV44" s="4"/>
      <c r="BW44" s="4"/>
      <c r="BX44" s="4"/>
      <c r="BY44" s="7"/>
      <c r="BZ44" s="7"/>
      <c r="CA44" s="4"/>
      <c r="CB44" s="4"/>
      <c r="CC44" s="4"/>
      <c r="CD44" s="4"/>
      <c r="CE44" s="4"/>
      <c r="CF44" s="7"/>
      <c r="CG44" s="7"/>
      <c r="CH44" s="4"/>
      <c r="CI44" s="4"/>
      <c r="CJ44" s="4"/>
      <c r="CK44" s="4"/>
      <c r="CL44" s="4"/>
      <c r="CM44" s="7"/>
      <c r="CN44" s="7"/>
      <c r="CO44" s="4"/>
      <c r="CP44" s="4"/>
      <c r="CQ44" s="4"/>
      <c r="CR44" s="4"/>
      <c r="CS44" s="4"/>
      <c r="CT44" s="7"/>
      <c r="CU44" s="7"/>
      <c r="CV44" s="4"/>
      <c r="CW44" s="4"/>
      <c r="CX44" s="4"/>
      <c r="CY44" s="4"/>
      <c r="CZ44" s="4"/>
      <c r="DA44" s="7"/>
      <c r="DB44" s="7"/>
      <c r="DC44" s="4"/>
      <c r="DD44" s="4"/>
      <c r="DE44" s="4"/>
      <c r="DF44" s="4"/>
      <c r="DG44" s="4"/>
      <c r="DH44" s="7"/>
      <c r="DI44" s="7"/>
      <c r="DJ44" s="4"/>
      <c r="DK44" s="4"/>
      <c r="DL44" s="4"/>
      <c r="DM44" s="4"/>
      <c r="DN44" s="4"/>
      <c r="DO44" s="7"/>
      <c r="DP44" s="7"/>
      <c r="DQ44" s="4"/>
      <c r="DR44" s="4"/>
      <c r="DS44" s="4"/>
      <c r="DT44" s="4"/>
      <c r="DU44" s="4"/>
      <c r="DV44" s="7"/>
      <c r="DW44" s="7"/>
      <c r="DX44" s="4"/>
      <c r="DY44" s="4"/>
      <c r="DZ44" s="4"/>
      <c r="EA44" s="4"/>
      <c r="EB44" s="4"/>
      <c r="EC44" s="7"/>
      <c r="ED44" s="7"/>
      <c r="EE44" s="4"/>
      <c r="EF44" s="4"/>
      <c r="EG44" s="4"/>
      <c r="EH44" s="4"/>
      <c r="EI44" s="4"/>
      <c r="EJ44" s="7"/>
      <c r="EK44" s="7"/>
      <c r="EL44" s="4"/>
      <c r="EM44" s="4"/>
      <c r="EN44" s="4"/>
      <c r="EO44" s="4"/>
      <c r="EP44" s="4"/>
      <c r="EQ44" s="7"/>
      <c r="ER44" s="7"/>
      <c r="ES44" s="4"/>
      <c r="ET44" s="4"/>
      <c r="EU44" s="4"/>
      <c r="EV44" s="4"/>
      <c r="EW44" s="4"/>
      <c r="EX44" s="7"/>
      <c r="EY44" s="7"/>
      <c r="EZ44" s="4"/>
      <c r="FA44" s="4"/>
      <c r="FB44" s="4"/>
      <c r="FC44" s="4"/>
      <c r="FD44" s="4"/>
      <c r="FE44" s="7"/>
      <c r="FF44" s="7"/>
      <c r="FG44" s="4"/>
      <c r="FH44" s="4"/>
      <c r="FI44" s="4"/>
      <c r="FJ44" s="4"/>
      <c r="FK44" s="4"/>
      <c r="FL44" s="7"/>
      <c r="FM44" s="7"/>
      <c r="FN44" s="4"/>
      <c r="FO44" s="4"/>
      <c r="FP44" s="4"/>
      <c r="FQ44" s="4"/>
      <c r="FR44" s="4"/>
      <c r="FS44" s="7"/>
      <c r="FT44" s="7"/>
      <c r="FU44" s="4"/>
      <c r="FV44" s="4"/>
      <c r="FW44" s="4"/>
      <c r="FX44" s="4"/>
      <c r="FY44" s="4"/>
      <c r="FZ44" s="7"/>
      <c r="GA44" s="7"/>
      <c r="GB44" s="4"/>
      <c r="GC44" s="4"/>
      <c r="GD44" s="4"/>
      <c r="GE44" s="4"/>
      <c r="GF44" s="4"/>
      <c r="GG44" s="7"/>
      <c r="GH44" s="7"/>
      <c r="GI44" s="4"/>
      <c r="GJ44" s="4"/>
      <c r="GK44" s="4"/>
      <c r="GL44" s="4"/>
      <c r="GM44" s="4"/>
      <c r="GN44" s="7"/>
      <c r="GO44" s="7"/>
      <c r="GP44" s="4"/>
      <c r="GQ44" s="4"/>
      <c r="GR44" s="4"/>
      <c r="GS44" s="4"/>
      <c r="GT44" s="4"/>
      <c r="GU44" s="7"/>
      <c r="GV44" s="7"/>
      <c r="GW44" s="4"/>
      <c r="GX44" s="4"/>
      <c r="GY44" s="4"/>
      <c r="GZ44" s="4"/>
      <c r="HA44" s="4"/>
      <c r="HB44" s="7"/>
      <c r="HC44" s="7"/>
      <c r="HD44" s="4"/>
      <c r="HE44" s="4"/>
      <c r="HF44" s="4"/>
      <c r="HG44" s="4"/>
      <c r="HH44" s="4"/>
      <c r="HI44" s="7"/>
      <c r="HJ44" s="7"/>
      <c r="HK44" s="4"/>
      <c r="HL44" s="4"/>
      <c r="HM44" s="4"/>
      <c r="HN44" s="4"/>
      <c r="HO44" s="4"/>
      <c r="HP44" s="7"/>
      <c r="HQ44" s="7"/>
      <c r="HR44" s="4"/>
      <c r="HS44" s="4"/>
      <c r="HT44" s="4"/>
      <c r="HU44" s="4"/>
      <c r="HV44" s="4"/>
      <c r="HW44" s="7"/>
      <c r="HX44" s="7"/>
      <c r="HY44" s="4"/>
      <c r="HZ44" s="4"/>
      <c r="IA44" s="4"/>
      <c r="IB44" s="4"/>
      <c r="IC44" s="4"/>
      <c r="ID44" s="7"/>
      <c r="IE44" s="7"/>
      <c r="IF44" s="4"/>
      <c r="IG44" s="4"/>
      <c r="IH44" s="4"/>
      <c r="II44" s="4"/>
      <c r="IJ44" s="4"/>
      <c r="IK44" s="7"/>
      <c r="IL44" s="7"/>
      <c r="IM44" s="4"/>
      <c r="IN44" s="4"/>
      <c r="IO44" s="4"/>
      <c r="IP44" s="4"/>
      <c r="IQ44" s="4"/>
      <c r="IR44" s="7"/>
      <c r="IS44" s="7"/>
      <c r="IT44" s="4"/>
      <c r="IU44" s="4"/>
      <c r="IV44" s="4"/>
      <c r="IW44" s="4"/>
      <c r="IX44" s="4"/>
      <c r="IY44" s="7"/>
      <c r="IZ44" s="7"/>
      <c r="JA44" s="4"/>
      <c r="JB44" s="4"/>
      <c r="JC44" s="4"/>
      <c r="JD44" s="4"/>
      <c r="JE44" s="4"/>
      <c r="JF44" s="7"/>
      <c r="JG44" s="7"/>
      <c r="JH44" s="4"/>
      <c r="JI44" s="4"/>
      <c r="JJ44" s="4"/>
      <c r="JK44" s="4"/>
      <c r="JL44" s="4"/>
      <c r="JM44" s="7"/>
      <c r="JN44" s="7"/>
      <c r="JO44" s="4"/>
      <c r="JP44" s="4"/>
      <c r="JQ44" s="4"/>
      <c r="JR44" s="4"/>
      <c r="JS44" s="4"/>
      <c r="JT44" s="7"/>
      <c r="JU44" s="7"/>
      <c r="JV44" s="4"/>
      <c r="JW44" s="4"/>
      <c r="JX44" s="4"/>
      <c r="JY44" s="4"/>
      <c r="JZ44" s="4"/>
      <c r="KA44" s="7"/>
      <c r="KB44" s="7"/>
      <c r="KC44" s="4"/>
      <c r="KD44" s="4"/>
      <c r="KE44" s="4"/>
      <c r="KF44" s="4"/>
      <c r="KG44" s="4"/>
      <c r="KH44" s="7"/>
      <c r="KI44" s="7"/>
      <c r="KJ44" s="4"/>
      <c r="KK44" s="4"/>
      <c r="KL44" s="4"/>
      <c r="KM44" s="4"/>
      <c r="KN44" s="4"/>
      <c r="KO44" s="7"/>
      <c r="KP44" s="7"/>
      <c r="KQ44" s="4"/>
      <c r="KR44" s="4"/>
      <c r="KS44" s="4"/>
      <c r="KT44" s="4"/>
      <c r="KU44" s="4"/>
      <c r="KV44" s="7"/>
      <c r="KW44" s="7"/>
      <c r="KX44" s="4"/>
      <c r="KY44" s="4"/>
      <c r="KZ44" s="4"/>
      <c r="LA44" s="4"/>
      <c r="LB44" s="4"/>
      <c r="LC44" s="7"/>
      <c r="LD44" s="7"/>
      <c r="LE44" s="4"/>
      <c r="LF44" s="4"/>
      <c r="LG44" s="4"/>
      <c r="LH44" s="4"/>
      <c r="LI44" s="4"/>
      <c r="LJ44" s="7"/>
      <c r="LK44" s="7"/>
      <c r="LL44" s="4"/>
      <c r="LM44" s="4"/>
      <c r="LN44" s="4"/>
      <c r="LO44" s="4"/>
      <c r="LP44" s="4"/>
      <c r="LQ44" s="7"/>
      <c r="LR44" s="7"/>
      <c r="LS44" s="4"/>
      <c r="LT44" s="4"/>
      <c r="LU44" s="4"/>
      <c r="LV44" s="4"/>
      <c r="LW44" s="4"/>
      <c r="LX44" s="7"/>
      <c r="LY44" s="7"/>
      <c r="LZ44" s="4"/>
      <c r="MA44" s="4"/>
      <c r="MB44" s="4"/>
      <c r="MC44" s="4"/>
      <c r="MD44" s="4"/>
      <c r="ME44" s="7"/>
      <c r="MF44" s="7"/>
      <c r="MG44" s="4"/>
      <c r="MH44" s="4"/>
      <c r="MI44" s="4"/>
      <c r="MJ44" s="4"/>
      <c r="MK44" s="4"/>
      <c r="ML44" s="7"/>
      <c r="MM44" s="7"/>
      <c r="MN44" s="4"/>
      <c r="MO44" s="4"/>
      <c r="MP44" s="4"/>
      <c r="MQ44" s="4"/>
      <c r="MR44" s="4"/>
      <c r="MS44" s="7"/>
      <c r="MT44" s="7"/>
      <c r="MU44" s="4"/>
      <c r="MV44" s="4"/>
      <c r="MW44" s="4"/>
      <c r="MX44" s="4"/>
      <c r="MY44" s="4"/>
      <c r="MZ44" s="7"/>
      <c r="NA44" s="7"/>
      <c r="NB44" s="4"/>
      <c r="NC44" s="4"/>
      <c r="ND44" s="4"/>
      <c r="NE44" s="15"/>
      <c r="NF44" s="8"/>
      <c r="NG44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44" s="8">
        <f>Tableau2[[#This Row],[Colonne370]]-Tableau2[[#This Row],[Colonne369]]</f>
        <v>0</v>
      </c>
      <c r="NI44" s="8" t="e">
        <f>Tableau2[[#This Row],[Colonne370]]/Tableau2[[#This Row],[Colonne369]]*100</f>
        <v>#DIV/0!</v>
      </c>
      <c r="NJ44" s="8">
        <f>COUNTIF(Tableau2[[#This Row],[Colonne3]:[Colonne368]],"A")</f>
        <v>0</v>
      </c>
      <c r="NK44" s="8">
        <f>COUNTIF(Tableau2[[#This Row],[Colonne3]:[Colonne368]],"R")</f>
        <v>0</v>
      </c>
      <c r="NL44" s="8">
        <f>COUNTIF(Tableau2[[#This Row],[Colonne3]:[Colonne368]],"N")</f>
        <v>0</v>
      </c>
      <c r="NM44" s="8"/>
      <c r="NN44" s="8"/>
      <c r="NO44" s="8">
        <f>COUNTIF(Tableau2[[#This Row],[Colonne3]:[Colonne368]],"C")</f>
        <v>0</v>
      </c>
      <c r="NP44" s="8">
        <f>COUNTIF(Tableau2[[#This Row],[Colonne3]:[Colonne368]],"W")</f>
        <v>0</v>
      </c>
      <c r="NQ44" s="8">
        <f>COUNTIF(Tableau2[[#This Row],[Colonne3]:[Colonne368]],"V")</f>
        <v>0</v>
      </c>
      <c r="NR44" s="8">
        <f>COUNTIF(Tableau2[[#This Row],[Colonne3]:[Colonne368]],"M")</f>
        <v>0</v>
      </c>
      <c r="NS44" s="8"/>
      <c r="NT44" s="8"/>
    </row>
    <row r="45" spans="2:384" s="2" customFormat="1" ht="15.75" thickBot="1" x14ac:dyDescent="0.3">
      <c r="B45" s="8" t="s">
        <v>463</v>
      </c>
      <c r="C45" s="8"/>
      <c r="D45" s="10"/>
      <c r="E45" s="4"/>
      <c r="F45" s="4"/>
      <c r="G45" s="7"/>
      <c r="H45" s="7"/>
      <c r="I45" s="4"/>
      <c r="J45" s="4"/>
      <c r="K45" s="4"/>
      <c r="L45" s="4"/>
      <c r="M45" s="4"/>
      <c r="N45" s="7"/>
      <c r="O45" s="7"/>
      <c r="P45" s="4"/>
      <c r="Q45" s="4"/>
      <c r="R45" s="4"/>
      <c r="S45" s="4"/>
      <c r="T45" s="4"/>
      <c r="U45" s="7"/>
      <c r="V45" s="7"/>
      <c r="W45" s="4"/>
      <c r="X45" s="4"/>
      <c r="Y45" s="4"/>
      <c r="Z45" s="4"/>
      <c r="AA45" s="4"/>
      <c r="AB45" s="7"/>
      <c r="AC45" s="7"/>
      <c r="AD45" s="4"/>
      <c r="AE45" s="4"/>
      <c r="AF45" s="4"/>
      <c r="AG45" s="4"/>
      <c r="AH45" s="4"/>
      <c r="AI45" s="7"/>
      <c r="AJ45" s="7"/>
      <c r="AK45" s="4"/>
      <c r="AL45" s="4"/>
      <c r="AM45" s="4"/>
      <c r="AN45" s="4"/>
      <c r="AO45" s="4"/>
      <c r="AP45" s="7"/>
      <c r="AQ45" s="7"/>
      <c r="AR45" s="4"/>
      <c r="AS45" s="4"/>
      <c r="AT45" s="4"/>
      <c r="AU45" s="4"/>
      <c r="AV45" s="4"/>
      <c r="AW45" s="7"/>
      <c r="AX45" s="7"/>
      <c r="AY45" s="4"/>
      <c r="AZ45" s="4"/>
      <c r="BA45" s="4"/>
      <c r="BB45" s="4"/>
      <c r="BC45" s="4"/>
      <c r="BD45" s="7"/>
      <c r="BE45" s="7"/>
      <c r="BF45" s="4"/>
      <c r="BG45" s="4"/>
      <c r="BH45" s="4"/>
      <c r="BI45" s="4"/>
      <c r="BJ45" s="4"/>
      <c r="BK45" s="7"/>
      <c r="BL45" s="7"/>
      <c r="BM45" s="4"/>
      <c r="BN45" s="4"/>
      <c r="BO45" s="4"/>
      <c r="BP45" s="4"/>
      <c r="BQ45" s="4"/>
      <c r="BR45" s="7"/>
      <c r="BS45" s="7"/>
      <c r="BT45" s="4"/>
      <c r="BU45" s="4"/>
      <c r="BV45" s="4"/>
      <c r="BW45" s="4"/>
      <c r="BX45" s="4"/>
      <c r="BY45" s="7"/>
      <c r="BZ45" s="7"/>
      <c r="CA45" s="4"/>
      <c r="CB45" s="4"/>
      <c r="CC45" s="4"/>
      <c r="CD45" s="4"/>
      <c r="CE45" s="4"/>
      <c r="CF45" s="7"/>
      <c r="CG45" s="7"/>
      <c r="CH45" s="4"/>
      <c r="CI45" s="4"/>
      <c r="CJ45" s="4"/>
      <c r="CK45" s="4"/>
      <c r="CL45" s="4"/>
      <c r="CM45" s="7"/>
      <c r="CN45" s="7"/>
      <c r="CO45" s="4"/>
      <c r="CP45" s="4"/>
      <c r="CQ45" s="4"/>
      <c r="CR45" s="4"/>
      <c r="CS45" s="4"/>
      <c r="CT45" s="7"/>
      <c r="CU45" s="7"/>
      <c r="CV45" s="4"/>
      <c r="CW45" s="4"/>
      <c r="CX45" s="4"/>
      <c r="CY45" s="4"/>
      <c r="CZ45" s="4"/>
      <c r="DA45" s="7"/>
      <c r="DB45" s="7"/>
      <c r="DC45" s="4"/>
      <c r="DD45" s="4"/>
      <c r="DE45" s="4"/>
      <c r="DF45" s="4"/>
      <c r="DG45" s="4"/>
      <c r="DH45" s="7"/>
      <c r="DI45" s="7"/>
      <c r="DJ45" s="4"/>
      <c r="DK45" s="4"/>
      <c r="DL45" s="4"/>
      <c r="DM45" s="4"/>
      <c r="DN45" s="4"/>
      <c r="DO45" s="7"/>
      <c r="DP45" s="7"/>
      <c r="DQ45" s="4"/>
      <c r="DR45" s="4"/>
      <c r="DS45" s="4"/>
      <c r="DT45" s="4"/>
      <c r="DU45" s="4"/>
      <c r="DV45" s="7"/>
      <c r="DW45" s="7"/>
      <c r="DX45" s="4"/>
      <c r="DY45" s="4"/>
      <c r="DZ45" s="4"/>
      <c r="EA45" s="4"/>
      <c r="EB45" s="4"/>
      <c r="EC45" s="7"/>
      <c r="ED45" s="7"/>
      <c r="EE45" s="4"/>
      <c r="EF45" s="4"/>
      <c r="EG45" s="4"/>
      <c r="EH45" s="4"/>
      <c r="EI45" s="4"/>
      <c r="EJ45" s="7"/>
      <c r="EK45" s="7"/>
      <c r="EL45" s="4"/>
      <c r="EM45" s="4"/>
      <c r="EN45" s="4"/>
      <c r="EO45" s="4"/>
      <c r="EP45" s="4"/>
      <c r="EQ45" s="7"/>
      <c r="ER45" s="7"/>
      <c r="ES45" s="4"/>
      <c r="ET45" s="4"/>
      <c r="EU45" s="4"/>
      <c r="EV45" s="4"/>
      <c r="EW45" s="4"/>
      <c r="EX45" s="7"/>
      <c r="EY45" s="7"/>
      <c r="EZ45" s="4"/>
      <c r="FA45" s="4"/>
      <c r="FB45" s="4"/>
      <c r="FC45" s="4"/>
      <c r="FD45" s="4"/>
      <c r="FE45" s="7"/>
      <c r="FF45" s="7"/>
      <c r="FG45" s="4"/>
      <c r="FH45" s="4"/>
      <c r="FI45" s="4"/>
      <c r="FJ45" s="4"/>
      <c r="FK45" s="4"/>
      <c r="FL45" s="7"/>
      <c r="FM45" s="7"/>
      <c r="FN45" s="4"/>
      <c r="FO45" s="4"/>
      <c r="FP45" s="4"/>
      <c r="FQ45" s="4"/>
      <c r="FR45" s="4"/>
      <c r="FS45" s="7"/>
      <c r="FT45" s="7"/>
      <c r="FU45" s="4"/>
      <c r="FV45" s="4"/>
      <c r="FW45" s="4"/>
      <c r="FX45" s="4"/>
      <c r="FY45" s="4"/>
      <c r="FZ45" s="7"/>
      <c r="GA45" s="7"/>
      <c r="GB45" s="4"/>
      <c r="GC45" s="4"/>
      <c r="GD45" s="4"/>
      <c r="GE45" s="4"/>
      <c r="GF45" s="4"/>
      <c r="GG45" s="7"/>
      <c r="GH45" s="7"/>
      <c r="GI45" s="4"/>
      <c r="GJ45" s="4"/>
      <c r="GK45" s="4"/>
      <c r="GL45" s="4"/>
      <c r="GM45" s="4"/>
      <c r="GN45" s="7"/>
      <c r="GO45" s="7"/>
      <c r="GP45" s="4"/>
      <c r="GQ45" s="4"/>
      <c r="GR45" s="4"/>
      <c r="GS45" s="4"/>
      <c r="GT45" s="4"/>
      <c r="GU45" s="7"/>
      <c r="GV45" s="7"/>
      <c r="GW45" s="4"/>
      <c r="GX45" s="4"/>
      <c r="GY45" s="4"/>
      <c r="GZ45" s="4"/>
      <c r="HA45" s="4"/>
      <c r="HB45" s="7"/>
      <c r="HC45" s="7"/>
      <c r="HD45" s="4"/>
      <c r="HE45" s="4"/>
      <c r="HF45" s="4"/>
      <c r="HG45" s="4"/>
      <c r="HH45" s="4"/>
      <c r="HI45" s="7"/>
      <c r="HJ45" s="7"/>
      <c r="HK45" s="4"/>
      <c r="HL45" s="4"/>
      <c r="HM45" s="4"/>
      <c r="HN45" s="4"/>
      <c r="HO45" s="4"/>
      <c r="HP45" s="7"/>
      <c r="HQ45" s="7"/>
      <c r="HR45" s="4"/>
      <c r="HS45" s="4"/>
      <c r="HT45" s="4"/>
      <c r="HU45" s="4"/>
      <c r="HV45" s="4"/>
      <c r="HW45" s="7"/>
      <c r="HX45" s="7"/>
      <c r="HY45" s="4"/>
      <c r="HZ45" s="4"/>
      <c r="IA45" s="4"/>
      <c r="IB45" s="4"/>
      <c r="IC45" s="4"/>
      <c r="ID45" s="7"/>
      <c r="IE45" s="7"/>
      <c r="IF45" s="4"/>
      <c r="IG45" s="4"/>
      <c r="IH45" s="4"/>
      <c r="II45" s="4"/>
      <c r="IJ45" s="4"/>
      <c r="IK45" s="7"/>
      <c r="IL45" s="7"/>
      <c r="IM45" s="4"/>
      <c r="IN45" s="4"/>
      <c r="IO45" s="4"/>
      <c r="IP45" s="4"/>
      <c r="IQ45" s="4"/>
      <c r="IR45" s="7"/>
      <c r="IS45" s="7"/>
      <c r="IT45" s="4"/>
      <c r="IU45" s="4"/>
      <c r="IV45" s="4"/>
      <c r="IW45" s="4"/>
      <c r="IX45" s="4"/>
      <c r="IY45" s="7"/>
      <c r="IZ45" s="7"/>
      <c r="JA45" s="4"/>
      <c r="JB45" s="4"/>
      <c r="JC45" s="4"/>
      <c r="JD45" s="4"/>
      <c r="JE45" s="4"/>
      <c r="JF45" s="7"/>
      <c r="JG45" s="7"/>
      <c r="JH45" s="4"/>
      <c r="JI45" s="4"/>
      <c r="JJ45" s="4"/>
      <c r="JK45" s="4"/>
      <c r="JL45" s="4"/>
      <c r="JM45" s="7"/>
      <c r="JN45" s="7"/>
      <c r="JO45" s="4"/>
      <c r="JP45" s="4"/>
      <c r="JQ45" s="4"/>
      <c r="JR45" s="4"/>
      <c r="JS45" s="4"/>
      <c r="JT45" s="7"/>
      <c r="JU45" s="7"/>
      <c r="JV45" s="4"/>
      <c r="JW45" s="4"/>
      <c r="JX45" s="4"/>
      <c r="JY45" s="4"/>
      <c r="JZ45" s="4"/>
      <c r="KA45" s="7"/>
      <c r="KB45" s="7"/>
      <c r="KC45" s="4"/>
      <c r="KD45" s="4"/>
      <c r="KE45" s="4"/>
      <c r="KF45" s="4"/>
      <c r="KG45" s="4"/>
      <c r="KH45" s="7"/>
      <c r="KI45" s="7"/>
      <c r="KJ45" s="4"/>
      <c r="KK45" s="4"/>
      <c r="KL45" s="4"/>
      <c r="KM45" s="4"/>
      <c r="KN45" s="4"/>
      <c r="KO45" s="7"/>
      <c r="KP45" s="7"/>
      <c r="KQ45" s="4"/>
      <c r="KR45" s="4"/>
      <c r="KS45" s="4"/>
      <c r="KT45" s="4"/>
      <c r="KU45" s="4"/>
      <c r="KV45" s="7"/>
      <c r="KW45" s="7"/>
      <c r="KX45" s="4"/>
      <c r="KY45" s="4"/>
      <c r="KZ45" s="4"/>
      <c r="LA45" s="4"/>
      <c r="LB45" s="4"/>
      <c r="LC45" s="7"/>
      <c r="LD45" s="7"/>
      <c r="LE45" s="4"/>
      <c r="LF45" s="4"/>
      <c r="LG45" s="4"/>
      <c r="LH45" s="4"/>
      <c r="LI45" s="4"/>
      <c r="LJ45" s="7"/>
      <c r="LK45" s="7"/>
      <c r="LL45" s="4"/>
      <c r="LM45" s="4"/>
      <c r="LN45" s="4"/>
      <c r="LO45" s="4"/>
      <c r="LP45" s="4"/>
      <c r="LQ45" s="7"/>
      <c r="LR45" s="7"/>
      <c r="LS45" s="4"/>
      <c r="LT45" s="4"/>
      <c r="LU45" s="4"/>
      <c r="LV45" s="4"/>
      <c r="LW45" s="4"/>
      <c r="LX45" s="7"/>
      <c r="LY45" s="7"/>
      <c r="LZ45" s="4"/>
      <c r="MA45" s="4"/>
      <c r="MB45" s="4"/>
      <c r="MC45" s="4"/>
      <c r="MD45" s="4"/>
      <c r="ME45" s="7"/>
      <c r="MF45" s="7"/>
      <c r="MG45" s="4"/>
      <c r="MH45" s="4"/>
      <c r="MI45" s="4"/>
      <c r="MJ45" s="4"/>
      <c r="MK45" s="4"/>
      <c r="ML45" s="7"/>
      <c r="MM45" s="7"/>
      <c r="MN45" s="4"/>
      <c r="MO45" s="4"/>
      <c r="MP45" s="4"/>
      <c r="MQ45" s="4"/>
      <c r="MR45" s="4"/>
      <c r="MS45" s="7"/>
      <c r="MT45" s="7"/>
      <c r="MU45" s="4"/>
      <c r="MV45" s="4"/>
      <c r="MW45" s="4"/>
      <c r="MX45" s="4"/>
      <c r="MY45" s="4"/>
      <c r="MZ45" s="7"/>
      <c r="NA45" s="7"/>
      <c r="NB45" s="4"/>
      <c r="NC45" s="4"/>
      <c r="ND45" s="4"/>
      <c r="NE45" s="15"/>
      <c r="NF45" s="8"/>
      <c r="NG45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45" s="8">
        <f>Tableau2[[#This Row],[Colonne370]]-Tableau2[[#This Row],[Colonne369]]</f>
        <v>0</v>
      </c>
      <c r="NI45" s="8" t="e">
        <f>Tableau2[[#This Row],[Colonne370]]/Tableau2[[#This Row],[Colonne369]]*100</f>
        <v>#DIV/0!</v>
      </c>
      <c r="NJ45" s="8">
        <f>COUNTIF(Tableau2[[#This Row],[Colonne3]:[Colonne368]],"A")</f>
        <v>0</v>
      </c>
      <c r="NK45" s="8">
        <f>COUNTIF(Tableau2[[#This Row],[Colonne3]:[Colonne368]],"R")</f>
        <v>0</v>
      </c>
      <c r="NL45" s="8">
        <f>COUNTIF(Tableau2[[#This Row],[Colonne3]:[Colonne368]],"N")</f>
        <v>0</v>
      </c>
      <c r="NM45" s="8"/>
      <c r="NN45" s="8"/>
      <c r="NO45" s="8">
        <f>COUNTIF(Tableau2[[#This Row],[Colonne3]:[Colonne368]],"C")</f>
        <v>0</v>
      </c>
      <c r="NP45" s="8">
        <f>COUNTIF(Tableau2[[#This Row],[Colonne3]:[Colonne368]],"W")</f>
        <v>0</v>
      </c>
      <c r="NQ45" s="8">
        <f>COUNTIF(Tableau2[[#This Row],[Colonne3]:[Colonne368]],"V")</f>
        <v>0</v>
      </c>
      <c r="NR45" s="8">
        <f>COUNTIF(Tableau2[[#This Row],[Colonne3]:[Colonne368]],"M")</f>
        <v>0</v>
      </c>
      <c r="NS45" s="8"/>
      <c r="NT45" s="8"/>
    </row>
    <row r="46" spans="2:384" s="2" customFormat="1" ht="15.75" thickBot="1" x14ac:dyDescent="0.3">
      <c r="B46" s="27" t="s">
        <v>379</v>
      </c>
      <c r="C46" s="28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  <c r="DM46" s="29"/>
      <c r="DN46" s="29"/>
      <c r="DO46" s="29"/>
      <c r="DP46" s="29"/>
      <c r="DQ46" s="29"/>
      <c r="DR46" s="29"/>
      <c r="DS46" s="29"/>
      <c r="DT46" s="29"/>
      <c r="DU46" s="29"/>
      <c r="DV46" s="29"/>
      <c r="DW46" s="29"/>
      <c r="DX46" s="29"/>
      <c r="DY46" s="29"/>
      <c r="DZ46" s="29"/>
      <c r="EA46" s="29"/>
      <c r="EB46" s="29"/>
      <c r="EC46" s="29"/>
      <c r="ED46" s="29"/>
      <c r="EE46" s="29"/>
      <c r="EF46" s="29"/>
      <c r="EG46" s="29"/>
      <c r="EH46" s="29"/>
      <c r="EI46" s="29"/>
      <c r="EJ46" s="29"/>
      <c r="EK46" s="29"/>
      <c r="EL46" s="29"/>
      <c r="EM46" s="29"/>
      <c r="EN46" s="29"/>
      <c r="EO46" s="29"/>
      <c r="EP46" s="29"/>
      <c r="EQ46" s="29"/>
      <c r="ER46" s="29"/>
      <c r="ES46" s="29"/>
      <c r="ET46" s="29"/>
      <c r="EU46" s="29"/>
      <c r="EV46" s="29"/>
      <c r="EW46" s="29"/>
      <c r="EX46" s="29"/>
      <c r="EY46" s="29"/>
      <c r="EZ46" s="29"/>
      <c r="FA46" s="29"/>
      <c r="FB46" s="29"/>
      <c r="FC46" s="29"/>
      <c r="FD46" s="29"/>
      <c r="FE46" s="29"/>
      <c r="FF46" s="29"/>
      <c r="FG46" s="29"/>
      <c r="FH46" s="29"/>
      <c r="FI46" s="29"/>
      <c r="FJ46" s="29"/>
      <c r="FK46" s="29"/>
      <c r="FL46" s="29"/>
      <c r="FM46" s="29"/>
      <c r="FN46" s="29"/>
      <c r="FO46" s="29"/>
      <c r="FP46" s="29"/>
      <c r="FQ46" s="29"/>
      <c r="FR46" s="29"/>
      <c r="FS46" s="29"/>
      <c r="FT46" s="29"/>
      <c r="FU46" s="29"/>
      <c r="FV46" s="29"/>
      <c r="FW46" s="29"/>
      <c r="FX46" s="29"/>
      <c r="FY46" s="29"/>
      <c r="FZ46" s="29"/>
      <c r="GA46" s="29"/>
      <c r="GB46" s="29"/>
      <c r="GC46" s="29"/>
      <c r="GD46" s="29"/>
      <c r="GE46" s="29"/>
      <c r="GF46" s="29"/>
      <c r="GG46" s="29"/>
      <c r="GH46" s="29"/>
      <c r="GI46" s="29"/>
      <c r="GJ46" s="29"/>
      <c r="GK46" s="29"/>
      <c r="GL46" s="29"/>
      <c r="GM46" s="29"/>
      <c r="GN46" s="29"/>
      <c r="GO46" s="29"/>
      <c r="GP46" s="29"/>
      <c r="GQ46" s="29"/>
      <c r="GR46" s="29"/>
      <c r="GS46" s="29"/>
      <c r="GT46" s="29"/>
      <c r="GU46" s="29"/>
      <c r="GV46" s="29"/>
      <c r="GW46" s="29"/>
      <c r="GX46" s="29"/>
      <c r="GY46" s="29"/>
      <c r="GZ46" s="29"/>
      <c r="HA46" s="29"/>
      <c r="HB46" s="29"/>
      <c r="HC46" s="29"/>
      <c r="HD46" s="29"/>
      <c r="HE46" s="29"/>
      <c r="HF46" s="29"/>
      <c r="HG46" s="29"/>
      <c r="HH46" s="29"/>
      <c r="HI46" s="29"/>
      <c r="HJ46" s="29"/>
      <c r="HK46" s="29"/>
      <c r="HL46" s="29"/>
      <c r="HM46" s="29"/>
      <c r="HN46" s="29"/>
      <c r="HO46" s="29"/>
      <c r="HP46" s="29"/>
      <c r="HQ46" s="29"/>
      <c r="HR46" s="29"/>
      <c r="HS46" s="29"/>
      <c r="HT46" s="29"/>
      <c r="HU46" s="29"/>
      <c r="HV46" s="29"/>
      <c r="HW46" s="29"/>
      <c r="HX46" s="29"/>
      <c r="HY46" s="29"/>
      <c r="HZ46" s="29"/>
      <c r="IA46" s="29"/>
      <c r="IB46" s="29"/>
      <c r="IC46" s="29"/>
      <c r="ID46" s="29"/>
      <c r="IE46" s="29"/>
      <c r="IF46" s="29"/>
      <c r="IG46" s="29"/>
      <c r="IH46" s="29"/>
      <c r="II46" s="29"/>
      <c r="IJ46" s="29"/>
      <c r="IK46" s="29"/>
      <c r="IL46" s="29"/>
      <c r="IM46" s="29"/>
      <c r="IN46" s="29"/>
      <c r="IO46" s="29"/>
      <c r="IP46" s="29"/>
      <c r="IQ46" s="29"/>
      <c r="IR46" s="29"/>
      <c r="IS46" s="29"/>
      <c r="IT46" s="29"/>
      <c r="IU46" s="29"/>
      <c r="IV46" s="29"/>
      <c r="IW46" s="29"/>
      <c r="IX46" s="29"/>
      <c r="IY46" s="29"/>
      <c r="IZ46" s="29"/>
      <c r="JA46" s="29"/>
      <c r="JB46" s="29"/>
      <c r="JC46" s="29"/>
      <c r="JD46" s="29"/>
      <c r="JE46" s="29"/>
      <c r="JF46" s="29"/>
      <c r="JG46" s="29"/>
      <c r="JH46" s="29"/>
      <c r="JI46" s="29"/>
      <c r="JJ46" s="29"/>
      <c r="JK46" s="29"/>
      <c r="JL46" s="29"/>
      <c r="JM46" s="29"/>
      <c r="JN46" s="29"/>
      <c r="JO46" s="29"/>
      <c r="JP46" s="29"/>
      <c r="JQ46" s="29"/>
      <c r="JR46" s="29"/>
      <c r="JS46" s="29"/>
      <c r="JT46" s="29"/>
      <c r="JU46" s="29"/>
      <c r="JV46" s="29"/>
      <c r="JW46" s="29"/>
      <c r="JX46" s="29"/>
      <c r="JY46" s="29"/>
      <c r="JZ46" s="29"/>
      <c r="KA46" s="29"/>
      <c r="KB46" s="29"/>
      <c r="KC46" s="29"/>
      <c r="KD46" s="29"/>
      <c r="KE46" s="29"/>
      <c r="KF46" s="29"/>
      <c r="KG46" s="29"/>
      <c r="KH46" s="29"/>
      <c r="KI46" s="29"/>
      <c r="KJ46" s="29"/>
      <c r="KK46" s="29"/>
      <c r="KL46" s="29"/>
      <c r="KM46" s="29"/>
      <c r="KN46" s="29"/>
      <c r="KO46" s="29"/>
      <c r="KP46" s="29"/>
      <c r="KQ46" s="29"/>
      <c r="KR46" s="29"/>
      <c r="KS46" s="29"/>
      <c r="KT46" s="29"/>
      <c r="KU46" s="29"/>
      <c r="KV46" s="29"/>
      <c r="KW46" s="29"/>
      <c r="KX46" s="29"/>
      <c r="KY46" s="29"/>
      <c r="KZ46" s="29"/>
      <c r="LA46" s="29"/>
      <c r="LB46" s="29"/>
      <c r="LC46" s="29"/>
      <c r="LD46" s="29"/>
      <c r="LE46" s="29"/>
      <c r="LF46" s="29"/>
      <c r="LG46" s="29"/>
      <c r="LH46" s="29"/>
      <c r="LI46" s="29"/>
      <c r="LJ46" s="29"/>
      <c r="LK46" s="29"/>
      <c r="LL46" s="29"/>
      <c r="LM46" s="29"/>
      <c r="LN46" s="29"/>
      <c r="LO46" s="29"/>
      <c r="LP46" s="29"/>
      <c r="LQ46" s="29"/>
      <c r="LR46" s="29"/>
      <c r="LS46" s="29"/>
      <c r="LT46" s="29"/>
      <c r="LU46" s="29"/>
      <c r="LV46" s="29"/>
      <c r="LW46" s="29"/>
      <c r="LX46" s="29"/>
      <c r="LY46" s="29"/>
      <c r="LZ46" s="29"/>
      <c r="MA46" s="29"/>
      <c r="MB46" s="29"/>
      <c r="MC46" s="29"/>
      <c r="MD46" s="29"/>
      <c r="ME46" s="29"/>
      <c r="MF46" s="29"/>
      <c r="MG46" s="29"/>
      <c r="MH46" s="29"/>
      <c r="MI46" s="29"/>
      <c r="MJ46" s="29"/>
      <c r="MK46" s="29"/>
      <c r="ML46" s="29"/>
      <c r="MM46" s="29"/>
      <c r="MN46" s="29"/>
      <c r="MO46" s="29"/>
      <c r="MP46" s="29"/>
      <c r="MQ46" s="29"/>
      <c r="MR46" s="29"/>
      <c r="MS46" s="29"/>
      <c r="MT46" s="29"/>
      <c r="MU46" s="29"/>
      <c r="MV46" s="29"/>
      <c r="MW46" s="29"/>
      <c r="MX46" s="29"/>
      <c r="MY46" s="29"/>
      <c r="MZ46" s="29"/>
      <c r="NA46" s="29"/>
      <c r="NB46" s="29"/>
      <c r="NC46" s="29"/>
      <c r="ND46" s="29"/>
      <c r="NE46" s="30"/>
      <c r="NF46" s="28"/>
      <c r="NG46" s="28"/>
      <c r="NH46" s="28"/>
      <c r="NI46" s="28"/>
      <c r="NJ46" s="28"/>
      <c r="NK46" s="28"/>
      <c r="NL46" s="28"/>
      <c r="NM46" s="28"/>
      <c r="NN46" s="28"/>
      <c r="NO46" s="28"/>
      <c r="NP46" s="28"/>
      <c r="NQ46" s="28"/>
      <c r="NR46" s="28"/>
      <c r="NS46" s="28"/>
      <c r="NT46" s="28"/>
    </row>
    <row r="47" spans="2:384" ht="15.75" thickBot="1" x14ac:dyDescent="0.3">
      <c r="B47" s="11" t="s">
        <v>386</v>
      </c>
      <c r="C47" s="8"/>
      <c r="D47" s="10">
        <f t="shared" ref="D47:BO47" si="0">COUNTIF(D10:D45,"J")</f>
        <v>5</v>
      </c>
      <c r="E47" s="10">
        <f t="shared" si="0"/>
        <v>5</v>
      </c>
      <c r="F47" s="10">
        <f t="shared" si="0"/>
        <v>5</v>
      </c>
      <c r="G47" s="10">
        <f t="shared" si="0"/>
        <v>5</v>
      </c>
      <c r="H47" s="10">
        <f t="shared" si="0"/>
        <v>5</v>
      </c>
      <c r="I47" s="10">
        <f t="shared" si="0"/>
        <v>5</v>
      </c>
      <c r="J47" s="10">
        <f t="shared" si="0"/>
        <v>5</v>
      </c>
      <c r="K47" s="10">
        <f t="shared" si="0"/>
        <v>5</v>
      </c>
      <c r="L47" s="10">
        <f t="shared" si="0"/>
        <v>5</v>
      </c>
      <c r="M47" s="10">
        <f t="shared" si="0"/>
        <v>5</v>
      </c>
      <c r="N47" s="10">
        <f t="shared" si="0"/>
        <v>5</v>
      </c>
      <c r="O47" s="10">
        <f t="shared" si="0"/>
        <v>5</v>
      </c>
      <c r="P47" s="10">
        <f t="shared" si="0"/>
        <v>5</v>
      </c>
      <c r="Q47" s="10">
        <f t="shared" si="0"/>
        <v>5</v>
      </c>
      <c r="R47" s="10">
        <f t="shared" si="0"/>
        <v>5</v>
      </c>
      <c r="S47" s="10">
        <f t="shared" si="0"/>
        <v>5</v>
      </c>
      <c r="T47" s="10">
        <f t="shared" si="0"/>
        <v>5</v>
      </c>
      <c r="U47" s="10">
        <f t="shared" si="0"/>
        <v>5</v>
      </c>
      <c r="V47" s="10">
        <f t="shared" si="0"/>
        <v>5</v>
      </c>
      <c r="W47" s="10">
        <f t="shared" si="0"/>
        <v>5</v>
      </c>
      <c r="X47" s="10">
        <f t="shared" si="0"/>
        <v>5</v>
      </c>
      <c r="Y47" s="10">
        <f t="shared" si="0"/>
        <v>5</v>
      </c>
      <c r="Z47" s="10">
        <f t="shared" si="0"/>
        <v>5</v>
      </c>
      <c r="AA47" s="10">
        <f t="shared" si="0"/>
        <v>5</v>
      </c>
      <c r="AB47" s="10">
        <f t="shared" si="0"/>
        <v>5</v>
      </c>
      <c r="AC47" s="10">
        <f t="shared" si="0"/>
        <v>5</v>
      </c>
      <c r="AD47" s="10">
        <f t="shared" si="0"/>
        <v>5</v>
      </c>
      <c r="AE47" s="10">
        <f t="shared" si="0"/>
        <v>5</v>
      </c>
      <c r="AF47" s="10">
        <f t="shared" si="0"/>
        <v>5</v>
      </c>
      <c r="AG47" s="10">
        <f t="shared" si="0"/>
        <v>5</v>
      </c>
      <c r="AH47" s="10">
        <f t="shared" si="0"/>
        <v>5</v>
      </c>
      <c r="AI47" s="10">
        <f t="shared" si="0"/>
        <v>5</v>
      </c>
      <c r="AJ47" s="10">
        <f t="shared" si="0"/>
        <v>5</v>
      </c>
      <c r="AK47" s="10">
        <f t="shared" si="0"/>
        <v>5</v>
      </c>
      <c r="AL47" s="10">
        <f t="shared" si="0"/>
        <v>5</v>
      </c>
      <c r="AM47" s="10">
        <f t="shared" si="0"/>
        <v>5</v>
      </c>
      <c r="AN47" s="10">
        <f t="shared" si="0"/>
        <v>5</v>
      </c>
      <c r="AO47" s="10">
        <f t="shared" si="0"/>
        <v>5</v>
      </c>
      <c r="AP47" s="10">
        <f t="shared" si="0"/>
        <v>5</v>
      </c>
      <c r="AQ47" s="10">
        <f t="shared" si="0"/>
        <v>5</v>
      </c>
      <c r="AR47" s="10">
        <f t="shared" si="0"/>
        <v>5</v>
      </c>
      <c r="AS47" s="10">
        <f t="shared" si="0"/>
        <v>5</v>
      </c>
      <c r="AT47" s="10">
        <f t="shared" si="0"/>
        <v>5</v>
      </c>
      <c r="AU47" s="10">
        <f t="shared" si="0"/>
        <v>5</v>
      </c>
      <c r="AV47" s="10">
        <f t="shared" si="0"/>
        <v>5</v>
      </c>
      <c r="AW47" s="10">
        <f t="shared" si="0"/>
        <v>5</v>
      </c>
      <c r="AX47" s="10">
        <f t="shared" si="0"/>
        <v>5</v>
      </c>
      <c r="AY47" s="10">
        <f t="shared" si="0"/>
        <v>5</v>
      </c>
      <c r="AZ47" s="10">
        <f t="shared" si="0"/>
        <v>5</v>
      </c>
      <c r="BA47" s="10">
        <f t="shared" si="0"/>
        <v>5</v>
      </c>
      <c r="BB47" s="10">
        <f t="shared" si="0"/>
        <v>5</v>
      </c>
      <c r="BC47" s="10">
        <f t="shared" si="0"/>
        <v>5</v>
      </c>
      <c r="BD47" s="10">
        <f t="shared" si="0"/>
        <v>5</v>
      </c>
      <c r="BE47" s="10">
        <f t="shared" si="0"/>
        <v>5</v>
      </c>
      <c r="BF47" s="10">
        <f t="shared" si="0"/>
        <v>5</v>
      </c>
      <c r="BG47" s="10">
        <f t="shared" si="0"/>
        <v>5</v>
      </c>
      <c r="BH47" s="10">
        <f t="shared" si="0"/>
        <v>5</v>
      </c>
      <c r="BI47" s="10">
        <f t="shared" si="0"/>
        <v>5</v>
      </c>
      <c r="BJ47" s="10">
        <f t="shared" si="0"/>
        <v>5</v>
      </c>
      <c r="BK47" s="10">
        <f t="shared" si="0"/>
        <v>5</v>
      </c>
      <c r="BL47" s="10">
        <f t="shared" si="0"/>
        <v>5</v>
      </c>
      <c r="BM47" s="10">
        <f t="shared" si="0"/>
        <v>5</v>
      </c>
      <c r="BN47" s="10">
        <f t="shared" si="0"/>
        <v>5</v>
      </c>
      <c r="BO47" s="10">
        <f t="shared" si="0"/>
        <v>5</v>
      </c>
      <c r="BP47" s="10">
        <f t="shared" ref="BP47:EA47" si="1">COUNTIF(BP10:BP45,"J")</f>
        <v>5</v>
      </c>
      <c r="BQ47" s="10">
        <f t="shared" si="1"/>
        <v>5</v>
      </c>
      <c r="BR47" s="10">
        <f t="shared" si="1"/>
        <v>5</v>
      </c>
      <c r="BS47" s="10">
        <f t="shared" si="1"/>
        <v>5</v>
      </c>
      <c r="BT47" s="10">
        <f t="shared" si="1"/>
        <v>5</v>
      </c>
      <c r="BU47" s="10">
        <f t="shared" si="1"/>
        <v>5</v>
      </c>
      <c r="BV47" s="10">
        <f t="shared" si="1"/>
        <v>5</v>
      </c>
      <c r="BW47" s="10">
        <f t="shared" si="1"/>
        <v>5</v>
      </c>
      <c r="BX47" s="10">
        <f t="shared" si="1"/>
        <v>5</v>
      </c>
      <c r="BY47" s="10">
        <f t="shared" si="1"/>
        <v>5</v>
      </c>
      <c r="BZ47" s="10">
        <f t="shared" si="1"/>
        <v>5</v>
      </c>
      <c r="CA47" s="10">
        <f t="shared" si="1"/>
        <v>5</v>
      </c>
      <c r="CB47" s="10">
        <f t="shared" si="1"/>
        <v>5</v>
      </c>
      <c r="CC47" s="10">
        <f t="shared" si="1"/>
        <v>5</v>
      </c>
      <c r="CD47" s="10">
        <f t="shared" si="1"/>
        <v>5</v>
      </c>
      <c r="CE47" s="10">
        <f t="shared" si="1"/>
        <v>5</v>
      </c>
      <c r="CF47" s="10">
        <f t="shared" si="1"/>
        <v>5</v>
      </c>
      <c r="CG47" s="10">
        <f t="shared" si="1"/>
        <v>5</v>
      </c>
      <c r="CH47" s="10">
        <f t="shared" si="1"/>
        <v>5</v>
      </c>
      <c r="CI47" s="10">
        <f t="shared" si="1"/>
        <v>5</v>
      </c>
      <c r="CJ47" s="10">
        <f t="shared" si="1"/>
        <v>5</v>
      </c>
      <c r="CK47" s="10">
        <f t="shared" si="1"/>
        <v>5</v>
      </c>
      <c r="CL47" s="10">
        <f t="shared" si="1"/>
        <v>5</v>
      </c>
      <c r="CM47" s="10">
        <f t="shared" si="1"/>
        <v>5</v>
      </c>
      <c r="CN47" s="10">
        <f t="shared" si="1"/>
        <v>5</v>
      </c>
      <c r="CO47" s="10">
        <f t="shared" si="1"/>
        <v>5</v>
      </c>
      <c r="CP47" s="10">
        <f t="shared" si="1"/>
        <v>5</v>
      </c>
      <c r="CQ47" s="10">
        <f t="shared" si="1"/>
        <v>5</v>
      </c>
      <c r="CR47" s="10">
        <f t="shared" si="1"/>
        <v>5</v>
      </c>
      <c r="CS47" s="10">
        <f t="shared" si="1"/>
        <v>5</v>
      </c>
      <c r="CT47" s="10">
        <f t="shared" si="1"/>
        <v>5</v>
      </c>
      <c r="CU47" s="10">
        <f t="shared" si="1"/>
        <v>5</v>
      </c>
      <c r="CV47" s="10">
        <f t="shared" si="1"/>
        <v>5</v>
      </c>
      <c r="CW47" s="10">
        <f t="shared" si="1"/>
        <v>5</v>
      </c>
      <c r="CX47" s="10">
        <f t="shared" si="1"/>
        <v>5</v>
      </c>
      <c r="CY47" s="10">
        <f t="shared" si="1"/>
        <v>5</v>
      </c>
      <c r="CZ47" s="10">
        <f t="shared" si="1"/>
        <v>5</v>
      </c>
      <c r="DA47" s="10">
        <f t="shared" si="1"/>
        <v>5</v>
      </c>
      <c r="DB47" s="10">
        <f t="shared" si="1"/>
        <v>5</v>
      </c>
      <c r="DC47" s="10">
        <f t="shared" si="1"/>
        <v>5</v>
      </c>
      <c r="DD47" s="10">
        <f t="shared" si="1"/>
        <v>5</v>
      </c>
      <c r="DE47" s="10">
        <f t="shared" si="1"/>
        <v>5</v>
      </c>
      <c r="DF47" s="10">
        <f t="shared" si="1"/>
        <v>5</v>
      </c>
      <c r="DG47" s="10">
        <f t="shared" si="1"/>
        <v>5</v>
      </c>
      <c r="DH47" s="10">
        <f t="shared" si="1"/>
        <v>5</v>
      </c>
      <c r="DI47" s="10">
        <f t="shared" si="1"/>
        <v>5</v>
      </c>
      <c r="DJ47" s="10">
        <f t="shared" si="1"/>
        <v>5</v>
      </c>
      <c r="DK47" s="10">
        <f t="shared" si="1"/>
        <v>5</v>
      </c>
      <c r="DL47" s="10">
        <f t="shared" si="1"/>
        <v>5</v>
      </c>
      <c r="DM47" s="10">
        <f t="shared" si="1"/>
        <v>5</v>
      </c>
      <c r="DN47" s="10">
        <f t="shared" si="1"/>
        <v>5</v>
      </c>
      <c r="DO47" s="10">
        <f t="shared" si="1"/>
        <v>5</v>
      </c>
      <c r="DP47" s="10">
        <f t="shared" si="1"/>
        <v>5</v>
      </c>
      <c r="DQ47" s="10">
        <f t="shared" si="1"/>
        <v>5</v>
      </c>
      <c r="DR47" s="10">
        <f t="shared" si="1"/>
        <v>5</v>
      </c>
      <c r="DS47" s="10">
        <f t="shared" si="1"/>
        <v>5</v>
      </c>
      <c r="DT47" s="10">
        <f t="shared" si="1"/>
        <v>5</v>
      </c>
      <c r="DU47" s="10">
        <f t="shared" si="1"/>
        <v>5</v>
      </c>
      <c r="DV47" s="10">
        <f t="shared" si="1"/>
        <v>5</v>
      </c>
      <c r="DW47" s="10">
        <f t="shared" si="1"/>
        <v>5</v>
      </c>
      <c r="DX47" s="10">
        <f t="shared" si="1"/>
        <v>5</v>
      </c>
      <c r="DY47" s="10">
        <f t="shared" si="1"/>
        <v>5</v>
      </c>
      <c r="DZ47" s="10">
        <f t="shared" si="1"/>
        <v>5</v>
      </c>
      <c r="EA47" s="10">
        <f t="shared" si="1"/>
        <v>5</v>
      </c>
      <c r="EB47" s="10">
        <f t="shared" ref="EB47:GM47" si="2">COUNTIF(EB10:EB45,"J")</f>
        <v>5</v>
      </c>
      <c r="EC47" s="10">
        <f t="shared" si="2"/>
        <v>5</v>
      </c>
      <c r="ED47" s="10">
        <f t="shared" si="2"/>
        <v>5</v>
      </c>
      <c r="EE47" s="10">
        <f t="shared" si="2"/>
        <v>5</v>
      </c>
      <c r="EF47" s="10">
        <f t="shared" si="2"/>
        <v>5</v>
      </c>
      <c r="EG47" s="10">
        <f t="shared" si="2"/>
        <v>5</v>
      </c>
      <c r="EH47" s="10">
        <f t="shared" si="2"/>
        <v>5</v>
      </c>
      <c r="EI47" s="10">
        <f t="shared" si="2"/>
        <v>5</v>
      </c>
      <c r="EJ47" s="10">
        <f t="shared" si="2"/>
        <v>5</v>
      </c>
      <c r="EK47" s="10">
        <f t="shared" si="2"/>
        <v>5</v>
      </c>
      <c r="EL47" s="10">
        <f t="shared" si="2"/>
        <v>5</v>
      </c>
      <c r="EM47" s="10">
        <f t="shared" si="2"/>
        <v>5</v>
      </c>
      <c r="EN47" s="10">
        <f t="shared" si="2"/>
        <v>5</v>
      </c>
      <c r="EO47" s="10">
        <f t="shared" si="2"/>
        <v>5</v>
      </c>
      <c r="EP47" s="10">
        <f t="shared" si="2"/>
        <v>5</v>
      </c>
      <c r="EQ47" s="10">
        <f t="shared" si="2"/>
        <v>5</v>
      </c>
      <c r="ER47" s="10">
        <f t="shared" si="2"/>
        <v>5</v>
      </c>
      <c r="ES47" s="10">
        <f t="shared" si="2"/>
        <v>5</v>
      </c>
      <c r="ET47" s="10">
        <f t="shared" si="2"/>
        <v>5</v>
      </c>
      <c r="EU47" s="10">
        <f t="shared" si="2"/>
        <v>5</v>
      </c>
      <c r="EV47" s="10">
        <f t="shared" si="2"/>
        <v>5</v>
      </c>
      <c r="EW47" s="10">
        <f t="shared" si="2"/>
        <v>5</v>
      </c>
      <c r="EX47" s="10">
        <f t="shared" si="2"/>
        <v>5</v>
      </c>
      <c r="EY47" s="10">
        <f t="shared" si="2"/>
        <v>5</v>
      </c>
      <c r="EZ47" s="10">
        <f t="shared" si="2"/>
        <v>5</v>
      </c>
      <c r="FA47" s="10">
        <f t="shared" si="2"/>
        <v>5</v>
      </c>
      <c r="FB47" s="10">
        <f t="shared" si="2"/>
        <v>5</v>
      </c>
      <c r="FC47" s="10">
        <f t="shared" si="2"/>
        <v>5</v>
      </c>
      <c r="FD47" s="10">
        <f t="shared" si="2"/>
        <v>5</v>
      </c>
      <c r="FE47" s="10">
        <f t="shared" si="2"/>
        <v>5</v>
      </c>
      <c r="FF47" s="10">
        <f t="shared" si="2"/>
        <v>5</v>
      </c>
      <c r="FG47" s="10">
        <f t="shared" si="2"/>
        <v>5</v>
      </c>
      <c r="FH47" s="10">
        <f t="shared" si="2"/>
        <v>5</v>
      </c>
      <c r="FI47" s="10">
        <f t="shared" si="2"/>
        <v>5</v>
      </c>
      <c r="FJ47" s="10">
        <f t="shared" si="2"/>
        <v>5</v>
      </c>
      <c r="FK47" s="10">
        <f t="shared" si="2"/>
        <v>5</v>
      </c>
      <c r="FL47" s="10">
        <f t="shared" si="2"/>
        <v>5</v>
      </c>
      <c r="FM47" s="10">
        <f t="shared" si="2"/>
        <v>5</v>
      </c>
      <c r="FN47" s="10">
        <f t="shared" si="2"/>
        <v>5</v>
      </c>
      <c r="FO47" s="10">
        <f t="shared" si="2"/>
        <v>5</v>
      </c>
      <c r="FP47" s="10">
        <f t="shared" si="2"/>
        <v>5</v>
      </c>
      <c r="FQ47" s="10">
        <f t="shared" si="2"/>
        <v>5</v>
      </c>
      <c r="FR47" s="10">
        <f t="shared" si="2"/>
        <v>5</v>
      </c>
      <c r="FS47" s="10">
        <f t="shared" si="2"/>
        <v>5</v>
      </c>
      <c r="FT47" s="10">
        <f t="shared" si="2"/>
        <v>5</v>
      </c>
      <c r="FU47" s="10">
        <f t="shared" si="2"/>
        <v>5</v>
      </c>
      <c r="FV47" s="10">
        <f t="shared" si="2"/>
        <v>5</v>
      </c>
      <c r="FW47" s="10">
        <f t="shared" si="2"/>
        <v>5</v>
      </c>
      <c r="FX47" s="10">
        <f t="shared" si="2"/>
        <v>5</v>
      </c>
      <c r="FY47" s="10">
        <f t="shared" si="2"/>
        <v>5</v>
      </c>
      <c r="FZ47" s="10">
        <f t="shared" si="2"/>
        <v>5</v>
      </c>
      <c r="GA47" s="10">
        <f t="shared" si="2"/>
        <v>5</v>
      </c>
      <c r="GB47" s="10">
        <f t="shared" si="2"/>
        <v>5</v>
      </c>
      <c r="GC47" s="10">
        <f t="shared" si="2"/>
        <v>5</v>
      </c>
      <c r="GD47" s="10">
        <f t="shared" si="2"/>
        <v>5</v>
      </c>
      <c r="GE47" s="10">
        <f t="shared" si="2"/>
        <v>5</v>
      </c>
      <c r="GF47" s="10">
        <f t="shared" si="2"/>
        <v>5</v>
      </c>
      <c r="GG47" s="10">
        <f t="shared" si="2"/>
        <v>5</v>
      </c>
      <c r="GH47" s="10">
        <f t="shared" si="2"/>
        <v>5</v>
      </c>
      <c r="GI47" s="10">
        <f t="shared" si="2"/>
        <v>5</v>
      </c>
      <c r="GJ47" s="10">
        <f t="shared" si="2"/>
        <v>5</v>
      </c>
      <c r="GK47" s="10">
        <f t="shared" si="2"/>
        <v>5</v>
      </c>
      <c r="GL47" s="10">
        <f t="shared" si="2"/>
        <v>5</v>
      </c>
      <c r="GM47" s="10">
        <f t="shared" si="2"/>
        <v>5</v>
      </c>
      <c r="GN47" s="10">
        <f t="shared" ref="GN47:IY47" si="3">COUNTIF(GN10:GN45,"J")</f>
        <v>5</v>
      </c>
      <c r="GO47" s="10">
        <f t="shared" si="3"/>
        <v>5</v>
      </c>
      <c r="GP47" s="10">
        <f t="shared" si="3"/>
        <v>5</v>
      </c>
      <c r="GQ47" s="10">
        <f t="shared" si="3"/>
        <v>5</v>
      </c>
      <c r="GR47" s="10">
        <f t="shared" si="3"/>
        <v>5</v>
      </c>
      <c r="GS47" s="10">
        <f t="shared" si="3"/>
        <v>5</v>
      </c>
      <c r="GT47" s="10">
        <f t="shared" si="3"/>
        <v>5</v>
      </c>
      <c r="GU47" s="10">
        <f t="shared" si="3"/>
        <v>5</v>
      </c>
      <c r="GV47" s="10">
        <f t="shared" si="3"/>
        <v>5</v>
      </c>
      <c r="GW47" s="10">
        <f t="shared" si="3"/>
        <v>5</v>
      </c>
      <c r="GX47" s="10">
        <f t="shared" si="3"/>
        <v>5</v>
      </c>
      <c r="GY47" s="10">
        <f t="shared" si="3"/>
        <v>5</v>
      </c>
      <c r="GZ47" s="10">
        <f t="shared" si="3"/>
        <v>5</v>
      </c>
      <c r="HA47" s="10">
        <f t="shared" si="3"/>
        <v>5</v>
      </c>
      <c r="HB47" s="10">
        <f t="shared" si="3"/>
        <v>5</v>
      </c>
      <c r="HC47" s="10">
        <f t="shared" si="3"/>
        <v>5</v>
      </c>
      <c r="HD47" s="10">
        <f t="shared" si="3"/>
        <v>5</v>
      </c>
      <c r="HE47" s="10">
        <f t="shared" si="3"/>
        <v>5</v>
      </c>
      <c r="HF47" s="10">
        <f t="shared" si="3"/>
        <v>5</v>
      </c>
      <c r="HG47" s="10">
        <f t="shared" si="3"/>
        <v>5</v>
      </c>
      <c r="HH47" s="10">
        <f t="shared" si="3"/>
        <v>5</v>
      </c>
      <c r="HI47" s="10">
        <f t="shared" si="3"/>
        <v>5</v>
      </c>
      <c r="HJ47" s="10">
        <f t="shared" si="3"/>
        <v>5</v>
      </c>
      <c r="HK47" s="10">
        <f t="shared" si="3"/>
        <v>5</v>
      </c>
      <c r="HL47" s="10">
        <f t="shared" si="3"/>
        <v>5</v>
      </c>
      <c r="HM47" s="10">
        <f t="shared" si="3"/>
        <v>5</v>
      </c>
      <c r="HN47" s="10">
        <f t="shared" si="3"/>
        <v>5</v>
      </c>
      <c r="HO47" s="10">
        <f t="shared" si="3"/>
        <v>5</v>
      </c>
      <c r="HP47" s="10">
        <f t="shared" si="3"/>
        <v>5</v>
      </c>
      <c r="HQ47" s="10">
        <f t="shared" si="3"/>
        <v>5</v>
      </c>
      <c r="HR47" s="10">
        <f t="shared" si="3"/>
        <v>5</v>
      </c>
      <c r="HS47" s="10">
        <f t="shared" si="3"/>
        <v>5</v>
      </c>
      <c r="HT47" s="10">
        <f t="shared" si="3"/>
        <v>5</v>
      </c>
      <c r="HU47" s="10">
        <f t="shared" si="3"/>
        <v>5</v>
      </c>
      <c r="HV47" s="10">
        <f t="shared" si="3"/>
        <v>5</v>
      </c>
      <c r="HW47" s="10">
        <f t="shared" si="3"/>
        <v>5</v>
      </c>
      <c r="HX47" s="10">
        <f t="shared" si="3"/>
        <v>5</v>
      </c>
      <c r="HY47" s="10">
        <f t="shared" si="3"/>
        <v>5</v>
      </c>
      <c r="HZ47" s="10">
        <f t="shared" si="3"/>
        <v>5</v>
      </c>
      <c r="IA47" s="10">
        <f t="shared" si="3"/>
        <v>5</v>
      </c>
      <c r="IB47" s="10">
        <f t="shared" si="3"/>
        <v>5</v>
      </c>
      <c r="IC47" s="10">
        <f t="shared" si="3"/>
        <v>5</v>
      </c>
      <c r="ID47" s="10">
        <f t="shared" si="3"/>
        <v>5</v>
      </c>
      <c r="IE47" s="10">
        <f t="shared" si="3"/>
        <v>5</v>
      </c>
      <c r="IF47" s="10">
        <f t="shared" si="3"/>
        <v>5</v>
      </c>
      <c r="IG47" s="10">
        <f t="shared" si="3"/>
        <v>5</v>
      </c>
      <c r="IH47" s="10">
        <f t="shared" si="3"/>
        <v>5</v>
      </c>
      <c r="II47" s="10">
        <f t="shared" si="3"/>
        <v>5</v>
      </c>
      <c r="IJ47" s="10">
        <f t="shared" si="3"/>
        <v>5</v>
      </c>
      <c r="IK47" s="10">
        <f t="shared" si="3"/>
        <v>5</v>
      </c>
      <c r="IL47" s="10">
        <f t="shared" si="3"/>
        <v>5</v>
      </c>
      <c r="IM47" s="10">
        <f t="shared" si="3"/>
        <v>5</v>
      </c>
      <c r="IN47" s="10">
        <f t="shared" si="3"/>
        <v>5</v>
      </c>
      <c r="IO47" s="10">
        <f t="shared" si="3"/>
        <v>5</v>
      </c>
      <c r="IP47" s="10">
        <f t="shared" si="3"/>
        <v>5</v>
      </c>
      <c r="IQ47" s="10">
        <f t="shared" si="3"/>
        <v>5</v>
      </c>
      <c r="IR47" s="10">
        <f t="shared" si="3"/>
        <v>5</v>
      </c>
      <c r="IS47" s="10">
        <f t="shared" si="3"/>
        <v>5</v>
      </c>
      <c r="IT47" s="10">
        <f t="shared" si="3"/>
        <v>5</v>
      </c>
      <c r="IU47" s="10">
        <f t="shared" si="3"/>
        <v>5</v>
      </c>
      <c r="IV47" s="10">
        <f t="shared" si="3"/>
        <v>5</v>
      </c>
      <c r="IW47" s="10">
        <f t="shared" si="3"/>
        <v>5</v>
      </c>
      <c r="IX47" s="10">
        <f t="shared" si="3"/>
        <v>5</v>
      </c>
      <c r="IY47" s="10">
        <f t="shared" si="3"/>
        <v>5</v>
      </c>
      <c r="IZ47" s="10">
        <f t="shared" ref="IZ47:LK47" si="4">COUNTIF(IZ10:IZ45,"J")</f>
        <v>5</v>
      </c>
      <c r="JA47" s="10">
        <f t="shared" si="4"/>
        <v>5</v>
      </c>
      <c r="JB47" s="10">
        <f t="shared" si="4"/>
        <v>5</v>
      </c>
      <c r="JC47" s="10">
        <f t="shared" si="4"/>
        <v>5</v>
      </c>
      <c r="JD47" s="10">
        <f t="shared" si="4"/>
        <v>5</v>
      </c>
      <c r="JE47" s="10">
        <f t="shared" si="4"/>
        <v>5</v>
      </c>
      <c r="JF47" s="10">
        <f t="shared" si="4"/>
        <v>5</v>
      </c>
      <c r="JG47" s="10">
        <f t="shared" si="4"/>
        <v>5</v>
      </c>
      <c r="JH47" s="10">
        <f t="shared" si="4"/>
        <v>5</v>
      </c>
      <c r="JI47" s="10">
        <f t="shared" si="4"/>
        <v>5</v>
      </c>
      <c r="JJ47" s="10">
        <f t="shared" si="4"/>
        <v>5</v>
      </c>
      <c r="JK47" s="10">
        <f t="shared" si="4"/>
        <v>5</v>
      </c>
      <c r="JL47" s="10">
        <f t="shared" si="4"/>
        <v>5</v>
      </c>
      <c r="JM47" s="10">
        <f t="shared" si="4"/>
        <v>5</v>
      </c>
      <c r="JN47" s="10">
        <f t="shared" si="4"/>
        <v>5</v>
      </c>
      <c r="JO47" s="10">
        <f t="shared" si="4"/>
        <v>5</v>
      </c>
      <c r="JP47" s="10">
        <f t="shared" si="4"/>
        <v>5</v>
      </c>
      <c r="JQ47" s="10">
        <f t="shared" si="4"/>
        <v>5</v>
      </c>
      <c r="JR47" s="10">
        <f t="shared" si="4"/>
        <v>5</v>
      </c>
      <c r="JS47" s="10">
        <f t="shared" si="4"/>
        <v>5</v>
      </c>
      <c r="JT47" s="10">
        <f t="shared" si="4"/>
        <v>5</v>
      </c>
      <c r="JU47" s="10">
        <f t="shared" si="4"/>
        <v>5</v>
      </c>
      <c r="JV47" s="10">
        <f t="shared" si="4"/>
        <v>5</v>
      </c>
      <c r="JW47" s="10">
        <f t="shared" si="4"/>
        <v>5</v>
      </c>
      <c r="JX47" s="10">
        <f t="shared" si="4"/>
        <v>5</v>
      </c>
      <c r="JY47" s="10">
        <f t="shared" si="4"/>
        <v>5</v>
      </c>
      <c r="JZ47" s="10">
        <f t="shared" si="4"/>
        <v>5</v>
      </c>
      <c r="KA47" s="10">
        <f t="shared" si="4"/>
        <v>5</v>
      </c>
      <c r="KB47" s="10">
        <f t="shared" si="4"/>
        <v>5</v>
      </c>
      <c r="KC47" s="10">
        <f t="shared" si="4"/>
        <v>5</v>
      </c>
      <c r="KD47" s="10">
        <f t="shared" si="4"/>
        <v>5</v>
      </c>
      <c r="KE47" s="10">
        <f t="shared" si="4"/>
        <v>5</v>
      </c>
      <c r="KF47" s="10">
        <f t="shared" si="4"/>
        <v>5</v>
      </c>
      <c r="KG47" s="10">
        <f t="shared" si="4"/>
        <v>5</v>
      </c>
      <c r="KH47" s="10">
        <f t="shared" si="4"/>
        <v>5</v>
      </c>
      <c r="KI47" s="10">
        <f t="shared" si="4"/>
        <v>5</v>
      </c>
      <c r="KJ47" s="10">
        <f t="shared" si="4"/>
        <v>5</v>
      </c>
      <c r="KK47" s="10">
        <f t="shared" si="4"/>
        <v>5</v>
      </c>
      <c r="KL47" s="10">
        <f t="shared" si="4"/>
        <v>5</v>
      </c>
      <c r="KM47" s="10">
        <f t="shared" si="4"/>
        <v>5</v>
      </c>
      <c r="KN47" s="10">
        <f t="shared" si="4"/>
        <v>5</v>
      </c>
      <c r="KO47" s="10">
        <f t="shared" si="4"/>
        <v>5</v>
      </c>
      <c r="KP47" s="10">
        <f t="shared" si="4"/>
        <v>5</v>
      </c>
      <c r="KQ47" s="10">
        <f t="shared" si="4"/>
        <v>5</v>
      </c>
      <c r="KR47" s="10">
        <f t="shared" si="4"/>
        <v>5</v>
      </c>
      <c r="KS47" s="10">
        <f t="shared" si="4"/>
        <v>5</v>
      </c>
      <c r="KT47" s="10">
        <f t="shared" si="4"/>
        <v>5</v>
      </c>
      <c r="KU47" s="10">
        <f t="shared" si="4"/>
        <v>5</v>
      </c>
      <c r="KV47" s="10">
        <f t="shared" si="4"/>
        <v>5</v>
      </c>
      <c r="KW47" s="10">
        <f t="shared" si="4"/>
        <v>5</v>
      </c>
      <c r="KX47" s="10">
        <f t="shared" si="4"/>
        <v>5</v>
      </c>
      <c r="KY47" s="10">
        <f t="shared" si="4"/>
        <v>5</v>
      </c>
      <c r="KZ47" s="10">
        <f t="shared" si="4"/>
        <v>5</v>
      </c>
      <c r="LA47" s="10">
        <f t="shared" si="4"/>
        <v>5</v>
      </c>
      <c r="LB47" s="10">
        <f t="shared" si="4"/>
        <v>5</v>
      </c>
      <c r="LC47" s="10">
        <f t="shared" si="4"/>
        <v>5</v>
      </c>
      <c r="LD47" s="10">
        <f t="shared" si="4"/>
        <v>5</v>
      </c>
      <c r="LE47" s="10">
        <f t="shared" si="4"/>
        <v>5</v>
      </c>
      <c r="LF47" s="10">
        <f t="shared" si="4"/>
        <v>5</v>
      </c>
      <c r="LG47" s="10">
        <f t="shared" si="4"/>
        <v>5</v>
      </c>
      <c r="LH47" s="10">
        <f t="shared" si="4"/>
        <v>5</v>
      </c>
      <c r="LI47" s="10">
        <f t="shared" si="4"/>
        <v>5</v>
      </c>
      <c r="LJ47" s="10">
        <f t="shared" si="4"/>
        <v>5</v>
      </c>
      <c r="LK47" s="10">
        <f t="shared" si="4"/>
        <v>5</v>
      </c>
      <c r="LL47" s="10">
        <f t="shared" ref="LL47:ND47" si="5">COUNTIF(LL10:LL45,"J")</f>
        <v>5</v>
      </c>
      <c r="LM47" s="10">
        <f t="shared" si="5"/>
        <v>5</v>
      </c>
      <c r="LN47" s="10">
        <f t="shared" si="5"/>
        <v>5</v>
      </c>
      <c r="LO47" s="10">
        <f t="shared" si="5"/>
        <v>5</v>
      </c>
      <c r="LP47" s="10">
        <f t="shared" si="5"/>
        <v>5</v>
      </c>
      <c r="LQ47" s="10">
        <f t="shared" si="5"/>
        <v>5</v>
      </c>
      <c r="LR47" s="10">
        <f t="shared" si="5"/>
        <v>5</v>
      </c>
      <c r="LS47" s="10">
        <f t="shared" si="5"/>
        <v>5</v>
      </c>
      <c r="LT47" s="10">
        <f t="shared" si="5"/>
        <v>5</v>
      </c>
      <c r="LU47" s="10">
        <f t="shared" si="5"/>
        <v>5</v>
      </c>
      <c r="LV47" s="10">
        <f t="shared" si="5"/>
        <v>5</v>
      </c>
      <c r="LW47" s="10">
        <f t="shared" si="5"/>
        <v>5</v>
      </c>
      <c r="LX47" s="10">
        <f t="shared" si="5"/>
        <v>5</v>
      </c>
      <c r="LY47" s="10">
        <f t="shared" si="5"/>
        <v>5</v>
      </c>
      <c r="LZ47" s="10">
        <f t="shared" si="5"/>
        <v>5</v>
      </c>
      <c r="MA47" s="10">
        <f t="shared" si="5"/>
        <v>5</v>
      </c>
      <c r="MB47" s="10">
        <f t="shared" si="5"/>
        <v>5</v>
      </c>
      <c r="MC47" s="10">
        <f t="shared" si="5"/>
        <v>5</v>
      </c>
      <c r="MD47" s="10">
        <f t="shared" si="5"/>
        <v>5</v>
      </c>
      <c r="ME47" s="10">
        <f t="shared" si="5"/>
        <v>5</v>
      </c>
      <c r="MF47" s="10">
        <f t="shared" si="5"/>
        <v>5</v>
      </c>
      <c r="MG47" s="10">
        <f t="shared" si="5"/>
        <v>5</v>
      </c>
      <c r="MH47" s="10">
        <f t="shared" si="5"/>
        <v>5</v>
      </c>
      <c r="MI47" s="10">
        <f t="shared" si="5"/>
        <v>5</v>
      </c>
      <c r="MJ47" s="10">
        <f t="shared" si="5"/>
        <v>5</v>
      </c>
      <c r="MK47" s="10">
        <f t="shared" si="5"/>
        <v>5</v>
      </c>
      <c r="ML47" s="10">
        <f t="shared" si="5"/>
        <v>5</v>
      </c>
      <c r="MM47" s="10">
        <f t="shared" si="5"/>
        <v>5</v>
      </c>
      <c r="MN47" s="10">
        <f t="shared" si="5"/>
        <v>5</v>
      </c>
      <c r="MO47" s="10">
        <f t="shared" si="5"/>
        <v>5</v>
      </c>
      <c r="MP47" s="10">
        <f t="shared" si="5"/>
        <v>5</v>
      </c>
      <c r="MQ47" s="10">
        <f t="shared" si="5"/>
        <v>5</v>
      </c>
      <c r="MR47" s="10">
        <f t="shared" si="5"/>
        <v>5</v>
      </c>
      <c r="MS47" s="10">
        <f t="shared" si="5"/>
        <v>5</v>
      </c>
      <c r="MT47" s="10">
        <f t="shared" si="5"/>
        <v>5</v>
      </c>
      <c r="MU47" s="10">
        <f t="shared" si="5"/>
        <v>5</v>
      </c>
      <c r="MV47" s="10">
        <f t="shared" si="5"/>
        <v>5</v>
      </c>
      <c r="MW47" s="10">
        <f t="shared" si="5"/>
        <v>5</v>
      </c>
      <c r="MX47" s="10">
        <f t="shared" si="5"/>
        <v>5</v>
      </c>
      <c r="MY47" s="10">
        <f t="shared" si="5"/>
        <v>5</v>
      </c>
      <c r="MZ47" s="10">
        <f t="shared" si="5"/>
        <v>5</v>
      </c>
      <c r="NA47" s="10">
        <f t="shared" si="5"/>
        <v>5</v>
      </c>
      <c r="NB47" s="10">
        <f t="shared" si="5"/>
        <v>5</v>
      </c>
      <c r="NC47" s="10">
        <f t="shared" si="5"/>
        <v>5</v>
      </c>
      <c r="ND47" s="10">
        <f t="shared" si="5"/>
        <v>5</v>
      </c>
      <c r="NE47" s="15"/>
      <c r="NF47" s="8"/>
      <c r="NG47" s="8"/>
      <c r="NH47" s="8"/>
      <c r="NI47" s="8"/>
      <c r="NJ47" s="8"/>
      <c r="NK47" s="8"/>
      <c r="NL47" s="8"/>
      <c r="NM47" s="8"/>
      <c r="NN47" s="8"/>
      <c r="NO47" s="8"/>
      <c r="NP47" s="8"/>
      <c r="NQ47" s="8"/>
      <c r="NR47" s="8"/>
      <c r="NS47" s="8"/>
      <c r="NT47" s="8"/>
    </row>
    <row r="48" spans="2:384" ht="15.75" thickBot="1" x14ac:dyDescent="0.3">
      <c r="B48" s="11" t="s">
        <v>387</v>
      </c>
      <c r="C48" s="8"/>
      <c r="D48" s="10">
        <f t="shared" ref="D48:BO48" si="6">COUNTIF(D10:D45,"N")</f>
        <v>3</v>
      </c>
      <c r="E48" s="10">
        <f t="shared" si="6"/>
        <v>3</v>
      </c>
      <c r="F48" s="10">
        <f t="shared" si="6"/>
        <v>3</v>
      </c>
      <c r="G48" s="10">
        <f t="shared" si="6"/>
        <v>3</v>
      </c>
      <c r="H48" s="10">
        <f t="shared" si="6"/>
        <v>3</v>
      </c>
      <c r="I48" s="10">
        <f t="shared" si="6"/>
        <v>3</v>
      </c>
      <c r="J48" s="10">
        <f t="shared" si="6"/>
        <v>3</v>
      </c>
      <c r="K48" s="10">
        <f t="shared" si="6"/>
        <v>3</v>
      </c>
      <c r="L48" s="10">
        <f t="shared" si="6"/>
        <v>3</v>
      </c>
      <c r="M48" s="10">
        <f t="shared" si="6"/>
        <v>3</v>
      </c>
      <c r="N48" s="10">
        <f t="shared" si="6"/>
        <v>3</v>
      </c>
      <c r="O48" s="10">
        <f t="shared" si="6"/>
        <v>3</v>
      </c>
      <c r="P48" s="10">
        <f t="shared" si="6"/>
        <v>3</v>
      </c>
      <c r="Q48" s="10">
        <f t="shared" si="6"/>
        <v>3</v>
      </c>
      <c r="R48" s="10">
        <f t="shared" si="6"/>
        <v>3</v>
      </c>
      <c r="S48" s="10">
        <f t="shared" si="6"/>
        <v>3</v>
      </c>
      <c r="T48" s="10">
        <f t="shared" si="6"/>
        <v>3</v>
      </c>
      <c r="U48" s="10">
        <f t="shared" si="6"/>
        <v>3</v>
      </c>
      <c r="V48" s="10">
        <f t="shared" si="6"/>
        <v>3</v>
      </c>
      <c r="W48" s="10">
        <f t="shared" si="6"/>
        <v>3</v>
      </c>
      <c r="X48" s="10">
        <f t="shared" si="6"/>
        <v>3</v>
      </c>
      <c r="Y48" s="10">
        <f t="shared" si="6"/>
        <v>3</v>
      </c>
      <c r="Z48" s="10">
        <f t="shared" si="6"/>
        <v>3</v>
      </c>
      <c r="AA48" s="10">
        <f t="shared" si="6"/>
        <v>3</v>
      </c>
      <c r="AB48" s="10">
        <f t="shared" si="6"/>
        <v>3</v>
      </c>
      <c r="AC48" s="10">
        <f t="shared" si="6"/>
        <v>3</v>
      </c>
      <c r="AD48" s="10">
        <f t="shared" si="6"/>
        <v>3</v>
      </c>
      <c r="AE48" s="10">
        <f t="shared" si="6"/>
        <v>3</v>
      </c>
      <c r="AF48" s="10">
        <f t="shared" si="6"/>
        <v>3</v>
      </c>
      <c r="AG48" s="10">
        <f t="shared" si="6"/>
        <v>3</v>
      </c>
      <c r="AH48" s="10">
        <f t="shared" si="6"/>
        <v>3</v>
      </c>
      <c r="AI48" s="10">
        <f t="shared" si="6"/>
        <v>3</v>
      </c>
      <c r="AJ48" s="10">
        <f t="shared" si="6"/>
        <v>3</v>
      </c>
      <c r="AK48" s="10">
        <f t="shared" si="6"/>
        <v>3</v>
      </c>
      <c r="AL48" s="10">
        <f t="shared" si="6"/>
        <v>3</v>
      </c>
      <c r="AM48" s="10">
        <f t="shared" si="6"/>
        <v>3</v>
      </c>
      <c r="AN48" s="10">
        <f t="shared" si="6"/>
        <v>3</v>
      </c>
      <c r="AO48" s="10">
        <f t="shared" si="6"/>
        <v>3</v>
      </c>
      <c r="AP48" s="10">
        <f t="shared" si="6"/>
        <v>3</v>
      </c>
      <c r="AQ48" s="10">
        <f t="shared" si="6"/>
        <v>3</v>
      </c>
      <c r="AR48" s="10">
        <f t="shared" si="6"/>
        <v>3</v>
      </c>
      <c r="AS48" s="10">
        <f t="shared" si="6"/>
        <v>3</v>
      </c>
      <c r="AT48" s="10">
        <f t="shared" si="6"/>
        <v>3</v>
      </c>
      <c r="AU48" s="10">
        <f t="shared" si="6"/>
        <v>3</v>
      </c>
      <c r="AV48" s="10">
        <f t="shared" si="6"/>
        <v>3</v>
      </c>
      <c r="AW48" s="10">
        <f t="shared" si="6"/>
        <v>3</v>
      </c>
      <c r="AX48" s="10">
        <f t="shared" si="6"/>
        <v>3</v>
      </c>
      <c r="AY48" s="10">
        <f t="shared" si="6"/>
        <v>3</v>
      </c>
      <c r="AZ48" s="10">
        <f t="shared" si="6"/>
        <v>3</v>
      </c>
      <c r="BA48" s="10">
        <f t="shared" si="6"/>
        <v>3</v>
      </c>
      <c r="BB48" s="10">
        <f t="shared" si="6"/>
        <v>3</v>
      </c>
      <c r="BC48" s="10">
        <f t="shared" si="6"/>
        <v>3</v>
      </c>
      <c r="BD48" s="10">
        <f t="shared" si="6"/>
        <v>3</v>
      </c>
      <c r="BE48" s="10">
        <f t="shared" si="6"/>
        <v>3</v>
      </c>
      <c r="BF48" s="10">
        <f t="shared" si="6"/>
        <v>3</v>
      </c>
      <c r="BG48" s="10">
        <f t="shared" si="6"/>
        <v>3</v>
      </c>
      <c r="BH48" s="10">
        <f t="shared" si="6"/>
        <v>3</v>
      </c>
      <c r="BI48" s="10">
        <f t="shared" si="6"/>
        <v>3</v>
      </c>
      <c r="BJ48" s="10">
        <f t="shared" si="6"/>
        <v>3</v>
      </c>
      <c r="BK48" s="10">
        <f t="shared" si="6"/>
        <v>3</v>
      </c>
      <c r="BL48" s="10">
        <f t="shared" si="6"/>
        <v>3</v>
      </c>
      <c r="BM48" s="10">
        <f t="shared" si="6"/>
        <v>3</v>
      </c>
      <c r="BN48" s="10">
        <f t="shared" si="6"/>
        <v>3</v>
      </c>
      <c r="BO48" s="10">
        <f t="shared" si="6"/>
        <v>3</v>
      </c>
      <c r="BP48" s="10">
        <f t="shared" ref="BP48:EA48" si="7">COUNTIF(BP10:BP45,"N")</f>
        <v>3</v>
      </c>
      <c r="BQ48" s="10">
        <f t="shared" si="7"/>
        <v>3</v>
      </c>
      <c r="BR48" s="10">
        <f t="shared" si="7"/>
        <v>3</v>
      </c>
      <c r="BS48" s="10">
        <f t="shared" si="7"/>
        <v>3</v>
      </c>
      <c r="BT48" s="10">
        <f t="shared" si="7"/>
        <v>3</v>
      </c>
      <c r="BU48" s="10">
        <f t="shared" si="7"/>
        <v>3</v>
      </c>
      <c r="BV48" s="10">
        <f t="shared" si="7"/>
        <v>3</v>
      </c>
      <c r="BW48" s="10">
        <f t="shared" si="7"/>
        <v>3</v>
      </c>
      <c r="BX48" s="10">
        <f t="shared" si="7"/>
        <v>3</v>
      </c>
      <c r="BY48" s="10">
        <f t="shared" si="7"/>
        <v>3</v>
      </c>
      <c r="BZ48" s="10">
        <f t="shared" si="7"/>
        <v>3</v>
      </c>
      <c r="CA48" s="10">
        <f t="shared" si="7"/>
        <v>3</v>
      </c>
      <c r="CB48" s="10">
        <f t="shared" si="7"/>
        <v>3</v>
      </c>
      <c r="CC48" s="10">
        <f t="shared" si="7"/>
        <v>3</v>
      </c>
      <c r="CD48" s="10">
        <f t="shared" si="7"/>
        <v>3</v>
      </c>
      <c r="CE48" s="10">
        <f t="shared" si="7"/>
        <v>3</v>
      </c>
      <c r="CF48" s="10">
        <f t="shared" si="7"/>
        <v>3</v>
      </c>
      <c r="CG48" s="10">
        <f t="shared" si="7"/>
        <v>3</v>
      </c>
      <c r="CH48" s="10">
        <f t="shared" si="7"/>
        <v>3</v>
      </c>
      <c r="CI48" s="10">
        <f t="shared" si="7"/>
        <v>3</v>
      </c>
      <c r="CJ48" s="10">
        <f t="shared" si="7"/>
        <v>3</v>
      </c>
      <c r="CK48" s="10">
        <f t="shared" si="7"/>
        <v>3</v>
      </c>
      <c r="CL48" s="10">
        <f t="shared" si="7"/>
        <v>3</v>
      </c>
      <c r="CM48" s="10">
        <f t="shared" si="7"/>
        <v>3</v>
      </c>
      <c r="CN48" s="10">
        <f t="shared" si="7"/>
        <v>3</v>
      </c>
      <c r="CO48" s="10">
        <f t="shared" si="7"/>
        <v>3</v>
      </c>
      <c r="CP48" s="10">
        <f t="shared" si="7"/>
        <v>3</v>
      </c>
      <c r="CQ48" s="10">
        <f t="shared" si="7"/>
        <v>3</v>
      </c>
      <c r="CR48" s="10">
        <f t="shared" si="7"/>
        <v>3</v>
      </c>
      <c r="CS48" s="10">
        <f t="shared" si="7"/>
        <v>3</v>
      </c>
      <c r="CT48" s="10">
        <f t="shared" si="7"/>
        <v>3</v>
      </c>
      <c r="CU48" s="10">
        <f t="shared" si="7"/>
        <v>3</v>
      </c>
      <c r="CV48" s="10">
        <f t="shared" si="7"/>
        <v>3</v>
      </c>
      <c r="CW48" s="10">
        <f t="shared" si="7"/>
        <v>3</v>
      </c>
      <c r="CX48" s="10">
        <f t="shared" si="7"/>
        <v>3</v>
      </c>
      <c r="CY48" s="10">
        <f t="shared" si="7"/>
        <v>3</v>
      </c>
      <c r="CZ48" s="10">
        <f t="shared" si="7"/>
        <v>3</v>
      </c>
      <c r="DA48" s="10">
        <f t="shared" si="7"/>
        <v>3</v>
      </c>
      <c r="DB48" s="10">
        <f t="shared" si="7"/>
        <v>3</v>
      </c>
      <c r="DC48" s="10">
        <f t="shared" si="7"/>
        <v>3</v>
      </c>
      <c r="DD48" s="10">
        <f t="shared" si="7"/>
        <v>3</v>
      </c>
      <c r="DE48" s="10">
        <f t="shared" si="7"/>
        <v>3</v>
      </c>
      <c r="DF48" s="10">
        <f t="shared" si="7"/>
        <v>3</v>
      </c>
      <c r="DG48" s="10">
        <f t="shared" si="7"/>
        <v>3</v>
      </c>
      <c r="DH48" s="10">
        <f t="shared" si="7"/>
        <v>3</v>
      </c>
      <c r="DI48" s="10">
        <f t="shared" si="7"/>
        <v>3</v>
      </c>
      <c r="DJ48" s="10">
        <f t="shared" si="7"/>
        <v>3</v>
      </c>
      <c r="DK48" s="10">
        <f t="shared" si="7"/>
        <v>3</v>
      </c>
      <c r="DL48" s="10">
        <f t="shared" si="7"/>
        <v>3</v>
      </c>
      <c r="DM48" s="10">
        <f t="shared" si="7"/>
        <v>3</v>
      </c>
      <c r="DN48" s="10">
        <f t="shared" si="7"/>
        <v>3</v>
      </c>
      <c r="DO48" s="10">
        <f t="shared" si="7"/>
        <v>3</v>
      </c>
      <c r="DP48" s="10">
        <f t="shared" si="7"/>
        <v>3</v>
      </c>
      <c r="DQ48" s="10">
        <f t="shared" si="7"/>
        <v>3</v>
      </c>
      <c r="DR48" s="10">
        <f t="shared" si="7"/>
        <v>3</v>
      </c>
      <c r="DS48" s="10">
        <f t="shared" si="7"/>
        <v>3</v>
      </c>
      <c r="DT48" s="10">
        <f t="shared" si="7"/>
        <v>3</v>
      </c>
      <c r="DU48" s="10">
        <f t="shared" si="7"/>
        <v>3</v>
      </c>
      <c r="DV48" s="10">
        <f t="shared" si="7"/>
        <v>3</v>
      </c>
      <c r="DW48" s="10">
        <f t="shared" si="7"/>
        <v>3</v>
      </c>
      <c r="DX48" s="10">
        <f t="shared" si="7"/>
        <v>3</v>
      </c>
      <c r="DY48" s="10">
        <f t="shared" si="7"/>
        <v>3</v>
      </c>
      <c r="DZ48" s="10">
        <f t="shared" si="7"/>
        <v>3</v>
      </c>
      <c r="EA48" s="10">
        <f t="shared" si="7"/>
        <v>3</v>
      </c>
      <c r="EB48" s="10">
        <f t="shared" ref="EB48:GM48" si="8">COUNTIF(EB10:EB45,"N")</f>
        <v>3</v>
      </c>
      <c r="EC48" s="10">
        <f t="shared" si="8"/>
        <v>3</v>
      </c>
      <c r="ED48" s="10">
        <f t="shared" si="8"/>
        <v>3</v>
      </c>
      <c r="EE48" s="10">
        <f t="shared" si="8"/>
        <v>3</v>
      </c>
      <c r="EF48" s="10">
        <f t="shared" si="8"/>
        <v>3</v>
      </c>
      <c r="EG48" s="10">
        <f t="shared" si="8"/>
        <v>3</v>
      </c>
      <c r="EH48" s="10">
        <f t="shared" si="8"/>
        <v>3</v>
      </c>
      <c r="EI48" s="10">
        <f t="shared" si="8"/>
        <v>3</v>
      </c>
      <c r="EJ48" s="10">
        <f t="shared" si="8"/>
        <v>3</v>
      </c>
      <c r="EK48" s="10">
        <f t="shared" si="8"/>
        <v>3</v>
      </c>
      <c r="EL48" s="10">
        <f t="shared" si="8"/>
        <v>3</v>
      </c>
      <c r="EM48" s="10">
        <f t="shared" si="8"/>
        <v>3</v>
      </c>
      <c r="EN48" s="10">
        <f t="shared" si="8"/>
        <v>3</v>
      </c>
      <c r="EO48" s="10">
        <f t="shared" si="8"/>
        <v>3</v>
      </c>
      <c r="EP48" s="10">
        <f t="shared" si="8"/>
        <v>3</v>
      </c>
      <c r="EQ48" s="10">
        <f t="shared" si="8"/>
        <v>3</v>
      </c>
      <c r="ER48" s="10">
        <f t="shared" si="8"/>
        <v>3</v>
      </c>
      <c r="ES48" s="10">
        <f t="shared" si="8"/>
        <v>3</v>
      </c>
      <c r="ET48" s="10">
        <f t="shared" si="8"/>
        <v>3</v>
      </c>
      <c r="EU48" s="10">
        <f t="shared" si="8"/>
        <v>3</v>
      </c>
      <c r="EV48" s="10">
        <f t="shared" si="8"/>
        <v>3</v>
      </c>
      <c r="EW48" s="10">
        <f t="shared" si="8"/>
        <v>3</v>
      </c>
      <c r="EX48" s="10">
        <f t="shared" si="8"/>
        <v>3</v>
      </c>
      <c r="EY48" s="10">
        <f t="shared" si="8"/>
        <v>3</v>
      </c>
      <c r="EZ48" s="10">
        <f t="shared" si="8"/>
        <v>3</v>
      </c>
      <c r="FA48" s="10">
        <f t="shared" si="8"/>
        <v>3</v>
      </c>
      <c r="FB48" s="10">
        <f t="shared" si="8"/>
        <v>3</v>
      </c>
      <c r="FC48" s="10">
        <f t="shared" si="8"/>
        <v>3</v>
      </c>
      <c r="FD48" s="10">
        <f t="shared" si="8"/>
        <v>3</v>
      </c>
      <c r="FE48" s="10">
        <f t="shared" si="8"/>
        <v>3</v>
      </c>
      <c r="FF48" s="10">
        <f t="shared" si="8"/>
        <v>3</v>
      </c>
      <c r="FG48" s="10">
        <f t="shared" si="8"/>
        <v>3</v>
      </c>
      <c r="FH48" s="10">
        <f t="shared" si="8"/>
        <v>3</v>
      </c>
      <c r="FI48" s="10">
        <f t="shared" si="8"/>
        <v>3</v>
      </c>
      <c r="FJ48" s="10">
        <f t="shared" si="8"/>
        <v>3</v>
      </c>
      <c r="FK48" s="10">
        <f t="shared" si="8"/>
        <v>3</v>
      </c>
      <c r="FL48" s="10">
        <f t="shared" si="8"/>
        <v>3</v>
      </c>
      <c r="FM48" s="10">
        <f t="shared" si="8"/>
        <v>3</v>
      </c>
      <c r="FN48" s="10">
        <f t="shared" si="8"/>
        <v>3</v>
      </c>
      <c r="FO48" s="10">
        <f t="shared" si="8"/>
        <v>3</v>
      </c>
      <c r="FP48" s="10">
        <f t="shared" si="8"/>
        <v>3</v>
      </c>
      <c r="FQ48" s="10">
        <f t="shared" si="8"/>
        <v>3</v>
      </c>
      <c r="FR48" s="10">
        <f t="shared" si="8"/>
        <v>3</v>
      </c>
      <c r="FS48" s="10">
        <f t="shared" si="8"/>
        <v>3</v>
      </c>
      <c r="FT48" s="10">
        <f t="shared" si="8"/>
        <v>3</v>
      </c>
      <c r="FU48" s="10">
        <f t="shared" si="8"/>
        <v>3</v>
      </c>
      <c r="FV48" s="10">
        <f t="shared" si="8"/>
        <v>3</v>
      </c>
      <c r="FW48" s="10">
        <f t="shared" si="8"/>
        <v>3</v>
      </c>
      <c r="FX48" s="10">
        <f t="shared" si="8"/>
        <v>3</v>
      </c>
      <c r="FY48" s="10">
        <f t="shared" si="8"/>
        <v>3</v>
      </c>
      <c r="FZ48" s="10">
        <f t="shared" si="8"/>
        <v>3</v>
      </c>
      <c r="GA48" s="10">
        <f t="shared" si="8"/>
        <v>3</v>
      </c>
      <c r="GB48" s="10">
        <f t="shared" si="8"/>
        <v>3</v>
      </c>
      <c r="GC48" s="10">
        <f t="shared" si="8"/>
        <v>3</v>
      </c>
      <c r="GD48" s="10">
        <f t="shared" si="8"/>
        <v>3</v>
      </c>
      <c r="GE48" s="10">
        <f t="shared" si="8"/>
        <v>3</v>
      </c>
      <c r="GF48" s="10">
        <f t="shared" si="8"/>
        <v>3</v>
      </c>
      <c r="GG48" s="10">
        <f t="shared" si="8"/>
        <v>3</v>
      </c>
      <c r="GH48" s="10">
        <f t="shared" si="8"/>
        <v>3</v>
      </c>
      <c r="GI48" s="10">
        <f t="shared" si="8"/>
        <v>3</v>
      </c>
      <c r="GJ48" s="10">
        <f t="shared" si="8"/>
        <v>3</v>
      </c>
      <c r="GK48" s="10">
        <f t="shared" si="8"/>
        <v>3</v>
      </c>
      <c r="GL48" s="10">
        <f t="shared" si="8"/>
        <v>3</v>
      </c>
      <c r="GM48" s="10">
        <f t="shared" si="8"/>
        <v>3</v>
      </c>
      <c r="GN48" s="10">
        <f t="shared" ref="GN48:IY48" si="9">COUNTIF(GN10:GN45,"N")</f>
        <v>3</v>
      </c>
      <c r="GO48" s="10">
        <f t="shared" si="9"/>
        <v>3</v>
      </c>
      <c r="GP48" s="10">
        <f t="shared" si="9"/>
        <v>3</v>
      </c>
      <c r="GQ48" s="10">
        <f t="shared" si="9"/>
        <v>3</v>
      </c>
      <c r="GR48" s="10">
        <f t="shared" si="9"/>
        <v>3</v>
      </c>
      <c r="GS48" s="10">
        <f t="shared" si="9"/>
        <v>3</v>
      </c>
      <c r="GT48" s="10">
        <f t="shared" si="9"/>
        <v>3</v>
      </c>
      <c r="GU48" s="10">
        <f t="shared" si="9"/>
        <v>3</v>
      </c>
      <c r="GV48" s="10">
        <f t="shared" si="9"/>
        <v>3</v>
      </c>
      <c r="GW48" s="10">
        <f t="shared" si="9"/>
        <v>3</v>
      </c>
      <c r="GX48" s="10">
        <f t="shared" si="9"/>
        <v>3</v>
      </c>
      <c r="GY48" s="10">
        <f t="shared" si="9"/>
        <v>3</v>
      </c>
      <c r="GZ48" s="10">
        <f t="shared" si="9"/>
        <v>3</v>
      </c>
      <c r="HA48" s="10">
        <f t="shared" si="9"/>
        <v>3</v>
      </c>
      <c r="HB48" s="10">
        <f t="shared" si="9"/>
        <v>3</v>
      </c>
      <c r="HC48" s="10">
        <f t="shared" si="9"/>
        <v>3</v>
      </c>
      <c r="HD48" s="10">
        <f t="shared" si="9"/>
        <v>3</v>
      </c>
      <c r="HE48" s="10">
        <f t="shared" si="9"/>
        <v>3</v>
      </c>
      <c r="HF48" s="10">
        <f t="shared" si="9"/>
        <v>3</v>
      </c>
      <c r="HG48" s="10">
        <f t="shared" si="9"/>
        <v>3</v>
      </c>
      <c r="HH48" s="10">
        <f t="shared" si="9"/>
        <v>3</v>
      </c>
      <c r="HI48" s="10">
        <f t="shared" si="9"/>
        <v>3</v>
      </c>
      <c r="HJ48" s="10">
        <f t="shared" si="9"/>
        <v>3</v>
      </c>
      <c r="HK48" s="10">
        <f t="shared" si="9"/>
        <v>3</v>
      </c>
      <c r="HL48" s="10">
        <f t="shared" si="9"/>
        <v>3</v>
      </c>
      <c r="HM48" s="10">
        <f t="shared" si="9"/>
        <v>3</v>
      </c>
      <c r="HN48" s="10">
        <f t="shared" si="9"/>
        <v>3</v>
      </c>
      <c r="HO48" s="10">
        <f t="shared" si="9"/>
        <v>3</v>
      </c>
      <c r="HP48" s="10">
        <f t="shared" si="9"/>
        <v>3</v>
      </c>
      <c r="HQ48" s="10">
        <f t="shared" si="9"/>
        <v>3</v>
      </c>
      <c r="HR48" s="10">
        <f t="shared" si="9"/>
        <v>3</v>
      </c>
      <c r="HS48" s="10">
        <f t="shared" si="9"/>
        <v>3</v>
      </c>
      <c r="HT48" s="10">
        <f t="shared" si="9"/>
        <v>3</v>
      </c>
      <c r="HU48" s="10">
        <f t="shared" si="9"/>
        <v>3</v>
      </c>
      <c r="HV48" s="10">
        <f t="shared" si="9"/>
        <v>3</v>
      </c>
      <c r="HW48" s="10">
        <f t="shared" si="9"/>
        <v>3</v>
      </c>
      <c r="HX48" s="10">
        <f t="shared" si="9"/>
        <v>3</v>
      </c>
      <c r="HY48" s="10">
        <f t="shared" si="9"/>
        <v>3</v>
      </c>
      <c r="HZ48" s="10">
        <f t="shared" si="9"/>
        <v>3</v>
      </c>
      <c r="IA48" s="10">
        <f t="shared" si="9"/>
        <v>3</v>
      </c>
      <c r="IB48" s="10">
        <f t="shared" si="9"/>
        <v>3</v>
      </c>
      <c r="IC48" s="10">
        <f t="shared" si="9"/>
        <v>3</v>
      </c>
      <c r="ID48" s="10">
        <f t="shared" si="9"/>
        <v>3</v>
      </c>
      <c r="IE48" s="10">
        <f t="shared" si="9"/>
        <v>3</v>
      </c>
      <c r="IF48" s="10">
        <f t="shared" si="9"/>
        <v>3</v>
      </c>
      <c r="IG48" s="10">
        <f t="shared" si="9"/>
        <v>3</v>
      </c>
      <c r="IH48" s="10">
        <f t="shared" si="9"/>
        <v>3</v>
      </c>
      <c r="II48" s="10">
        <f t="shared" si="9"/>
        <v>3</v>
      </c>
      <c r="IJ48" s="10">
        <f t="shared" si="9"/>
        <v>3</v>
      </c>
      <c r="IK48" s="10">
        <f t="shared" si="9"/>
        <v>3</v>
      </c>
      <c r="IL48" s="10">
        <f t="shared" si="9"/>
        <v>3</v>
      </c>
      <c r="IM48" s="10">
        <f t="shared" si="9"/>
        <v>3</v>
      </c>
      <c r="IN48" s="10">
        <f t="shared" si="9"/>
        <v>3</v>
      </c>
      <c r="IO48" s="10">
        <f t="shared" si="9"/>
        <v>3</v>
      </c>
      <c r="IP48" s="10">
        <f t="shared" si="9"/>
        <v>3</v>
      </c>
      <c r="IQ48" s="10">
        <f t="shared" si="9"/>
        <v>3</v>
      </c>
      <c r="IR48" s="10">
        <f t="shared" si="9"/>
        <v>3</v>
      </c>
      <c r="IS48" s="10">
        <f t="shared" si="9"/>
        <v>3</v>
      </c>
      <c r="IT48" s="10">
        <f t="shared" si="9"/>
        <v>3</v>
      </c>
      <c r="IU48" s="10">
        <f t="shared" si="9"/>
        <v>3</v>
      </c>
      <c r="IV48" s="10">
        <f t="shared" si="9"/>
        <v>3</v>
      </c>
      <c r="IW48" s="10">
        <f t="shared" si="9"/>
        <v>3</v>
      </c>
      <c r="IX48" s="10">
        <f t="shared" si="9"/>
        <v>3</v>
      </c>
      <c r="IY48" s="10">
        <f t="shared" si="9"/>
        <v>3</v>
      </c>
      <c r="IZ48" s="10">
        <f t="shared" ref="IZ48:LK48" si="10">COUNTIF(IZ10:IZ45,"N")</f>
        <v>3</v>
      </c>
      <c r="JA48" s="10">
        <f t="shared" si="10"/>
        <v>3</v>
      </c>
      <c r="JB48" s="10">
        <f t="shared" si="10"/>
        <v>3</v>
      </c>
      <c r="JC48" s="10">
        <f t="shared" si="10"/>
        <v>3</v>
      </c>
      <c r="JD48" s="10">
        <f t="shared" si="10"/>
        <v>3</v>
      </c>
      <c r="JE48" s="10">
        <f t="shared" si="10"/>
        <v>3</v>
      </c>
      <c r="JF48" s="10">
        <f t="shared" si="10"/>
        <v>3</v>
      </c>
      <c r="JG48" s="10">
        <f t="shared" si="10"/>
        <v>3</v>
      </c>
      <c r="JH48" s="10">
        <f t="shared" si="10"/>
        <v>3</v>
      </c>
      <c r="JI48" s="10">
        <f t="shared" si="10"/>
        <v>3</v>
      </c>
      <c r="JJ48" s="10">
        <f t="shared" si="10"/>
        <v>3</v>
      </c>
      <c r="JK48" s="10">
        <f t="shared" si="10"/>
        <v>3</v>
      </c>
      <c r="JL48" s="10">
        <f t="shared" si="10"/>
        <v>3</v>
      </c>
      <c r="JM48" s="10">
        <f t="shared" si="10"/>
        <v>3</v>
      </c>
      <c r="JN48" s="10">
        <f t="shared" si="10"/>
        <v>3</v>
      </c>
      <c r="JO48" s="10">
        <f t="shared" si="10"/>
        <v>3</v>
      </c>
      <c r="JP48" s="10">
        <f t="shared" si="10"/>
        <v>3</v>
      </c>
      <c r="JQ48" s="10">
        <f t="shared" si="10"/>
        <v>3</v>
      </c>
      <c r="JR48" s="10">
        <f t="shared" si="10"/>
        <v>3</v>
      </c>
      <c r="JS48" s="10">
        <f t="shared" si="10"/>
        <v>3</v>
      </c>
      <c r="JT48" s="10">
        <f t="shared" si="10"/>
        <v>3</v>
      </c>
      <c r="JU48" s="10">
        <f t="shared" si="10"/>
        <v>3</v>
      </c>
      <c r="JV48" s="10">
        <f t="shared" si="10"/>
        <v>3</v>
      </c>
      <c r="JW48" s="10">
        <f t="shared" si="10"/>
        <v>3</v>
      </c>
      <c r="JX48" s="10">
        <f t="shared" si="10"/>
        <v>3</v>
      </c>
      <c r="JY48" s="10">
        <f t="shared" si="10"/>
        <v>3</v>
      </c>
      <c r="JZ48" s="10">
        <f t="shared" si="10"/>
        <v>3</v>
      </c>
      <c r="KA48" s="10">
        <f t="shared" si="10"/>
        <v>3</v>
      </c>
      <c r="KB48" s="10">
        <f t="shared" si="10"/>
        <v>3</v>
      </c>
      <c r="KC48" s="10">
        <f t="shared" si="10"/>
        <v>3</v>
      </c>
      <c r="KD48" s="10">
        <f t="shared" si="10"/>
        <v>3</v>
      </c>
      <c r="KE48" s="10">
        <f t="shared" si="10"/>
        <v>3</v>
      </c>
      <c r="KF48" s="10">
        <f t="shared" si="10"/>
        <v>3</v>
      </c>
      <c r="KG48" s="10">
        <f t="shared" si="10"/>
        <v>3</v>
      </c>
      <c r="KH48" s="10">
        <f t="shared" si="10"/>
        <v>3</v>
      </c>
      <c r="KI48" s="10">
        <f t="shared" si="10"/>
        <v>3</v>
      </c>
      <c r="KJ48" s="10">
        <f t="shared" si="10"/>
        <v>3</v>
      </c>
      <c r="KK48" s="10">
        <f t="shared" si="10"/>
        <v>3</v>
      </c>
      <c r="KL48" s="10">
        <f t="shared" si="10"/>
        <v>3</v>
      </c>
      <c r="KM48" s="10">
        <f t="shared" si="10"/>
        <v>3</v>
      </c>
      <c r="KN48" s="10">
        <f t="shared" si="10"/>
        <v>3</v>
      </c>
      <c r="KO48" s="10">
        <f t="shared" si="10"/>
        <v>3</v>
      </c>
      <c r="KP48" s="10">
        <f t="shared" si="10"/>
        <v>3</v>
      </c>
      <c r="KQ48" s="10">
        <f t="shared" si="10"/>
        <v>3</v>
      </c>
      <c r="KR48" s="10">
        <f t="shared" si="10"/>
        <v>3</v>
      </c>
      <c r="KS48" s="10">
        <f t="shared" si="10"/>
        <v>3</v>
      </c>
      <c r="KT48" s="10">
        <f t="shared" si="10"/>
        <v>3</v>
      </c>
      <c r="KU48" s="10">
        <f t="shared" si="10"/>
        <v>3</v>
      </c>
      <c r="KV48" s="10">
        <f t="shared" si="10"/>
        <v>3</v>
      </c>
      <c r="KW48" s="10">
        <f t="shared" si="10"/>
        <v>3</v>
      </c>
      <c r="KX48" s="10">
        <f t="shared" si="10"/>
        <v>3</v>
      </c>
      <c r="KY48" s="10">
        <f t="shared" si="10"/>
        <v>3</v>
      </c>
      <c r="KZ48" s="10">
        <f t="shared" si="10"/>
        <v>3</v>
      </c>
      <c r="LA48" s="10">
        <f t="shared" si="10"/>
        <v>3</v>
      </c>
      <c r="LB48" s="10">
        <f t="shared" si="10"/>
        <v>3</v>
      </c>
      <c r="LC48" s="10">
        <f t="shared" si="10"/>
        <v>3</v>
      </c>
      <c r="LD48" s="10">
        <f t="shared" si="10"/>
        <v>3</v>
      </c>
      <c r="LE48" s="10">
        <f t="shared" si="10"/>
        <v>3</v>
      </c>
      <c r="LF48" s="10">
        <f t="shared" si="10"/>
        <v>3</v>
      </c>
      <c r="LG48" s="10">
        <f t="shared" si="10"/>
        <v>3</v>
      </c>
      <c r="LH48" s="10">
        <f t="shared" si="10"/>
        <v>3</v>
      </c>
      <c r="LI48" s="10">
        <f t="shared" si="10"/>
        <v>3</v>
      </c>
      <c r="LJ48" s="10">
        <f t="shared" si="10"/>
        <v>3</v>
      </c>
      <c r="LK48" s="10">
        <f t="shared" si="10"/>
        <v>3</v>
      </c>
      <c r="LL48" s="10">
        <f t="shared" ref="LL48:ND48" si="11">COUNTIF(LL10:LL45,"N")</f>
        <v>3</v>
      </c>
      <c r="LM48" s="10">
        <f t="shared" si="11"/>
        <v>3</v>
      </c>
      <c r="LN48" s="10">
        <f t="shared" si="11"/>
        <v>3</v>
      </c>
      <c r="LO48" s="10">
        <f t="shared" si="11"/>
        <v>3</v>
      </c>
      <c r="LP48" s="10">
        <f t="shared" si="11"/>
        <v>3</v>
      </c>
      <c r="LQ48" s="10">
        <f t="shared" si="11"/>
        <v>3</v>
      </c>
      <c r="LR48" s="10">
        <f t="shared" si="11"/>
        <v>3</v>
      </c>
      <c r="LS48" s="10">
        <f t="shared" si="11"/>
        <v>3</v>
      </c>
      <c r="LT48" s="10">
        <f t="shared" si="11"/>
        <v>3</v>
      </c>
      <c r="LU48" s="10">
        <f t="shared" si="11"/>
        <v>3</v>
      </c>
      <c r="LV48" s="10">
        <f t="shared" si="11"/>
        <v>3</v>
      </c>
      <c r="LW48" s="10">
        <f t="shared" si="11"/>
        <v>3</v>
      </c>
      <c r="LX48" s="10">
        <f t="shared" si="11"/>
        <v>3</v>
      </c>
      <c r="LY48" s="10">
        <f t="shared" si="11"/>
        <v>3</v>
      </c>
      <c r="LZ48" s="10">
        <f t="shared" si="11"/>
        <v>3</v>
      </c>
      <c r="MA48" s="10">
        <f t="shared" si="11"/>
        <v>3</v>
      </c>
      <c r="MB48" s="10">
        <f t="shared" si="11"/>
        <v>3</v>
      </c>
      <c r="MC48" s="10">
        <f t="shared" si="11"/>
        <v>3</v>
      </c>
      <c r="MD48" s="10">
        <f t="shared" si="11"/>
        <v>3</v>
      </c>
      <c r="ME48" s="10">
        <f t="shared" si="11"/>
        <v>3</v>
      </c>
      <c r="MF48" s="10">
        <f t="shared" si="11"/>
        <v>3</v>
      </c>
      <c r="MG48" s="10">
        <f t="shared" si="11"/>
        <v>3</v>
      </c>
      <c r="MH48" s="10">
        <f t="shared" si="11"/>
        <v>3</v>
      </c>
      <c r="MI48" s="10">
        <f t="shared" si="11"/>
        <v>3</v>
      </c>
      <c r="MJ48" s="10">
        <f t="shared" si="11"/>
        <v>3</v>
      </c>
      <c r="MK48" s="10">
        <f t="shared" si="11"/>
        <v>3</v>
      </c>
      <c r="ML48" s="10">
        <f t="shared" si="11"/>
        <v>3</v>
      </c>
      <c r="MM48" s="10">
        <f t="shared" si="11"/>
        <v>3</v>
      </c>
      <c r="MN48" s="10">
        <f t="shared" si="11"/>
        <v>3</v>
      </c>
      <c r="MO48" s="10">
        <f t="shared" si="11"/>
        <v>3</v>
      </c>
      <c r="MP48" s="10">
        <f t="shared" si="11"/>
        <v>3</v>
      </c>
      <c r="MQ48" s="10">
        <f t="shared" si="11"/>
        <v>3</v>
      </c>
      <c r="MR48" s="10">
        <f t="shared" si="11"/>
        <v>3</v>
      </c>
      <c r="MS48" s="10">
        <f t="shared" si="11"/>
        <v>3</v>
      </c>
      <c r="MT48" s="10">
        <f t="shared" si="11"/>
        <v>3</v>
      </c>
      <c r="MU48" s="10">
        <f t="shared" si="11"/>
        <v>3</v>
      </c>
      <c r="MV48" s="10">
        <f t="shared" si="11"/>
        <v>3</v>
      </c>
      <c r="MW48" s="10">
        <f t="shared" si="11"/>
        <v>3</v>
      </c>
      <c r="MX48" s="10">
        <f t="shared" si="11"/>
        <v>3</v>
      </c>
      <c r="MY48" s="10">
        <f t="shared" si="11"/>
        <v>3</v>
      </c>
      <c r="MZ48" s="10">
        <f t="shared" si="11"/>
        <v>3</v>
      </c>
      <c r="NA48" s="10">
        <f t="shared" si="11"/>
        <v>3</v>
      </c>
      <c r="NB48" s="10">
        <f t="shared" si="11"/>
        <v>3</v>
      </c>
      <c r="NC48" s="10">
        <f t="shared" si="11"/>
        <v>3</v>
      </c>
      <c r="ND48" s="10">
        <f t="shared" si="11"/>
        <v>3</v>
      </c>
      <c r="NE48" s="15"/>
      <c r="NF48" s="8"/>
      <c r="NG48" s="8"/>
      <c r="NH48" s="8"/>
      <c r="NI48" s="8"/>
      <c r="NJ48" s="8"/>
      <c r="NK48" s="8"/>
      <c r="NL48" s="8"/>
      <c r="NM48" s="8"/>
      <c r="NN48" s="8"/>
      <c r="NO48" s="8"/>
      <c r="NP48" s="8"/>
      <c r="NQ48" s="8"/>
      <c r="NR48" s="8"/>
      <c r="NS48" s="8"/>
      <c r="NT48" s="8"/>
    </row>
    <row r="49" spans="2:384" x14ac:dyDescent="0.25">
      <c r="B49" s="16" t="s">
        <v>388</v>
      </c>
      <c r="C49" s="16"/>
      <c r="D49" s="17">
        <f>D47+D48</f>
        <v>8</v>
      </c>
      <c r="E49" s="17">
        <f t="shared" ref="E49:BP49" si="12">E47+E48</f>
        <v>8</v>
      </c>
      <c r="F49" s="17">
        <f t="shared" si="12"/>
        <v>8</v>
      </c>
      <c r="G49" s="17">
        <f t="shared" si="12"/>
        <v>8</v>
      </c>
      <c r="H49" s="17">
        <f t="shared" si="12"/>
        <v>8</v>
      </c>
      <c r="I49" s="17">
        <f t="shared" si="12"/>
        <v>8</v>
      </c>
      <c r="J49" s="17">
        <f t="shared" si="12"/>
        <v>8</v>
      </c>
      <c r="K49" s="17">
        <f t="shared" si="12"/>
        <v>8</v>
      </c>
      <c r="L49" s="17">
        <f t="shared" si="12"/>
        <v>8</v>
      </c>
      <c r="M49" s="17">
        <f t="shared" si="12"/>
        <v>8</v>
      </c>
      <c r="N49" s="17">
        <f t="shared" si="12"/>
        <v>8</v>
      </c>
      <c r="O49" s="17">
        <f t="shared" si="12"/>
        <v>8</v>
      </c>
      <c r="P49" s="17">
        <f t="shared" si="12"/>
        <v>8</v>
      </c>
      <c r="Q49" s="17">
        <f t="shared" si="12"/>
        <v>8</v>
      </c>
      <c r="R49" s="17">
        <f t="shared" si="12"/>
        <v>8</v>
      </c>
      <c r="S49" s="17">
        <f t="shared" si="12"/>
        <v>8</v>
      </c>
      <c r="T49" s="17">
        <f t="shared" si="12"/>
        <v>8</v>
      </c>
      <c r="U49" s="17">
        <f t="shared" si="12"/>
        <v>8</v>
      </c>
      <c r="V49" s="17">
        <f t="shared" si="12"/>
        <v>8</v>
      </c>
      <c r="W49" s="17">
        <f t="shared" si="12"/>
        <v>8</v>
      </c>
      <c r="X49" s="17">
        <f t="shared" si="12"/>
        <v>8</v>
      </c>
      <c r="Y49" s="17">
        <f t="shared" si="12"/>
        <v>8</v>
      </c>
      <c r="Z49" s="17">
        <f t="shared" si="12"/>
        <v>8</v>
      </c>
      <c r="AA49" s="17">
        <f t="shared" si="12"/>
        <v>8</v>
      </c>
      <c r="AB49" s="17">
        <f t="shared" si="12"/>
        <v>8</v>
      </c>
      <c r="AC49" s="17">
        <f t="shared" si="12"/>
        <v>8</v>
      </c>
      <c r="AD49" s="17">
        <f t="shared" si="12"/>
        <v>8</v>
      </c>
      <c r="AE49" s="17">
        <f t="shared" si="12"/>
        <v>8</v>
      </c>
      <c r="AF49" s="17">
        <f t="shared" si="12"/>
        <v>8</v>
      </c>
      <c r="AG49" s="17">
        <f t="shared" si="12"/>
        <v>8</v>
      </c>
      <c r="AH49" s="17">
        <f t="shared" si="12"/>
        <v>8</v>
      </c>
      <c r="AI49" s="17">
        <f t="shared" si="12"/>
        <v>8</v>
      </c>
      <c r="AJ49" s="17">
        <f t="shared" si="12"/>
        <v>8</v>
      </c>
      <c r="AK49" s="17">
        <f t="shared" si="12"/>
        <v>8</v>
      </c>
      <c r="AL49" s="17">
        <f t="shared" si="12"/>
        <v>8</v>
      </c>
      <c r="AM49" s="17">
        <f t="shared" si="12"/>
        <v>8</v>
      </c>
      <c r="AN49" s="17">
        <f t="shared" si="12"/>
        <v>8</v>
      </c>
      <c r="AO49" s="17">
        <f t="shared" si="12"/>
        <v>8</v>
      </c>
      <c r="AP49" s="17">
        <f t="shared" si="12"/>
        <v>8</v>
      </c>
      <c r="AQ49" s="17">
        <f t="shared" si="12"/>
        <v>8</v>
      </c>
      <c r="AR49" s="17">
        <f t="shared" si="12"/>
        <v>8</v>
      </c>
      <c r="AS49" s="17">
        <f t="shared" si="12"/>
        <v>8</v>
      </c>
      <c r="AT49" s="17">
        <f t="shared" si="12"/>
        <v>8</v>
      </c>
      <c r="AU49" s="17">
        <f t="shared" si="12"/>
        <v>8</v>
      </c>
      <c r="AV49" s="17">
        <f t="shared" si="12"/>
        <v>8</v>
      </c>
      <c r="AW49" s="17">
        <f t="shared" si="12"/>
        <v>8</v>
      </c>
      <c r="AX49" s="17">
        <f t="shared" si="12"/>
        <v>8</v>
      </c>
      <c r="AY49" s="17">
        <f t="shared" si="12"/>
        <v>8</v>
      </c>
      <c r="AZ49" s="17">
        <f t="shared" si="12"/>
        <v>8</v>
      </c>
      <c r="BA49" s="17">
        <f t="shared" si="12"/>
        <v>8</v>
      </c>
      <c r="BB49" s="17">
        <f t="shared" si="12"/>
        <v>8</v>
      </c>
      <c r="BC49" s="17">
        <f t="shared" si="12"/>
        <v>8</v>
      </c>
      <c r="BD49" s="17">
        <f t="shared" si="12"/>
        <v>8</v>
      </c>
      <c r="BE49" s="17">
        <f t="shared" si="12"/>
        <v>8</v>
      </c>
      <c r="BF49" s="17">
        <f t="shared" si="12"/>
        <v>8</v>
      </c>
      <c r="BG49" s="17">
        <f t="shared" si="12"/>
        <v>8</v>
      </c>
      <c r="BH49" s="17">
        <f t="shared" si="12"/>
        <v>8</v>
      </c>
      <c r="BI49" s="17">
        <f t="shared" si="12"/>
        <v>8</v>
      </c>
      <c r="BJ49" s="17">
        <f t="shared" si="12"/>
        <v>8</v>
      </c>
      <c r="BK49" s="17">
        <f t="shared" si="12"/>
        <v>8</v>
      </c>
      <c r="BL49" s="17">
        <f t="shared" si="12"/>
        <v>8</v>
      </c>
      <c r="BM49" s="17">
        <f t="shared" si="12"/>
        <v>8</v>
      </c>
      <c r="BN49" s="17">
        <f t="shared" si="12"/>
        <v>8</v>
      </c>
      <c r="BO49" s="17">
        <f t="shared" si="12"/>
        <v>8</v>
      </c>
      <c r="BP49" s="17">
        <f t="shared" si="12"/>
        <v>8</v>
      </c>
      <c r="BQ49" s="17">
        <f t="shared" ref="BQ49:EB49" si="13">BQ47+BQ48</f>
        <v>8</v>
      </c>
      <c r="BR49" s="17">
        <f t="shared" si="13"/>
        <v>8</v>
      </c>
      <c r="BS49" s="17">
        <f t="shared" si="13"/>
        <v>8</v>
      </c>
      <c r="BT49" s="17">
        <f t="shared" si="13"/>
        <v>8</v>
      </c>
      <c r="BU49" s="17">
        <f t="shared" si="13"/>
        <v>8</v>
      </c>
      <c r="BV49" s="17">
        <f t="shared" si="13"/>
        <v>8</v>
      </c>
      <c r="BW49" s="17">
        <f t="shared" si="13"/>
        <v>8</v>
      </c>
      <c r="BX49" s="17">
        <f t="shared" si="13"/>
        <v>8</v>
      </c>
      <c r="BY49" s="17">
        <f t="shared" si="13"/>
        <v>8</v>
      </c>
      <c r="BZ49" s="17">
        <f t="shared" si="13"/>
        <v>8</v>
      </c>
      <c r="CA49" s="17">
        <f t="shared" si="13"/>
        <v>8</v>
      </c>
      <c r="CB49" s="17">
        <f t="shared" si="13"/>
        <v>8</v>
      </c>
      <c r="CC49" s="17">
        <f t="shared" si="13"/>
        <v>8</v>
      </c>
      <c r="CD49" s="17">
        <f t="shared" si="13"/>
        <v>8</v>
      </c>
      <c r="CE49" s="17">
        <f t="shared" si="13"/>
        <v>8</v>
      </c>
      <c r="CF49" s="17">
        <f t="shared" si="13"/>
        <v>8</v>
      </c>
      <c r="CG49" s="17">
        <f t="shared" si="13"/>
        <v>8</v>
      </c>
      <c r="CH49" s="17">
        <f t="shared" si="13"/>
        <v>8</v>
      </c>
      <c r="CI49" s="17">
        <f t="shared" si="13"/>
        <v>8</v>
      </c>
      <c r="CJ49" s="17">
        <f t="shared" si="13"/>
        <v>8</v>
      </c>
      <c r="CK49" s="17">
        <f t="shared" si="13"/>
        <v>8</v>
      </c>
      <c r="CL49" s="17">
        <f t="shared" si="13"/>
        <v>8</v>
      </c>
      <c r="CM49" s="17">
        <f t="shared" si="13"/>
        <v>8</v>
      </c>
      <c r="CN49" s="17">
        <f t="shared" si="13"/>
        <v>8</v>
      </c>
      <c r="CO49" s="17">
        <f t="shared" si="13"/>
        <v>8</v>
      </c>
      <c r="CP49" s="17">
        <f t="shared" si="13"/>
        <v>8</v>
      </c>
      <c r="CQ49" s="17">
        <f t="shared" si="13"/>
        <v>8</v>
      </c>
      <c r="CR49" s="17">
        <f t="shared" si="13"/>
        <v>8</v>
      </c>
      <c r="CS49" s="17">
        <f t="shared" si="13"/>
        <v>8</v>
      </c>
      <c r="CT49" s="17">
        <f t="shared" si="13"/>
        <v>8</v>
      </c>
      <c r="CU49" s="17">
        <f t="shared" si="13"/>
        <v>8</v>
      </c>
      <c r="CV49" s="17">
        <f t="shared" si="13"/>
        <v>8</v>
      </c>
      <c r="CW49" s="17">
        <f t="shared" si="13"/>
        <v>8</v>
      </c>
      <c r="CX49" s="17">
        <f t="shared" si="13"/>
        <v>8</v>
      </c>
      <c r="CY49" s="17">
        <f t="shared" si="13"/>
        <v>8</v>
      </c>
      <c r="CZ49" s="17">
        <f t="shared" si="13"/>
        <v>8</v>
      </c>
      <c r="DA49" s="17">
        <f t="shared" si="13"/>
        <v>8</v>
      </c>
      <c r="DB49" s="17">
        <f t="shared" si="13"/>
        <v>8</v>
      </c>
      <c r="DC49" s="17">
        <f t="shared" si="13"/>
        <v>8</v>
      </c>
      <c r="DD49" s="17">
        <f t="shared" si="13"/>
        <v>8</v>
      </c>
      <c r="DE49" s="17">
        <f t="shared" si="13"/>
        <v>8</v>
      </c>
      <c r="DF49" s="17">
        <f t="shared" si="13"/>
        <v>8</v>
      </c>
      <c r="DG49" s="17">
        <f t="shared" si="13"/>
        <v>8</v>
      </c>
      <c r="DH49" s="17">
        <f t="shared" si="13"/>
        <v>8</v>
      </c>
      <c r="DI49" s="17">
        <f t="shared" si="13"/>
        <v>8</v>
      </c>
      <c r="DJ49" s="17">
        <f t="shared" si="13"/>
        <v>8</v>
      </c>
      <c r="DK49" s="17">
        <f t="shared" si="13"/>
        <v>8</v>
      </c>
      <c r="DL49" s="17">
        <f t="shared" si="13"/>
        <v>8</v>
      </c>
      <c r="DM49" s="17">
        <f t="shared" si="13"/>
        <v>8</v>
      </c>
      <c r="DN49" s="17">
        <f t="shared" si="13"/>
        <v>8</v>
      </c>
      <c r="DO49" s="17">
        <f t="shared" si="13"/>
        <v>8</v>
      </c>
      <c r="DP49" s="17">
        <f t="shared" si="13"/>
        <v>8</v>
      </c>
      <c r="DQ49" s="17">
        <f t="shared" si="13"/>
        <v>8</v>
      </c>
      <c r="DR49" s="17">
        <f t="shared" si="13"/>
        <v>8</v>
      </c>
      <c r="DS49" s="17">
        <f t="shared" si="13"/>
        <v>8</v>
      </c>
      <c r="DT49" s="17">
        <f t="shared" si="13"/>
        <v>8</v>
      </c>
      <c r="DU49" s="17">
        <f t="shared" si="13"/>
        <v>8</v>
      </c>
      <c r="DV49" s="17">
        <f t="shared" si="13"/>
        <v>8</v>
      </c>
      <c r="DW49" s="17">
        <f t="shared" si="13"/>
        <v>8</v>
      </c>
      <c r="DX49" s="17">
        <f t="shared" si="13"/>
        <v>8</v>
      </c>
      <c r="DY49" s="17">
        <f t="shared" si="13"/>
        <v>8</v>
      </c>
      <c r="DZ49" s="17">
        <f t="shared" si="13"/>
        <v>8</v>
      </c>
      <c r="EA49" s="17">
        <f t="shared" si="13"/>
        <v>8</v>
      </c>
      <c r="EB49" s="17">
        <f t="shared" si="13"/>
        <v>8</v>
      </c>
      <c r="EC49" s="17">
        <f t="shared" ref="EC49:GN49" si="14">EC47+EC48</f>
        <v>8</v>
      </c>
      <c r="ED49" s="17">
        <f t="shared" si="14"/>
        <v>8</v>
      </c>
      <c r="EE49" s="17">
        <f t="shared" si="14"/>
        <v>8</v>
      </c>
      <c r="EF49" s="17">
        <f t="shared" si="14"/>
        <v>8</v>
      </c>
      <c r="EG49" s="17">
        <f t="shared" si="14"/>
        <v>8</v>
      </c>
      <c r="EH49" s="17">
        <f t="shared" si="14"/>
        <v>8</v>
      </c>
      <c r="EI49" s="17">
        <f t="shared" si="14"/>
        <v>8</v>
      </c>
      <c r="EJ49" s="17">
        <f t="shared" si="14"/>
        <v>8</v>
      </c>
      <c r="EK49" s="17">
        <f t="shared" si="14"/>
        <v>8</v>
      </c>
      <c r="EL49" s="17">
        <f t="shared" si="14"/>
        <v>8</v>
      </c>
      <c r="EM49" s="17">
        <f t="shared" si="14"/>
        <v>8</v>
      </c>
      <c r="EN49" s="17">
        <f t="shared" si="14"/>
        <v>8</v>
      </c>
      <c r="EO49" s="17">
        <f t="shared" si="14"/>
        <v>8</v>
      </c>
      <c r="EP49" s="17">
        <f t="shared" si="14"/>
        <v>8</v>
      </c>
      <c r="EQ49" s="17">
        <f t="shared" si="14"/>
        <v>8</v>
      </c>
      <c r="ER49" s="17">
        <f t="shared" si="14"/>
        <v>8</v>
      </c>
      <c r="ES49" s="17">
        <f t="shared" si="14"/>
        <v>8</v>
      </c>
      <c r="ET49" s="17">
        <f t="shared" si="14"/>
        <v>8</v>
      </c>
      <c r="EU49" s="17">
        <f t="shared" si="14"/>
        <v>8</v>
      </c>
      <c r="EV49" s="17">
        <f t="shared" si="14"/>
        <v>8</v>
      </c>
      <c r="EW49" s="17">
        <f t="shared" si="14"/>
        <v>8</v>
      </c>
      <c r="EX49" s="17">
        <f t="shared" si="14"/>
        <v>8</v>
      </c>
      <c r="EY49" s="17">
        <f t="shared" si="14"/>
        <v>8</v>
      </c>
      <c r="EZ49" s="17">
        <f t="shared" si="14"/>
        <v>8</v>
      </c>
      <c r="FA49" s="17">
        <f t="shared" si="14"/>
        <v>8</v>
      </c>
      <c r="FB49" s="17">
        <f t="shared" si="14"/>
        <v>8</v>
      </c>
      <c r="FC49" s="17">
        <f t="shared" si="14"/>
        <v>8</v>
      </c>
      <c r="FD49" s="17">
        <f t="shared" si="14"/>
        <v>8</v>
      </c>
      <c r="FE49" s="17">
        <f t="shared" si="14"/>
        <v>8</v>
      </c>
      <c r="FF49" s="17">
        <f t="shared" si="14"/>
        <v>8</v>
      </c>
      <c r="FG49" s="17">
        <f t="shared" si="14"/>
        <v>8</v>
      </c>
      <c r="FH49" s="17">
        <f t="shared" si="14"/>
        <v>8</v>
      </c>
      <c r="FI49" s="17">
        <f t="shared" si="14"/>
        <v>8</v>
      </c>
      <c r="FJ49" s="17">
        <f t="shared" si="14"/>
        <v>8</v>
      </c>
      <c r="FK49" s="17">
        <f t="shared" si="14"/>
        <v>8</v>
      </c>
      <c r="FL49" s="17">
        <f t="shared" si="14"/>
        <v>8</v>
      </c>
      <c r="FM49" s="17">
        <f t="shared" si="14"/>
        <v>8</v>
      </c>
      <c r="FN49" s="17">
        <f t="shared" si="14"/>
        <v>8</v>
      </c>
      <c r="FO49" s="17">
        <f t="shared" si="14"/>
        <v>8</v>
      </c>
      <c r="FP49" s="17">
        <f t="shared" si="14"/>
        <v>8</v>
      </c>
      <c r="FQ49" s="17">
        <f t="shared" si="14"/>
        <v>8</v>
      </c>
      <c r="FR49" s="17">
        <f t="shared" si="14"/>
        <v>8</v>
      </c>
      <c r="FS49" s="17">
        <f t="shared" si="14"/>
        <v>8</v>
      </c>
      <c r="FT49" s="17">
        <f t="shared" si="14"/>
        <v>8</v>
      </c>
      <c r="FU49" s="17">
        <f t="shared" si="14"/>
        <v>8</v>
      </c>
      <c r="FV49" s="17">
        <f t="shared" si="14"/>
        <v>8</v>
      </c>
      <c r="FW49" s="17">
        <f t="shared" si="14"/>
        <v>8</v>
      </c>
      <c r="FX49" s="17">
        <f t="shared" si="14"/>
        <v>8</v>
      </c>
      <c r="FY49" s="17">
        <f t="shared" si="14"/>
        <v>8</v>
      </c>
      <c r="FZ49" s="17">
        <f t="shared" si="14"/>
        <v>8</v>
      </c>
      <c r="GA49" s="17">
        <f t="shared" si="14"/>
        <v>8</v>
      </c>
      <c r="GB49" s="17">
        <f t="shared" si="14"/>
        <v>8</v>
      </c>
      <c r="GC49" s="17">
        <f t="shared" si="14"/>
        <v>8</v>
      </c>
      <c r="GD49" s="17">
        <f t="shared" si="14"/>
        <v>8</v>
      </c>
      <c r="GE49" s="17">
        <f t="shared" si="14"/>
        <v>8</v>
      </c>
      <c r="GF49" s="17">
        <f t="shared" si="14"/>
        <v>8</v>
      </c>
      <c r="GG49" s="17">
        <f t="shared" si="14"/>
        <v>8</v>
      </c>
      <c r="GH49" s="17">
        <f t="shared" si="14"/>
        <v>8</v>
      </c>
      <c r="GI49" s="17">
        <f t="shared" si="14"/>
        <v>8</v>
      </c>
      <c r="GJ49" s="17">
        <f t="shared" si="14"/>
        <v>8</v>
      </c>
      <c r="GK49" s="17">
        <f t="shared" si="14"/>
        <v>8</v>
      </c>
      <c r="GL49" s="17">
        <f t="shared" si="14"/>
        <v>8</v>
      </c>
      <c r="GM49" s="17">
        <f t="shared" si="14"/>
        <v>8</v>
      </c>
      <c r="GN49" s="17">
        <f t="shared" si="14"/>
        <v>8</v>
      </c>
      <c r="GO49" s="17">
        <f t="shared" ref="GO49:IZ49" si="15">GO47+GO48</f>
        <v>8</v>
      </c>
      <c r="GP49" s="17">
        <f t="shared" si="15"/>
        <v>8</v>
      </c>
      <c r="GQ49" s="17">
        <f t="shared" si="15"/>
        <v>8</v>
      </c>
      <c r="GR49" s="17">
        <f t="shared" si="15"/>
        <v>8</v>
      </c>
      <c r="GS49" s="17">
        <f t="shared" si="15"/>
        <v>8</v>
      </c>
      <c r="GT49" s="17">
        <f t="shared" si="15"/>
        <v>8</v>
      </c>
      <c r="GU49" s="17">
        <f t="shared" si="15"/>
        <v>8</v>
      </c>
      <c r="GV49" s="17">
        <f t="shared" si="15"/>
        <v>8</v>
      </c>
      <c r="GW49" s="17">
        <f t="shared" si="15"/>
        <v>8</v>
      </c>
      <c r="GX49" s="17">
        <f t="shared" si="15"/>
        <v>8</v>
      </c>
      <c r="GY49" s="17">
        <f t="shared" si="15"/>
        <v>8</v>
      </c>
      <c r="GZ49" s="17">
        <f t="shared" si="15"/>
        <v>8</v>
      </c>
      <c r="HA49" s="17">
        <f t="shared" si="15"/>
        <v>8</v>
      </c>
      <c r="HB49" s="17">
        <f t="shared" si="15"/>
        <v>8</v>
      </c>
      <c r="HC49" s="17">
        <f t="shared" si="15"/>
        <v>8</v>
      </c>
      <c r="HD49" s="17">
        <f t="shared" si="15"/>
        <v>8</v>
      </c>
      <c r="HE49" s="17">
        <f t="shared" si="15"/>
        <v>8</v>
      </c>
      <c r="HF49" s="17">
        <f t="shared" si="15"/>
        <v>8</v>
      </c>
      <c r="HG49" s="17">
        <f t="shared" si="15"/>
        <v>8</v>
      </c>
      <c r="HH49" s="17">
        <f t="shared" si="15"/>
        <v>8</v>
      </c>
      <c r="HI49" s="17">
        <f t="shared" si="15"/>
        <v>8</v>
      </c>
      <c r="HJ49" s="17">
        <f t="shared" si="15"/>
        <v>8</v>
      </c>
      <c r="HK49" s="17">
        <f t="shared" si="15"/>
        <v>8</v>
      </c>
      <c r="HL49" s="17">
        <f t="shared" si="15"/>
        <v>8</v>
      </c>
      <c r="HM49" s="17">
        <f t="shared" si="15"/>
        <v>8</v>
      </c>
      <c r="HN49" s="17">
        <f t="shared" si="15"/>
        <v>8</v>
      </c>
      <c r="HO49" s="17">
        <f t="shared" si="15"/>
        <v>8</v>
      </c>
      <c r="HP49" s="17">
        <f t="shared" si="15"/>
        <v>8</v>
      </c>
      <c r="HQ49" s="17">
        <f t="shared" si="15"/>
        <v>8</v>
      </c>
      <c r="HR49" s="17">
        <f t="shared" si="15"/>
        <v>8</v>
      </c>
      <c r="HS49" s="17">
        <f t="shared" si="15"/>
        <v>8</v>
      </c>
      <c r="HT49" s="17">
        <f t="shared" si="15"/>
        <v>8</v>
      </c>
      <c r="HU49" s="17">
        <f t="shared" si="15"/>
        <v>8</v>
      </c>
      <c r="HV49" s="17">
        <f t="shared" si="15"/>
        <v>8</v>
      </c>
      <c r="HW49" s="17">
        <f t="shared" si="15"/>
        <v>8</v>
      </c>
      <c r="HX49" s="17">
        <f t="shared" si="15"/>
        <v>8</v>
      </c>
      <c r="HY49" s="17">
        <f t="shared" si="15"/>
        <v>8</v>
      </c>
      <c r="HZ49" s="17">
        <f t="shared" si="15"/>
        <v>8</v>
      </c>
      <c r="IA49" s="17">
        <f t="shared" si="15"/>
        <v>8</v>
      </c>
      <c r="IB49" s="17">
        <f t="shared" si="15"/>
        <v>8</v>
      </c>
      <c r="IC49" s="17">
        <f t="shared" si="15"/>
        <v>8</v>
      </c>
      <c r="ID49" s="17">
        <f t="shared" si="15"/>
        <v>8</v>
      </c>
      <c r="IE49" s="17">
        <f t="shared" si="15"/>
        <v>8</v>
      </c>
      <c r="IF49" s="17">
        <f t="shared" si="15"/>
        <v>8</v>
      </c>
      <c r="IG49" s="17">
        <f t="shared" si="15"/>
        <v>8</v>
      </c>
      <c r="IH49" s="17">
        <f t="shared" si="15"/>
        <v>8</v>
      </c>
      <c r="II49" s="17">
        <f t="shared" si="15"/>
        <v>8</v>
      </c>
      <c r="IJ49" s="17">
        <f t="shared" si="15"/>
        <v>8</v>
      </c>
      <c r="IK49" s="17">
        <f t="shared" si="15"/>
        <v>8</v>
      </c>
      <c r="IL49" s="17">
        <f t="shared" si="15"/>
        <v>8</v>
      </c>
      <c r="IM49" s="17">
        <f t="shared" si="15"/>
        <v>8</v>
      </c>
      <c r="IN49" s="17">
        <f t="shared" si="15"/>
        <v>8</v>
      </c>
      <c r="IO49" s="17">
        <f t="shared" si="15"/>
        <v>8</v>
      </c>
      <c r="IP49" s="17">
        <f t="shared" si="15"/>
        <v>8</v>
      </c>
      <c r="IQ49" s="17">
        <f t="shared" si="15"/>
        <v>8</v>
      </c>
      <c r="IR49" s="17">
        <f t="shared" si="15"/>
        <v>8</v>
      </c>
      <c r="IS49" s="17">
        <f t="shared" si="15"/>
        <v>8</v>
      </c>
      <c r="IT49" s="17">
        <f t="shared" si="15"/>
        <v>8</v>
      </c>
      <c r="IU49" s="17">
        <f t="shared" si="15"/>
        <v>8</v>
      </c>
      <c r="IV49" s="17">
        <f t="shared" si="15"/>
        <v>8</v>
      </c>
      <c r="IW49" s="17">
        <f t="shared" si="15"/>
        <v>8</v>
      </c>
      <c r="IX49" s="17">
        <f t="shared" si="15"/>
        <v>8</v>
      </c>
      <c r="IY49" s="17">
        <f t="shared" si="15"/>
        <v>8</v>
      </c>
      <c r="IZ49" s="17">
        <f t="shared" si="15"/>
        <v>8</v>
      </c>
      <c r="JA49" s="17">
        <f t="shared" ref="JA49:LL49" si="16">JA47+JA48</f>
        <v>8</v>
      </c>
      <c r="JB49" s="17">
        <f t="shared" si="16"/>
        <v>8</v>
      </c>
      <c r="JC49" s="17">
        <f t="shared" si="16"/>
        <v>8</v>
      </c>
      <c r="JD49" s="17">
        <f t="shared" si="16"/>
        <v>8</v>
      </c>
      <c r="JE49" s="17">
        <f t="shared" si="16"/>
        <v>8</v>
      </c>
      <c r="JF49" s="17">
        <f t="shared" si="16"/>
        <v>8</v>
      </c>
      <c r="JG49" s="17">
        <f t="shared" si="16"/>
        <v>8</v>
      </c>
      <c r="JH49" s="17">
        <f t="shared" si="16"/>
        <v>8</v>
      </c>
      <c r="JI49" s="17">
        <f t="shared" si="16"/>
        <v>8</v>
      </c>
      <c r="JJ49" s="17">
        <f t="shared" si="16"/>
        <v>8</v>
      </c>
      <c r="JK49" s="17">
        <f t="shared" si="16"/>
        <v>8</v>
      </c>
      <c r="JL49" s="17">
        <f t="shared" si="16"/>
        <v>8</v>
      </c>
      <c r="JM49" s="17">
        <f t="shared" si="16"/>
        <v>8</v>
      </c>
      <c r="JN49" s="17">
        <f t="shared" si="16"/>
        <v>8</v>
      </c>
      <c r="JO49" s="17">
        <f t="shared" si="16"/>
        <v>8</v>
      </c>
      <c r="JP49" s="17">
        <f t="shared" si="16"/>
        <v>8</v>
      </c>
      <c r="JQ49" s="17">
        <f t="shared" si="16"/>
        <v>8</v>
      </c>
      <c r="JR49" s="17">
        <f t="shared" si="16"/>
        <v>8</v>
      </c>
      <c r="JS49" s="17">
        <f t="shared" si="16"/>
        <v>8</v>
      </c>
      <c r="JT49" s="17">
        <f t="shared" si="16"/>
        <v>8</v>
      </c>
      <c r="JU49" s="17">
        <f t="shared" si="16"/>
        <v>8</v>
      </c>
      <c r="JV49" s="17">
        <f t="shared" si="16"/>
        <v>8</v>
      </c>
      <c r="JW49" s="17">
        <f t="shared" si="16"/>
        <v>8</v>
      </c>
      <c r="JX49" s="17">
        <f t="shared" si="16"/>
        <v>8</v>
      </c>
      <c r="JY49" s="17">
        <f t="shared" si="16"/>
        <v>8</v>
      </c>
      <c r="JZ49" s="17">
        <f t="shared" si="16"/>
        <v>8</v>
      </c>
      <c r="KA49" s="17">
        <f t="shared" si="16"/>
        <v>8</v>
      </c>
      <c r="KB49" s="17">
        <f t="shared" si="16"/>
        <v>8</v>
      </c>
      <c r="KC49" s="17">
        <f t="shared" si="16"/>
        <v>8</v>
      </c>
      <c r="KD49" s="17">
        <f t="shared" si="16"/>
        <v>8</v>
      </c>
      <c r="KE49" s="17">
        <f t="shared" si="16"/>
        <v>8</v>
      </c>
      <c r="KF49" s="17">
        <f t="shared" si="16"/>
        <v>8</v>
      </c>
      <c r="KG49" s="17">
        <f t="shared" si="16"/>
        <v>8</v>
      </c>
      <c r="KH49" s="17">
        <f t="shared" si="16"/>
        <v>8</v>
      </c>
      <c r="KI49" s="17">
        <f t="shared" si="16"/>
        <v>8</v>
      </c>
      <c r="KJ49" s="17">
        <f t="shared" si="16"/>
        <v>8</v>
      </c>
      <c r="KK49" s="17">
        <f t="shared" si="16"/>
        <v>8</v>
      </c>
      <c r="KL49" s="17">
        <f t="shared" si="16"/>
        <v>8</v>
      </c>
      <c r="KM49" s="17">
        <f t="shared" si="16"/>
        <v>8</v>
      </c>
      <c r="KN49" s="17">
        <f t="shared" si="16"/>
        <v>8</v>
      </c>
      <c r="KO49" s="17">
        <f t="shared" si="16"/>
        <v>8</v>
      </c>
      <c r="KP49" s="17">
        <f t="shared" si="16"/>
        <v>8</v>
      </c>
      <c r="KQ49" s="17">
        <f t="shared" si="16"/>
        <v>8</v>
      </c>
      <c r="KR49" s="17">
        <f t="shared" si="16"/>
        <v>8</v>
      </c>
      <c r="KS49" s="17">
        <f t="shared" si="16"/>
        <v>8</v>
      </c>
      <c r="KT49" s="17">
        <f t="shared" si="16"/>
        <v>8</v>
      </c>
      <c r="KU49" s="17">
        <f t="shared" si="16"/>
        <v>8</v>
      </c>
      <c r="KV49" s="17">
        <f t="shared" si="16"/>
        <v>8</v>
      </c>
      <c r="KW49" s="17">
        <f t="shared" si="16"/>
        <v>8</v>
      </c>
      <c r="KX49" s="17">
        <f t="shared" si="16"/>
        <v>8</v>
      </c>
      <c r="KY49" s="17">
        <f t="shared" si="16"/>
        <v>8</v>
      </c>
      <c r="KZ49" s="17">
        <f t="shared" si="16"/>
        <v>8</v>
      </c>
      <c r="LA49" s="17">
        <f t="shared" si="16"/>
        <v>8</v>
      </c>
      <c r="LB49" s="17">
        <f t="shared" si="16"/>
        <v>8</v>
      </c>
      <c r="LC49" s="17">
        <f t="shared" si="16"/>
        <v>8</v>
      </c>
      <c r="LD49" s="17">
        <f t="shared" si="16"/>
        <v>8</v>
      </c>
      <c r="LE49" s="17">
        <f t="shared" si="16"/>
        <v>8</v>
      </c>
      <c r="LF49" s="17">
        <f t="shared" si="16"/>
        <v>8</v>
      </c>
      <c r="LG49" s="17">
        <f t="shared" si="16"/>
        <v>8</v>
      </c>
      <c r="LH49" s="17">
        <f t="shared" si="16"/>
        <v>8</v>
      </c>
      <c r="LI49" s="17">
        <f t="shared" si="16"/>
        <v>8</v>
      </c>
      <c r="LJ49" s="17">
        <f t="shared" si="16"/>
        <v>8</v>
      </c>
      <c r="LK49" s="17">
        <f t="shared" si="16"/>
        <v>8</v>
      </c>
      <c r="LL49" s="17">
        <f t="shared" si="16"/>
        <v>8</v>
      </c>
      <c r="LM49" s="17">
        <f t="shared" ref="LM49:ND49" si="17">LM47+LM48</f>
        <v>8</v>
      </c>
      <c r="LN49" s="17">
        <f t="shared" si="17"/>
        <v>8</v>
      </c>
      <c r="LO49" s="17">
        <f t="shared" si="17"/>
        <v>8</v>
      </c>
      <c r="LP49" s="17">
        <f t="shared" si="17"/>
        <v>8</v>
      </c>
      <c r="LQ49" s="17">
        <f t="shared" si="17"/>
        <v>8</v>
      </c>
      <c r="LR49" s="17">
        <f t="shared" si="17"/>
        <v>8</v>
      </c>
      <c r="LS49" s="17">
        <f t="shared" si="17"/>
        <v>8</v>
      </c>
      <c r="LT49" s="17">
        <f t="shared" si="17"/>
        <v>8</v>
      </c>
      <c r="LU49" s="17">
        <f t="shared" si="17"/>
        <v>8</v>
      </c>
      <c r="LV49" s="17">
        <f t="shared" si="17"/>
        <v>8</v>
      </c>
      <c r="LW49" s="17">
        <f t="shared" si="17"/>
        <v>8</v>
      </c>
      <c r="LX49" s="17">
        <f t="shared" si="17"/>
        <v>8</v>
      </c>
      <c r="LY49" s="17">
        <f t="shared" si="17"/>
        <v>8</v>
      </c>
      <c r="LZ49" s="17">
        <f t="shared" si="17"/>
        <v>8</v>
      </c>
      <c r="MA49" s="17">
        <f t="shared" si="17"/>
        <v>8</v>
      </c>
      <c r="MB49" s="17">
        <f t="shared" si="17"/>
        <v>8</v>
      </c>
      <c r="MC49" s="17">
        <f t="shared" si="17"/>
        <v>8</v>
      </c>
      <c r="MD49" s="17">
        <f t="shared" si="17"/>
        <v>8</v>
      </c>
      <c r="ME49" s="17">
        <f t="shared" si="17"/>
        <v>8</v>
      </c>
      <c r="MF49" s="17">
        <f t="shared" si="17"/>
        <v>8</v>
      </c>
      <c r="MG49" s="17">
        <f t="shared" si="17"/>
        <v>8</v>
      </c>
      <c r="MH49" s="17">
        <f t="shared" si="17"/>
        <v>8</v>
      </c>
      <c r="MI49" s="17">
        <f t="shared" si="17"/>
        <v>8</v>
      </c>
      <c r="MJ49" s="17">
        <f t="shared" si="17"/>
        <v>8</v>
      </c>
      <c r="MK49" s="17">
        <f t="shared" si="17"/>
        <v>8</v>
      </c>
      <c r="ML49" s="17">
        <f t="shared" si="17"/>
        <v>8</v>
      </c>
      <c r="MM49" s="17">
        <f t="shared" si="17"/>
        <v>8</v>
      </c>
      <c r="MN49" s="17">
        <f t="shared" si="17"/>
        <v>8</v>
      </c>
      <c r="MO49" s="17">
        <f t="shared" si="17"/>
        <v>8</v>
      </c>
      <c r="MP49" s="17">
        <f t="shared" si="17"/>
        <v>8</v>
      </c>
      <c r="MQ49" s="17">
        <f t="shared" si="17"/>
        <v>8</v>
      </c>
      <c r="MR49" s="17">
        <f t="shared" si="17"/>
        <v>8</v>
      </c>
      <c r="MS49" s="17">
        <f t="shared" si="17"/>
        <v>8</v>
      </c>
      <c r="MT49" s="17">
        <f t="shared" si="17"/>
        <v>8</v>
      </c>
      <c r="MU49" s="17">
        <f t="shared" si="17"/>
        <v>8</v>
      </c>
      <c r="MV49" s="17">
        <f t="shared" si="17"/>
        <v>8</v>
      </c>
      <c r="MW49" s="17">
        <f t="shared" si="17"/>
        <v>8</v>
      </c>
      <c r="MX49" s="17">
        <f t="shared" si="17"/>
        <v>8</v>
      </c>
      <c r="MY49" s="17">
        <f t="shared" si="17"/>
        <v>8</v>
      </c>
      <c r="MZ49" s="17">
        <f t="shared" si="17"/>
        <v>8</v>
      </c>
      <c r="NA49" s="17">
        <f t="shared" si="17"/>
        <v>8</v>
      </c>
      <c r="NB49" s="17">
        <f t="shared" si="17"/>
        <v>8</v>
      </c>
      <c r="NC49" s="17">
        <f t="shared" si="17"/>
        <v>8</v>
      </c>
      <c r="ND49" s="17">
        <f t="shared" si="17"/>
        <v>8</v>
      </c>
      <c r="NE49" s="18"/>
      <c r="NF49" s="16">
        <v>365</v>
      </c>
      <c r="NG49" s="16">
        <f>COUNTIF(Tableau2[[#This Row],[Colonne3]:[Colonne368]],"8")</f>
        <v>365</v>
      </c>
      <c r="NH49" s="16">
        <f>Tableau2[[#This Row],[Colonne369]]-Tableau2[[#This Row],[Colonne370]]</f>
        <v>0</v>
      </c>
      <c r="NI49" s="16"/>
      <c r="NJ49" s="16"/>
      <c r="NK49" s="16"/>
      <c r="NL49" s="16"/>
      <c r="NM49" s="16"/>
      <c r="NN49" s="16"/>
      <c r="NO49" s="16"/>
      <c r="NP49" s="16"/>
      <c r="NQ49" s="16"/>
      <c r="NR49" s="16"/>
      <c r="NS49" s="16"/>
      <c r="NT49" s="16"/>
    </row>
  </sheetData>
  <conditionalFormatting sqref="B47:NT47">
    <cfRule type="cellIs" dxfId="109" priority="9" operator="equal">
      <formula>5</formula>
    </cfRule>
  </conditionalFormatting>
  <conditionalFormatting sqref="B48:NT48">
    <cfRule type="cellIs" dxfId="108" priority="8" operator="equal">
      <formula>3</formula>
    </cfRule>
  </conditionalFormatting>
  <conditionalFormatting sqref="B49:NT49">
    <cfRule type="cellIs" dxfId="107" priority="7" operator="equal">
      <formula>8</formula>
    </cfRule>
  </conditionalFormatting>
  <conditionalFormatting sqref="D10:ND45">
    <cfRule type="containsText" dxfId="106" priority="5" operator="containsText" text="V">
      <formula>NOT(ISERROR(SEARCH("V",D10)))</formula>
    </cfRule>
  </conditionalFormatting>
  <conditionalFormatting sqref="D11:NE45">
    <cfRule type="containsText" dxfId="105" priority="4" operator="containsText" text="R">
      <formula>NOT(ISERROR(SEARCH("R",D11)))</formula>
    </cfRule>
  </conditionalFormatting>
  <conditionalFormatting sqref="D12:NE45">
    <cfRule type="cellIs" dxfId="104" priority="2" operator="equal">
      <formula>"c"</formula>
    </cfRule>
    <cfRule type="containsText" dxfId="103" priority="3" operator="containsText" text="w">
      <formula>NOT(ISERROR(SEARCH("w",D12)))</formula>
    </cfRule>
  </conditionalFormatting>
  <conditionalFormatting sqref="D11:NE35">
    <cfRule type="containsText" dxfId="102" priority="1" operator="containsText" text="X">
      <formula>NOT(ISERROR(SEARCH("X",D11)))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AW45"/>
  <sheetViews>
    <sheetView zoomScale="80" zoomScaleNormal="80" workbookViewId="0">
      <selection activeCell="W31" sqref="W31"/>
    </sheetView>
  </sheetViews>
  <sheetFormatPr baseColWidth="10" defaultRowHeight="15" x14ac:dyDescent="0.25"/>
  <cols>
    <col min="1" max="1" width="23.28515625" customWidth="1"/>
    <col min="2" max="2" width="4.42578125" customWidth="1"/>
    <col min="3" max="34" width="2.85546875" customWidth="1"/>
  </cols>
  <sheetData>
    <row r="3" spans="1:49" ht="30.75" thickBot="1" x14ac:dyDescent="0.3">
      <c r="A3" s="19" t="s">
        <v>463</v>
      </c>
      <c r="B3" s="42"/>
      <c r="C3" s="43" t="s">
        <v>389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63"/>
      <c r="AI3" s="70" t="s">
        <v>409</v>
      </c>
      <c r="AJ3" s="71" t="s">
        <v>410</v>
      </c>
      <c r="AK3" s="71" t="s">
        <v>408</v>
      </c>
      <c r="AL3" s="71" t="s">
        <v>419</v>
      </c>
      <c r="AM3" s="71" t="s">
        <v>411</v>
      </c>
      <c r="AN3" s="70" t="s">
        <v>421</v>
      </c>
      <c r="AO3" s="70" t="s">
        <v>440</v>
      </c>
      <c r="AP3" s="71" t="s">
        <v>413</v>
      </c>
      <c r="AQ3" s="72" t="s">
        <v>414</v>
      </c>
      <c r="AR3" s="71" t="s">
        <v>415</v>
      </c>
      <c r="AS3" s="71" t="s">
        <v>412</v>
      </c>
      <c r="AT3" s="71" t="s">
        <v>416</v>
      </c>
      <c r="AU3" s="71" t="s">
        <v>417</v>
      </c>
      <c r="AV3" s="71"/>
      <c r="AW3" s="71"/>
    </row>
    <row r="4" spans="1:49" ht="15.75" thickBot="1" x14ac:dyDescent="0.3">
      <c r="A4" s="45">
        <v>2014</v>
      </c>
      <c r="B4" s="11"/>
      <c r="C4" s="46">
        <v>1</v>
      </c>
      <c r="D4" s="47">
        <v>2</v>
      </c>
      <c r="E4" s="46">
        <v>3</v>
      </c>
      <c r="F4" s="48">
        <v>4</v>
      </c>
      <c r="G4" s="49">
        <v>5</v>
      </c>
      <c r="H4" s="47">
        <v>6</v>
      </c>
      <c r="I4" s="46">
        <v>7</v>
      </c>
      <c r="J4" s="47">
        <v>8</v>
      </c>
      <c r="K4" s="46">
        <v>9</v>
      </c>
      <c r="L4" s="47">
        <v>10</v>
      </c>
      <c r="M4" s="49">
        <v>11</v>
      </c>
      <c r="N4" s="48">
        <v>12</v>
      </c>
      <c r="O4" s="46">
        <v>13</v>
      </c>
      <c r="P4" s="47">
        <v>14</v>
      </c>
      <c r="Q4" s="46">
        <v>15</v>
      </c>
      <c r="R4" s="47">
        <v>16</v>
      </c>
      <c r="S4" s="46">
        <v>17</v>
      </c>
      <c r="T4" s="48">
        <v>18</v>
      </c>
      <c r="U4" s="49">
        <v>19</v>
      </c>
      <c r="V4" s="47">
        <v>20</v>
      </c>
      <c r="W4" s="46">
        <v>21</v>
      </c>
      <c r="X4" s="47">
        <v>22</v>
      </c>
      <c r="Y4" s="46">
        <v>23</v>
      </c>
      <c r="Z4" s="47">
        <v>24</v>
      </c>
      <c r="AA4" s="49">
        <v>25</v>
      </c>
      <c r="AB4" s="48">
        <v>26</v>
      </c>
      <c r="AC4" s="46">
        <v>27</v>
      </c>
      <c r="AD4" s="47">
        <v>28</v>
      </c>
      <c r="AE4" s="46">
        <v>29</v>
      </c>
      <c r="AF4" s="47">
        <v>30</v>
      </c>
      <c r="AG4" s="46">
        <v>31</v>
      </c>
      <c r="AH4" s="64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</row>
    <row r="5" spans="1:49" ht="15.75" thickBot="1" x14ac:dyDescent="0.3">
      <c r="A5" s="11"/>
      <c r="B5" s="11"/>
      <c r="C5" s="50" t="s">
        <v>401</v>
      </c>
      <c r="D5" s="51" t="s">
        <v>402</v>
      </c>
      <c r="E5" s="51" t="s">
        <v>403</v>
      </c>
      <c r="F5" s="52" t="s">
        <v>404</v>
      </c>
      <c r="G5" s="52" t="s">
        <v>405</v>
      </c>
      <c r="H5" s="51" t="s">
        <v>406</v>
      </c>
      <c r="I5" s="51" t="s">
        <v>401</v>
      </c>
      <c r="J5" s="50" t="s">
        <v>401</v>
      </c>
      <c r="K5" s="51" t="s">
        <v>402</v>
      </c>
      <c r="L5" s="51" t="s">
        <v>403</v>
      </c>
      <c r="M5" s="52" t="s">
        <v>404</v>
      </c>
      <c r="N5" s="52" t="s">
        <v>405</v>
      </c>
      <c r="O5" s="51" t="s">
        <v>406</v>
      </c>
      <c r="P5" s="51" t="s">
        <v>401</v>
      </c>
      <c r="Q5" s="50" t="s">
        <v>401</v>
      </c>
      <c r="R5" s="51" t="s">
        <v>402</v>
      </c>
      <c r="S5" s="51" t="s">
        <v>403</v>
      </c>
      <c r="T5" s="52" t="s">
        <v>404</v>
      </c>
      <c r="U5" s="52" t="s">
        <v>405</v>
      </c>
      <c r="V5" s="51" t="s">
        <v>406</v>
      </c>
      <c r="W5" s="51" t="s">
        <v>401</v>
      </c>
      <c r="X5" s="50" t="s">
        <v>401</v>
      </c>
      <c r="Y5" s="51" t="s">
        <v>402</v>
      </c>
      <c r="Z5" s="51" t="s">
        <v>403</v>
      </c>
      <c r="AA5" s="52" t="s">
        <v>404</v>
      </c>
      <c r="AB5" s="52" t="s">
        <v>405</v>
      </c>
      <c r="AC5" s="51" t="s">
        <v>406</v>
      </c>
      <c r="AD5" s="51" t="s">
        <v>401</v>
      </c>
      <c r="AE5" s="50" t="s">
        <v>401</v>
      </c>
      <c r="AF5" s="51" t="s">
        <v>402</v>
      </c>
      <c r="AG5" s="51" t="s">
        <v>403</v>
      </c>
      <c r="AH5" s="65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</row>
    <row r="6" spans="1:49" ht="15.75" thickBot="1" x14ac:dyDescent="0.3">
      <c r="A6" s="27" t="s">
        <v>380</v>
      </c>
      <c r="B6" s="53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66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</row>
    <row r="7" spans="1:49" ht="15.75" thickBot="1" x14ac:dyDescent="0.3">
      <c r="A7" s="11" t="s">
        <v>380</v>
      </c>
      <c r="B7" s="11"/>
      <c r="C7" s="50" t="s">
        <v>405</v>
      </c>
      <c r="D7" s="51" t="s">
        <v>405</v>
      </c>
      <c r="E7" s="51" t="s">
        <v>405</v>
      </c>
      <c r="F7" s="52"/>
      <c r="G7" s="52"/>
      <c r="H7" s="51" t="s">
        <v>405</v>
      </c>
      <c r="I7" s="51" t="s">
        <v>405</v>
      </c>
      <c r="J7" s="51" t="s">
        <v>405</v>
      </c>
      <c r="K7" s="51" t="s">
        <v>405</v>
      </c>
      <c r="L7" s="51" t="s">
        <v>405</v>
      </c>
      <c r="M7" s="52"/>
      <c r="N7" s="52"/>
      <c r="O7" s="51" t="s">
        <v>405</v>
      </c>
      <c r="P7" s="51" t="s">
        <v>405</v>
      </c>
      <c r="Q7" s="51" t="s">
        <v>405</v>
      </c>
      <c r="R7" s="51" t="s">
        <v>405</v>
      </c>
      <c r="S7" s="51" t="s">
        <v>405</v>
      </c>
      <c r="T7" s="52"/>
      <c r="U7" s="52"/>
      <c r="V7" s="51" t="s">
        <v>405</v>
      </c>
      <c r="W7" s="51" t="s">
        <v>405</v>
      </c>
      <c r="X7" s="51" t="s">
        <v>405</v>
      </c>
      <c r="Y7" s="51" t="s">
        <v>405</v>
      </c>
      <c r="Z7" s="51" t="s">
        <v>405</v>
      </c>
      <c r="AA7" s="52"/>
      <c r="AB7" s="52"/>
      <c r="AC7" s="51" t="s">
        <v>405</v>
      </c>
      <c r="AD7" s="51" t="s">
        <v>405</v>
      </c>
      <c r="AE7" s="51" t="s">
        <v>405</v>
      </c>
      <c r="AF7" s="51" t="s">
        <v>405</v>
      </c>
      <c r="AG7" s="51" t="s">
        <v>405</v>
      </c>
      <c r="AH7" s="65"/>
      <c r="AI7" s="11"/>
      <c r="AJ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7" s="11" t="e">
        <f>Tableau2[[#This Row],[Colonne370]]-Tableau2[[#This Row],[Colonne369]]</f>
        <v>#VALUE!</v>
      </c>
      <c r="AL7" s="11" t="e">
        <f>Tableau2[[#This Row],[Colonne370]]/Tableau2[[#This Row],[Colonne369]]*100</f>
        <v>#VALUE!</v>
      </c>
      <c r="AM7" s="11">
        <f>COUNTIF(Tableau2[[#This Row],[Colonne3]:[Colonne368]],"A")</f>
        <v>0</v>
      </c>
      <c r="AN7" s="11">
        <f>COUNTIF(Tableau2[[#This Row],[Colonne3]:[Colonne368]],"R")</f>
        <v>0</v>
      </c>
      <c r="AO7" s="11">
        <f>COUNTIF(Tableau2[[#This Row],[Colonne3]:[Colonne368]],"N")</f>
        <v>0</v>
      </c>
      <c r="AP7" s="11"/>
      <c r="AQ7" s="11"/>
      <c r="AR7" s="11">
        <f>COUNTIF(Tableau2[[#This Row],[Colonne3]:[Colonne368]],"C")</f>
        <v>0</v>
      </c>
      <c r="AS7" s="11">
        <f>COUNTIF(Tableau2[[#This Row],[Colonne3]:[Colonne368]],"W")</f>
        <v>0</v>
      </c>
      <c r="AT7" s="11">
        <f>COUNTIF(Tableau2[[#This Row],[Colonne3]:[Colonne368]],"V")</f>
        <v>0</v>
      </c>
      <c r="AU7" s="11">
        <f>COUNTIF(Tableau2[[#This Row],[Colonne3]:[Colonne368]],"M")</f>
        <v>0</v>
      </c>
      <c r="AV7" s="11"/>
      <c r="AW7" s="11"/>
    </row>
    <row r="8" spans="1:49" ht="15.75" thickBot="1" x14ac:dyDescent="0.3">
      <c r="A8" s="27" t="s">
        <v>381</v>
      </c>
      <c r="B8" s="53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66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</row>
    <row r="9" spans="1:49" ht="15.75" thickBot="1" x14ac:dyDescent="0.3">
      <c r="A9" s="11" t="s">
        <v>441</v>
      </c>
      <c r="B9" s="11">
        <v>100</v>
      </c>
      <c r="C9" s="50" t="s">
        <v>402</v>
      </c>
      <c r="D9" s="51" t="s">
        <v>407</v>
      </c>
      <c r="E9" s="51" t="s">
        <v>407</v>
      </c>
      <c r="F9" s="52"/>
      <c r="G9" s="52"/>
      <c r="H9" s="51"/>
      <c r="I9" s="51"/>
      <c r="J9" s="51" t="s">
        <v>402</v>
      </c>
      <c r="K9" s="51" t="s">
        <v>402</v>
      </c>
      <c r="L9" s="51" t="s">
        <v>407</v>
      </c>
      <c r="M9" s="52" t="s">
        <v>407</v>
      </c>
      <c r="N9" s="52"/>
      <c r="O9" s="51"/>
      <c r="P9" s="51"/>
      <c r="Q9" s="51"/>
      <c r="R9" s="51" t="s">
        <v>402</v>
      </c>
      <c r="S9" s="51" t="s">
        <v>402</v>
      </c>
      <c r="T9" s="52" t="s">
        <v>407</v>
      </c>
      <c r="U9" s="52" t="s">
        <v>407</v>
      </c>
      <c r="V9" s="51"/>
      <c r="W9" s="51"/>
      <c r="X9" s="51"/>
      <c r="Y9" s="51"/>
      <c r="Z9" s="51" t="s">
        <v>402</v>
      </c>
      <c r="AA9" s="52" t="s">
        <v>402</v>
      </c>
      <c r="AB9" s="52" t="s">
        <v>407</v>
      </c>
      <c r="AC9" s="51" t="s">
        <v>407</v>
      </c>
      <c r="AD9" s="51"/>
      <c r="AE9" s="51"/>
      <c r="AF9" s="51"/>
      <c r="AG9" s="51"/>
      <c r="AH9" s="65"/>
      <c r="AI9" s="11"/>
      <c r="AJ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1480.96</v>
      </c>
      <c r="AK9" s="11">
        <f>Tableau2[[#This Row],[Colonne370]]-Tableau2[[#This Row],[Colonne369]]</f>
        <v>0</v>
      </c>
      <c r="AL9" s="11" t="e">
        <f>Tableau2[[#This Row],[Colonne370]]/Tableau2[[#This Row],[Colonne369]]*100</f>
        <v>#DIV/0!</v>
      </c>
      <c r="AM9" s="11">
        <f>COUNTIF(Tableau2[[#This Row],[Colonne3]:[Colonne368]],"A")</f>
        <v>0</v>
      </c>
      <c r="AN9" s="11">
        <f>COUNTIF(Tableau2[[#This Row],[Colonne3]:[Colonne368]],"R")</f>
        <v>0</v>
      </c>
      <c r="AO9" s="11">
        <f>COUNTIF(Tableau2[[#This Row],[Colonne3]:[Colonne368]],"N")</f>
        <v>0</v>
      </c>
      <c r="AP9" s="11"/>
      <c r="AQ9" s="11"/>
      <c r="AR9" s="11">
        <f>COUNTIF(Tableau2[[#This Row],[Colonne3]:[Colonne368]],"C")</f>
        <v>0</v>
      </c>
      <c r="AS9" s="11">
        <f>COUNTIF(Tableau2[[#This Row],[Colonne3]:[Colonne368]],"W")</f>
        <v>0</v>
      </c>
      <c r="AT9" s="11">
        <f>COUNTIF(Tableau2[[#This Row],[Colonne3]:[Colonne368]],"V")</f>
        <v>52</v>
      </c>
      <c r="AU9" s="11">
        <f>COUNTIF(Tableau2[[#This Row],[Colonne3]:[Colonne368]],"M")</f>
        <v>105</v>
      </c>
      <c r="AV9" s="11"/>
      <c r="AW9" s="11"/>
    </row>
    <row r="10" spans="1:49" ht="15.75" thickBot="1" x14ac:dyDescent="0.3">
      <c r="A10" s="11" t="s">
        <v>442</v>
      </c>
      <c r="B10" s="11">
        <v>100</v>
      </c>
      <c r="C10" s="50" t="s">
        <v>402</v>
      </c>
      <c r="D10" s="51" t="s">
        <v>407</v>
      </c>
      <c r="E10" s="51" t="s">
        <v>407</v>
      </c>
      <c r="F10" s="52"/>
      <c r="G10" s="52"/>
      <c r="H10" s="51"/>
      <c r="I10" s="51"/>
      <c r="J10" s="51" t="s">
        <v>402</v>
      </c>
      <c r="K10" s="51" t="s">
        <v>402</v>
      </c>
      <c r="L10" s="51" t="s">
        <v>407</v>
      </c>
      <c r="M10" s="52" t="s">
        <v>407</v>
      </c>
      <c r="N10" s="52"/>
      <c r="O10" s="51"/>
      <c r="P10" s="51"/>
      <c r="Q10" s="51"/>
      <c r="R10" s="51" t="s">
        <v>402</v>
      </c>
      <c r="S10" s="51" t="s">
        <v>402</v>
      </c>
      <c r="T10" s="52" t="s">
        <v>407</v>
      </c>
      <c r="U10" s="52" t="s">
        <v>407</v>
      </c>
      <c r="V10" s="51"/>
      <c r="W10" s="51"/>
      <c r="X10" s="51"/>
      <c r="Y10" s="51"/>
      <c r="Z10" s="51" t="s">
        <v>402</v>
      </c>
      <c r="AA10" s="52" t="s">
        <v>402</v>
      </c>
      <c r="AB10" s="52" t="s">
        <v>407</v>
      </c>
      <c r="AC10" s="51" t="s">
        <v>407</v>
      </c>
      <c r="AD10" s="51"/>
      <c r="AE10" s="51"/>
      <c r="AF10" s="51"/>
      <c r="AG10" s="51"/>
      <c r="AH10" s="65"/>
      <c r="AI10" s="11"/>
      <c r="AJ1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0" s="11">
        <f>Tableau2[[#This Row],[Colonne370]]-Tableau2[[#This Row],[Colonne369]]</f>
        <v>0</v>
      </c>
      <c r="AL10" s="11" t="e">
        <f>Tableau2[[#This Row],[Colonne370]]/Tableau2[[#This Row],[Colonne369]]*100</f>
        <v>#DIV/0!</v>
      </c>
      <c r="AM10" s="11">
        <f>COUNTIF(Tableau2[[#This Row],[Colonne3]:[Colonne368]],"A")</f>
        <v>0</v>
      </c>
      <c r="AN10" s="11">
        <f>COUNTIF(Tableau2[[#This Row],[Colonne3]:[Colonne368]],"R")</f>
        <v>0</v>
      </c>
      <c r="AO10" s="11">
        <f>COUNTIF(Tableau2[[#This Row],[Colonne3]:[Colonne368]],"N")</f>
        <v>0</v>
      </c>
      <c r="AP10" s="11"/>
      <c r="AQ10" s="11"/>
      <c r="AR10" s="11">
        <f>COUNTIF(Tableau2[[#This Row],[Colonne3]:[Colonne368]],"C")</f>
        <v>0</v>
      </c>
      <c r="AS10" s="11">
        <f>COUNTIF(Tableau2[[#This Row],[Colonne3]:[Colonne368]],"W")</f>
        <v>0</v>
      </c>
      <c r="AT10" s="11">
        <f>COUNTIF(Tableau2[[#This Row],[Colonne3]:[Colonne368]],"V")</f>
        <v>0</v>
      </c>
      <c r="AU10" s="11">
        <f>COUNTIF(Tableau2[[#This Row],[Colonne3]:[Colonne368]],"M")</f>
        <v>0</v>
      </c>
      <c r="AV10" s="11"/>
      <c r="AW10" s="11"/>
    </row>
    <row r="11" spans="1:49" ht="15.75" thickBot="1" x14ac:dyDescent="0.3">
      <c r="A11" s="11" t="s">
        <v>443</v>
      </c>
      <c r="B11" s="11">
        <v>100</v>
      </c>
      <c r="C11" s="50" t="s">
        <v>402</v>
      </c>
      <c r="D11" s="51" t="s">
        <v>407</v>
      </c>
      <c r="E11" s="51" t="s">
        <v>407</v>
      </c>
      <c r="F11" s="52"/>
      <c r="G11" s="52"/>
      <c r="H11" s="51"/>
      <c r="I11" s="51"/>
      <c r="J11" s="51" t="s">
        <v>402</v>
      </c>
      <c r="K11" s="51" t="s">
        <v>402</v>
      </c>
      <c r="L11" s="51" t="s">
        <v>407</v>
      </c>
      <c r="M11" s="52" t="s">
        <v>407</v>
      </c>
      <c r="N11" s="52"/>
      <c r="O11" s="51"/>
      <c r="P11" s="51"/>
      <c r="Q11" s="51"/>
      <c r="R11" s="51" t="s">
        <v>402</v>
      </c>
      <c r="S11" s="51" t="s">
        <v>402</v>
      </c>
      <c r="T11" s="52" t="s">
        <v>407</v>
      </c>
      <c r="U11" s="52" t="s">
        <v>407</v>
      </c>
      <c r="V11" s="51"/>
      <c r="W11" s="51"/>
      <c r="X11" s="51"/>
      <c r="Y11" s="51"/>
      <c r="Z11" s="51" t="s">
        <v>402</v>
      </c>
      <c r="AA11" s="52" t="s">
        <v>402</v>
      </c>
      <c r="AB11" s="52" t="s">
        <v>407</v>
      </c>
      <c r="AC11" s="51" t="s">
        <v>407</v>
      </c>
      <c r="AD11" s="51"/>
      <c r="AE11" s="51"/>
      <c r="AF11" s="51"/>
      <c r="AG11" s="51"/>
      <c r="AH11" s="65"/>
      <c r="AI11" s="11"/>
      <c r="AJ1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2150.64</v>
      </c>
      <c r="AK11" s="11">
        <f>Tableau2[[#This Row],[Colonne370]]-Tableau2[[#This Row],[Colonne369]]</f>
        <v>2150.64</v>
      </c>
      <c r="AL11" s="11" t="e">
        <f>Tableau2[[#This Row],[Colonne370]]/Tableau2[[#This Row],[Colonne369]]*100</f>
        <v>#DIV/0!</v>
      </c>
      <c r="AM11" s="11">
        <f>COUNTIF(Tableau2[[#This Row],[Colonne3]:[Colonne368]],"A")</f>
        <v>0</v>
      </c>
      <c r="AN11" s="11">
        <f>COUNTIF(Tableau2[[#This Row],[Colonne3]:[Colonne368]],"R")</f>
        <v>0</v>
      </c>
      <c r="AO11" s="11">
        <f>COUNTIF(Tableau2[[#This Row],[Colonne3]:[Colonne368]],"N")</f>
        <v>0</v>
      </c>
      <c r="AP11" s="11"/>
      <c r="AQ11" s="11"/>
      <c r="AR11" s="11">
        <f>COUNTIF(Tableau2[[#This Row],[Colonne3]:[Colonne368]],"C")</f>
        <v>0</v>
      </c>
      <c r="AS11" s="11">
        <f>COUNTIF(Tableau2[[#This Row],[Colonne3]:[Colonne368]],"W")</f>
        <v>0</v>
      </c>
      <c r="AT11" s="11">
        <f>COUNTIF(Tableau2[[#This Row],[Colonne3]:[Colonne368]],"V")</f>
        <v>0</v>
      </c>
      <c r="AU11" s="11">
        <f>COUNTIF(Tableau2[[#This Row],[Colonne3]:[Colonne368]],"M")</f>
        <v>0</v>
      </c>
      <c r="AV11" s="11"/>
      <c r="AW11" s="11"/>
    </row>
    <row r="12" spans="1:49" ht="15.75" thickBot="1" x14ac:dyDescent="0.3">
      <c r="A12" s="11" t="s">
        <v>444</v>
      </c>
      <c r="B12" s="11">
        <v>100</v>
      </c>
      <c r="C12" s="50" t="s">
        <v>402</v>
      </c>
      <c r="D12" s="51" t="s">
        <v>402</v>
      </c>
      <c r="E12" s="51" t="s">
        <v>402</v>
      </c>
      <c r="F12" s="52"/>
      <c r="G12" s="52"/>
      <c r="H12" s="51"/>
      <c r="I12" s="51"/>
      <c r="J12" s="51" t="s">
        <v>402</v>
      </c>
      <c r="K12" s="51" t="s">
        <v>402</v>
      </c>
      <c r="L12" s="51" t="s">
        <v>402</v>
      </c>
      <c r="M12" s="52" t="s">
        <v>402</v>
      </c>
      <c r="N12" s="52"/>
      <c r="O12" s="51"/>
      <c r="P12" s="51"/>
      <c r="Q12" s="51"/>
      <c r="R12" s="51" t="s">
        <v>402</v>
      </c>
      <c r="S12" s="51" t="s">
        <v>402</v>
      </c>
      <c r="T12" s="52" t="s">
        <v>402</v>
      </c>
      <c r="U12" s="52" t="s">
        <v>402</v>
      </c>
      <c r="V12" s="51"/>
      <c r="W12" s="51"/>
      <c r="X12" s="51"/>
      <c r="Y12" s="51"/>
      <c r="Z12" s="51" t="s">
        <v>402</v>
      </c>
      <c r="AA12" s="52" t="s">
        <v>402</v>
      </c>
      <c r="AB12" s="52" t="s">
        <v>402</v>
      </c>
      <c r="AC12" s="51" t="s">
        <v>402</v>
      </c>
      <c r="AD12" s="51"/>
      <c r="AE12" s="51"/>
      <c r="AF12" s="51"/>
      <c r="AG12" s="51"/>
      <c r="AH12" s="65"/>
      <c r="AI12" s="11"/>
      <c r="AJ12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2" s="11">
        <f>Tableau2[[#This Row],[Colonne370]]-Tableau2[[#This Row],[Colonne369]]</f>
        <v>0</v>
      </c>
      <c r="AL12" s="11" t="e">
        <f>Tableau2[[#This Row],[Colonne370]]/Tableau2[[#This Row],[Colonne369]]*100</f>
        <v>#DIV/0!</v>
      </c>
      <c r="AM12" s="11">
        <f>COUNTIF(Tableau2[[#This Row],[Colonne3]:[Colonne368]],"A")</f>
        <v>0</v>
      </c>
      <c r="AN12" s="11">
        <f>COUNTIF(Tableau2[[#This Row],[Colonne3]:[Colonne368]],"R")</f>
        <v>0</v>
      </c>
      <c r="AO12" s="11">
        <f>COUNTIF(Tableau2[[#This Row],[Colonne3]:[Colonne368]],"N")</f>
        <v>0</v>
      </c>
      <c r="AP12" s="11"/>
      <c r="AQ12" s="11"/>
      <c r="AR12" s="11">
        <f>COUNTIF(Tableau2[[#This Row],[Colonne3]:[Colonne368]],"C")</f>
        <v>0</v>
      </c>
      <c r="AS12" s="11">
        <f>COUNTIF(Tableau2[[#This Row],[Colonne3]:[Colonne368]],"W")</f>
        <v>0</v>
      </c>
      <c r="AT12" s="11">
        <f>COUNTIF(Tableau2[[#This Row],[Colonne3]:[Colonne368]],"V")</f>
        <v>0</v>
      </c>
      <c r="AU12" s="11">
        <f>COUNTIF(Tableau2[[#This Row],[Colonne3]:[Colonne368]],"M")</f>
        <v>0</v>
      </c>
      <c r="AV12" s="11"/>
      <c r="AW12" s="11"/>
    </row>
    <row r="13" spans="1:49" ht="15.75" thickBot="1" x14ac:dyDescent="0.3">
      <c r="A13" s="11" t="s">
        <v>457</v>
      </c>
      <c r="B13" s="11">
        <v>70</v>
      </c>
      <c r="C13" s="50" t="s">
        <v>432</v>
      </c>
      <c r="D13" s="51" t="s">
        <v>432</v>
      </c>
      <c r="E13" s="51" t="s">
        <v>432</v>
      </c>
      <c r="F13" s="52"/>
      <c r="G13" s="52"/>
      <c r="H13" s="51"/>
      <c r="I13" s="51"/>
      <c r="J13" s="51" t="s">
        <v>432</v>
      </c>
      <c r="K13" s="51" t="s">
        <v>432</v>
      </c>
      <c r="L13" s="51" t="s">
        <v>432</v>
      </c>
      <c r="M13" s="52" t="s">
        <v>432</v>
      </c>
      <c r="N13" s="52"/>
      <c r="O13" s="51"/>
      <c r="P13" s="51"/>
      <c r="Q13" s="51"/>
      <c r="R13" s="51" t="s">
        <v>432</v>
      </c>
      <c r="S13" s="51" t="s">
        <v>432</v>
      </c>
      <c r="T13" s="52" t="s">
        <v>432</v>
      </c>
      <c r="U13" s="52" t="s">
        <v>432</v>
      </c>
      <c r="V13" s="51"/>
      <c r="W13" s="51"/>
      <c r="X13" s="51"/>
      <c r="Y13" s="51"/>
      <c r="Z13" s="51" t="s">
        <v>432</v>
      </c>
      <c r="AA13" s="52" t="s">
        <v>432</v>
      </c>
      <c r="AB13" s="52" t="s">
        <v>432</v>
      </c>
      <c r="AC13" s="51" t="s">
        <v>432</v>
      </c>
      <c r="AD13" s="51"/>
      <c r="AE13" s="51"/>
      <c r="AF13" s="51"/>
      <c r="AG13" s="51"/>
      <c r="AH13" s="65"/>
      <c r="AI13" s="11"/>
      <c r="AJ1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AK13" s="11">
        <f>Tableau2[[#This Row],[Colonne370]]-Tableau2[[#This Row],[Colonne369]]</f>
        <v>2293.52</v>
      </c>
      <c r="AL13" s="11" t="e">
        <f>Tableau2[[#This Row],[Colonne370]]/Tableau2[[#This Row],[Colonne369]]*100</f>
        <v>#DIV/0!</v>
      </c>
      <c r="AM13" s="11">
        <f>COUNTIF(Tableau2[[#This Row],[Colonne3]:[Colonne368]],"A")</f>
        <v>0</v>
      </c>
      <c r="AN13" s="11">
        <f>COUNTIF(Tableau2[[#This Row],[Colonne3]:[Colonne368]],"R")</f>
        <v>0</v>
      </c>
      <c r="AO13" s="11">
        <f>COUNTIF(Tableau2[[#This Row],[Colonne3]:[Colonne368]],"N")</f>
        <v>92</v>
      </c>
      <c r="AP13" s="11"/>
      <c r="AQ13" s="11"/>
      <c r="AR13" s="11">
        <f>COUNTIF(Tableau2[[#This Row],[Colonne3]:[Colonne368]],"C")</f>
        <v>0</v>
      </c>
      <c r="AS13" s="11">
        <f>COUNTIF(Tableau2[[#This Row],[Colonne3]:[Colonne368]],"W")</f>
        <v>0</v>
      </c>
      <c r="AT13" s="11">
        <f>COUNTIF(Tableau2[[#This Row],[Colonne3]:[Colonne368]],"V")</f>
        <v>0</v>
      </c>
      <c r="AU13" s="11">
        <f>COUNTIF(Tableau2[[#This Row],[Colonne3]:[Colonne368]],"M")</f>
        <v>0</v>
      </c>
      <c r="AV13" s="11"/>
      <c r="AW13" s="11"/>
    </row>
    <row r="14" spans="1:49" ht="15.75" thickBot="1" x14ac:dyDescent="0.3">
      <c r="A14" s="27" t="s">
        <v>382</v>
      </c>
      <c r="B14" s="53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66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</row>
    <row r="15" spans="1:49" ht="15.75" thickBot="1" x14ac:dyDescent="0.3">
      <c r="A15" s="11" t="s">
        <v>445</v>
      </c>
      <c r="B15" s="11">
        <v>100</v>
      </c>
      <c r="C15" s="50"/>
      <c r="D15" s="51" t="s">
        <v>402</v>
      </c>
      <c r="E15" s="51" t="s">
        <v>402</v>
      </c>
      <c r="F15" s="52" t="s">
        <v>407</v>
      </c>
      <c r="G15" s="52" t="s">
        <v>407</v>
      </c>
      <c r="H15" s="51"/>
      <c r="I15" s="51"/>
      <c r="J15" s="51"/>
      <c r="K15" s="51"/>
      <c r="L15" s="51" t="s">
        <v>402</v>
      </c>
      <c r="M15" s="52" t="s">
        <v>402</v>
      </c>
      <c r="N15" s="52" t="s">
        <v>407</v>
      </c>
      <c r="O15" s="51" t="s">
        <v>407</v>
      </c>
      <c r="P15" s="51"/>
      <c r="Q15" s="51"/>
      <c r="R15" s="51"/>
      <c r="S15" s="51"/>
      <c r="T15" s="52" t="s">
        <v>402</v>
      </c>
      <c r="U15" s="52" t="s">
        <v>402</v>
      </c>
      <c r="V15" s="51" t="s">
        <v>407</v>
      </c>
      <c r="W15" s="51" t="s">
        <v>407</v>
      </c>
      <c r="X15" s="51"/>
      <c r="Y15" s="51"/>
      <c r="Z15" s="51"/>
      <c r="AA15" s="52"/>
      <c r="AB15" s="52" t="s">
        <v>402</v>
      </c>
      <c r="AC15" s="51" t="s">
        <v>402</v>
      </c>
      <c r="AD15" s="51" t="s">
        <v>407</v>
      </c>
      <c r="AE15" s="51" t="s">
        <v>407</v>
      </c>
      <c r="AF15" s="51"/>
      <c r="AG15" s="51"/>
      <c r="AH15" s="65"/>
      <c r="AI15" s="11"/>
      <c r="AJ1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AK15" s="11">
        <f>Tableau2[[#This Row],[Colonne370]]-Tableau2[[#This Row],[Colonne369]]</f>
        <v>2293.52</v>
      </c>
      <c r="AL15" s="11" t="e">
        <f>Tableau2[[#This Row],[Colonne370]]/Tableau2[[#This Row],[Colonne369]]*100</f>
        <v>#DIV/0!</v>
      </c>
      <c r="AM15" s="11">
        <f>COUNTIF(Tableau2[[#This Row],[Colonne3]:[Colonne368]],"A")</f>
        <v>0</v>
      </c>
      <c r="AN15" s="11">
        <f>COUNTIF(Tableau2[[#This Row],[Colonne3]:[Colonne368]],"R")</f>
        <v>0</v>
      </c>
      <c r="AO15" s="11">
        <f>COUNTIF(Tableau2[[#This Row],[Colonne3]:[Colonne368]],"N")</f>
        <v>92</v>
      </c>
      <c r="AP15" s="11"/>
      <c r="AQ15" s="11"/>
      <c r="AR15" s="11">
        <f>COUNTIF(Tableau2[[#This Row],[Colonne3]:[Colonne368]],"C")</f>
        <v>0</v>
      </c>
      <c r="AS15" s="11">
        <f>COUNTIF(Tableau2[[#This Row],[Colonne3]:[Colonne368]],"W")</f>
        <v>0</v>
      </c>
      <c r="AT15" s="11">
        <f>COUNTIF(Tableau2[[#This Row],[Colonne3]:[Colonne368]],"V")</f>
        <v>0</v>
      </c>
      <c r="AU15" s="11">
        <f>COUNTIF(Tableau2[[#This Row],[Colonne3]:[Colonne368]],"M")</f>
        <v>0</v>
      </c>
      <c r="AV15" s="11"/>
      <c r="AW15" s="11"/>
    </row>
    <row r="16" spans="1:49" ht="15.75" thickBot="1" x14ac:dyDescent="0.3">
      <c r="A16" s="11" t="s">
        <v>446</v>
      </c>
      <c r="B16" s="11">
        <v>100</v>
      </c>
      <c r="C16" s="50"/>
      <c r="D16" s="51" t="s">
        <v>402</v>
      </c>
      <c r="E16" s="51" t="s">
        <v>402</v>
      </c>
      <c r="F16" s="52" t="s">
        <v>407</v>
      </c>
      <c r="G16" s="52" t="s">
        <v>407</v>
      </c>
      <c r="H16" s="51"/>
      <c r="I16" s="51"/>
      <c r="J16" s="51"/>
      <c r="K16" s="51"/>
      <c r="L16" s="51" t="s">
        <v>402</v>
      </c>
      <c r="M16" s="52" t="s">
        <v>402</v>
      </c>
      <c r="N16" s="52" t="s">
        <v>407</v>
      </c>
      <c r="O16" s="51" t="s">
        <v>407</v>
      </c>
      <c r="P16" s="51"/>
      <c r="Q16" s="51"/>
      <c r="R16" s="51"/>
      <c r="S16" s="51"/>
      <c r="T16" s="52" t="s">
        <v>402</v>
      </c>
      <c r="U16" s="52" t="s">
        <v>402</v>
      </c>
      <c r="V16" s="51" t="s">
        <v>407</v>
      </c>
      <c r="W16" s="51" t="s">
        <v>407</v>
      </c>
      <c r="X16" s="51"/>
      <c r="Y16" s="51"/>
      <c r="Z16" s="51"/>
      <c r="AA16" s="52"/>
      <c r="AB16" s="52" t="s">
        <v>402</v>
      </c>
      <c r="AC16" s="51" t="s">
        <v>402</v>
      </c>
      <c r="AD16" s="51" t="s">
        <v>407</v>
      </c>
      <c r="AE16" s="51" t="s">
        <v>407</v>
      </c>
      <c r="AF16" s="51"/>
      <c r="AG16" s="51"/>
      <c r="AH16" s="65"/>
      <c r="AI16" s="11"/>
      <c r="AJ16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2196</v>
      </c>
      <c r="AK16" s="11">
        <f>Tableau2[[#This Row],[Colonne370]]-Tableau2[[#This Row],[Colonne369]]</f>
        <v>2196</v>
      </c>
      <c r="AL16" s="11" t="e">
        <f>Tableau2[[#This Row],[Colonne370]]/Tableau2[[#This Row],[Colonne369]]*100</f>
        <v>#DIV/0!</v>
      </c>
      <c r="AM16" s="11">
        <f>COUNTIF(Tableau2[[#This Row],[Colonne3]:[Colonne368]],"A")</f>
        <v>0</v>
      </c>
      <c r="AN16" s="11">
        <f>COUNTIF(Tableau2[[#This Row],[Colonne3]:[Colonne368]],"R")</f>
        <v>0</v>
      </c>
      <c r="AO16" s="11">
        <f>COUNTIF(Tableau2[[#This Row],[Colonne3]:[Colonne368]],"N")</f>
        <v>0</v>
      </c>
      <c r="AP16" s="11"/>
      <c r="AQ16" s="11"/>
      <c r="AR16" s="11">
        <f>COUNTIF(Tableau2[[#This Row],[Colonne3]:[Colonne368]],"C")</f>
        <v>0</v>
      </c>
      <c r="AS16" s="11">
        <f>COUNTIF(Tableau2[[#This Row],[Colonne3]:[Colonne368]],"W")</f>
        <v>0</v>
      </c>
      <c r="AT16" s="11">
        <f>COUNTIF(Tableau2[[#This Row],[Colonne3]:[Colonne368]],"V")</f>
        <v>0</v>
      </c>
      <c r="AU16" s="11">
        <f>COUNTIF(Tableau2[[#This Row],[Colonne3]:[Colonne368]],"M")</f>
        <v>0</v>
      </c>
      <c r="AV16" s="11"/>
      <c r="AW16" s="11"/>
    </row>
    <row r="17" spans="1:49" ht="15.75" thickBot="1" x14ac:dyDescent="0.3">
      <c r="A17" s="11" t="s">
        <v>447</v>
      </c>
      <c r="B17" s="11">
        <v>100</v>
      </c>
      <c r="C17" s="50"/>
      <c r="D17" s="51" t="s">
        <v>402</v>
      </c>
      <c r="E17" s="51" t="s">
        <v>402</v>
      </c>
      <c r="F17" s="52" t="s">
        <v>407</v>
      </c>
      <c r="G17" s="52" t="s">
        <v>407</v>
      </c>
      <c r="H17" s="51"/>
      <c r="I17" s="51"/>
      <c r="J17" s="51"/>
      <c r="K17" s="51"/>
      <c r="L17" s="51" t="s">
        <v>402</v>
      </c>
      <c r="M17" s="52" t="s">
        <v>402</v>
      </c>
      <c r="N17" s="52" t="s">
        <v>407</v>
      </c>
      <c r="O17" s="51" t="s">
        <v>407</v>
      </c>
      <c r="P17" s="51"/>
      <c r="Q17" s="51"/>
      <c r="R17" s="51"/>
      <c r="S17" s="51"/>
      <c r="T17" s="52" t="s">
        <v>402</v>
      </c>
      <c r="U17" s="52" t="s">
        <v>402</v>
      </c>
      <c r="V17" s="51" t="s">
        <v>407</v>
      </c>
      <c r="W17" s="51" t="s">
        <v>407</v>
      </c>
      <c r="X17" s="51"/>
      <c r="Y17" s="51"/>
      <c r="Z17" s="51"/>
      <c r="AA17" s="52"/>
      <c r="AB17" s="52" t="s">
        <v>402</v>
      </c>
      <c r="AC17" s="51" t="s">
        <v>402</v>
      </c>
      <c r="AD17" s="51" t="s">
        <v>407</v>
      </c>
      <c r="AE17" s="51" t="s">
        <v>407</v>
      </c>
      <c r="AF17" s="51"/>
      <c r="AG17" s="51"/>
      <c r="AH17" s="65"/>
      <c r="AI17" s="11"/>
      <c r="AJ1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7" s="11">
        <f>Tableau2[[#This Row],[Colonne370]]-Tableau2[[#This Row],[Colonne369]]</f>
        <v>0</v>
      </c>
      <c r="AL17" s="11" t="e">
        <f>Tableau2[[#This Row],[Colonne370]]/Tableau2[[#This Row],[Colonne369]]*100</f>
        <v>#DIV/0!</v>
      </c>
      <c r="AM17" s="11">
        <f>COUNTIF(Tableau2[[#This Row],[Colonne3]:[Colonne368]],"A")</f>
        <v>0</v>
      </c>
      <c r="AN17" s="11">
        <f>COUNTIF(Tableau2[[#This Row],[Colonne3]:[Colonne368]],"R")</f>
        <v>0</v>
      </c>
      <c r="AO17" s="11">
        <f>COUNTIF(Tableau2[[#This Row],[Colonne3]:[Colonne368]],"N")</f>
        <v>0</v>
      </c>
      <c r="AP17" s="11"/>
      <c r="AQ17" s="11"/>
      <c r="AR17" s="11">
        <f>COUNTIF(Tableau2[[#This Row],[Colonne3]:[Colonne368]],"C")</f>
        <v>0</v>
      </c>
      <c r="AS17" s="11">
        <f>COUNTIF(Tableau2[[#This Row],[Colonne3]:[Colonne368]],"W")</f>
        <v>0</v>
      </c>
      <c r="AT17" s="11">
        <f>COUNTIF(Tableau2[[#This Row],[Colonne3]:[Colonne368]],"V")</f>
        <v>0</v>
      </c>
      <c r="AU17" s="11">
        <f>COUNTIF(Tableau2[[#This Row],[Colonne3]:[Colonne368]],"M")</f>
        <v>0</v>
      </c>
      <c r="AV17" s="11"/>
      <c r="AW17" s="11"/>
    </row>
    <row r="18" spans="1:49" ht="15.75" thickBot="1" x14ac:dyDescent="0.3">
      <c r="A18" s="11" t="s">
        <v>448</v>
      </c>
      <c r="B18" s="11">
        <v>100</v>
      </c>
      <c r="C18" s="50"/>
      <c r="D18" s="51" t="s">
        <v>402</v>
      </c>
      <c r="E18" s="51" t="s">
        <v>402</v>
      </c>
      <c r="F18" s="52" t="s">
        <v>402</v>
      </c>
      <c r="G18" s="52" t="s">
        <v>402</v>
      </c>
      <c r="H18" s="51"/>
      <c r="I18" s="51"/>
      <c r="J18" s="51"/>
      <c r="K18" s="51"/>
      <c r="L18" s="51" t="s">
        <v>402</v>
      </c>
      <c r="M18" s="52" t="s">
        <v>402</v>
      </c>
      <c r="N18" s="52" t="s">
        <v>402</v>
      </c>
      <c r="O18" s="51" t="s">
        <v>402</v>
      </c>
      <c r="P18" s="51"/>
      <c r="Q18" s="51"/>
      <c r="R18" s="51"/>
      <c r="S18" s="51"/>
      <c r="T18" s="52" t="s">
        <v>402</v>
      </c>
      <c r="U18" s="52" t="s">
        <v>402</v>
      </c>
      <c r="V18" s="51" t="s">
        <v>402</v>
      </c>
      <c r="W18" s="51" t="s">
        <v>402</v>
      </c>
      <c r="X18" s="51"/>
      <c r="Y18" s="51"/>
      <c r="Z18" s="51"/>
      <c r="AA18" s="52"/>
      <c r="AB18" s="52" t="s">
        <v>402</v>
      </c>
      <c r="AC18" s="51" t="s">
        <v>402</v>
      </c>
      <c r="AD18" s="51" t="s">
        <v>402</v>
      </c>
      <c r="AE18" s="51" t="s">
        <v>402</v>
      </c>
      <c r="AF18" s="51"/>
      <c r="AG18" s="51"/>
      <c r="AH18" s="65"/>
      <c r="AI18" s="11"/>
      <c r="AJ1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8" s="11">
        <f>Tableau2[[#This Row],[Colonne370]]-Tableau2[[#This Row],[Colonne369]]</f>
        <v>0</v>
      </c>
      <c r="AL18" s="11" t="e">
        <f>Tableau2[[#This Row],[Colonne370]]/Tableau2[[#This Row],[Colonne369]]*100</f>
        <v>#DIV/0!</v>
      </c>
      <c r="AM18" s="11">
        <f>COUNTIF(Tableau2[[#This Row],[Colonne3]:[Colonne368]],"A")</f>
        <v>0</v>
      </c>
      <c r="AN18" s="11">
        <f>COUNTIF(Tableau2[[#This Row],[Colonne3]:[Colonne368]],"R")</f>
        <v>0</v>
      </c>
      <c r="AO18" s="11">
        <f>COUNTIF(Tableau2[[#This Row],[Colonne3]:[Colonne368]],"N")</f>
        <v>0</v>
      </c>
      <c r="AP18" s="11"/>
      <c r="AQ18" s="11"/>
      <c r="AR18" s="11">
        <f>COUNTIF(Tableau2[[#This Row],[Colonne3]:[Colonne368]],"C")</f>
        <v>0</v>
      </c>
      <c r="AS18" s="11">
        <f>COUNTIF(Tableau2[[#This Row],[Colonne3]:[Colonne368]],"W")</f>
        <v>0</v>
      </c>
      <c r="AT18" s="11">
        <f>COUNTIF(Tableau2[[#This Row],[Colonne3]:[Colonne368]],"V")</f>
        <v>0</v>
      </c>
      <c r="AU18" s="11">
        <f>COUNTIF(Tableau2[[#This Row],[Colonne3]:[Colonne368]],"M")</f>
        <v>0</v>
      </c>
      <c r="AV18" s="11"/>
      <c r="AW18" s="11"/>
    </row>
    <row r="19" spans="1:49" ht="15.75" thickBot="1" x14ac:dyDescent="0.3">
      <c r="A19" s="11" t="s">
        <v>458</v>
      </c>
      <c r="B19" s="11">
        <v>50</v>
      </c>
      <c r="C19" s="50"/>
      <c r="D19" s="51" t="s">
        <v>432</v>
      </c>
      <c r="E19" s="51" t="s">
        <v>432</v>
      </c>
      <c r="F19" s="52" t="s">
        <v>432</v>
      </c>
      <c r="G19" s="52" t="s">
        <v>432</v>
      </c>
      <c r="H19" s="51"/>
      <c r="I19" s="51"/>
      <c r="J19" s="51"/>
      <c r="K19" s="51"/>
      <c r="L19" s="51" t="s">
        <v>432</v>
      </c>
      <c r="M19" s="52" t="s">
        <v>432</v>
      </c>
      <c r="N19" s="52" t="s">
        <v>432</v>
      </c>
      <c r="O19" s="51" t="s">
        <v>432</v>
      </c>
      <c r="P19" s="51"/>
      <c r="Q19" s="51"/>
      <c r="R19" s="51"/>
      <c r="S19" s="51"/>
      <c r="T19" s="52" t="s">
        <v>432</v>
      </c>
      <c r="U19" s="52" t="s">
        <v>432</v>
      </c>
      <c r="V19" s="51" t="s">
        <v>432</v>
      </c>
      <c r="W19" s="51" t="s">
        <v>432</v>
      </c>
      <c r="X19" s="51"/>
      <c r="Y19" s="51"/>
      <c r="Z19" s="51"/>
      <c r="AA19" s="52"/>
      <c r="AB19" s="52" t="s">
        <v>432</v>
      </c>
      <c r="AC19" s="51" t="s">
        <v>432</v>
      </c>
      <c r="AD19" s="51" t="s">
        <v>432</v>
      </c>
      <c r="AE19" s="51" t="s">
        <v>432</v>
      </c>
      <c r="AF19" s="51"/>
      <c r="AG19" s="51"/>
      <c r="AH19" s="65"/>
      <c r="AI19" s="11"/>
      <c r="AJ1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2305.52</v>
      </c>
      <c r="AK19" s="11">
        <f>Tableau2[[#This Row],[Colonne370]]-Tableau2[[#This Row],[Colonne369]]</f>
        <v>2305.52</v>
      </c>
      <c r="AL19" s="11" t="e">
        <f>Tableau2[[#This Row],[Colonne370]]/Tableau2[[#This Row],[Colonne369]]*100</f>
        <v>#DIV/0!</v>
      </c>
      <c r="AM19" s="11">
        <f>COUNTIF(Tableau2[[#This Row],[Colonne3]:[Colonne368]],"A")</f>
        <v>0</v>
      </c>
      <c r="AN19" s="11">
        <f>COUNTIF(Tableau2[[#This Row],[Colonne3]:[Colonne368]],"R")</f>
        <v>0</v>
      </c>
      <c r="AO19" s="11">
        <f>COUNTIF(Tableau2[[#This Row],[Colonne3]:[Colonne368]],"N")</f>
        <v>92</v>
      </c>
      <c r="AP19" s="11"/>
      <c r="AQ19" s="11"/>
      <c r="AR19" s="11">
        <f>COUNTIF(Tableau2[[#This Row],[Colonne3]:[Colonne368]],"C")</f>
        <v>0</v>
      </c>
      <c r="AS19" s="11">
        <f>COUNTIF(Tableau2[[#This Row],[Colonne3]:[Colonne368]],"W")</f>
        <v>0</v>
      </c>
      <c r="AT19" s="11">
        <f>COUNTIF(Tableau2[[#This Row],[Colonne3]:[Colonne368]],"V")</f>
        <v>0</v>
      </c>
      <c r="AU19" s="11">
        <f>COUNTIF(Tableau2[[#This Row],[Colonne3]:[Colonne368]],"M")</f>
        <v>0</v>
      </c>
      <c r="AV19" s="11"/>
      <c r="AW19" s="11"/>
    </row>
    <row r="20" spans="1:49" ht="15.75" thickBot="1" x14ac:dyDescent="0.3">
      <c r="A20" s="27" t="s">
        <v>383</v>
      </c>
      <c r="B20" s="53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66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</row>
    <row r="21" spans="1:49" ht="15.75" thickBot="1" x14ac:dyDescent="0.3">
      <c r="A21" s="11" t="s">
        <v>449</v>
      </c>
      <c r="B21" s="11">
        <v>100</v>
      </c>
      <c r="C21" s="50"/>
      <c r="D21" s="51"/>
      <c r="E21" s="51"/>
      <c r="F21" s="52" t="s">
        <v>402</v>
      </c>
      <c r="G21" s="52" t="s">
        <v>402</v>
      </c>
      <c r="H21" s="51" t="s">
        <v>407</v>
      </c>
      <c r="I21" s="51" t="s">
        <v>407</v>
      </c>
      <c r="J21" s="51"/>
      <c r="K21" s="51"/>
      <c r="L21" s="51"/>
      <c r="M21" s="52"/>
      <c r="N21" s="52" t="s">
        <v>402</v>
      </c>
      <c r="O21" s="51" t="s">
        <v>402</v>
      </c>
      <c r="P21" s="51" t="s">
        <v>407</v>
      </c>
      <c r="Q21" s="51" t="s">
        <v>407</v>
      </c>
      <c r="R21" s="51"/>
      <c r="S21" s="51"/>
      <c r="T21" s="52"/>
      <c r="U21" s="52"/>
      <c r="V21" s="51" t="s">
        <v>402</v>
      </c>
      <c r="W21" s="51" t="s">
        <v>402</v>
      </c>
      <c r="X21" s="51" t="s">
        <v>407</v>
      </c>
      <c r="Y21" s="51" t="s">
        <v>407</v>
      </c>
      <c r="Z21" s="51"/>
      <c r="AA21" s="52"/>
      <c r="AB21" s="52"/>
      <c r="AC21" s="51"/>
      <c r="AD21" s="51" t="s">
        <v>402</v>
      </c>
      <c r="AE21" s="51" t="s">
        <v>402</v>
      </c>
      <c r="AF21" s="51" t="s">
        <v>407</v>
      </c>
      <c r="AG21" s="51" t="s">
        <v>407</v>
      </c>
      <c r="AH21" s="65"/>
      <c r="AI21" s="11"/>
      <c r="AJ2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2305.52</v>
      </c>
      <c r="AK21" s="11">
        <f>Tableau2[[#This Row],[Colonne370]]-Tableau2[[#This Row],[Colonne369]]</f>
        <v>2305.52</v>
      </c>
      <c r="AL21" s="11" t="e">
        <f>Tableau2[[#This Row],[Colonne370]]/Tableau2[[#This Row],[Colonne369]]*100</f>
        <v>#DIV/0!</v>
      </c>
      <c r="AM21" s="11">
        <f>COUNTIF(Tableau2[[#This Row],[Colonne3]:[Colonne368]],"A")</f>
        <v>0</v>
      </c>
      <c r="AN21" s="11">
        <f>COUNTIF(Tableau2[[#This Row],[Colonne3]:[Colonne368]],"R")</f>
        <v>0</v>
      </c>
      <c r="AO21" s="11">
        <f>COUNTIF(Tableau2[[#This Row],[Colonne3]:[Colonne368]],"N")</f>
        <v>92</v>
      </c>
      <c r="AP21" s="11"/>
      <c r="AQ21" s="11"/>
      <c r="AR21" s="11">
        <f>COUNTIF(Tableau2[[#This Row],[Colonne3]:[Colonne368]],"C")</f>
        <v>0</v>
      </c>
      <c r="AS21" s="11">
        <f>COUNTIF(Tableau2[[#This Row],[Colonne3]:[Colonne368]],"W")</f>
        <v>0</v>
      </c>
      <c r="AT21" s="11">
        <f>COUNTIF(Tableau2[[#This Row],[Colonne3]:[Colonne368]],"V")</f>
        <v>0</v>
      </c>
      <c r="AU21" s="11">
        <f>COUNTIF(Tableau2[[#This Row],[Colonne3]:[Colonne368]],"M")</f>
        <v>0</v>
      </c>
      <c r="AV21" s="11"/>
      <c r="AW21" s="11"/>
    </row>
    <row r="22" spans="1:49" ht="15.75" thickBot="1" x14ac:dyDescent="0.3">
      <c r="A22" s="11" t="s">
        <v>459</v>
      </c>
      <c r="B22" s="11">
        <v>80</v>
      </c>
      <c r="C22" s="50"/>
      <c r="D22" s="51"/>
      <c r="E22" s="51"/>
      <c r="F22" s="52" t="s">
        <v>402</v>
      </c>
      <c r="G22" s="52" t="s">
        <v>402</v>
      </c>
      <c r="H22" s="51" t="s">
        <v>407</v>
      </c>
      <c r="I22" s="51" t="s">
        <v>407</v>
      </c>
      <c r="J22" s="51"/>
      <c r="K22" s="51"/>
      <c r="L22" s="51"/>
      <c r="M22" s="52"/>
      <c r="N22" s="52" t="s">
        <v>402</v>
      </c>
      <c r="O22" s="51" t="s">
        <v>402</v>
      </c>
      <c r="P22" s="51" t="s">
        <v>407</v>
      </c>
      <c r="Q22" s="51" t="s">
        <v>407</v>
      </c>
      <c r="R22" s="51"/>
      <c r="S22" s="51"/>
      <c r="T22" s="52"/>
      <c r="U22" s="52"/>
      <c r="V22" s="51" t="s">
        <v>402</v>
      </c>
      <c r="W22" s="51" t="s">
        <v>402</v>
      </c>
      <c r="X22" s="51" t="s">
        <v>407</v>
      </c>
      <c r="Y22" s="51" t="s">
        <v>407</v>
      </c>
      <c r="Z22" s="51"/>
      <c r="AA22" s="52"/>
      <c r="AB22" s="52"/>
      <c r="AC22" s="51"/>
      <c r="AD22" s="51" t="s">
        <v>402</v>
      </c>
      <c r="AE22" s="51" t="s">
        <v>402</v>
      </c>
      <c r="AF22" s="51" t="s">
        <v>407</v>
      </c>
      <c r="AG22" s="51" t="s">
        <v>407</v>
      </c>
      <c r="AH22" s="65"/>
      <c r="AI22" s="11"/>
      <c r="AJ22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2208</v>
      </c>
      <c r="AK22" s="11">
        <f>Tableau2[[#This Row],[Colonne370]]-Tableau2[[#This Row],[Colonne369]]</f>
        <v>2208</v>
      </c>
      <c r="AL22" s="11" t="e">
        <f>Tableau2[[#This Row],[Colonne370]]/Tableau2[[#This Row],[Colonne369]]*100</f>
        <v>#DIV/0!</v>
      </c>
      <c r="AM22" s="11">
        <f>COUNTIF(Tableau2[[#This Row],[Colonne3]:[Colonne368]],"A")</f>
        <v>0</v>
      </c>
      <c r="AN22" s="11">
        <f>COUNTIF(Tableau2[[#This Row],[Colonne3]:[Colonne368]],"R")</f>
        <v>0</v>
      </c>
      <c r="AO22" s="11">
        <f>COUNTIF(Tableau2[[#This Row],[Colonne3]:[Colonne368]],"N")</f>
        <v>0</v>
      </c>
      <c r="AP22" s="11"/>
      <c r="AQ22" s="11"/>
      <c r="AR22" s="11">
        <f>COUNTIF(Tableau2[[#This Row],[Colonne3]:[Colonne368]],"C")</f>
        <v>0</v>
      </c>
      <c r="AS22" s="11">
        <f>COUNTIF(Tableau2[[#This Row],[Colonne3]:[Colonne368]],"W")</f>
        <v>0</v>
      </c>
      <c r="AT22" s="11">
        <f>COUNTIF(Tableau2[[#This Row],[Colonne3]:[Colonne368]],"V")</f>
        <v>0</v>
      </c>
      <c r="AU22" s="11">
        <f>COUNTIF(Tableau2[[#This Row],[Colonne3]:[Colonne368]],"M")</f>
        <v>0</v>
      </c>
      <c r="AV22" s="11"/>
      <c r="AW22" s="11"/>
    </row>
    <row r="23" spans="1:49" ht="15.75" thickBot="1" x14ac:dyDescent="0.3">
      <c r="A23" s="11" t="s">
        <v>450</v>
      </c>
      <c r="B23" s="11">
        <v>100</v>
      </c>
      <c r="C23" s="50"/>
      <c r="D23" s="51"/>
      <c r="E23" s="51"/>
      <c r="F23" s="52" t="s">
        <v>402</v>
      </c>
      <c r="G23" s="52" t="s">
        <v>402</v>
      </c>
      <c r="H23" s="51" t="s">
        <v>407</v>
      </c>
      <c r="I23" s="51" t="s">
        <v>407</v>
      </c>
      <c r="J23" s="51"/>
      <c r="K23" s="51"/>
      <c r="L23" s="51"/>
      <c r="M23" s="52"/>
      <c r="N23" s="52" t="s">
        <v>402</v>
      </c>
      <c r="O23" s="51" t="s">
        <v>402</v>
      </c>
      <c r="P23" s="51" t="s">
        <v>407</v>
      </c>
      <c r="Q23" s="51" t="s">
        <v>407</v>
      </c>
      <c r="R23" s="51"/>
      <c r="S23" s="51"/>
      <c r="T23" s="52"/>
      <c r="U23" s="52"/>
      <c r="V23" s="51" t="s">
        <v>402</v>
      </c>
      <c r="W23" s="51" t="s">
        <v>402</v>
      </c>
      <c r="X23" s="51" t="s">
        <v>407</v>
      </c>
      <c r="Y23" s="51" t="s">
        <v>407</v>
      </c>
      <c r="Z23" s="51"/>
      <c r="AA23" s="52"/>
      <c r="AB23" s="52"/>
      <c r="AC23" s="51"/>
      <c r="AD23" s="51" t="s">
        <v>402</v>
      </c>
      <c r="AE23" s="51" t="s">
        <v>402</v>
      </c>
      <c r="AF23" s="51" t="s">
        <v>407</v>
      </c>
      <c r="AG23" s="51" t="s">
        <v>407</v>
      </c>
      <c r="AH23" s="65"/>
      <c r="AI23" s="11"/>
      <c r="AJ2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23" s="11">
        <f>Tableau2[[#This Row],[Colonne370]]-Tableau2[[#This Row],[Colonne369]]</f>
        <v>0</v>
      </c>
      <c r="AL23" s="11" t="e">
        <f>Tableau2[[#This Row],[Colonne370]]/Tableau2[[#This Row],[Colonne369]]*100</f>
        <v>#DIV/0!</v>
      </c>
      <c r="AM23" s="11">
        <f>COUNTIF(Tableau2[[#This Row],[Colonne3]:[Colonne368]],"A")</f>
        <v>0</v>
      </c>
      <c r="AN23" s="11">
        <f>COUNTIF(Tableau2[[#This Row],[Colonne3]:[Colonne368]],"R")</f>
        <v>0</v>
      </c>
      <c r="AO23" s="11">
        <f>COUNTIF(Tableau2[[#This Row],[Colonne3]:[Colonne368]],"N")</f>
        <v>0</v>
      </c>
      <c r="AP23" s="11"/>
      <c r="AQ23" s="11"/>
      <c r="AR23" s="11">
        <f>COUNTIF(Tableau2[[#This Row],[Colonne3]:[Colonne368]],"C")</f>
        <v>0</v>
      </c>
      <c r="AS23" s="11">
        <f>COUNTIF(Tableau2[[#This Row],[Colonne3]:[Colonne368]],"W")</f>
        <v>0</v>
      </c>
      <c r="AT23" s="11">
        <f>COUNTIF(Tableau2[[#This Row],[Colonne3]:[Colonne368]],"V")</f>
        <v>0</v>
      </c>
      <c r="AU23" s="11">
        <f>COUNTIF(Tableau2[[#This Row],[Colonne3]:[Colonne368]],"M")</f>
        <v>0</v>
      </c>
      <c r="AV23" s="11"/>
      <c r="AW23" s="11"/>
    </row>
    <row r="24" spans="1:49" ht="15.75" thickBot="1" x14ac:dyDescent="0.3">
      <c r="A24" s="11" t="s">
        <v>451</v>
      </c>
      <c r="B24" s="11">
        <v>100</v>
      </c>
      <c r="C24" s="50"/>
      <c r="D24" s="51"/>
      <c r="E24" s="51"/>
      <c r="F24" s="52" t="s">
        <v>402</v>
      </c>
      <c r="G24" s="52" t="s">
        <v>402</v>
      </c>
      <c r="H24" s="51" t="s">
        <v>402</v>
      </c>
      <c r="I24" s="51" t="s">
        <v>402</v>
      </c>
      <c r="J24" s="51"/>
      <c r="K24" s="51"/>
      <c r="L24" s="51"/>
      <c r="M24" s="52"/>
      <c r="N24" s="52" t="s">
        <v>402</v>
      </c>
      <c r="O24" s="51" t="s">
        <v>402</v>
      </c>
      <c r="P24" s="51" t="s">
        <v>402</v>
      </c>
      <c r="Q24" s="51" t="s">
        <v>402</v>
      </c>
      <c r="R24" s="51"/>
      <c r="S24" s="51"/>
      <c r="T24" s="52"/>
      <c r="U24" s="52"/>
      <c r="V24" s="51" t="s">
        <v>402</v>
      </c>
      <c r="W24" s="51" t="s">
        <v>402</v>
      </c>
      <c r="X24" s="51" t="s">
        <v>402</v>
      </c>
      <c r="Y24" s="51" t="s">
        <v>402</v>
      </c>
      <c r="Z24" s="51"/>
      <c r="AA24" s="52"/>
      <c r="AB24" s="52"/>
      <c r="AC24" s="51"/>
      <c r="AD24" s="51" t="s">
        <v>402</v>
      </c>
      <c r="AE24" s="51" t="s">
        <v>402</v>
      </c>
      <c r="AF24" s="51" t="s">
        <v>402</v>
      </c>
      <c r="AG24" s="51" t="s">
        <v>402</v>
      </c>
      <c r="AH24" s="65"/>
      <c r="AI24" s="11"/>
      <c r="AJ24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24" s="11">
        <f>Tableau2[[#This Row],[Colonne370]]-Tableau2[[#This Row],[Colonne369]]</f>
        <v>0</v>
      </c>
      <c r="AL24" s="11" t="e">
        <f>Tableau2[[#This Row],[Colonne370]]/Tableau2[[#This Row],[Colonne369]]*100</f>
        <v>#DIV/0!</v>
      </c>
      <c r="AM24" s="11">
        <f>COUNTIF(Tableau2[[#This Row],[Colonne3]:[Colonne368]],"A")</f>
        <v>0</v>
      </c>
      <c r="AN24" s="11">
        <f>COUNTIF(Tableau2[[#This Row],[Colonne3]:[Colonne368]],"R")</f>
        <v>0</v>
      </c>
      <c r="AO24" s="11">
        <f>COUNTIF(Tableau2[[#This Row],[Colonne3]:[Colonne368]],"N")</f>
        <v>0</v>
      </c>
      <c r="AP24" s="11"/>
      <c r="AQ24" s="11"/>
      <c r="AR24" s="11">
        <f>COUNTIF(Tableau2[[#This Row],[Colonne3]:[Colonne368]],"C")</f>
        <v>0</v>
      </c>
      <c r="AS24" s="11">
        <f>COUNTIF(Tableau2[[#This Row],[Colonne3]:[Colonne368]],"W")</f>
        <v>0</v>
      </c>
      <c r="AT24" s="11">
        <f>COUNTIF(Tableau2[[#This Row],[Colonne3]:[Colonne368]],"V")</f>
        <v>0</v>
      </c>
      <c r="AU24" s="11">
        <f>COUNTIF(Tableau2[[#This Row],[Colonne3]:[Colonne368]],"M")</f>
        <v>0</v>
      </c>
      <c r="AV24" s="11"/>
      <c r="AW24" s="11"/>
    </row>
    <row r="25" spans="1:49" ht="15.75" thickBot="1" x14ac:dyDescent="0.3">
      <c r="A25" s="11" t="s">
        <v>460</v>
      </c>
      <c r="B25" s="11">
        <v>100</v>
      </c>
      <c r="C25" s="50"/>
      <c r="D25" s="51"/>
      <c r="E25" s="51"/>
      <c r="F25" s="52" t="s">
        <v>432</v>
      </c>
      <c r="G25" s="52" t="s">
        <v>432</v>
      </c>
      <c r="H25" s="51" t="s">
        <v>432</v>
      </c>
      <c r="I25" s="51" t="s">
        <v>432</v>
      </c>
      <c r="J25" s="51"/>
      <c r="K25" s="51"/>
      <c r="L25" s="51"/>
      <c r="M25" s="52"/>
      <c r="N25" s="52" t="s">
        <v>432</v>
      </c>
      <c r="O25" s="51" t="s">
        <v>432</v>
      </c>
      <c r="P25" s="51" t="s">
        <v>432</v>
      </c>
      <c r="Q25" s="51" t="s">
        <v>432</v>
      </c>
      <c r="R25" s="51"/>
      <c r="S25" s="51"/>
      <c r="T25" s="52"/>
      <c r="U25" s="52"/>
      <c r="V25" s="51" t="s">
        <v>432</v>
      </c>
      <c r="W25" s="51" t="s">
        <v>432</v>
      </c>
      <c r="X25" s="51" t="s">
        <v>432</v>
      </c>
      <c r="Y25" s="51" t="s">
        <v>432</v>
      </c>
      <c r="Z25" s="51"/>
      <c r="AA25" s="52"/>
      <c r="AB25" s="52"/>
      <c r="AC25" s="51"/>
      <c r="AD25" s="51" t="s">
        <v>432</v>
      </c>
      <c r="AE25" s="51" t="s">
        <v>432</v>
      </c>
      <c r="AF25" s="51" t="s">
        <v>432</v>
      </c>
      <c r="AG25" s="51" t="s">
        <v>432</v>
      </c>
      <c r="AH25" s="65"/>
      <c r="AI25" s="11"/>
      <c r="AJ2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2279.4</v>
      </c>
      <c r="AK25" s="11">
        <f>Tableau2[[#This Row],[Colonne370]]-Tableau2[[#This Row],[Colonne369]]</f>
        <v>2279.4</v>
      </c>
      <c r="AL25" s="11" t="e">
        <f>Tableau2[[#This Row],[Colonne370]]/Tableau2[[#This Row],[Colonne369]]*100</f>
        <v>#DIV/0!</v>
      </c>
      <c r="AM25" s="11">
        <f>COUNTIF(Tableau2[[#This Row],[Colonne3]:[Colonne368]],"A")</f>
        <v>0</v>
      </c>
      <c r="AN25" s="11">
        <f>COUNTIF(Tableau2[[#This Row],[Colonne3]:[Colonne368]],"R")</f>
        <v>0</v>
      </c>
      <c r="AO25" s="11">
        <f>COUNTIF(Tableau2[[#This Row],[Colonne3]:[Colonne368]],"N")</f>
        <v>90</v>
      </c>
      <c r="AP25" s="11"/>
      <c r="AQ25" s="11"/>
      <c r="AR25" s="11">
        <f>COUNTIF(Tableau2[[#This Row],[Colonne3]:[Colonne368]],"C")</f>
        <v>0</v>
      </c>
      <c r="AS25" s="11">
        <f>COUNTIF(Tableau2[[#This Row],[Colonne3]:[Colonne368]],"W")</f>
        <v>0</v>
      </c>
      <c r="AT25" s="11">
        <f>COUNTIF(Tableau2[[#This Row],[Colonne3]:[Colonne368]],"V")</f>
        <v>0</v>
      </c>
      <c r="AU25" s="11">
        <f>COUNTIF(Tableau2[[#This Row],[Colonne3]:[Colonne368]],"M")</f>
        <v>0</v>
      </c>
      <c r="AV25" s="11"/>
      <c r="AW25" s="11"/>
    </row>
    <row r="26" spans="1:49" ht="15.75" thickBot="1" x14ac:dyDescent="0.3">
      <c r="A26" s="27" t="s">
        <v>384</v>
      </c>
      <c r="B26" s="53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66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</row>
    <row r="27" spans="1:49" ht="15.75" thickBot="1" x14ac:dyDescent="0.3">
      <c r="A27" s="11" t="s">
        <v>452</v>
      </c>
      <c r="B27" s="11">
        <v>100</v>
      </c>
      <c r="C27" s="50" t="s">
        <v>407</v>
      </c>
      <c r="D27" s="51"/>
      <c r="E27" s="51"/>
      <c r="F27" s="52"/>
      <c r="G27" s="52"/>
      <c r="H27" s="51" t="s">
        <v>402</v>
      </c>
      <c r="I27" s="51" t="s">
        <v>402</v>
      </c>
      <c r="J27" s="51" t="s">
        <v>407</v>
      </c>
      <c r="K27" s="51" t="s">
        <v>407</v>
      </c>
      <c r="L27" s="51"/>
      <c r="M27" s="52"/>
      <c r="N27" s="52"/>
      <c r="O27" s="51"/>
      <c r="P27" s="51" t="s">
        <v>402</v>
      </c>
      <c r="Q27" s="51" t="s">
        <v>402</v>
      </c>
      <c r="R27" s="51" t="s">
        <v>407</v>
      </c>
      <c r="S27" s="51" t="s">
        <v>407</v>
      </c>
      <c r="T27" s="52"/>
      <c r="U27" s="52"/>
      <c r="V27" s="51"/>
      <c r="W27" s="51"/>
      <c r="X27" s="51" t="s">
        <v>402</v>
      </c>
      <c r="Y27" s="51" t="s">
        <v>402</v>
      </c>
      <c r="Z27" s="51" t="s">
        <v>407</v>
      </c>
      <c r="AA27" s="52" t="s">
        <v>407</v>
      </c>
      <c r="AB27" s="52"/>
      <c r="AC27" s="51"/>
      <c r="AD27" s="51"/>
      <c r="AE27" s="51"/>
      <c r="AF27" s="51" t="s">
        <v>402</v>
      </c>
      <c r="AG27" s="51" t="s">
        <v>402</v>
      </c>
      <c r="AH27" s="65"/>
      <c r="AI27" s="11"/>
      <c r="AJ2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2279.4</v>
      </c>
      <c r="AK27" s="11">
        <f>Tableau2[[#This Row],[Colonne370]]-Tableau2[[#This Row],[Colonne369]]</f>
        <v>2279.4</v>
      </c>
      <c r="AL27" s="11" t="e">
        <f>Tableau2[[#This Row],[Colonne370]]/Tableau2[[#This Row],[Colonne369]]*100</f>
        <v>#DIV/0!</v>
      </c>
      <c r="AM27" s="11">
        <f>COUNTIF(Tableau2[[#This Row],[Colonne3]:[Colonne368]],"A")</f>
        <v>0</v>
      </c>
      <c r="AN27" s="11">
        <f>COUNTIF(Tableau2[[#This Row],[Colonne3]:[Colonne368]],"R")</f>
        <v>0</v>
      </c>
      <c r="AO27" s="11">
        <f>COUNTIF(Tableau2[[#This Row],[Colonne3]:[Colonne368]],"N")</f>
        <v>90</v>
      </c>
      <c r="AP27" s="11"/>
      <c r="AQ27" s="11"/>
      <c r="AR27" s="11">
        <f>COUNTIF(Tableau2[[#This Row],[Colonne3]:[Colonne368]],"C")</f>
        <v>0</v>
      </c>
      <c r="AS27" s="11">
        <f>COUNTIF(Tableau2[[#This Row],[Colonne3]:[Colonne368]],"W")</f>
        <v>0</v>
      </c>
      <c r="AT27" s="11">
        <f>COUNTIF(Tableau2[[#This Row],[Colonne3]:[Colonne368]],"V")</f>
        <v>0</v>
      </c>
      <c r="AU27" s="11">
        <f>COUNTIF(Tableau2[[#This Row],[Colonne3]:[Colonne368]],"M")</f>
        <v>0</v>
      </c>
      <c r="AV27" s="11"/>
      <c r="AW27" s="11"/>
    </row>
    <row r="28" spans="1:49" ht="15.75" thickBot="1" x14ac:dyDescent="0.3">
      <c r="A28" s="11" t="s">
        <v>453</v>
      </c>
      <c r="B28" s="11">
        <v>100</v>
      </c>
      <c r="C28" s="50" t="s">
        <v>407</v>
      </c>
      <c r="D28" s="51"/>
      <c r="E28" s="51"/>
      <c r="F28" s="52"/>
      <c r="G28" s="52"/>
      <c r="H28" s="51" t="s">
        <v>402</v>
      </c>
      <c r="I28" s="51" t="s">
        <v>402</v>
      </c>
      <c r="J28" s="51" t="s">
        <v>407</v>
      </c>
      <c r="K28" s="51" t="s">
        <v>407</v>
      </c>
      <c r="L28" s="51"/>
      <c r="M28" s="52"/>
      <c r="N28" s="52"/>
      <c r="O28" s="51"/>
      <c r="P28" s="51" t="s">
        <v>402</v>
      </c>
      <c r="Q28" s="51" t="s">
        <v>402</v>
      </c>
      <c r="R28" s="51" t="s">
        <v>407</v>
      </c>
      <c r="S28" s="51" t="s">
        <v>407</v>
      </c>
      <c r="T28" s="52"/>
      <c r="U28" s="52"/>
      <c r="V28" s="51"/>
      <c r="W28" s="51"/>
      <c r="X28" s="51" t="s">
        <v>402</v>
      </c>
      <c r="Y28" s="51" t="s">
        <v>402</v>
      </c>
      <c r="Z28" s="51" t="s">
        <v>407</v>
      </c>
      <c r="AA28" s="52" t="s">
        <v>407</v>
      </c>
      <c r="AB28" s="52"/>
      <c r="AC28" s="51"/>
      <c r="AD28" s="51"/>
      <c r="AE28" s="51"/>
      <c r="AF28" s="51" t="s">
        <v>402</v>
      </c>
      <c r="AG28" s="51" t="s">
        <v>402</v>
      </c>
      <c r="AH28" s="65"/>
      <c r="AI28" s="11"/>
      <c r="AJ2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2184</v>
      </c>
      <c r="AK28" s="11">
        <f>Tableau2[[#This Row],[Colonne370]]-Tableau2[[#This Row],[Colonne369]]</f>
        <v>2184</v>
      </c>
      <c r="AL28" s="11" t="e">
        <f>Tableau2[[#This Row],[Colonne370]]/Tableau2[[#This Row],[Colonne369]]*100</f>
        <v>#DIV/0!</v>
      </c>
      <c r="AM28" s="11">
        <f>COUNTIF(Tableau2[[#This Row],[Colonne3]:[Colonne368]],"A")</f>
        <v>0</v>
      </c>
      <c r="AN28" s="11">
        <f>COUNTIF(Tableau2[[#This Row],[Colonne3]:[Colonne368]],"R")</f>
        <v>0</v>
      </c>
      <c r="AO28" s="11">
        <f>COUNTIF(Tableau2[[#This Row],[Colonne3]:[Colonne368]],"N")</f>
        <v>0</v>
      </c>
      <c r="AP28" s="11"/>
      <c r="AQ28" s="11"/>
      <c r="AR28" s="11">
        <f>COUNTIF(Tableau2[[#This Row],[Colonne3]:[Colonne368]],"C")</f>
        <v>0</v>
      </c>
      <c r="AS28" s="11">
        <f>COUNTIF(Tableau2[[#This Row],[Colonne3]:[Colonne368]],"W")</f>
        <v>0</v>
      </c>
      <c r="AT28" s="11">
        <f>COUNTIF(Tableau2[[#This Row],[Colonne3]:[Colonne368]],"V")</f>
        <v>0</v>
      </c>
      <c r="AU28" s="11">
        <f>COUNTIF(Tableau2[[#This Row],[Colonne3]:[Colonne368]],"M")</f>
        <v>0</v>
      </c>
      <c r="AV28" s="11"/>
      <c r="AW28" s="11"/>
    </row>
    <row r="29" spans="1:49" ht="15.75" thickBot="1" x14ac:dyDescent="0.3">
      <c r="A29" s="11" t="s">
        <v>454</v>
      </c>
      <c r="B29" s="11">
        <v>100</v>
      </c>
      <c r="C29" s="50" t="s">
        <v>407</v>
      </c>
      <c r="D29" s="51"/>
      <c r="E29" s="51"/>
      <c r="F29" s="52"/>
      <c r="G29" s="52"/>
      <c r="H29" s="51" t="s">
        <v>402</v>
      </c>
      <c r="I29" s="51" t="s">
        <v>402</v>
      </c>
      <c r="J29" s="51" t="s">
        <v>407</v>
      </c>
      <c r="K29" s="51" t="s">
        <v>407</v>
      </c>
      <c r="L29" s="51"/>
      <c r="M29" s="52"/>
      <c r="N29" s="52"/>
      <c r="O29" s="51"/>
      <c r="P29" s="51" t="s">
        <v>402</v>
      </c>
      <c r="Q29" s="51" t="s">
        <v>402</v>
      </c>
      <c r="R29" s="51" t="s">
        <v>407</v>
      </c>
      <c r="S29" s="51" t="s">
        <v>407</v>
      </c>
      <c r="T29" s="52"/>
      <c r="U29" s="52"/>
      <c r="V29" s="51"/>
      <c r="W29" s="51"/>
      <c r="X29" s="51" t="s">
        <v>402</v>
      </c>
      <c r="Y29" s="51" t="s">
        <v>402</v>
      </c>
      <c r="Z29" s="51" t="s">
        <v>407</v>
      </c>
      <c r="AA29" s="52" t="s">
        <v>407</v>
      </c>
      <c r="AB29" s="52"/>
      <c r="AC29" s="51"/>
      <c r="AD29" s="51"/>
      <c r="AE29" s="51"/>
      <c r="AF29" s="51" t="s">
        <v>402</v>
      </c>
      <c r="AG29" s="51" t="s">
        <v>402</v>
      </c>
      <c r="AH29" s="65"/>
      <c r="AI29" s="11"/>
      <c r="AJ2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29" s="11">
        <f>Tableau2[[#This Row],[Colonne370]]-Tableau2[[#This Row],[Colonne369]]</f>
        <v>0</v>
      </c>
      <c r="AL29" s="11" t="e">
        <f>Tableau2[[#This Row],[Colonne370]]/Tableau2[[#This Row],[Colonne369]]*100</f>
        <v>#DIV/0!</v>
      </c>
      <c r="AM29" s="11">
        <f>COUNTIF(Tableau2[[#This Row],[Colonne3]:[Colonne368]],"A")</f>
        <v>0</v>
      </c>
      <c r="AN29" s="11">
        <f>COUNTIF(Tableau2[[#This Row],[Colonne3]:[Colonne368]],"R")</f>
        <v>0</v>
      </c>
      <c r="AO29" s="11">
        <f>COUNTIF(Tableau2[[#This Row],[Colonne3]:[Colonne368]],"N")</f>
        <v>0</v>
      </c>
      <c r="AP29" s="11"/>
      <c r="AQ29" s="11"/>
      <c r="AR29" s="11">
        <f>COUNTIF(Tableau2[[#This Row],[Colonne3]:[Colonne368]],"C")</f>
        <v>0</v>
      </c>
      <c r="AS29" s="11">
        <f>COUNTIF(Tableau2[[#This Row],[Colonne3]:[Colonne368]],"W")</f>
        <v>0</v>
      </c>
      <c r="AT29" s="11">
        <f>COUNTIF(Tableau2[[#This Row],[Colonne3]:[Colonne368]],"V")</f>
        <v>0</v>
      </c>
      <c r="AU29" s="11">
        <f>COUNTIF(Tableau2[[#This Row],[Colonne3]:[Colonne368]],"M")</f>
        <v>0</v>
      </c>
      <c r="AV29" s="11"/>
      <c r="AW29" s="11"/>
    </row>
    <row r="30" spans="1:49" ht="15.75" thickBot="1" x14ac:dyDescent="0.3">
      <c r="A30" s="11" t="s">
        <v>455</v>
      </c>
      <c r="B30" s="11">
        <v>100</v>
      </c>
      <c r="C30" s="50" t="s">
        <v>402</v>
      </c>
      <c r="D30" s="51"/>
      <c r="E30" s="51"/>
      <c r="F30" s="52"/>
      <c r="G30" s="52"/>
      <c r="H30" s="51" t="s">
        <v>402</v>
      </c>
      <c r="I30" s="51" t="s">
        <v>402</v>
      </c>
      <c r="J30" s="51" t="s">
        <v>402</v>
      </c>
      <c r="K30" s="51" t="s">
        <v>402</v>
      </c>
      <c r="L30" s="51"/>
      <c r="M30" s="52"/>
      <c r="N30" s="52"/>
      <c r="O30" s="51"/>
      <c r="P30" s="51" t="s">
        <v>402</v>
      </c>
      <c r="Q30" s="51" t="s">
        <v>402</v>
      </c>
      <c r="R30" s="51" t="s">
        <v>402</v>
      </c>
      <c r="S30" s="51" t="s">
        <v>402</v>
      </c>
      <c r="T30" s="52"/>
      <c r="U30" s="52"/>
      <c r="V30" s="51"/>
      <c r="W30" s="51"/>
      <c r="X30" s="51" t="s">
        <v>402</v>
      </c>
      <c r="Y30" s="51" t="s">
        <v>402</v>
      </c>
      <c r="Z30" s="51" t="s">
        <v>402</v>
      </c>
      <c r="AA30" s="52" t="s">
        <v>402</v>
      </c>
      <c r="AB30" s="52"/>
      <c r="AC30" s="51"/>
      <c r="AD30" s="51"/>
      <c r="AE30" s="51"/>
      <c r="AF30" s="51" t="s">
        <v>402</v>
      </c>
      <c r="AG30" s="51" t="s">
        <v>402</v>
      </c>
      <c r="AH30" s="65"/>
      <c r="AI30" s="11"/>
      <c r="AJ3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0" s="11">
        <f>Tableau2[[#This Row],[Colonne370]]-Tableau2[[#This Row],[Colonne369]]</f>
        <v>0</v>
      </c>
      <c r="AL30" s="11" t="e">
        <f>Tableau2[[#This Row],[Colonne370]]/Tableau2[[#This Row],[Colonne369]]*100</f>
        <v>#DIV/0!</v>
      </c>
      <c r="AM30" s="11">
        <f>COUNTIF(Tableau2[[#This Row],[Colonne3]:[Colonne368]],"A")</f>
        <v>0</v>
      </c>
      <c r="AN30" s="11">
        <f>COUNTIF(Tableau2[[#This Row],[Colonne3]:[Colonne368]],"R")</f>
        <v>0</v>
      </c>
      <c r="AO30" s="11">
        <f>COUNTIF(Tableau2[[#This Row],[Colonne3]:[Colonne368]],"N")</f>
        <v>0</v>
      </c>
      <c r="AP30" s="11"/>
      <c r="AQ30" s="11"/>
      <c r="AR30" s="11">
        <f>COUNTIF(Tableau2[[#This Row],[Colonne3]:[Colonne368]],"C")</f>
        <v>0</v>
      </c>
      <c r="AS30" s="11">
        <f>COUNTIF(Tableau2[[#This Row],[Colonne3]:[Colonne368]],"W")</f>
        <v>0</v>
      </c>
      <c r="AT30" s="11">
        <f>COUNTIF(Tableau2[[#This Row],[Colonne3]:[Colonne368]],"V")</f>
        <v>0</v>
      </c>
      <c r="AU30" s="11">
        <f>COUNTIF(Tableau2[[#This Row],[Colonne3]:[Colonne368]],"M")</f>
        <v>0</v>
      </c>
      <c r="AV30" s="11"/>
      <c r="AW30" s="11"/>
    </row>
    <row r="31" spans="1:49" ht="15.75" thickBot="1" x14ac:dyDescent="0.3">
      <c r="A31" s="11" t="s">
        <v>461</v>
      </c>
      <c r="B31" s="11">
        <v>50</v>
      </c>
      <c r="C31" s="55" t="s">
        <v>432</v>
      </c>
      <c r="D31" s="56"/>
      <c r="E31" s="56"/>
      <c r="F31" s="57"/>
      <c r="G31" s="57"/>
      <c r="H31" s="56" t="s">
        <v>432</v>
      </c>
      <c r="I31" s="56" t="s">
        <v>432</v>
      </c>
      <c r="J31" s="56" t="s">
        <v>432</v>
      </c>
      <c r="K31" s="56" t="s">
        <v>432</v>
      </c>
      <c r="L31" s="56"/>
      <c r="M31" s="57"/>
      <c r="N31" s="57"/>
      <c r="O31" s="56"/>
      <c r="P31" s="56" t="s">
        <v>432</v>
      </c>
      <c r="Q31" s="56" t="s">
        <v>432</v>
      </c>
      <c r="R31" s="56" t="s">
        <v>432</v>
      </c>
      <c r="S31" s="56" t="s">
        <v>432</v>
      </c>
      <c r="T31" s="57"/>
      <c r="U31" s="57"/>
      <c r="V31" s="56"/>
      <c r="W31" s="56"/>
      <c r="X31" s="56" t="s">
        <v>432</v>
      </c>
      <c r="Y31" s="56" t="s">
        <v>432</v>
      </c>
      <c r="Z31" s="56" t="s">
        <v>432</v>
      </c>
      <c r="AA31" s="57" t="s">
        <v>432</v>
      </c>
      <c r="AB31" s="57"/>
      <c r="AC31" s="56"/>
      <c r="AD31" s="56"/>
      <c r="AE31" s="56"/>
      <c r="AF31" s="56" t="s">
        <v>432</v>
      </c>
      <c r="AG31" s="56" t="s">
        <v>432</v>
      </c>
      <c r="AH31" s="67"/>
      <c r="AI31" s="11"/>
      <c r="AJ3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AK31" s="11">
        <f>Tableau2[[#This Row],[Colonne370]]-Tableau2[[#This Row],[Colonne369]]</f>
        <v>2268.46</v>
      </c>
      <c r="AL31" s="11" t="e">
        <f>Tableau2[[#This Row],[Colonne370]]/Tableau2[[#This Row],[Colonne369]]*100</f>
        <v>#DIV/0!</v>
      </c>
      <c r="AM31" s="11">
        <f>COUNTIF(Tableau2[[#This Row],[Colonne3]:[Colonne368]],"A")</f>
        <v>0</v>
      </c>
      <c r="AN31" s="11">
        <f>COUNTIF(Tableau2[[#This Row],[Colonne3]:[Colonne368]],"R")</f>
        <v>0</v>
      </c>
      <c r="AO31" s="11">
        <f>COUNTIF(Tableau2[[#This Row],[Colonne3]:[Colonne368]],"N")</f>
        <v>91</v>
      </c>
      <c r="AP31" s="11"/>
      <c r="AQ31" s="11"/>
      <c r="AR31" s="11">
        <f>COUNTIF(Tableau2[[#This Row],[Colonne3]:[Colonne368]],"C")</f>
        <v>0</v>
      </c>
      <c r="AS31" s="11">
        <f>COUNTIF(Tableau2[[#This Row],[Colonne3]:[Colonne368]],"W")</f>
        <v>0</v>
      </c>
      <c r="AT31" s="11">
        <f>COUNTIF(Tableau2[[#This Row],[Colonne3]:[Colonne368]],"V")</f>
        <v>0</v>
      </c>
      <c r="AU31" s="11">
        <f>COUNTIF(Tableau2[[#This Row],[Colonne3]:[Colonne368]],"M")</f>
        <v>0</v>
      </c>
      <c r="AV31" s="11"/>
      <c r="AW31" s="11"/>
    </row>
    <row r="32" spans="1:49" ht="15.75" thickBot="1" x14ac:dyDescent="0.3">
      <c r="A32" s="37" t="s">
        <v>456</v>
      </c>
      <c r="B32" s="53"/>
      <c r="C32" s="58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68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</row>
    <row r="33" spans="1:49" ht="15.75" thickBot="1" x14ac:dyDescent="0.3">
      <c r="A33" s="11" t="s">
        <v>462</v>
      </c>
      <c r="B33" s="11">
        <v>100</v>
      </c>
      <c r="C33" s="60"/>
      <c r="D33" s="47"/>
      <c r="E33" s="47"/>
      <c r="F33" s="48"/>
      <c r="G33" s="48"/>
      <c r="H33" s="47"/>
      <c r="I33" s="47"/>
      <c r="J33" s="47"/>
      <c r="K33" s="47"/>
      <c r="L33" s="47"/>
      <c r="M33" s="48"/>
      <c r="N33" s="48"/>
      <c r="O33" s="47"/>
      <c r="P33" s="47"/>
      <c r="Q33" s="47"/>
      <c r="R33" s="47"/>
      <c r="S33" s="47"/>
      <c r="T33" s="48"/>
      <c r="U33" s="48"/>
      <c r="V33" s="47"/>
      <c r="W33" s="47"/>
      <c r="X33" s="47"/>
      <c r="Y33" s="47"/>
      <c r="Z33" s="47"/>
      <c r="AA33" s="48"/>
      <c r="AB33" s="48"/>
      <c r="AC33" s="47"/>
      <c r="AD33" s="47"/>
      <c r="AE33" s="47"/>
      <c r="AF33" s="47"/>
      <c r="AG33" s="47"/>
      <c r="AH33" s="64"/>
      <c r="AI33" s="11"/>
      <c r="AJ3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AK33" s="11">
        <f>Tableau2[[#This Row],[Colonne370]]-Tableau2[[#This Row],[Colonne369]]</f>
        <v>2268.46</v>
      </c>
      <c r="AL33" s="11" t="e">
        <f>Tableau2[[#This Row],[Colonne370]]/Tableau2[[#This Row],[Colonne369]]*100</f>
        <v>#DIV/0!</v>
      </c>
      <c r="AM33" s="11">
        <f>COUNTIF(Tableau2[[#This Row],[Colonne3]:[Colonne368]],"A")</f>
        <v>0</v>
      </c>
      <c r="AN33" s="11">
        <f>COUNTIF(Tableau2[[#This Row],[Colonne3]:[Colonne368]],"R")</f>
        <v>0</v>
      </c>
      <c r="AO33" s="11">
        <f>COUNTIF(Tableau2[[#This Row],[Colonne3]:[Colonne368]],"N")</f>
        <v>91</v>
      </c>
      <c r="AP33" s="11"/>
      <c r="AQ33" s="11"/>
      <c r="AR33" s="11">
        <f>COUNTIF(Tableau2[[#This Row],[Colonne3]:[Colonne368]],"C")</f>
        <v>0</v>
      </c>
      <c r="AS33" s="11">
        <f>COUNTIF(Tableau2[[#This Row],[Colonne3]:[Colonne368]],"W")</f>
        <v>0</v>
      </c>
      <c r="AT33" s="11">
        <f>COUNTIF(Tableau2[[#This Row],[Colonne3]:[Colonne368]],"V")</f>
        <v>0</v>
      </c>
      <c r="AU33" s="11">
        <f>COUNTIF(Tableau2[[#This Row],[Colonne3]:[Colonne368]],"M")</f>
        <v>0</v>
      </c>
      <c r="AV33" s="11"/>
      <c r="AW33" s="11"/>
    </row>
    <row r="34" spans="1:49" ht="15.75" thickBot="1" x14ac:dyDescent="0.3">
      <c r="A34" s="27" t="s">
        <v>385</v>
      </c>
      <c r="B34" s="53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66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</row>
    <row r="35" spans="1:49" ht="15.75" thickBot="1" x14ac:dyDescent="0.3">
      <c r="A35" s="11" t="s">
        <v>463</v>
      </c>
      <c r="B35" s="11"/>
      <c r="C35" s="50"/>
      <c r="D35" s="51"/>
      <c r="E35" s="51"/>
      <c r="F35" s="52"/>
      <c r="G35" s="52"/>
      <c r="H35" s="51"/>
      <c r="I35" s="51"/>
      <c r="J35" s="51"/>
      <c r="K35" s="51"/>
      <c r="L35" s="51"/>
      <c r="M35" s="52"/>
      <c r="N35" s="52"/>
      <c r="O35" s="51"/>
      <c r="P35" s="51"/>
      <c r="Q35" s="51"/>
      <c r="R35" s="51"/>
      <c r="S35" s="51"/>
      <c r="T35" s="52"/>
      <c r="U35" s="52"/>
      <c r="V35" s="51"/>
      <c r="W35" s="51"/>
      <c r="X35" s="51"/>
      <c r="Y35" s="51"/>
      <c r="Z35" s="51"/>
      <c r="AA35" s="52"/>
      <c r="AB35" s="52"/>
      <c r="AC35" s="51"/>
      <c r="AD35" s="51"/>
      <c r="AE35" s="51"/>
      <c r="AF35" s="51"/>
      <c r="AG35" s="51"/>
      <c r="AH35" s="65"/>
      <c r="AI35" s="11"/>
      <c r="AJ3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5" s="11">
        <f>Tableau2[[#This Row],[Colonne370]]-Tableau2[[#This Row],[Colonne369]]</f>
        <v>0</v>
      </c>
      <c r="AL35" s="11" t="e">
        <f>Tableau2[[#This Row],[Colonne370]]/Tableau2[[#This Row],[Colonne369]]*100</f>
        <v>#DIV/0!</v>
      </c>
      <c r="AM35" s="11">
        <f>COUNTIF(Tableau2[[#This Row],[Colonne3]:[Colonne368]],"A")</f>
        <v>0</v>
      </c>
      <c r="AN35" s="11">
        <f>COUNTIF(Tableau2[[#This Row],[Colonne3]:[Colonne368]],"R")</f>
        <v>0</v>
      </c>
      <c r="AO35" s="11">
        <f>COUNTIF(Tableau2[[#This Row],[Colonne3]:[Colonne368]],"N")</f>
        <v>0</v>
      </c>
      <c r="AP35" s="11"/>
      <c r="AQ35" s="11"/>
      <c r="AR35" s="11">
        <f>COUNTIF(Tableau2[[#This Row],[Colonne3]:[Colonne368]],"C")</f>
        <v>0</v>
      </c>
      <c r="AS35" s="11">
        <f>COUNTIF(Tableau2[[#This Row],[Colonne3]:[Colonne368]],"W")</f>
        <v>0</v>
      </c>
      <c r="AT35" s="11">
        <f>COUNTIF(Tableau2[[#This Row],[Colonne3]:[Colonne368]],"V")</f>
        <v>0</v>
      </c>
      <c r="AU35" s="11">
        <f>COUNTIF(Tableau2[[#This Row],[Colonne3]:[Colonne368]],"M")</f>
        <v>0</v>
      </c>
      <c r="AV35" s="11"/>
      <c r="AW35" s="11"/>
    </row>
    <row r="36" spans="1:49" ht="15.75" thickBot="1" x14ac:dyDescent="0.3">
      <c r="A36" s="11" t="s">
        <v>463</v>
      </c>
      <c r="B36" s="11"/>
      <c r="C36" s="50"/>
      <c r="D36" s="51"/>
      <c r="E36" s="51"/>
      <c r="F36" s="52"/>
      <c r="G36" s="52"/>
      <c r="H36" s="51"/>
      <c r="I36" s="51"/>
      <c r="J36" s="51"/>
      <c r="K36" s="51"/>
      <c r="L36" s="51"/>
      <c r="M36" s="52"/>
      <c r="N36" s="52"/>
      <c r="O36" s="51"/>
      <c r="P36" s="51"/>
      <c r="Q36" s="51"/>
      <c r="R36" s="51"/>
      <c r="S36" s="51"/>
      <c r="T36" s="52"/>
      <c r="U36" s="52"/>
      <c r="V36" s="51"/>
      <c r="W36" s="51"/>
      <c r="X36" s="51"/>
      <c r="Y36" s="51"/>
      <c r="Z36" s="51"/>
      <c r="AA36" s="52"/>
      <c r="AB36" s="52"/>
      <c r="AC36" s="51"/>
      <c r="AD36" s="51"/>
      <c r="AE36" s="51"/>
      <c r="AF36" s="51"/>
      <c r="AG36" s="51"/>
      <c r="AH36" s="65"/>
      <c r="AI36" s="11"/>
      <c r="AJ36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6" s="11">
        <f>Tableau2[[#This Row],[Colonne370]]-Tableau2[[#This Row],[Colonne369]]</f>
        <v>0</v>
      </c>
      <c r="AL36" s="11" t="e">
        <f>Tableau2[[#This Row],[Colonne370]]/Tableau2[[#This Row],[Colonne369]]*100</f>
        <v>#DIV/0!</v>
      </c>
      <c r="AM36" s="11">
        <f>COUNTIF(Tableau2[[#This Row],[Colonne3]:[Colonne368]],"A")</f>
        <v>0</v>
      </c>
      <c r="AN36" s="11">
        <f>COUNTIF(Tableau2[[#This Row],[Colonne3]:[Colonne368]],"R")</f>
        <v>0</v>
      </c>
      <c r="AO36" s="11">
        <f>COUNTIF(Tableau2[[#This Row],[Colonne3]:[Colonne368]],"N")</f>
        <v>0</v>
      </c>
      <c r="AP36" s="11"/>
      <c r="AQ36" s="11"/>
      <c r="AR36" s="11">
        <f>COUNTIF(Tableau2[[#This Row],[Colonne3]:[Colonne368]],"C")</f>
        <v>0</v>
      </c>
      <c r="AS36" s="11">
        <f>COUNTIF(Tableau2[[#This Row],[Colonne3]:[Colonne368]],"W")</f>
        <v>0</v>
      </c>
      <c r="AT36" s="11">
        <f>COUNTIF(Tableau2[[#This Row],[Colonne3]:[Colonne368]],"V")</f>
        <v>0</v>
      </c>
      <c r="AU36" s="11">
        <f>COUNTIF(Tableau2[[#This Row],[Colonne3]:[Colonne368]],"M")</f>
        <v>0</v>
      </c>
      <c r="AV36" s="11"/>
      <c r="AW36" s="11"/>
    </row>
    <row r="37" spans="1:49" ht="15.75" thickBot="1" x14ac:dyDescent="0.3">
      <c r="A37" s="11" t="s">
        <v>463</v>
      </c>
      <c r="B37" s="11"/>
      <c r="C37" s="50"/>
      <c r="D37" s="51"/>
      <c r="E37" s="51"/>
      <c r="F37" s="52"/>
      <c r="G37" s="52"/>
      <c r="H37" s="51"/>
      <c r="I37" s="51"/>
      <c r="J37" s="51"/>
      <c r="K37" s="51"/>
      <c r="L37" s="51"/>
      <c r="M37" s="52"/>
      <c r="N37" s="52"/>
      <c r="O37" s="51"/>
      <c r="P37" s="51"/>
      <c r="Q37" s="51"/>
      <c r="R37" s="51"/>
      <c r="S37" s="51"/>
      <c r="T37" s="52"/>
      <c r="U37" s="52"/>
      <c r="V37" s="51"/>
      <c r="W37" s="51"/>
      <c r="X37" s="51"/>
      <c r="Y37" s="51"/>
      <c r="Z37" s="51"/>
      <c r="AA37" s="52"/>
      <c r="AB37" s="52"/>
      <c r="AC37" s="51"/>
      <c r="AD37" s="51"/>
      <c r="AE37" s="51"/>
      <c r="AF37" s="51"/>
      <c r="AG37" s="51"/>
      <c r="AH37" s="65"/>
      <c r="AI37" s="11"/>
      <c r="AJ3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7" s="11">
        <f>Tableau2[[#This Row],[Colonne370]]-Tableau2[[#This Row],[Colonne369]]</f>
        <v>0</v>
      </c>
      <c r="AL37" s="11" t="e">
        <f>Tableau2[[#This Row],[Colonne370]]/Tableau2[[#This Row],[Colonne369]]*100</f>
        <v>#DIV/0!</v>
      </c>
      <c r="AM37" s="11">
        <f>COUNTIF(Tableau2[[#This Row],[Colonne3]:[Colonne368]],"A")</f>
        <v>0</v>
      </c>
      <c r="AN37" s="11">
        <f>COUNTIF(Tableau2[[#This Row],[Colonne3]:[Colonne368]],"R")</f>
        <v>0</v>
      </c>
      <c r="AO37" s="11">
        <f>COUNTIF(Tableau2[[#This Row],[Colonne3]:[Colonne368]],"N")</f>
        <v>0</v>
      </c>
      <c r="AP37" s="11"/>
      <c r="AQ37" s="11"/>
      <c r="AR37" s="11">
        <f>COUNTIF(Tableau2[[#This Row],[Colonne3]:[Colonne368]],"C")</f>
        <v>0</v>
      </c>
      <c r="AS37" s="11">
        <f>COUNTIF(Tableau2[[#This Row],[Colonne3]:[Colonne368]],"W")</f>
        <v>0</v>
      </c>
      <c r="AT37" s="11">
        <f>COUNTIF(Tableau2[[#This Row],[Colonne3]:[Colonne368]],"V")</f>
        <v>0</v>
      </c>
      <c r="AU37" s="11">
        <f>COUNTIF(Tableau2[[#This Row],[Colonne3]:[Colonne368]],"M")</f>
        <v>0</v>
      </c>
      <c r="AV37" s="11"/>
      <c r="AW37" s="11"/>
    </row>
    <row r="38" spans="1:49" ht="15.75" thickBot="1" x14ac:dyDescent="0.3">
      <c r="A38" s="11" t="s">
        <v>463</v>
      </c>
      <c r="B38" s="11"/>
      <c r="C38" s="50"/>
      <c r="D38" s="51"/>
      <c r="E38" s="51"/>
      <c r="F38" s="52"/>
      <c r="G38" s="52"/>
      <c r="H38" s="51"/>
      <c r="I38" s="51"/>
      <c r="J38" s="51"/>
      <c r="K38" s="51"/>
      <c r="L38" s="51"/>
      <c r="M38" s="52"/>
      <c r="N38" s="52"/>
      <c r="O38" s="51"/>
      <c r="P38" s="51"/>
      <c r="Q38" s="51"/>
      <c r="R38" s="51"/>
      <c r="S38" s="51"/>
      <c r="T38" s="52"/>
      <c r="U38" s="52"/>
      <c r="V38" s="51"/>
      <c r="W38" s="51"/>
      <c r="X38" s="51"/>
      <c r="Y38" s="51"/>
      <c r="Z38" s="51"/>
      <c r="AA38" s="52"/>
      <c r="AB38" s="52"/>
      <c r="AC38" s="51"/>
      <c r="AD38" s="51"/>
      <c r="AE38" s="51"/>
      <c r="AF38" s="51"/>
      <c r="AG38" s="51"/>
      <c r="AH38" s="65"/>
      <c r="AI38" s="11"/>
      <c r="AJ3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8" s="11">
        <f>Tableau2[[#This Row],[Colonne370]]-Tableau2[[#This Row],[Colonne369]]</f>
        <v>0</v>
      </c>
      <c r="AL38" s="11" t="e">
        <f>Tableau2[[#This Row],[Colonne370]]/Tableau2[[#This Row],[Colonne369]]*100</f>
        <v>#DIV/0!</v>
      </c>
      <c r="AM38" s="11">
        <f>COUNTIF(Tableau2[[#This Row],[Colonne3]:[Colonne368]],"A")</f>
        <v>0</v>
      </c>
      <c r="AN38" s="11">
        <f>COUNTIF(Tableau2[[#This Row],[Colonne3]:[Colonne368]],"R")</f>
        <v>0</v>
      </c>
      <c r="AO38" s="11">
        <f>COUNTIF(Tableau2[[#This Row],[Colonne3]:[Colonne368]],"N")</f>
        <v>0</v>
      </c>
      <c r="AP38" s="11"/>
      <c r="AQ38" s="11"/>
      <c r="AR38" s="11">
        <f>COUNTIF(Tableau2[[#This Row],[Colonne3]:[Colonne368]],"C")</f>
        <v>0</v>
      </c>
      <c r="AS38" s="11">
        <f>COUNTIF(Tableau2[[#This Row],[Colonne3]:[Colonne368]],"W")</f>
        <v>0</v>
      </c>
      <c r="AT38" s="11">
        <f>COUNTIF(Tableau2[[#This Row],[Colonne3]:[Colonne368]],"V")</f>
        <v>0</v>
      </c>
      <c r="AU38" s="11">
        <f>COUNTIF(Tableau2[[#This Row],[Colonne3]:[Colonne368]],"M")</f>
        <v>0</v>
      </c>
      <c r="AV38" s="11"/>
      <c r="AW38" s="11"/>
    </row>
    <row r="39" spans="1:49" ht="15.75" thickBot="1" x14ac:dyDescent="0.3">
      <c r="A39" s="11" t="s">
        <v>463</v>
      </c>
      <c r="B39" s="11"/>
      <c r="C39" s="50"/>
      <c r="D39" s="51"/>
      <c r="E39" s="51"/>
      <c r="F39" s="52"/>
      <c r="G39" s="52"/>
      <c r="H39" s="51"/>
      <c r="I39" s="51"/>
      <c r="J39" s="51"/>
      <c r="K39" s="51"/>
      <c r="L39" s="51"/>
      <c r="M39" s="52"/>
      <c r="N39" s="52"/>
      <c r="O39" s="51"/>
      <c r="P39" s="51"/>
      <c r="Q39" s="51"/>
      <c r="R39" s="51"/>
      <c r="S39" s="51"/>
      <c r="T39" s="52"/>
      <c r="U39" s="52"/>
      <c r="V39" s="51"/>
      <c r="W39" s="51"/>
      <c r="X39" s="51"/>
      <c r="Y39" s="51"/>
      <c r="Z39" s="51"/>
      <c r="AA39" s="52"/>
      <c r="AB39" s="52"/>
      <c r="AC39" s="51"/>
      <c r="AD39" s="51"/>
      <c r="AE39" s="51"/>
      <c r="AF39" s="51"/>
      <c r="AG39" s="51"/>
      <c r="AH39" s="65"/>
      <c r="AI39" s="11"/>
      <c r="AJ3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9" s="11">
        <f>Tableau2[[#This Row],[Colonne370]]-Tableau2[[#This Row],[Colonne369]]</f>
        <v>0</v>
      </c>
      <c r="AL39" s="11" t="e">
        <f>Tableau2[[#This Row],[Colonne370]]/Tableau2[[#This Row],[Colonne369]]*100</f>
        <v>#DIV/0!</v>
      </c>
      <c r="AM39" s="11">
        <f>COUNTIF(Tableau2[[#This Row],[Colonne3]:[Colonne368]],"A")</f>
        <v>0</v>
      </c>
      <c r="AN39" s="11">
        <f>COUNTIF(Tableau2[[#This Row],[Colonne3]:[Colonne368]],"R")</f>
        <v>0</v>
      </c>
      <c r="AO39" s="11">
        <f>COUNTIF(Tableau2[[#This Row],[Colonne3]:[Colonne368]],"N")</f>
        <v>0</v>
      </c>
      <c r="AP39" s="11"/>
      <c r="AQ39" s="11"/>
      <c r="AR39" s="11">
        <f>COUNTIF(Tableau2[[#This Row],[Colonne3]:[Colonne368]],"C")</f>
        <v>0</v>
      </c>
      <c r="AS39" s="11">
        <f>COUNTIF(Tableau2[[#This Row],[Colonne3]:[Colonne368]],"W")</f>
        <v>0</v>
      </c>
      <c r="AT39" s="11">
        <f>COUNTIF(Tableau2[[#This Row],[Colonne3]:[Colonne368]],"V")</f>
        <v>0</v>
      </c>
      <c r="AU39" s="11">
        <f>COUNTIF(Tableau2[[#This Row],[Colonne3]:[Colonne368]],"M")</f>
        <v>0</v>
      </c>
      <c r="AV39" s="11"/>
      <c r="AW39" s="11"/>
    </row>
    <row r="40" spans="1:49" ht="15.75" thickBot="1" x14ac:dyDescent="0.3">
      <c r="A40" s="11" t="s">
        <v>463</v>
      </c>
      <c r="B40" s="11"/>
      <c r="C40" s="50"/>
      <c r="D40" s="51"/>
      <c r="E40" s="51"/>
      <c r="F40" s="52"/>
      <c r="G40" s="52"/>
      <c r="H40" s="51"/>
      <c r="I40" s="51"/>
      <c r="J40" s="51"/>
      <c r="K40" s="51"/>
      <c r="L40" s="51"/>
      <c r="M40" s="52"/>
      <c r="N40" s="52"/>
      <c r="O40" s="51"/>
      <c r="P40" s="51"/>
      <c r="Q40" s="51"/>
      <c r="R40" s="51"/>
      <c r="S40" s="51"/>
      <c r="T40" s="52"/>
      <c r="U40" s="52"/>
      <c r="V40" s="51"/>
      <c r="W40" s="51"/>
      <c r="X40" s="51"/>
      <c r="Y40" s="51"/>
      <c r="Z40" s="51"/>
      <c r="AA40" s="52"/>
      <c r="AB40" s="52"/>
      <c r="AC40" s="51"/>
      <c r="AD40" s="51"/>
      <c r="AE40" s="51"/>
      <c r="AF40" s="51"/>
      <c r="AG40" s="51"/>
      <c r="AH40" s="65"/>
      <c r="AI40" s="11"/>
      <c r="AJ4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40" s="11">
        <f>Tableau2[[#This Row],[Colonne370]]-Tableau2[[#This Row],[Colonne369]]</f>
        <v>0</v>
      </c>
      <c r="AL40" s="11" t="e">
        <f>Tableau2[[#This Row],[Colonne370]]/Tableau2[[#This Row],[Colonne369]]*100</f>
        <v>#DIV/0!</v>
      </c>
      <c r="AM40" s="11">
        <f>COUNTIF(Tableau2[[#This Row],[Colonne3]:[Colonne368]],"A")</f>
        <v>0</v>
      </c>
      <c r="AN40" s="11">
        <f>COUNTIF(Tableau2[[#This Row],[Colonne3]:[Colonne368]],"R")</f>
        <v>0</v>
      </c>
      <c r="AO40" s="11">
        <f>COUNTIF(Tableau2[[#This Row],[Colonne3]:[Colonne368]],"N")</f>
        <v>0</v>
      </c>
      <c r="AP40" s="11"/>
      <c r="AQ40" s="11"/>
      <c r="AR40" s="11">
        <f>COUNTIF(Tableau2[[#This Row],[Colonne3]:[Colonne368]],"C")</f>
        <v>0</v>
      </c>
      <c r="AS40" s="11">
        <f>COUNTIF(Tableau2[[#This Row],[Colonne3]:[Colonne368]],"W")</f>
        <v>0</v>
      </c>
      <c r="AT40" s="11">
        <f>COUNTIF(Tableau2[[#This Row],[Colonne3]:[Colonne368]],"V")</f>
        <v>0</v>
      </c>
      <c r="AU40" s="11">
        <f>COUNTIF(Tableau2[[#This Row],[Colonne3]:[Colonne368]],"M")</f>
        <v>0</v>
      </c>
      <c r="AV40" s="11"/>
      <c r="AW40" s="11"/>
    </row>
    <row r="41" spans="1:49" ht="15.75" thickBot="1" x14ac:dyDescent="0.3">
      <c r="A41" s="11" t="s">
        <v>463</v>
      </c>
      <c r="B41" s="11"/>
      <c r="C41" s="50"/>
      <c r="D41" s="51"/>
      <c r="E41" s="51"/>
      <c r="F41" s="52"/>
      <c r="G41" s="52"/>
      <c r="H41" s="51"/>
      <c r="I41" s="51"/>
      <c r="J41" s="51"/>
      <c r="K41" s="51"/>
      <c r="L41" s="51"/>
      <c r="M41" s="52"/>
      <c r="N41" s="52"/>
      <c r="O41" s="51"/>
      <c r="P41" s="51"/>
      <c r="Q41" s="51"/>
      <c r="R41" s="51"/>
      <c r="S41" s="51"/>
      <c r="T41" s="52"/>
      <c r="U41" s="52"/>
      <c r="V41" s="51"/>
      <c r="W41" s="51"/>
      <c r="X41" s="51"/>
      <c r="Y41" s="51"/>
      <c r="Z41" s="51"/>
      <c r="AA41" s="52"/>
      <c r="AB41" s="52"/>
      <c r="AC41" s="51"/>
      <c r="AD41" s="51"/>
      <c r="AE41" s="51"/>
      <c r="AF41" s="51"/>
      <c r="AG41" s="51"/>
      <c r="AH41" s="65"/>
      <c r="AI41" s="11"/>
      <c r="AJ4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41" s="11">
        <f>Tableau2[[#This Row],[Colonne370]]-Tableau2[[#This Row],[Colonne369]]</f>
        <v>0</v>
      </c>
      <c r="AL41" s="11" t="e">
        <f>Tableau2[[#This Row],[Colonne370]]/Tableau2[[#This Row],[Colonne369]]*100</f>
        <v>#DIV/0!</v>
      </c>
      <c r="AM41" s="11">
        <f>COUNTIF(Tableau2[[#This Row],[Colonne3]:[Colonne368]],"A")</f>
        <v>0</v>
      </c>
      <c r="AN41" s="11">
        <f>COUNTIF(Tableau2[[#This Row],[Colonne3]:[Colonne368]],"R")</f>
        <v>0</v>
      </c>
      <c r="AO41" s="11">
        <f>COUNTIF(Tableau2[[#This Row],[Colonne3]:[Colonne368]],"N")</f>
        <v>0</v>
      </c>
      <c r="AP41" s="11"/>
      <c r="AQ41" s="11"/>
      <c r="AR41" s="11">
        <f>COUNTIF(Tableau2[[#This Row],[Colonne3]:[Colonne368]],"C")</f>
        <v>0</v>
      </c>
      <c r="AS41" s="11">
        <f>COUNTIF(Tableau2[[#This Row],[Colonne3]:[Colonne368]],"W")</f>
        <v>0</v>
      </c>
      <c r="AT41" s="11">
        <f>COUNTIF(Tableau2[[#This Row],[Colonne3]:[Colonne368]],"V")</f>
        <v>0</v>
      </c>
      <c r="AU41" s="11">
        <f>COUNTIF(Tableau2[[#This Row],[Colonne3]:[Colonne368]],"M")</f>
        <v>0</v>
      </c>
      <c r="AV41" s="11"/>
      <c r="AW41" s="11"/>
    </row>
    <row r="42" spans="1:49" ht="15.75" thickBot="1" x14ac:dyDescent="0.3">
      <c r="A42" s="27" t="s">
        <v>379</v>
      </c>
      <c r="B42" s="53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66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</row>
    <row r="43" spans="1:49" ht="15.75" thickBot="1" x14ac:dyDescent="0.3">
      <c r="A43" s="11" t="s">
        <v>386</v>
      </c>
      <c r="B43" s="11"/>
      <c r="C43" s="50">
        <f t="shared" ref="C43:AG43" si="0">COUNTIF(C6:C41,"J")</f>
        <v>5</v>
      </c>
      <c r="D43" s="50">
        <f t="shared" si="0"/>
        <v>5</v>
      </c>
      <c r="E43" s="50">
        <f t="shared" si="0"/>
        <v>5</v>
      </c>
      <c r="F43" s="50">
        <f t="shared" si="0"/>
        <v>5</v>
      </c>
      <c r="G43" s="50">
        <f t="shared" si="0"/>
        <v>5</v>
      </c>
      <c r="H43" s="50">
        <f t="shared" si="0"/>
        <v>5</v>
      </c>
      <c r="I43" s="50">
        <f t="shared" si="0"/>
        <v>5</v>
      </c>
      <c r="J43" s="50">
        <f t="shared" si="0"/>
        <v>5</v>
      </c>
      <c r="K43" s="50">
        <f t="shared" si="0"/>
        <v>5</v>
      </c>
      <c r="L43" s="50">
        <f t="shared" si="0"/>
        <v>5</v>
      </c>
      <c r="M43" s="50">
        <f t="shared" si="0"/>
        <v>5</v>
      </c>
      <c r="N43" s="50">
        <f t="shared" si="0"/>
        <v>5</v>
      </c>
      <c r="O43" s="50">
        <f t="shared" si="0"/>
        <v>5</v>
      </c>
      <c r="P43" s="50">
        <f t="shared" si="0"/>
        <v>5</v>
      </c>
      <c r="Q43" s="50">
        <f t="shared" si="0"/>
        <v>5</v>
      </c>
      <c r="R43" s="50">
        <f t="shared" si="0"/>
        <v>5</v>
      </c>
      <c r="S43" s="50">
        <f t="shared" si="0"/>
        <v>5</v>
      </c>
      <c r="T43" s="50">
        <f t="shared" si="0"/>
        <v>5</v>
      </c>
      <c r="U43" s="50">
        <f t="shared" si="0"/>
        <v>5</v>
      </c>
      <c r="V43" s="50">
        <f t="shared" si="0"/>
        <v>5</v>
      </c>
      <c r="W43" s="50">
        <f t="shared" si="0"/>
        <v>5</v>
      </c>
      <c r="X43" s="50">
        <f t="shared" si="0"/>
        <v>5</v>
      </c>
      <c r="Y43" s="50">
        <f t="shared" si="0"/>
        <v>5</v>
      </c>
      <c r="Z43" s="50">
        <f t="shared" si="0"/>
        <v>5</v>
      </c>
      <c r="AA43" s="50">
        <f t="shared" si="0"/>
        <v>5</v>
      </c>
      <c r="AB43" s="50">
        <f t="shared" si="0"/>
        <v>5</v>
      </c>
      <c r="AC43" s="50">
        <f t="shared" si="0"/>
        <v>5</v>
      </c>
      <c r="AD43" s="50">
        <f t="shared" si="0"/>
        <v>5</v>
      </c>
      <c r="AE43" s="50">
        <f t="shared" si="0"/>
        <v>5</v>
      </c>
      <c r="AF43" s="50">
        <f t="shared" si="0"/>
        <v>5</v>
      </c>
      <c r="AG43" s="50">
        <f t="shared" si="0"/>
        <v>5</v>
      </c>
      <c r="AH43" s="65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</row>
    <row r="44" spans="1:49" ht="15.75" thickBot="1" x14ac:dyDescent="0.3">
      <c r="A44" s="11" t="s">
        <v>387</v>
      </c>
      <c r="B44" s="11"/>
      <c r="C44" s="50">
        <f t="shared" ref="C44:AG44" si="1">COUNTIF(C6:C41,"N")</f>
        <v>3</v>
      </c>
      <c r="D44" s="50">
        <f t="shared" si="1"/>
        <v>3</v>
      </c>
      <c r="E44" s="50">
        <f t="shared" si="1"/>
        <v>3</v>
      </c>
      <c r="F44" s="50">
        <f t="shared" si="1"/>
        <v>3</v>
      </c>
      <c r="G44" s="50">
        <f t="shared" si="1"/>
        <v>3</v>
      </c>
      <c r="H44" s="50">
        <f t="shared" si="1"/>
        <v>3</v>
      </c>
      <c r="I44" s="50">
        <f t="shared" si="1"/>
        <v>3</v>
      </c>
      <c r="J44" s="50">
        <f t="shared" si="1"/>
        <v>3</v>
      </c>
      <c r="K44" s="50">
        <f t="shared" si="1"/>
        <v>3</v>
      </c>
      <c r="L44" s="50">
        <f t="shared" si="1"/>
        <v>3</v>
      </c>
      <c r="M44" s="50">
        <f t="shared" si="1"/>
        <v>3</v>
      </c>
      <c r="N44" s="50">
        <f t="shared" si="1"/>
        <v>3</v>
      </c>
      <c r="O44" s="50">
        <f t="shared" si="1"/>
        <v>3</v>
      </c>
      <c r="P44" s="50">
        <f t="shared" si="1"/>
        <v>3</v>
      </c>
      <c r="Q44" s="50">
        <f t="shared" si="1"/>
        <v>3</v>
      </c>
      <c r="R44" s="50">
        <f t="shared" si="1"/>
        <v>3</v>
      </c>
      <c r="S44" s="50">
        <f t="shared" si="1"/>
        <v>3</v>
      </c>
      <c r="T44" s="50">
        <f t="shared" si="1"/>
        <v>3</v>
      </c>
      <c r="U44" s="50">
        <f t="shared" si="1"/>
        <v>3</v>
      </c>
      <c r="V44" s="50">
        <f t="shared" si="1"/>
        <v>3</v>
      </c>
      <c r="W44" s="50">
        <f t="shared" si="1"/>
        <v>3</v>
      </c>
      <c r="X44" s="50">
        <f t="shared" si="1"/>
        <v>3</v>
      </c>
      <c r="Y44" s="50">
        <f t="shared" si="1"/>
        <v>3</v>
      </c>
      <c r="Z44" s="50">
        <f t="shared" si="1"/>
        <v>3</v>
      </c>
      <c r="AA44" s="50">
        <f t="shared" si="1"/>
        <v>3</v>
      </c>
      <c r="AB44" s="50">
        <f t="shared" si="1"/>
        <v>3</v>
      </c>
      <c r="AC44" s="50">
        <f t="shared" si="1"/>
        <v>3</v>
      </c>
      <c r="AD44" s="50">
        <f t="shared" si="1"/>
        <v>3</v>
      </c>
      <c r="AE44" s="50">
        <f t="shared" si="1"/>
        <v>3</v>
      </c>
      <c r="AF44" s="50">
        <f t="shared" si="1"/>
        <v>3</v>
      </c>
      <c r="AG44" s="50">
        <f t="shared" si="1"/>
        <v>3</v>
      </c>
      <c r="AH44" s="65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</row>
    <row r="45" spans="1:49" x14ac:dyDescent="0.25">
      <c r="A45" s="61" t="s">
        <v>388</v>
      </c>
      <c r="B45" s="61"/>
      <c r="C45" s="62">
        <f>C43+C44</f>
        <v>8</v>
      </c>
      <c r="D45" s="62">
        <f t="shared" ref="D45:AG45" si="2">D43+D44</f>
        <v>8</v>
      </c>
      <c r="E45" s="62">
        <f t="shared" si="2"/>
        <v>8</v>
      </c>
      <c r="F45" s="62">
        <f t="shared" si="2"/>
        <v>8</v>
      </c>
      <c r="G45" s="62">
        <f t="shared" si="2"/>
        <v>8</v>
      </c>
      <c r="H45" s="62">
        <f t="shared" si="2"/>
        <v>8</v>
      </c>
      <c r="I45" s="62">
        <f t="shared" si="2"/>
        <v>8</v>
      </c>
      <c r="J45" s="62">
        <f t="shared" si="2"/>
        <v>8</v>
      </c>
      <c r="K45" s="62">
        <f t="shared" si="2"/>
        <v>8</v>
      </c>
      <c r="L45" s="62">
        <f t="shared" si="2"/>
        <v>8</v>
      </c>
      <c r="M45" s="62">
        <f t="shared" si="2"/>
        <v>8</v>
      </c>
      <c r="N45" s="62">
        <f t="shared" si="2"/>
        <v>8</v>
      </c>
      <c r="O45" s="62">
        <f t="shared" si="2"/>
        <v>8</v>
      </c>
      <c r="P45" s="62">
        <f t="shared" si="2"/>
        <v>8</v>
      </c>
      <c r="Q45" s="62">
        <f t="shared" si="2"/>
        <v>8</v>
      </c>
      <c r="R45" s="62">
        <f t="shared" si="2"/>
        <v>8</v>
      </c>
      <c r="S45" s="62">
        <f t="shared" si="2"/>
        <v>8</v>
      </c>
      <c r="T45" s="62">
        <f t="shared" si="2"/>
        <v>8</v>
      </c>
      <c r="U45" s="62">
        <f t="shared" si="2"/>
        <v>8</v>
      </c>
      <c r="V45" s="62">
        <f t="shared" si="2"/>
        <v>8</v>
      </c>
      <c r="W45" s="62">
        <f t="shared" si="2"/>
        <v>8</v>
      </c>
      <c r="X45" s="62">
        <f t="shared" si="2"/>
        <v>8</v>
      </c>
      <c r="Y45" s="62">
        <f t="shared" si="2"/>
        <v>8</v>
      </c>
      <c r="Z45" s="62">
        <f t="shared" si="2"/>
        <v>8</v>
      </c>
      <c r="AA45" s="62">
        <f t="shared" si="2"/>
        <v>8</v>
      </c>
      <c r="AB45" s="62">
        <f t="shared" si="2"/>
        <v>8</v>
      </c>
      <c r="AC45" s="62">
        <f t="shared" si="2"/>
        <v>8</v>
      </c>
      <c r="AD45" s="62">
        <f t="shared" si="2"/>
        <v>8</v>
      </c>
      <c r="AE45" s="62">
        <f t="shared" si="2"/>
        <v>8</v>
      </c>
      <c r="AF45" s="62">
        <f t="shared" si="2"/>
        <v>8</v>
      </c>
      <c r="AG45" s="62">
        <f t="shared" si="2"/>
        <v>8</v>
      </c>
      <c r="AH45" s="69"/>
      <c r="AI45" s="61">
        <v>365</v>
      </c>
      <c r="AJ45" s="61">
        <f>COUNTIF(Tableau2[[#This Row],[Colonne3]:[Colonne368]],"8")</f>
        <v>0</v>
      </c>
      <c r="AK45" s="61">
        <f>Tableau2[[#This Row],[Colonne369]]-Tableau2[[#This Row],[Colonne370]]</f>
        <v>0</v>
      </c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</row>
  </sheetData>
  <conditionalFormatting sqref="AH7:AH31">
    <cfRule type="containsText" dxfId="94" priority="1" operator="containsText" text="X">
      <formula>NOT(ISERROR(SEARCH("X",AH7)))</formula>
    </cfRule>
  </conditionalFormatting>
  <conditionalFormatting sqref="A43:B43">
    <cfRule type="cellIs" dxfId="76" priority="21" operator="equal">
      <formula>5</formula>
    </cfRule>
  </conditionalFormatting>
  <conditionalFormatting sqref="A44:B44">
    <cfRule type="cellIs" dxfId="75" priority="20" operator="equal">
      <formula>3</formula>
    </cfRule>
  </conditionalFormatting>
  <conditionalFormatting sqref="A45:B45">
    <cfRule type="cellIs" dxfId="74" priority="19" operator="equal">
      <formula>8</formula>
    </cfRule>
  </conditionalFormatting>
  <conditionalFormatting sqref="C43:AG43">
    <cfRule type="cellIs" dxfId="73" priority="18" operator="equal">
      <formula>5</formula>
    </cfRule>
  </conditionalFormatting>
  <conditionalFormatting sqref="C44:AG44">
    <cfRule type="cellIs" dxfId="72" priority="17" operator="equal">
      <formula>3</formula>
    </cfRule>
  </conditionalFormatting>
  <conditionalFormatting sqref="C45:AG45">
    <cfRule type="cellIs" dxfId="71" priority="16" operator="equal">
      <formula>8</formula>
    </cfRule>
  </conditionalFormatting>
  <conditionalFormatting sqref="C6:AG41">
    <cfRule type="containsText" dxfId="70" priority="15" operator="containsText" text="V">
      <formula>NOT(ISERROR(SEARCH("V",C6)))</formula>
    </cfRule>
  </conditionalFormatting>
  <conditionalFormatting sqref="C7:AG41">
    <cfRule type="containsText" dxfId="69" priority="14" operator="containsText" text="R">
      <formula>NOT(ISERROR(SEARCH("R",C7)))</formula>
    </cfRule>
  </conditionalFormatting>
  <conditionalFormatting sqref="C8:AG41">
    <cfRule type="cellIs" dxfId="68" priority="12" operator="equal">
      <formula>"c"</formula>
    </cfRule>
    <cfRule type="containsText" dxfId="67" priority="13" operator="containsText" text="w">
      <formula>NOT(ISERROR(SEARCH("w",C8)))</formula>
    </cfRule>
  </conditionalFormatting>
  <conditionalFormatting sqref="C7:AG31">
    <cfRule type="containsText" dxfId="66" priority="11" operator="containsText" text="X">
      <formula>NOT(ISERROR(SEARCH("X",C7)))</formula>
    </cfRule>
  </conditionalFormatting>
  <conditionalFormatting sqref="AI43:AW43">
    <cfRule type="cellIs" dxfId="65" priority="10" operator="equal">
      <formula>5</formula>
    </cfRule>
  </conditionalFormatting>
  <conditionalFormatting sqref="AI44:AW44">
    <cfRule type="cellIs" dxfId="64" priority="9" operator="equal">
      <formula>3</formula>
    </cfRule>
  </conditionalFormatting>
  <conditionalFormatting sqref="AI45:AW45">
    <cfRule type="cellIs" dxfId="63" priority="8" operator="equal">
      <formula>8</formula>
    </cfRule>
  </conditionalFormatting>
  <conditionalFormatting sqref="AH43">
    <cfRule type="cellIs" dxfId="62" priority="7" operator="equal">
      <formula>5</formula>
    </cfRule>
  </conditionalFormatting>
  <conditionalFormatting sqref="AH44">
    <cfRule type="cellIs" dxfId="61" priority="6" operator="equal">
      <formula>3</formula>
    </cfRule>
  </conditionalFormatting>
  <conditionalFormatting sqref="AH45">
    <cfRule type="cellIs" dxfId="60" priority="5" operator="equal">
      <formula>8</formula>
    </cfRule>
  </conditionalFormatting>
  <conditionalFormatting sqref="AH7:AH41">
    <cfRule type="containsText" dxfId="59" priority="4" operator="containsText" text="R">
      <formula>NOT(ISERROR(SEARCH("R",AH7)))</formula>
    </cfRule>
  </conditionalFormatting>
  <conditionalFormatting sqref="AH8:AH41">
    <cfRule type="cellIs" dxfId="58" priority="2" operator="equal">
      <formula>"c"</formula>
    </cfRule>
    <cfRule type="containsText" dxfId="57" priority="3" operator="containsText" text="w">
      <formula>NOT(ISERROR(SEARCH("w",AH8)))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AT45"/>
  <sheetViews>
    <sheetView tabSelected="1" zoomScale="80" zoomScaleNormal="80" workbookViewId="0">
      <selection activeCell="G48" sqref="G48"/>
    </sheetView>
  </sheetViews>
  <sheetFormatPr baseColWidth="10" defaultRowHeight="15" x14ac:dyDescent="0.25"/>
  <cols>
    <col min="3" max="31" width="2.85546875" customWidth="1"/>
  </cols>
  <sheetData>
    <row r="3" spans="1:46" ht="30.75" thickBot="1" x14ac:dyDescent="0.3">
      <c r="A3" s="19" t="s">
        <v>463</v>
      </c>
      <c r="B3" s="42"/>
      <c r="C3" s="44" t="s">
        <v>390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63"/>
      <c r="AF3" s="70" t="s">
        <v>409</v>
      </c>
      <c r="AG3" s="71" t="s">
        <v>410</v>
      </c>
      <c r="AH3" s="71" t="s">
        <v>408</v>
      </c>
      <c r="AI3" s="71" t="s">
        <v>419</v>
      </c>
      <c r="AJ3" s="71" t="s">
        <v>411</v>
      </c>
      <c r="AK3" s="70" t="s">
        <v>421</v>
      </c>
      <c r="AL3" s="70" t="s">
        <v>440</v>
      </c>
      <c r="AM3" s="71" t="s">
        <v>413</v>
      </c>
      <c r="AN3" s="72" t="s">
        <v>414</v>
      </c>
      <c r="AO3" s="71" t="s">
        <v>415</v>
      </c>
      <c r="AP3" s="71" t="s">
        <v>412</v>
      </c>
      <c r="AQ3" s="71" t="s">
        <v>416</v>
      </c>
      <c r="AR3" s="71" t="s">
        <v>417</v>
      </c>
      <c r="AS3" s="71"/>
      <c r="AT3" s="71"/>
    </row>
    <row r="4" spans="1:46" ht="15.75" thickBot="1" x14ac:dyDescent="0.3">
      <c r="A4" s="45">
        <v>2014</v>
      </c>
      <c r="B4" s="11"/>
      <c r="C4" s="48">
        <v>1</v>
      </c>
      <c r="D4" s="48">
        <v>2</v>
      </c>
      <c r="E4" s="47">
        <v>3</v>
      </c>
      <c r="F4" s="47">
        <v>4</v>
      </c>
      <c r="G4" s="47">
        <v>5</v>
      </c>
      <c r="H4" s="47">
        <v>6</v>
      </c>
      <c r="I4" s="47">
        <v>7</v>
      </c>
      <c r="J4" s="48">
        <v>8</v>
      </c>
      <c r="K4" s="48">
        <v>9</v>
      </c>
      <c r="L4" s="47">
        <v>10</v>
      </c>
      <c r="M4" s="47">
        <v>11</v>
      </c>
      <c r="N4" s="47">
        <v>12</v>
      </c>
      <c r="O4" s="47">
        <v>13</v>
      </c>
      <c r="P4" s="47">
        <v>14</v>
      </c>
      <c r="Q4" s="48">
        <v>15</v>
      </c>
      <c r="R4" s="48">
        <v>16</v>
      </c>
      <c r="S4" s="47">
        <v>17</v>
      </c>
      <c r="T4" s="47">
        <v>18</v>
      </c>
      <c r="U4" s="47">
        <v>19</v>
      </c>
      <c r="V4" s="47">
        <v>20</v>
      </c>
      <c r="W4" s="47">
        <v>21</v>
      </c>
      <c r="X4" s="48">
        <v>22</v>
      </c>
      <c r="Y4" s="48">
        <v>23</v>
      </c>
      <c r="Z4" s="47">
        <v>24</v>
      </c>
      <c r="AA4" s="47">
        <v>25</v>
      </c>
      <c r="AB4" s="47">
        <v>26</v>
      </c>
      <c r="AC4" s="47">
        <v>27</v>
      </c>
      <c r="AD4" s="47">
        <v>28</v>
      </c>
      <c r="AE4" s="64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46" ht="15.75" thickBot="1" x14ac:dyDescent="0.3">
      <c r="A5" s="11"/>
      <c r="B5" s="11"/>
      <c r="C5" s="52" t="s">
        <v>404</v>
      </c>
      <c r="D5" s="52" t="s">
        <v>405</v>
      </c>
      <c r="E5" s="51" t="s">
        <v>406</v>
      </c>
      <c r="F5" s="51" t="s">
        <v>401</v>
      </c>
      <c r="G5" s="50" t="s">
        <v>401</v>
      </c>
      <c r="H5" s="51" t="s">
        <v>402</v>
      </c>
      <c r="I5" s="51" t="s">
        <v>403</v>
      </c>
      <c r="J5" s="52" t="s">
        <v>404</v>
      </c>
      <c r="K5" s="52" t="s">
        <v>405</v>
      </c>
      <c r="L5" s="51" t="s">
        <v>406</v>
      </c>
      <c r="M5" s="51" t="s">
        <v>401</v>
      </c>
      <c r="N5" s="50" t="s">
        <v>401</v>
      </c>
      <c r="O5" s="51" t="s">
        <v>402</v>
      </c>
      <c r="P5" s="51" t="s">
        <v>403</v>
      </c>
      <c r="Q5" s="52" t="s">
        <v>404</v>
      </c>
      <c r="R5" s="52" t="s">
        <v>405</v>
      </c>
      <c r="S5" s="51" t="s">
        <v>406</v>
      </c>
      <c r="T5" s="51" t="s">
        <v>401</v>
      </c>
      <c r="U5" s="50" t="s">
        <v>401</v>
      </c>
      <c r="V5" s="51" t="s">
        <v>402</v>
      </c>
      <c r="W5" s="51" t="s">
        <v>403</v>
      </c>
      <c r="X5" s="52" t="s">
        <v>404</v>
      </c>
      <c r="Y5" s="52" t="s">
        <v>405</v>
      </c>
      <c r="Z5" s="51" t="s">
        <v>406</v>
      </c>
      <c r="AA5" s="51" t="s">
        <v>401</v>
      </c>
      <c r="AB5" s="50" t="s">
        <v>401</v>
      </c>
      <c r="AC5" s="51" t="s">
        <v>402</v>
      </c>
      <c r="AD5" s="51" t="s">
        <v>403</v>
      </c>
      <c r="AE5" s="65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</row>
    <row r="6" spans="1:46" ht="15.75" thickBot="1" x14ac:dyDescent="0.3">
      <c r="A6" s="27" t="s">
        <v>380</v>
      </c>
      <c r="B6" s="53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66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6" ht="15.75" thickBot="1" x14ac:dyDescent="0.3">
      <c r="A7" s="11" t="s">
        <v>380</v>
      </c>
      <c r="B7" s="11"/>
      <c r="C7" s="52"/>
      <c r="D7" s="52"/>
      <c r="E7" s="51" t="s">
        <v>405</v>
      </c>
      <c r="F7" s="51" t="s">
        <v>405</v>
      </c>
      <c r="G7" s="51" t="s">
        <v>405</v>
      </c>
      <c r="H7" s="51" t="s">
        <v>405</v>
      </c>
      <c r="I7" s="51" t="s">
        <v>405</v>
      </c>
      <c r="J7" s="52"/>
      <c r="K7" s="52"/>
      <c r="L7" s="51" t="s">
        <v>405</v>
      </c>
      <c r="M7" s="51" t="s">
        <v>405</v>
      </c>
      <c r="N7" s="51" t="s">
        <v>405</v>
      </c>
      <c r="O7" s="51" t="s">
        <v>405</v>
      </c>
      <c r="P7" s="51" t="s">
        <v>405</v>
      </c>
      <c r="Q7" s="52"/>
      <c r="R7" s="52"/>
      <c r="S7" s="51" t="s">
        <v>405</v>
      </c>
      <c r="T7" s="51" t="s">
        <v>405</v>
      </c>
      <c r="U7" s="51" t="s">
        <v>405</v>
      </c>
      <c r="V7" s="51" t="s">
        <v>405</v>
      </c>
      <c r="W7" s="51" t="s">
        <v>405</v>
      </c>
      <c r="X7" s="52"/>
      <c r="Y7" s="52"/>
      <c r="Z7" s="51" t="s">
        <v>405</v>
      </c>
      <c r="AA7" s="51" t="s">
        <v>405</v>
      </c>
      <c r="AB7" s="51" t="s">
        <v>405</v>
      </c>
      <c r="AC7" s="51" t="s">
        <v>405</v>
      </c>
      <c r="AD7" s="51" t="s">
        <v>405</v>
      </c>
      <c r="AE7" s="65"/>
      <c r="AF7" s="11"/>
      <c r="AG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7" s="11" t="e">
        <f>Tableau2[[#This Row],[Colonne370]]-Tableau2[[#This Row],[Colonne369]]</f>
        <v>#VALUE!</v>
      </c>
      <c r="AI7" s="11" t="e">
        <f>Tableau2[[#This Row],[Colonne370]]/Tableau2[[#This Row],[Colonne369]]*100</f>
        <v>#VALUE!</v>
      </c>
      <c r="AJ7" s="11">
        <f>COUNTIF(Tableau2[[#This Row],[Colonne3]:[Colonne368]],"A")</f>
        <v>0</v>
      </c>
      <c r="AK7" s="11">
        <f>COUNTIF(Tableau2[[#This Row],[Colonne3]:[Colonne368]],"R")</f>
        <v>0</v>
      </c>
      <c r="AL7" s="11">
        <f>COUNTIF(Tableau2[[#This Row],[Colonne3]:[Colonne368]],"N")</f>
        <v>0</v>
      </c>
      <c r="AM7" s="11"/>
      <c r="AN7" s="11"/>
      <c r="AO7" s="11">
        <f>COUNTIF(Tableau2[[#This Row],[Colonne3]:[Colonne368]],"C")</f>
        <v>0</v>
      </c>
      <c r="AP7" s="11">
        <f>COUNTIF(Tableau2[[#This Row],[Colonne3]:[Colonne368]],"W")</f>
        <v>0</v>
      </c>
      <c r="AQ7" s="11">
        <f>COUNTIF(Tableau2[[#This Row],[Colonne3]:[Colonne368]],"V")</f>
        <v>0</v>
      </c>
      <c r="AR7" s="11">
        <f>COUNTIF(Tableau2[[#This Row],[Colonne3]:[Colonne368]],"M")</f>
        <v>0</v>
      </c>
      <c r="AS7" s="11"/>
      <c r="AT7" s="11"/>
    </row>
    <row r="8" spans="1:46" ht="15.75" thickBot="1" x14ac:dyDescent="0.3">
      <c r="A8" s="27" t="s">
        <v>381</v>
      </c>
      <c r="B8" s="53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66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6" ht="15.75" thickBot="1" x14ac:dyDescent="0.3">
      <c r="A9" s="11" t="s">
        <v>441</v>
      </c>
      <c r="B9" s="11">
        <v>100</v>
      </c>
      <c r="C9" s="52" t="s">
        <v>402</v>
      </c>
      <c r="D9" s="52" t="s">
        <v>402</v>
      </c>
      <c r="E9" s="51" t="s">
        <v>407</v>
      </c>
      <c r="F9" s="51" t="s">
        <v>407</v>
      </c>
      <c r="G9" s="51"/>
      <c r="H9" s="51"/>
      <c r="I9" s="51"/>
      <c r="J9" s="52"/>
      <c r="K9" s="52" t="s">
        <v>402</v>
      </c>
      <c r="L9" s="51" t="s">
        <v>402</v>
      </c>
      <c r="M9" s="51" t="s">
        <v>407</v>
      </c>
      <c r="N9" s="51" t="s">
        <v>407</v>
      </c>
      <c r="O9" s="51"/>
      <c r="P9" s="51"/>
      <c r="Q9" s="52"/>
      <c r="R9" s="52"/>
      <c r="S9" s="51" t="s">
        <v>402</v>
      </c>
      <c r="T9" s="51" t="s">
        <v>402</v>
      </c>
      <c r="U9" s="51" t="s">
        <v>407</v>
      </c>
      <c r="V9" s="51" t="s">
        <v>407</v>
      </c>
      <c r="W9" s="51"/>
      <c r="X9" s="52"/>
      <c r="Y9" s="52"/>
      <c r="Z9" s="51"/>
      <c r="AA9" s="51" t="s">
        <v>402</v>
      </c>
      <c r="AB9" s="51" t="s">
        <v>402</v>
      </c>
      <c r="AC9" s="51" t="s">
        <v>407</v>
      </c>
      <c r="AD9" s="51" t="s">
        <v>407</v>
      </c>
      <c r="AE9" s="65"/>
      <c r="AF9" s="11"/>
      <c r="AG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1480.96</v>
      </c>
      <c r="AH9" s="11">
        <f>Tableau2[[#This Row],[Colonne370]]-Tableau2[[#This Row],[Colonne369]]</f>
        <v>0</v>
      </c>
      <c r="AI9" s="11" t="e">
        <f>Tableau2[[#This Row],[Colonne370]]/Tableau2[[#This Row],[Colonne369]]*100</f>
        <v>#DIV/0!</v>
      </c>
      <c r="AJ9" s="11">
        <f>COUNTIF(Tableau2[[#This Row],[Colonne3]:[Colonne368]],"A")</f>
        <v>0</v>
      </c>
      <c r="AK9" s="11">
        <f>COUNTIF(Tableau2[[#This Row],[Colonne3]:[Colonne368]],"R")</f>
        <v>0</v>
      </c>
      <c r="AL9" s="11">
        <f>COUNTIF(Tableau2[[#This Row],[Colonne3]:[Colonne368]],"N")</f>
        <v>0</v>
      </c>
      <c r="AM9" s="11"/>
      <c r="AN9" s="11"/>
      <c r="AO9" s="11">
        <f>COUNTIF(Tableau2[[#This Row],[Colonne3]:[Colonne368]],"C")</f>
        <v>0</v>
      </c>
      <c r="AP9" s="11">
        <f>COUNTIF(Tableau2[[#This Row],[Colonne3]:[Colonne368]],"W")</f>
        <v>0</v>
      </c>
      <c r="AQ9" s="11">
        <f>COUNTIF(Tableau2[[#This Row],[Colonne3]:[Colonne368]],"V")</f>
        <v>52</v>
      </c>
      <c r="AR9" s="11">
        <f>COUNTIF(Tableau2[[#This Row],[Colonne3]:[Colonne368]],"M")</f>
        <v>105</v>
      </c>
      <c r="AS9" s="11"/>
      <c r="AT9" s="11"/>
    </row>
    <row r="10" spans="1:46" ht="15.75" thickBot="1" x14ac:dyDescent="0.3">
      <c r="A10" s="11" t="s">
        <v>442</v>
      </c>
      <c r="B10" s="11">
        <v>100</v>
      </c>
      <c r="C10" s="52" t="s">
        <v>402</v>
      </c>
      <c r="D10" s="52" t="s">
        <v>402</v>
      </c>
      <c r="E10" s="51" t="s">
        <v>407</v>
      </c>
      <c r="F10" s="51" t="s">
        <v>407</v>
      </c>
      <c r="G10" s="51"/>
      <c r="H10" s="51"/>
      <c r="I10" s="51"/>
      <c r="J10" s="52"/>
      <c r="K10" s="52" t="s">
        <v>402</v>
      </c>
      <c r="L10" s="51" t="s">
        <v>402</v>
      </c>
      <c r="M10" s="51" t="s">
        <v>407</v>
      </c>
      <c r="N10" s="51" t="s">
        <v>407</v>
      </c>
      <c r="O10" s="51"/>
      <c r="P10" s="51"/>
      <c r="Q10" s="52"/>
      <c r="R10" s="52"/>
      <c r="S10" s="51" t="s">
        <v>402</v>
      </c>
      <c r="T10" s="51" t="s">
        <v>402</v>
      </c>
      <c r="U10" s="51" t="s">
        <v>407</v>
      </c>
      <c r="V10" s="51" t="s">
        <v>407</v>
      </c>
      <c r="W10" s="51"/>
      <c r="X10" s="52"/>
      <c r="Y10" s="52"/>
      <c r="Z10" s="51"/>
      <c r="AA10" s="51" t="s">
        <v>402</v>
      </c>
      <c r="AB10" s="51" t="s">
        <v>402</v>
      </c>
      <c r="AC10" s="51" t="s">
        <v>407</v>
      </c>
      <c r="AD10" s="51" t="s">
        <v>407</v>
      </c>
      <c r="AE10" s="65"/>
      <c r="AF10" s="11"/>
      <c r="AG1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10" s="11">
        <f>Tableau2[[#This Row],[Colonne370]]-Tableau2[[#This Row],[Colonne369]]</f>
        <v>0</v>
      </c>
      <c r="AI10" s="11" t="e">
        <f>Tableau2[[#This Row],[Colonne370]]/Tableau2[[#This Row],[Colonne369]]*100</f>
        <v>#DIV/0!</v>
      </c>
      <c r="AJ10" s="11">
        <f>COUNTIF(Tableau2[[#This Row],[Colonne3]:[Colonne368]],"A")</f>
        <v>0</v>
      </c>
      <c r="AK10" s="11">
        <f>COUNTIF(Tableau2[[#This Row],[Colonne3]:[Colonne368]],"R")</f>
        <v>0</v>
      </c>
      <c r="AL10" s="11">
        <f>COUNTIF(Tableau2[[#This Row],[Colonne3]:[Colonne368]],"N")</f>
        <v>0</v>
      </c>
      <c r="AM10" s="11"/>
      <c r="AN10" s="11"/>
      <c r="AO10" s="11">
        <f>COUNTIF(Tableau2[[#This Row],[Colonne3]:[Colonne368]],"C")</f>
        <v>0</v>
      </c>
      <c r="AP10" s="11">
        <f>COUNTIF(Tableau2[[#This Row],[Colonne3]:[Colonne368]],"W")</f>
        <v>0</v>
      </c>
      <c r="AQ10" s="11">
        <f>COUNTIF(Tableau2[[#This Row],[Colonne3]:[Colonne368]],"V")</f>
        <v>0</v>
      </c>
      <c r="AR10" s="11">
        <f>COUNTIF(Tableau2[[#This Row],[Colonne3]:[Colonne368]],"M")</f>
        <v>0</v>
      </c>
      <c r="AS10" s="11"/>
      <c r="AT10" s="11"/>
    </row>
    <row r="11" spans="1:46" ht="15.75" thickBot="1" x14ac:dyDescent="0.3">
      <c r="A11" s="11" t="s">
        <v>443</v>
      </c>
      <c r="B11" s="11">
        <v>100</v>
      </c>
      <c r="C11" s="52" t="s">
        <v>402</v>
      </c>
      <c r="D11" s="52" t="s">
        <v>402</v>
      </c>
      <c r="E11" s="51" t="s">
        <v>407</v>
      </c>
      <c r="F11" s="51" t="s">
        <v>407</v>
      </c>
      <c r="G11" s="51"/>
      <c r="H11" s="51"/>
      <c r="I11" s="51"/>
      <c r="J11" s="52"/>
      <c r="K11" s="52" t="s">
        <v>402</v>
      </c>
      <c r="L11" s="51" t="s">
        <v>402</v>
      </c>
      <c r="M11" s="51" t="s">
        <v>407</v>
      </c>
      <c r="N11" s="51" t="s">
        <v>407</v>
      </c>
      <c r="O11" s="51"/>
      <c r="P11" s="51"/>
      <c r="Q11" s="52"/>
      <c r="R11" s="52"/>
      <c r="S11" s="51" t="s">
        <v>402</v>
      </c>
      <c r="T11" s="51" t="s">
        <v>402</v>
      </c>
      <c r="U11" s="51" t="s">
        <v>407</v>
      </c>
      <c r="V11" s="51" t="s">
        <v>407</v>
      </c>
      <c r="W11" s="51"/>
      <c r="X11" s="52"/>
      <c r="Y11" s="52"/>
      <c r="Z11" s="51"/>
      <c r="AA11" s="51" t="s">
        <v>402</v>
      </c>
      <c r="AB11" s="51" t="s">
        <v>402</v>
      </c>
      <c r="AC11" s="51" t="s">
        <v>407</v>
      </c>
      <c r="AD11" s="51" t="s">
        <v>407</v>
      </c>
      <c r="AE11" s="65"/>
      <c r="AF11" s="11"/>
      <c r="AG1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2150.64</v>
      </c>
      <c r="AH11" s="11">
        <f>Tableau2[[#This Row],[Colonne370]]-Tableau2[[#This Row],[Colonne369]]</f>
        <v>2150.64</v>
      </c>
      <c r="AI11" s="11" t="e">
        <f>Tableau2[[#This Row],[Colonne370]]/Tableau2[[#This Row],[Colonne369]]*100</f>
        <v>#DIV/0!</v>
      </c>
      <c r="AJ11" s="11">
        <f>COUNTIF(Tableau2[[#This Row],[Colonne3]:[Colonne368]],"A")</f>
        <v>0</v>
      </c>
      <c r="AK11" s="11">
        <f>COUNTIF(Tableau2[[#This Row],[Colonne3]:[Colonne368]],"R")</f>
        <v>0</v>
      </c>
      <c r="AL11" s="11">
        <f>COUNTIF(Tableau2[[#This Row],[Colonne3]:[Colonne368]],"N")</f>
        <v>0</v>
      </c>
      <c r="AM11" s="11"/>
      <c r="AN11" s="11"/>
      <c r="AO11" s="11">
        <f>COUNTIF(Tableau2[[#This Row],[Colonne3]:[Colonne368]],"C")</f>
        <v>0</v>
      </c>
      <c r="AP11" s="11">
        <f>COUNTIF(Tableau2[[#This Row],[Colonne3]:[Colonne368]],"W")</f>
        <v>0</v>
      </c>
      <c r="AQ11" s="11">
        <f>COUNTIF(Tableau2[[#This Row],[Colonne3]:[Colonne368]],"V")</f>
        <v>0</v>
      </c>
      <c r="AR11" s="11">
        <f>COUNTIF(Tableau2[[#This Row],[Colonne3]:[Colonne368]],"M")</f>
        <v>0</v>
      </c>
      <c r="AS11" s="11"/>
      <c r="AT11" s="11"/>
    </row>
    <row r="12" spans="1:46" ht="15.75" thickBot="1" x14ac:dyDescent="0.3">
      <c r="A12" s="11" t="s">
        <v>444</v>
      </c>
      <c r="B12" s="11">
        <v>100</v>
      </c>
      <c r="C12" s="52" t="s">
        <v>402</v>
      </c>
      <c r="D12" s="52" t="s">
        <v>402</v>
      </c>
      <c r="E12" s="51" t="s">
        <v>402</v>
      </c>
      <c r="F12" s="51" t="s">
        <v>402</v>
      </c>
      <c r="G12" s="51"/>
      <c r="H12" s="51"/>
      <c r="I12" s="51"/>
      <c r="J12" s="52"/>
      <c r="K12" s="52" t="s">
        <v>402</v>
      </c>
      <c r="L12" s="51" t="s">
        <v>402</v>
      </c>
      <c r="M12" s="51" t="s">
        <v>402</v>
      </c>
      <c r="N12" s="51" t="s">
        <v>402</v>
      </c>
      <c r="O12" s="51"/>
      <c r="P12" s="51"/>
      <c r="Q12" s="52"/>
      <c r="R12" s="52"/>
      <c r="S12" s="51" t="s">
        <v>402</v>
      </c>
      <c r="T12" s="51" t="s">
        <v>402</v>
      </c>
      <c r="U12" s="51" t="s">
        <v>402</v>
      </c>
      <c r="V12" s="51" t="s">
        <v>402</v>
      </c>
      <c r="W12" s="51"/>
      <c r="X12" s="52"/>
      <c r="Y12" s="52"/>
      <c r="Z12" s="51"/>
      <c r="AA12" s="51" t="s">
        <v>402</v>
      </c>
      <c r="AB12" s="51" t="s">
        <v>402</v>
      </c>
      <c r="AC12" s="51" t="s">
        <v>402</v>
      </c>
      <c r="AD12" s="51" t="s">
        <v>402</v>
      </c>
      <c r="AE12" s="65"/>
      <c r="AF12" s="11"/>
      <c r="AG12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12" s="11">
        <f>Tableau2[[#This Row],[Colonne370]]-Tableau2[[#This Row],[Colonne369]]</f>
        <v>0</v>
      </c>
      <c r="AI12" s="11" t="e">
        <f>Tableau2[[#This Row],[Colonne370]]/Tableau2[[#This Row],[Colonne369]]*100</f>
        <v>#DIV/0!</v>
      </c>
      <c r="AJ12" s="11">
        <f>COUNTIF(Tableau2[[#This Row],[Colonne3]:[Colonne368]],"A")</f>
        <v>0</v>
      </c>
      <c r="AK12" s="11">
        <f>COUNTIF(Tableau2[[#This Row],[Colonne3]:[Colonne368]],"R")</f>
        <v>0</v>
      </c>
      <c r="AL12" s="11">
        <f>COUNTIF(Tableau2[[#This Row],[Colonne3]:[Colonne368]],"N")</f>
        <v>0</v>
      </c>
      <c r="AM12" s="11"/>
      <c r="AN12" s="11"/>
      <c r="AO12" s="11">
        <f>COUNTIF(Tableau2[[#This Row],[Colonne3]:[Colonne368]],"C")</f>
        <v>0</v>
      </c>
      <c r="AP12" s="11">
        <f>COUNTIF(Tableau2[[#This Row],[Colonne3]:[Colonne368]],"W")</f>
        <v>0</v>
      </c>
      <c r="AQ12" s="11">
        <f>COUNTIF(Tableau2[[#This Row],[Colonne3]:[Colonne368]],"V")</f>
        <v>0</v>
      </c>
      <c r="AR12" s="11">
        <f>COUNTIF(Tableau2[[#This Row],[Colonne3]:[Colonne368]],"M")</f>
        <v>0</v>
      </c>
      <c r="AS12" s="11"/>
      <c r="AT12" s="11"/>
    </row>
    <row r="13" spans="1:46" ht="15.75" thickBot="1" x14ac:dyDescent="0.3">
      <c r="A13" s="11" t="s">
        <v>457</v>
      </c>
      <c r="B13" s="11">
        <v>70</v>
      </c>
      <c r="C13" s="52" t="s">
        <v>432</v>
      </c>
      <c r="D13" s="52" t="s">
        <v>432</v>
      </c>
      <c r="E13" s="51" t="s">
        <v>432</v>
      </c>
      <c r="F13" s="51" t="s">
        <v>432</v>
      </c>
      <c r="G13" s="51"/>
      <c r="H13" s="51"/>
      <c r="I13" s="51"/>
      <c r="J13" s="52"/>
      <c r="K13" s="52" t="s">
        <v>432</v>
      </c>
      <c r="L13" s="51" t="s">
        <v>432</v>
      </c>
      <c r="M13" s="51" t="s">
        <v>432</v>
      </c>
      <c r="N13" s="51" t="s">
        <v>432</v>
      </c>
      <c r="O13" s="51"/>
      <c r="P13" s="51"/>
      <c r="Q13" s="52"/>
      <c r="R13" s="52"/>
      <c r="S13" s="51" t="s">
        <v>432</v>
      </c>
      <c r="T13" s="51" t="s">
        <v>432</v>
      </c>
      <c r="U13" s="51" t="s">
        <v>432</v>
      </c>
      <c r="V13" s="51" t="s">
        <v>432</v>
      </c>
      <c r="W13" s="51"/>
      <c r="X13" s="52"/>
      <c r="Y13" s="52"/>
      <c r="Z13" s="51"/>
      <c r="AA13" s="51" t="s">
        <v>432</v>
      </c>
      <c r="AB13" s="51" t="s">
        <v>432</v>
      </c>
      <c r="AC13" s="51" t="s">
        <v>432</v>
      </c>
      <c r="AD13" s="51" t="s">
        <v>432</v>
      </c>
      <c r="AE13" s="65"/>
      <c r="AF13" s="11"/>
      <c r="AG1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AH13" s="11">
        <f>Tableau2[[#This Row],[Colonne370]]-Tableau2[[#This Row],[Colonne369]]</f>
        <v>2293.52</v>
      </c>
      <c r="AI13" s="11" t="e">
        <f>Tableau2[[#This Row],[Colonne370]]/Tableau2[[#This Row],[Colonne369]]*100</f>
        <v>#DIV/0!</v>
      </c>
      <c r="AJ13" s="11">
        <f>COUNTIF(Tableau2[[#This Row],[Colonne3]:[Colonne368]],"A")</f>
        <v>0</v>
      </c>
      <c r="AK13" s="11">
        <f>COUNTIF(Tableau2[[#This Row],[Colonne3]:[Colonne368]],"R")</f>
        <v>0</v>
      </c>
      <c r="AL13" s="11">
        <f>COUNTIF(Tableau2[[#This Row],[Colonne3]:[Colonne368]],"N")</f>
        <v>92</v>
      </c>
      <c r="AM13" s="11"/>
      <c r="AN13" s="11"/>
      <c r="AO13" s="11">
        <f>COUNTIF(Tableau2[[#This Row],[Colonne3]:[Colonne368]],"C")</f>
        <v>0</v>
      </c>
      <c r="AP13" s="11">
        <f>COUNTIF(Tableau2[[#This Row],[Colonne3]:[Colonne368]],"W")</f>
        <v>0</v>
      </c>
      <c r="AQ13" s="11">
        <f>COUNTIF(Tableau2[[#This Row],[Colonne3]:[Colonne368]],"V")</f>
        <v>0</v>
      </c>
      <c r="AR13" s="11">
        <f>COUNTIF(Tableau2[[#This Row],[Colonne3]:[Colonne368]],"M")</f>
        <v>0</v>
      </c>
      <c r="AS13" s="11"/>
      <c r="AT13" s="11"/>
    </row>
    <row r="14" spans="1:46" ht="15.75" thickBot="1" x14ac:dyDescent="0.3">
      <c r="A14" s="27" t="s">
        <v>382</v>
      </c>
      <c r="B14" s="53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66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</row>
    <row r="15" spans="1:46" ht="15.75" thickBot="1" x14ac:dyDescent="0.3">
      <c r="A15" s="11" t="s">
        <v>445</v>
      </c>
      <c r="B15" s="11">
        <v>100</v>
      </c>
      <c r="C15" s="52"/>
      <c r="D15" s="52"/>
      <c r="E15" s="51" t="s">
        <v>402</v>
      </c>
      <c r="F15" s="51" t="s">
        <v>402</v>
      </c>
      <c r="G15" s="51" t="s">
        <v>407</v>
      </c>
      <c r="H15" s="51" t="s">
        <v>407</v>
      </c>
      <c r="I15" s="51"/>
      <c r="J15" s="52"/>
      <c r="K15" s="52"/>
      <c r="L15" s="51"/>
      <c r="M15" s="51" t="s">
        <v>402</v>
      </c>
      <c r="N15" s="51" t="s">
        <v>402</v>
      </c>
      <c r="O15" s="51" t="s">
        <v>407</v>
      </c>
      <c r="P15" s="51" t="s">
        <v>407</v>
      </c>
      <c r="Q15" s="52"/>
      <c r="R15" s="52"/>
      <c r="S15" s="51"/>
      <c r="T15" s="51"/>
      <c r="U15" s="51" t="s">
        <v>402</v>
      </c>
      <c r="V15" s="51" t="s">
        <v>402</v>
      </c>
      <c r="W15" s="51" t="s">
        <v>407</v>
      </c>
      <c r="X15" s="52" t="s">
        <v>407</v>
      </c>
      <c r="Y15" s="52"/>
      <c r="Z15" s="51"/>
      <c r="AA15" s="51"/>
      <c r="AB15" s="51"/>
      <c r="AC15" s="51" t="s">
        <v>402</v>
      </c>
      <c r="AD15" s="51" t="s">
        <v>402</v>
      </c>
      <c r="AE15" s="65"/>
      <c r="AF15" s="11"/>
      <c r="AG1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AH15" s="11">
        <f>Tableau2[[#This Row],[Colonne370]]-Tableau2[[#This Row],[Colonne369]]</f>
        <v>2293.52</v>
      </c>
      <c r="AI15" s="11" t="e">
        <f>Tableau2[[#This Row],[Colonne370]]/Tableau2[[#This Row],[Colonne369]]*100</f>
        <v>#DIV/0!</v>
      </c>
      <c r="AJ15" s="11">
        <f>COUNTIF(Tableau2[[#This Row],[Colonne3]:[Colonne368]],"A")</f>
        <v>0</v>
      </c>
      <c r="AK15" s="11">
        <f>COUNTIF(Tableau2[[#This Row],[Colonne3]:[Colonne368]],"R")</f>
        <v>0</v>
      </c>
      <c r="AL15" s="11">
        <f>COUNTIF(Tableau2[[#This Row],[Colonne3]:[Colonne368]],"N")</f>
        <v>92</v>
      </c>
      <c r="AM15" s="11"/>
      <c r="AN15" s="11"/>
      <c r="AO15" s="11">
        <f>COUNTIF(Tableau2[[#This Row],[Colonne3]:[Colonne368]],"C")</f>
        <v>0</v>
      </c>
      <c r="AP15" s="11">
        <f>COUNTIF(Tableau2[[#This Row],[Colonne3]:[Colonne368]],"W")</f>
        <v>0</v>
      </c>
      <c r="AQ15" s="11">
        <f>COUNTIF(Tableau2[[#This Row],[Colonne3]:[Colonne368]],"V")</f>
        <v>0</v>
      </c>
      <c r="AR15" s="11">
        <f>COUNTIF(Tableau2[[#This Row],[Colonne3]:[Colonne368]],"M")</f>
        <v>0</v>
      </c>
      <c r="AS15" s="11"/>
      <c r="AT15" s="11"/>
    </row>
    <row r="16" spans="1:46" ht="15.75" thickBot="1" x14ac:dyDescent="0.3">
      <c r="A16" s="11" t="s">
        <v>446</v>
      </c>
      <c r="B16" s="11">
        <v>100</v>
      </c>
      <c r="C16" s="52"/>
      <c r="D16" s="52"/>
      <c r="E16" s="51" t="s">
        <v>402</v>
      </c>
      <c r="F16" s="51" t="s">
        <v>402</v>
      </c>
      <c r="G16" s="51" t="s">
        <v>407</v>
      </c>
      <c r="H16" s="51" t="s">
        <v>407</v>
      </c>
      <c r="I16" s="51"/>
      <c r="J16" s="52"/>
      <c r="K16" s="52"/>
      <c r="L16" s="51"/>
      <c r="M16" s="51" t="s">
        <v>402</v>
      </c>
      <c r="N16" s="51" t="s">
        <v>402</v>
      </c>
      <c r="O16" s="51" t="s">
        <v>407</v>
      </c>
      <c r="P16" s="51" t="s">
        <v>407</v>
      </c>
      <c r="Q16" s="52"/>
      <c r="R16" s="52"/>
      <c r="S16" s="51"/>
      <c r="T16" s="51"/>
      <c r="U16" s="51" t="s">
        <v>402</v>
      </c>
      <c r="V16" s="51" t="s">
        <v>402</v>
      </c>
      <c r="W16" s="51" t="s">
        <v>407</v>
      </c>
      <c r="X16" s="52" t="s">
        <v>407</v>
      </c>
      <c r="Y16" s="52"/>
      <c r="Z16" s="51"/>
      <c r="AA16" s="51"/>
      <c r="AB16" s="51"/>
      <c r="AC16" s="51" t="s">
        <v>402</v>
      </c>
      <c r="AD16" s="51" t="s">
        <v>402</v>
      </c>
      <c r="AE16" s="65"/>
      <c r="AF16" s="11"/>
      <c r="AG16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2196</v>
      </c>
      <c r="AH16" s="11">
        <f>Tableau2[[#This Row],[Colonne370]]-Tableau2[[#This Row],[Colonne369]]</f>
        <v>2196</v>
      </c>
      <c r="AI16" s="11" t="e">
        <f>Tableau2[[#This Row],[Colonne370]]/Tableau2[[#This Row],[Colonne369]]*100</f>
        <v>#DIV/0!</v>
      </c>
      <c r="AJ16" s="11">
        <f>COUNTIF(Tableau2[[#This Row],[Colonne3]:[Colonne368]],"A")</f>
        <v>0</v>
      </c>
      <c r="AK16" s="11">
        <f>COUNTIF(Tableau2[[#This Row],[Colonne3]:[Colonne368]],"R")</f>
        <v>0</v>
      </c>
      <c r="AL16" s="11">
        <f>COUNTIF(Tableau2[[#This Row],[Colonne3]:[Colonne368]],"N")</f>
        <v>0</v>
      </c>
      <c r="AM16" s="11"/>
      <c r="AN16" s="11"/>
      <c r="AO16" s="11">
        <f>COUNTIF(Tableau2[[#This Row],[Colonne3]:[Colonne368]],"C")</f>
        <v>0</v>
      </c>
      <c r="AP16" s="11">
        <f>COUNTIF(Tableau2[[#This Row],[Colonne3]:[Colonne368]],"W")</f>
        <v>0</v>
      </c>
      <c r="AQ16" s="11">
        <f>COUNTIF(Tableau2[[#This Row],[Colonne3]:[Colonne368]],"V")</f>
        <v>0</v>
      </c>
      <c r="AR16" s="11">
        <f>COUNTIF(Tableau2[[#This Row],[Colonne3]:[Colonne368]],"M")</f>
        <v>0</v>
      </c>
      <c r="AS16" s="11"/>
      <c r="AT16" s="11"/>
    </row>
    <row r="17" spans="1:46" ht="15.75" thickBot="1" x14ac:dyDescent="0.3">
      <c r="A17" s="11" t="s">
        <v>447</v>
      </c>
      <c r="B17" s="11">
        <v>100</v>
      </c>
      <c r="C17" s="52"/>
      <c r="D17" s="52"/>
      <c r="E17" s="51" t="s">
        <v>402</v>
      </c>
      <c r="F17" s="51" t="s">
        <v>402</v>
      </c>
      <c r="G17" s="51" t="s">
        <v>407</v>
      </c>
      <c r="H17" s="51" t="s">
        <v>407</v>
      </c>
      <c r="I17" s="51"/>
      <c r="J17" s="52"/>
      <c r="K17" s="52"/>
      <c r="L17" s="51"/>
      <c r="M17" s="51" t="s">
        <v>402</v>
      </c>
      <c r="N17" s="51" t="s">
        <v>402</v>
      </c>
      <c r="O17" s="51" t="s">
        <v>407</v>
      </c>
      <c r="P17" s="51" t="s">
        <v>407</v>
      </c>
      <c r="Q17" s="52"/>
      <c r="R17" s="52"/>
      <c r="S17" s="51"/>
      <c r="T17" s="51"/>
      <c r="U17" s="51" t="s">
        <v>402</v>
      </c>
      <c r="V17" s="51" t="s">
        <v>402</v>
      </c>
      <c r="W17" s="51" t="s">
        <v>407</v>
      </c>
      <c r="X17" s="52" t="s">
        <v>407</v>
      </c>
      <c r="Y17" s="52"/>
      <c r="Z17" s="51"/>
      <c r="AA17" s="51"/>
      <c r="AB17" s="51"/>
      <c r="AC17" s="51" t="s">
        <v>402</v>
      </c>
      <c r="AD17" s="51" t="s">
        <v>402</v>
      </c>
      <c r="AE17" s="65"/>
      <c r="AF17" s="11"/>
      <c r="AG1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17" s="11">
        <f>Tableau2[[#This Row],[Colonne370]]-Tableau2[[#This Row],[Colonne369]]</f>
        <v>0</v>
      </c>
      <c r="AI17" s="11" t="e">
        <f>Tableau2[[#This Row],[Colonne370]]/Tableau2[[#This Row],[Colonne369]]*100</f>
        <v>#DIV/0!</v>
      </c>
      <c r="AJ17" s="11">
        <f>COUNTIF(Tableau2[[#This Row],[Colonne3]:[Colonne368]],"A")</f>
        <v>0</v>
      </c>
      <c r="AK17" s="11">
        <f>COUNTIF(Tableau2[[#This Row],[Colonne3]:[Colonne368]],"R")</f>
        <v>0</v>
      </c>
      <c r="AL17" s="11">
        <f>COUNTIF(Tableau2[[#This Row],[Colonne3]:[Colonne368]],"N")</f>
        <v>0</v>
      </c>
      <c r="AM17" s="11"/>
      <c r="AN17" s="11"/>
      <c r="AO17" s="11">
        <f>COUNTIF(Tableau2[[#This Row],[Colonne3]:[Colonne368]],"C")</f>
        <v>0</v>
      </c>
      <c r="AP17" s="11">
        <f>COUNTIF(Tableau2[[#This Row],[Colonne3]:[Colonne368]],"W")</f>
        <v>0</v>
      </c>
      <c r="AQ17" s="11">
        <f>COUNTIF(Tableau2[[#This Row],[Colonne3]:[Colonne368]],"V")</f>
        <v>0</v>
      </c>
      <c r="AR17" s="11">
        <f>COUNTIF(Tableau2[[#This Row],[Colonne3]:[Colonne368]],"M")</f>
        <v>0</v>
      </c>
      <c r="AS17" s="11"/>
      <c r="AT17" s="11"/>
    </row>
    <row r="18" spans="1:46" ht="15.75" thickBot="1" x14ac:dyDescent="0.3">
      <c r="A18" s="11" t="s">
        <v>448</v>
      </c>
      <c r="B18" s="11">
        <v>100</v>
      </c>
      <c r="C18" s="52"/>
      <c r="D18" s="52"/>
      <c r="E18" s="51" t="s">
        <v>402</v>
      </c>
      <c r="F18" s="51" t="s">
        <v>402</v>
      </c>
      <c r="G18" s="51" t="s">
        <v>402</v>
      </c>
      <c r="H18" s="51" t="s">
        <v>402</v>
      </c>
      <c r="I18" s="51"/>
      <c r="J18" s="52"/>
      <c r="K18" s="52"/>
      <c r="L18" s="51"/>
      <c r="M18" s="51" t="s">
        <v>402</v>
      </c>
      <c r="N18" s="51" t="s">
        <v>402</v>
      </c>
      <c r="O18" s="51" t="s">
        <v>402</v>
      </c>
      <c r="P18" s="51" t="s">
        <v>402</v>
      </c>
      <c r="Q18" s="52"/>
      <c r="R18" s="52"/>
      <c r="S18" s="51"/>
      <c r="T18" s="51"/>
      <c r="U18" s="51" t="s">
        <v>402</v>
      </c>
      <c r="V18" s="51" t="s">
        <v>402</v>
      </c>
      <c r="W18" s="51" t="s">
        <v>402</v>
      </c>
      <c r="X18" s="52" t="s">
        <v>402</v>
      </c>
      <c r="Y18" s="52"/>
      <c r="Z18" s="51"/>
      <c r="AA18" s="51"/>
      <c r="AB18" s="51"/>
      <c r="AC18" s="51" t="s">
        <v>402</v>
      </c>
      <c r="AD18" s="51" t="s">
        <v>402</v>
      </c>
      <c r="AE18" s="65"/>
      <c r="AF18" s="11"/>
      <c r="AG1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18" s="11">
        <f>Tableau2[[#This Row],[Colonne370]]-Tableau2[[#This Row],[Colonne369]]</f>
        <v>0</v>
      </c>
      <c r="AI18" s="11" t="e">
        <f>Tableau2[[#This Row],[Colonne370]]/Tableau2[[#This Row],[Colonne369]]*100</f>
        <v>#DIV/0!</v>
      </c>
      <c r="AJ18" s="11">
        <f>COUNTIF(Tableau2[[#This Row],[Colonne3]:[Colonne368]],"A")</f>
        <v>0</v>
      </c>
      <c r="AK18" s="11">
        <f>COUNTIF(Tableau2[[#This Row],[Colonne3]:[Colonne368]],"R")</f>
        <v>0</v>
      </c>
      <c r="AL18" s="11">
        <f>COUNTIF(Tableau2[[#This Row],[Colonne3]:[Colonne368]],"N")</f>
        <v>0</v>
      </c>
      <c r="AM18" s="11"/>
      <c r="AN18" s="11"/>
      <c r="AO18" s="11">
        <f>COUNTIF(Tableau2[[#This Row],[Colonne3]:[Colonne368]],"C")</f>
        <v>0</v>
      </c>
      <c r="AP18" s="11">
        <f>COUNTIF(Tableau2[[#This Row],[Colonne3]:[Colonne368]],"W")</f>
        <v>0</v>
      </c>
      <c r="AQ18" s="11">
        <f>COUNTIF(Tableau2[[#This Row],[Colonne3]:[Colonne368]],"V")</f>
        <v>0</v>
      </c>
      <c r="AR18" s="11">
        <f>COUNTIF(Tableau2[[#This Row],[Colonne3]:[Colonne368]],"M")</f>
        <v>0</v>
      </c>
      <c r="AS18" s="11"/>
      <c r="AT18" s="11"/>
    </row>
    <row r="19" spans="1:46" ht="15.75" thickBot="1" x14ac:dyDescent="0.3">
      <c r="A19" s="11" t="s">
        <v>458</v>
      </c>
      <c r="B19" s="11">
        <v>50</v>
      </c>
      <c r="C19" s="52"/>
      <c r="D19" s="52"/>
      <c r="E19" s="51" t="s">
        <v>432</v>
      </c>
      <c r="F19" s="51" t="s">
        <v>432</v>
      </c>
      <c r="G19" s="51" t="s">
        <v>432</v>
      </c>
      <c r="H19" s="51" t="s">
        <v>432</v>
      </c>
      <c r="I19" s="51"/>
      <c r="J19" s="52"/>
      <c r="K19" s="52"/>
      <c r="L19" s="51"/>
      <c r="M19" s="51" t="s">
        <v>432</v>
      </c>
      <c r="N19" s="51" t="s">
        <v>432</v>
      </c>
      <c r="O19" s="51" t="s">
        <v>432</v>
      </c>
      <c r="P19" s="51" t="s">
        <v>432</v>
      </c>
      <c r="Q19" s="52"/>
      <c r="R19" s="52"/>
      <c r="S19" s="51"/>
      <c r="T19" s="51"/>
      <c r="U19" s="51" t="s">
        <v>432</v>
      </c>
      <c r="V19" s="51" t="s">
        <v>432</v>
      </c>
      <c r="W19" s="51" t="s">
        <v>432</v>
      </c>
      <c r="X19" s="52" t="s">
        <v>432</v>
      </c>
      <c r="Y19" s="52"/>
      <c r="Z19" s="51"/>
      <c r="AA19" s="51"/>
      <c r="AB19" s="51"/>
      <c r="AC19" s="51" t="s">
        <v>432</v>
      </c>
      <c r="AD19" s="51" t="s">
        <v>432</v>
      </c>
      <c r="AE19" s="65"/>
      <c r="AF19" s="11"/>
      <c r="AG1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2305.52</v>
      </c>
      <c r="AH19" s="11">
        <f>Tableau2[[#This Row],[Colonne370]]-Tableau2[[#This Row],[Colonne369]]</f>
        <v>2305.52</v>
      </c>
      <c r="AI19" s="11" t="e">
        <f>Tableau2[[#This Row],[Colonne370]]/Tableau2[[#This Row],[Colonne369]]*100</f>
        <v>#DIV/0!</v>
      </c>
      <c r="AJ19" s="11">
        <f>COUNTIF(Tableau2[[#This Row],[Colonne3]:[Colonne368]],"A")</f>
        <v>0</v>
      </c>
      <c r="AK19" s="11">
        <f>COUNTIF(Tableau2[[#This Row],[Colonne3]:[Colonne368]],"R")</f>
        <v>0</v>
      </c>
      <c r="AL19" s="11">
        <f>COUNTIF(Tableau2[[#This Row],[Colonne3]:[Colonne368]],"N")</f>
        <v>92</v>
      </c>
      <c r="AM19" s="11"/>
      <c r="AN19" s="11"/>
      <c r="AO19" s="11">
        <f>COUNTIF(Tableau2[[#This Row],[Colonne3]:[Colonne368]],"C")</f>
        <v>0</v>
      </c>
      <c r="AP19" s="11">
        <f>COUNTIF(Tableau2[[#This Row],[Colonne3]:[Colonne368]],"W")</f>
        <v>0</v>
      </c>
      <c r="AQ19" s="11">
        <f>COUNTIF(Tableau2[[#This Row],[Colonne3]:[Colonne368]],"V")</f>
        <v>0</v>
      </c>
      <c r="AR19" s="11">
        <f>COUNTIF(Tableau2[[#This Row],[Colonne3]:[Colonne368]],"M")</f>
        <v>0</v>
      </c>
      <c r="AS19" s="11"/>
      <c r="AT19" s="11"/>
    </row>
    <row r="20" spans="1:46" ht="15.75" thickBot="1" x14ac:dyDescent="0.3">
      <c r="A20" s="27" t="s">
        <v>383</v>
      </c>
      <c r="B20" s="53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66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</row>
    <row r="21" spans="1:46" ht="15.75" thickBot="1" x14ac:dyDescent="0.3">
      <c r="A21" s="11" t="s">
        <v>449</v>
      </c>
      <c r="B21" s="11">
        <v>100</v>
      </c>
      <c r="C21" s="52"/>
      <c r="D21" s="52"/>
      <c r="E21" s="51"/>
      <c r="F21" s="51"/>
      <c r="G21" s="51" t="s">
        <v>402</v>
      </c>
      <c r="H21" s="51" t="s">
        <v>402</v>
      </c>
      <c r="I21" s="51" t="s">
        <v>407</v>
      </c>
      <c r="J21" s="52" t="s">
        <v>407</v>
      </c>
      <c r="K21" s="52"/>
      <c r="L21" s="51"/>
      <c r="M21" s="51"/>
      <c r="N21" s="51"/>
      <c r="O21" s="51" t="s">
        <v>402</v>
      </c>
      <c r="P21" s="51" t="s">
        <v>402</v>
      </c>
      <c r="Q21" s="52" t="s">
        <v>407</v>
      </c>
      <c r="R21" s="52" t="s">
        <v>407</v>
      </c>
      <c r="S21" s="51"/>
      <c r="T21" s="51"/>
      <c r="U21" s="51"/>
      <c r="V21" s="51"/>
      <c r="W21" s="51" t="s">
        <v>402</v>
      </c>
      <c r="X21" s="52" t="s">
        <v>402</v>
      </c>
      <c r="Y21" s="52" t="s">
        <v>407</v>
      </c>
      <c r="Z21" s="51" t="s">
        <v>407</v>
      </c>
      <c r="AA21" s="51"/>
      <c r="AB21" s="51"/>
      <c r="AC21" s="51"/>
      <c r="AD21" s="51"/>
      <c r="AE21" s="65"/>
      <c r="AF21" s="11"/>
      <c r="AG2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2305.52</v>
      </c>
      <c r="AH21" s="11">
        <f>Tableau2[[#This Row],[Colonne370]]-Tableau2[[#This Row],[Colonne369]]</f>
        <v>2305.52</v>
      </c>
      <c r="AI21" s="11" t="e">
        <f>Tableau2[[#This Row],[Colonne370]]/Tableau2[[#This Row],[Colonne369]]*100</f>
        <v>#DIV/0!</v>
      </c>
      <c r="AJ21" s="11">
        <f>COUNTIF(Tableau2[[#This Row],[Colonne3]:[Colonne368]],"A")</f>
        <v>0</v>
      </c>
      <c r="AK21" s="11">
        <f>COUNTIF(Tableau2[[#This Row],[Colonne3]:[Colonne368]],"R")</f>
        <v>0</v>
      </c>
      <c r="AL21" s="11">
        <f>COUNTIF(Tableau2[[#This Row],[Colonne3]:[Colonne368]],"N")</f>
        <v>92</v>
      </c>
      <c r="AM21" s="11"/>
      <c r="AN21" s="11"/>
      <c r="AO21" s="11">
        <f>COUNTIF(Tableau2[[#This Row],[Colonne3]:[Colonne368]],"C")</f>
        <v>0</v>
      </c>
      <c r="AP21" s="11">
        <f>COUNTIF(Tableau2[[#This Row],[Colonne3]:[Colonne368]],"W")</f>
        <v>0</v>
      </c>
      <c r="AQ21" s="11">
        <f>COUNTIF(Tableau2[[#This Row],[Colonne3]:[Colonne368]],"V")</f>
        <v>0</v>
      </c>
      <c r="AR21" s="11">
        <f>COUNTIF(Tableau2[[#This Row],[Colonne3]:[Colonne368]],"M")</f>
        <v>0</v>
      </c>
      <c r="AS21" s="11"/>
      <c r="AT21" s="11"/>
    </row>
    <row r="22" spans="1:46" ht="15.75" thickBot="1" x14ac:dyDescent="0.3">
      <c r="A22" s="11" t="s">
        <v>459</v>
      </c>
      <c r="B22" s="11">
        <v>80</v>
      </c>
      <c r="C22" s="52"/>
      <c r="D22" s="52"/>
      <c r="E22" s="51"/>
      <c r="F22" s="51"/>
      <c r="G22" s="51" t="s">
        <v>402</v>
      </c>
      <c r="H22" s="51" t="s">
        <v>402</v>
      </c>
      <c r="I22" s="51" t="s">
        <v>407</v>
      </c>
      <c r="J22" s="52" t="s">
        <v>407</v>
      </c>
      <c r="K22" s="52"/>
      <c r="L22" s="51"/>
      <c r="M22" s="51"/>
      <c r="N22" s="51"/>
      <c r="O22" s="51" t="s">
        <v>402</v>
      </c>
      <c r="P22" s="51" t="s">
        <v>402</v>
      </c>
      <c r="Q22" s="52" t="s">
        <v>407</v>
      </c>
      <c r="R22" s="52" t="s">
        <v>407</v>
      </c>
      <c r="S22" s="51"/>
      <c r="T22" s="51"/>
      <c r="U22" s="51"/>
      <c r="V22" s="51"/>
      <c r="W22" s="51" t="s">
        <v>402</v>
      </c>
      <c r="X22" s="52" t="s">
        <v>402</v>
      </c>
      <c r="Y22" s="52" t="s">
        <v>407</v>
      </c>
      <c r="Z22" s="51" t="s">
        <v>407</v>
      </c>
      <c r="AA22" s="51"/>
      <c r="AB22" s="51"/>
      <c r="AC22" s="51"/>
      <c r="AD22" s="51"/>
      <c r="AE22" s="65"/>
      <c r="AF22" s="11"/>
      <c r="AG22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2208</v>
      </c>
      <c r="AH22" s="11">
        <f>Tableau2[[#This Row],[Colonne370]]-Tableau2[[#This Row],[Colonne369]]</f>
        <v>2208</v>
      </c>
      <c r="AI22" s="11" t="e">
        <f>Tableau2[[#This Row],[Colonne370]]/Tableau2[[#This Row],[Colonne369]]*100</f>
        <v>#DIV/0!</v>
      </c>
      <c r="AJ22" s="11">
        <f>COUNTIF(Tableau2[[#This Row],[Colonne3]:[Colonne368]],"A")</f>
        <v>0</v>
      </c>
      <c r="AK22" s="11">
        <f>COUNTIF(Tableau2[[#This Row],[Colonne3]:[Colonne368]],"R")</f>
        <v>0</v>
      </c>
      <c r="AL22" s="11">
        <f>COUNTIF(Tableau2[[#This Row],[Colonne3]:[Colonne368]],"N")</f>
        <v>0</v>
      </c>
      <c r="AM22" s="11"/>
      <c r="AN22" s="11"/>
      <c r="AO22" s="11">
        <f>COUNTIF(Tableau2[[#This Row],[Colonne3]:[Colonne368]],"C")</f>
        <v>0</v>
      </c>
      <c r="AP22" s="11">
        <f>COUNTIF(Tableau2[[#This Row],[Colonne3]:[Colonne368]],"W")</f>
        <v>0</v>
      </c>
      <c r="AQ22" s="11">
        <f>COUNTIF(Tableau2[[#This Row],[Colonne3]:[Colonne368]],"V")</f>
        <v>0</v>
      </c>
      <c r="AR22" s="11">
        <f>COUNTIF(Tableau2[[#This Row],[Colonne3]:[Colonne368]],"M")</f>
        <v>0</v>
      </c>
      <c r="AS22" s="11"/>
      <c r="AT22" s="11"/>
    </row>
    <row r="23" spans="1:46" ht="15.75" thickBot="1" x14ac:dyDescent="0.3">
      <c r="A23" s="11" t="s">
        <v>450</v>
      </c>
      <c r="B23" s="11">
        <v>100</v>
      </c>
      <c r="C23" s="52"/>
      <c r="D23" s="52"/>
      <c r="E23" s="51"/>
      <c r="F23" s="51"/>
      <c r="G23" s="51" t="s">
        <v>402</v>
      </c>
      <c r="H23" s="51" t="s">
        <v>402</v>
      </c>
      <c r="I23" s="51" t="s">
        <v>407</v>
      </c>
      <c r="J23" s="52" t="s">
        <v>407</v>
      </c>
      <c r="K23" s="52"/>
      <c r="L23" s="51"/>
      <c r="M23" s="51"/>
      <c r="N23" s="51"/>
      <c r="O23" s="51" t="s">
        <v>402</v>
      </c>
      <c r="P23" s="51" t="s">
        <v>402</v>
      </c>
      <c r="Q23" s="52" t="s">
        <v>407</v>
      </c>
      <c r="R23" s="52" t="s">
        <v>407</v>
      </c>
      <c r="S23" s="51"/>
      <c r="T23" s="51"/>
      <c r="U23" s="51"/>
      <c r="V23" s="51"/>
      <c r="W23" s="51" t="s">
        <v>402</v>
      </c>
      <c r="X23" s="52" t="s">
        <v>402</v>
      </c>
      <c r="Y23" s="52" t="s">
        <v>407</v>
      </c>
      <c r="Z23" s="51" t="s">
        <v>407</v>
      </c>
      <c r="AA23" s="51"/>
      <c r="AB23" s="51"/>
      <c r="AC23" s="51"/>
      <c r="AD23" s="51"/>
      <c r="AE23" s="65"/>
      <c r="AF23" s="11"/>
      <c r="AG2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23" s="11">
        <f>Tableau2[[#This Row],[Colonne370]]-Tableau2[[#This Row],[Colonne369]]</f>
        <v>0</v>
      </c>
      <c r="AI23" s="11" t="e">
        <f>Tableau2[[#This Row],[Colonne370]]/Tableau2[[#This Row],[Colonne369]]*100</f>
        <v>#DIV/0!</v>
      </c>
      <c r="AJ23" s="11">
        <f>COUNTIF(Tableau2[[#This Row],[Colonne3]:[Colonne368]],"A")</f>
        <v>0</v>
      </c>
      <c r="AK23" s="11">
        <f>COUNTIF(Tableau2[[#This Row],[Colonne3]:[Colonne368]],"R")</f>
        <v>0</v>
      </c>
      <c r="AL23" s="11">
        <f>COUNTIF(Tableau2[[#This Row],[Colonne3]:[Colonne368]],"N")</f>
        <v>0</v>
      </c>
      <c r="AM23" s="11"/>
      <c r="AN23" s="11"/>
      <c r="AO23" s="11">
        <f>COUNTIF(Tableau2[[#This Row],[Colonne3]:[Colonne368]],"C")</f>
        <v>0</v>
      </c>
      <c r="AP23" s="11">
        <f>COUNTIF(Tableau2[[#This Row],[Colonne3]:[Colonne368]],"W")</f>
        <v>0</v>
      </c>
      <c r="AQ23" s="11">
        <f>COUNTIF(Tableau2[[#This Row],[Colonne3]:[Colonne368]],"V")</f>
        <v>0</v>
      </c>
      <c r="AR23" s="11">
        <f>COUNTIF(Tableau2[[#This Row],[Colonne3]:[Colonne368]],"M")</f>
        <v>0</v>
      </c>
      <c r="AS23" s="11"/>
      <c r="AT23" s="11"/>
    </row>
    <row r="24" spans="1:46" ht="15.75" thickBot="1" x14ac:dyDescent="0.3">
      <c r="A24" s="11" t="s">
        <v>451</v>
      </c>
      <c r="B24" s="11">
        <v>100</v>
      </c>
      <c r="C24" s="52"/>
      <c r="D24" s="52"/>
      <c r="E24" s="51"/>
      <c r="F24" s="51"/>
      <c r="G24" s="51" t="s">
        <v>402</v>
      </c>
      <c r="H24" s="51" t="s">
        <v>402</v>
      </c>
      <c r="I24" s="51" t="s">
        <v>402</v>
      </c>
      <c r="J24" s="52" t="s">
        <v>402</v>
      </c>
      <c r="K24" s="52"/>
      <c r="L24" s="51"/>
      <c r="M24" s="51"/>
      <c r="N24" s="51"/>
      <c r="O24" s="51" t="s">
        <v>402</v>
      </c>
      <c r="P24" s="51" t="s">
        <v>402</v>
      </c>
      <c r="Q24" s="52" t="s">
        <v>402</v>
      </c>
      <c r="R24" s="52" t="s">
        <v>402</v>
      </c>
      <c r="S24" s="51"/>
      <c r="T24" s="51"/>
      <c r="U24" s="51"/>
      <c r="V24" s="51"/>
      <c r="W24" s="51" t="s">
        <v>402</v>
      </c>
      <c r="X24" s="52" t="s">
        <v>402</v>
      </c>
      <c r="Y24" s="52" t="s">
        <v>402</v>
      </c>
      <c r="Z24" s="51" t="s">
        <v>402</v>
      </c>
      <c r="AA24" s="51"/>
      <c r="AB24" s="51"/>
      <c r="AC24" s="51"/>
      <c r="AD24" s="51"/>
      <c r="AE24" s="65"/>
      <c r="AF24" s="11"/>
      <c r="AG24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24" s="11">
        <f>Tableau2[[#This Row],[Colonne370]]-Tableau2[[#This Row],[Colonne369]]</f>
        <v>0</v>
      </c>
      <c r="AI24" s="11" t="e">
        <f>Tableau2[[#This Row],[Colonne370]]/Tableau2[[#This Row],[Colonne369]]*100</f>
        <v>#DIV/0!</v>
      </c>
      <c r="AJ24" s="11">
        <f>COUNTIF(Tableau2[[#This Row],[Colonne3]:[Colonne368]],"A")</f>
        <v>0</v>
      </c>
      <c r="AK24" s="11">
        <f>COUNTIF(Tableau2[[#This Row],[Colonne3]:[Colonne368]],"R")</f>
        <v>0</v>
      </c>
      <c r="AL24" s="11">
        <f>COUNTIF(Tableau2[[#This Row],[Colonne3]:[Colonne368]],"N")</f>
        <v>0</v>
      </c>
      <c r="AM24" s="11"/>
      <c r="AN24" s="11"/>
      <c r="AO24" s="11">
        <f>COUNTIF(Tableau2[[#This Row],[Colonne3]:[Colonne368]],"C")</f>
        <v>0</v>
      </c>
      <c r="AP24" s="11">
        <f>COUNTIF(Tableau2[[#This Row],[Colonne3]:[Colonne368]],"W")</f>
        <v>0</v>
      </c>
      <c r="AQ24" s="11">
        <f>COUNTIF(Tableau2[[#This Row],[Colonne3]:[Colonne368]],"V")</f>
        <v>0</v>
      </c>
      <c r="AR24" s="11">
        <f>COUNTIF(Tableau2[[#This Row],[Colonne3]:[Colonne368]],"M")</f>
        <v>0</v>
      </c>
      <c r="AS24" s="11"/>
      <c r="AT24" s="11"/>
    </row>
    <row r="25" spans="1:46" ht="15.75" thickBot="1" x14ac:dyDescent="0.3">
      <c r="A25" s="11" t="s">
        <v>460</v>
      </c>
      <c r="B25" s="11">
        <v>100</v>
      </c>
      <c r="C25" s="52"/>
      <c r="D25" s="52"/>
      <c r="E25" s="51"/>
      <c r="F25" s="51"/>
      <c r="G25" s="51" t="s">
        <v>432</v>
      </c>
      <c r="H25" s="51" t="s">
        <v>432</v>
      </c>
      <c r="I25" s="51" t="s">
        <v>432</v>
      </c>
      <c r="J25" s="52" t="s">
        <v>432</v>
      </c>
      <c r="K25" s="52"/>
      <c r="L25" s="51"/>
      <c r="M25" s="51"/>
      <c r="N25" s="51"/>
      <c r="O25" s="51" t="s">
        <v>432</v>
      </c>
      <c r="P25" s="51" t="s">
        <v>432</v>
      </c>
      <c r="Q25" s="52" t="s">
        <v>432</v>
      </c>
      <c r="R25" s="52" t="s">
        <v>432</v>
      </c>
      <c r="S25" s="51"/>
      <c r="T25" s="51"/>
      <c r="U25" s="51"/>
      <c r="V25" s="51"/>
      <c r="W25" s="51" t="s">
        <v>432</v>
      </c>
      <c r="X25" s="52" t="s">
        <v>432</v>
      </c>
      <c r="Y25" s="52" t="s">
        <v>432</v>
      </c>
      <c r="Z25" s="51" t="s">
        <v>432</v>
      </c>
      <c r="AA25" s="51"/>
      <c r="AB25" s="51"/>
      <c r="AC25" s="51"/>
      <c r="AD25" s="51"/>
      <c r="AE25" s="65"/>
      <c r="AF25" s="11"/>
      <c r="AG2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2279.4</v>
      </c>
      <c r="AH25" s="11">
        <f>Tableau2[[#This Row],[Colonne370]]-Tableau2[[#This Row],[Colonne369]]</f>
        <v>2279.4</v>
      </c>
      <c r="AI25" s="11" t="e">
        <f>Tableau2[[#This Row],[Colonne370]]/Tableau2[[#This Row],[Colonne369]]*100</f>
        <v>#DIV/0!</v>
      </c>
      <c r="AJ25" s="11">
        <f>COUNTIF(Tableau2[[#This Row],[Colonne3]:[Colonne368]],"A")</f>
        <v>0</v>
      </c>
      <c r="AK25" s="11">
        <f>COUNTIF(Tableau2[[#This Row],[Colonne3]:[Colonne368]],"R")</f>
        <v>0</v>
      </c>
      <c r="AL25" s="11">
        <f>COUNTIF(Tableau2[[#This Row],[Colonne3]:[Colonne368]],"N")</f>
        <v>90</v>
      </c>
      <c r="AM25" s="11"/>
      <c r="AN25" s="11"/>
      <c r="AO25" s="11">
        <f>COUNTIF(Tableau2[[#This Row],[Colonne3]:[Colonne368]],"C")</f>
        <v>0</v>
      </c>
      <c r="AP25" s="11">
        <f>COUNTIF(Tableau2[[#This Row],[Colonne3]:[Colonne368]],"W")</f>
        <v>0</v>
      </c>
      <c r="AQ25" s="11">
        <f>COUNTIF(Tableau2[[#This Row],[Colonne3]:[Colonne368]],"V")</f>
        <v>0</v>
      </c>
      <c r="AR25" s="11">
        <f>COUNTIF(Tableau2[[#This Row],[Colonne3]:[Colonne368]],"M")</f>
        <v>0</v>
      </c>
      <c r="AS25" s="11"/>
      <c r="AT25" s="11"/>
    </row>
    <row r="26" spans="1:46" ht="15.75" thickBot="1" x14ac:dyDescent="0.3">
      <c r="A26" s="27" t="s">
        <v>384</v>
      </c>
      <c r="B26" s="53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66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</row>
    <row r="27" spans="1:46" ht="15.75" thickBot="1" x14ac:dyDescent="0.3">
      <c r="A27" s="11" t="s">
        <v>452</v>
      </c>
      <c r="B27" s="11">
        <v>100</v>
      </c>
      <c r="C27" s="52" t="s">
        <v>407</v>
      </c>
      <c r="D27" s="52" t="s">
        <v>407</v>
      </c>
      <c r="E27" s="51"/>
      <c r="F27" s="51"/>
      <c r="G27" s="51"/>
      <c r="H27" s="51"/>
      <c r="I27" s="51" t="s">
        <v>402</v>
      </c>
      <c r="J27" s="52" t="s">
        <v>402</v>
      </c>
      <c r="K27" s="52" t="s">
        <v>407</v>
      </c>
      <c r="L27" s="51" t="s">
        <v>407</v>
      </c>
      <c r="M27" s="51"/>
      <c r="N27" s="51"/>
      <c r="O27" s="51"/>
      <c r="P27" s="51"/>
      <c r="Q27" s="52" t="s">
        <v>402</v>
      </c>
      <c r="R27" s="52" t="s">
        <v>402</v>
      </c>
      <c r="S27" s="51" t="s">
        <v>407</v>
      </c>
      <c r="T27" s="51" t="s">
        <v>407</v>
      </c>
      <c r="U27" s="51"/>
      <c r="V27" s="51"/>
      <c r="W27" s="51"/>
      <c r="X27" s="52"/>
      <c r="Y27" s="52" t="s">
        <v>402</v>
      </c>
      <c r="Z27" s="51" t="s">
        <v>402</v>
      </c>
      <c r="AA27" s="51" t="s">
        <v>407</v>
      </c>
      <c r="AB27" s="51" t="s">
        <v>407</v>
      </c>
      <c r="AC27" s="51"/>
      <c r="AD27" s="51"/>
      <c r="AE27" s="65"/>
      <c r="AF27" s="11"/>
      <c r="AG2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2279.4</v>
      </c>
      <c r="AH27" s="11">
        <f>Tableau2[[#This Row],[Colonne370]]-Tableau2[[#This Row],[Colonne369]]</f>
        <v>2279.4</v>
      </c>
      <c r="AI27" s="11" t="e">
        <f>Tableau2[[#This Row],[Colonne370]]/Tableau2[[#This Row],[Colonne369]]*100</f>
        <v>#DIV/0!</v>
      </c>
      <c r="AJ27" s="11">
        <f>COUNTIF(Tableau2[[#This Row],[Colonne3]:[Colonne368]],"A")</f>
        <v>0</v>
      </c>
      <c r="AK27" s="11">
        <f>COUNTIF(Tableau2[[#This Row],[Colonne3]:[Colonne368]],"R")</f>
        <v>0</v>
      </c>
      <c r="AL27" s="11">
        <f>COUNTIF(Tableau2[[#This Row],[Colonne3]:[Colonne368]],"N")</f>
        <v>90</v>
      </c>
      <c r="AM27" s="11"/>
      <c r="AN27" s="11"/>
      <c r="AO27" s="11">
        <f>COUNTIF(Tableau2[[#This Row],[Colonne3]:[Colonne368]],"C")</f>
        <v>0</v>
      </c>
      <c r="AP27" s="11">
        <f>COUNTIF(Tableau2[[#This Row],[Colonne3]:[Colonne368]],"W")</f>
        <v>0</v>
      </c>
      <c r="AQ27" s="11">
        <f>COUNTIF(Tableau2[[#This Row],[Colonne3]:[Colonne368]],"V")</f>
        <v>0</v>
      </c>
      <c r="AR27" s="11">
        <f>COUNTIF(Tableau2[[#This Row],[Colonne3]:[Colonne368]],"M")</f>
        <v>0</v>
      </c>
      <c r="AS27" s="11"/>
      <c r="AT27" s="11"/>
    </row>
    <row r="28" spans="1:46" ht="15.75" thickBot="1" x14ac:dyDescent="0.3">
      <c r="A28" s="11" t="s">
        <v>453</v>
      </c>
      <c r="B28" s="11">
        <v>100</v>
      </c>
      <c r="C28" s="52" t="s">
        <v>407</v>
      </c>
      <c r="D28" s="52" t="s">
        <v>407</v>
      </c>
      <c r="E28" s="51"/>
      <c r="F28" s="51"/>
      <c r="G28" s="51"/>
      <c r="H28" s="51"/>
      <c r="I28" s="51" t="s">
        <v>402</v>
      </c>
      <c r="J28" s="52" t="s">
        <v>402</v>
      </c>
      <c r="K28" s="52" t="s">
        <v>407</v>
      </c>
      <c r="L28" s="51" t="s">
        <v>407</v>
      </c>
      <c r="M28" s="51"/>
      <c r="N28" s="51"/>
      <c r="O28" s="51"/>
      <c r="P28" s="51"/>
      <c r="Q28" s="52" t="s">
        <v>402</v>
      </c>
      <c r="R28" s="52" t="s">
        <v>402</v>
      </c>
      <c r="S28" s="51" t="s">
        <v>407</v>
      </c>
      <c r="T28" s="51" t="s">
        <v>407</v>
      </c>
      <c r="U28" s="51"/>
      <c r="V28" s="51"/>
      <c r="W28" s="51"/>
      <c r="X28" s="52"/>
      <c r="Y28" s="52" t="s">
        <v>402</v>
      </c>
      <c r="Z28" s="51" t="s">
        <v>402</v>
      </c>
      <c r="AA28" s="51" t="s">
        <v>407</v>
      </c>
      <c r="AB28" s="51" t="s">
        <v>407</v>
      </c>
      <c r="AC28" s="51"/>
      <c r="AD28" s="51"/>
      <c r="AE28" s="65"/>
      <c r="AF28" s="11"/>
      <c r="AG2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2184</v>
      </c>
      <c r="AH28" s="11">
        <f>Tableau2[[#This Row],[Colonne370]]-Tableau2[[#This Row],[Colonne369]]</f>
        <v>2184</v>
      </c>
      <c r="AI28" s="11" t="e">
        <f>Tableau2[[#This Row],[Colonne370]]/Tableau2[[#This Row],[Colonne369]]*100</f>
        <v>#DIV/0!</v>
      </c>
      <c r="AJ28" s="11">
        <f>COUNTIF(Tableau2[[#This Row],[Colonne3]:[Colonne368]],"A")</f>
        <v>0</v>
      </c>
      <c r="AK28" s="11">
        <f>COUNTIF(Tableau2[[#This Row],[Colonne3]:[Colonne368]],"R")</f>
        <v>0</v>
      </c>
      <c r="AL28" s="11">
        <f>COUNTIF(Tableau2[[#This Row],[Colonne3]:[Colonne368]],"N")</f>
        <v>0</v>
      </c>
      <c r="AM28" s="11"/>
      <c r="AN28" s="11"/>
      <c r="AO28" s="11">
        <f>COUNTIF(Tableau2[[#This Row],[Colonne3]:[Colonne368]],"C")</f>
        <v>0</v>
      </c>
      <c r="AP28" s="11">
        <f>COUNTIF(Tableau2[[#This Row],[Colonne3]:[Colonne368]],"W")</f>
        <v>0</v>
      </c>
      <c r="AQ28" s="11">
        <f>COUNTIF(Tableau2[[#This Row],[Colonne3]:[Colonne368]],"V")</f>
        <v>0</v>
      </c>
      <c r="AR28" s="11">
        <f>COUNTIF(Tableau2[[#This Row],[Colonne3]:[Colonne368]],"M")</f>
        <v>0</v>
      </c>
      <c r="AS28" s="11"/>
      <c r="AT28" s="11"/>
    </row>
    <row r="29" spans="1:46" ht="15.75" thickBot="1" x14ac:dyDescent="0.3">
      <c r="A29" s="11" t="s">
        <v>454</v>
      </c>
      <c r="B29" s="11">
        <v>100</v>
      </c>
      <c r="C29" s="52" t="s">
        <v>407</v>
      </c>
      <c r="D29" s="52" t="s">
        <v>407</v>
      </c>
      <c r="E29" s="51"/>
      <c r="F29" s="51"/>
      <c r="G29" s="51"/>
      <c r="H29" s="51"/>
      <c r="I29" s="51" t="s">
        <v>402</v>
      </c>
      <c r="J29" s="52" t="s">
        <v>402</v>
      </c>
      <c r="K29" s="52" t="s">
        <v>407</v>
      </c>
      <c r="L29" s="51" t="s">
        <v>407</v>
      </c>
      <c r="M29" s="51"/>
      <c r="N29" s="51"/>
      <c r="O29" s="51"/>
      <c r="P29" s="51"/>
      <c r="Q29" s="52" t="s">
        <v>402</v>
      </c>
      <c r="R29" s="52" t="s">
        <v>402</v>
      </c>
      <c r="S29" s="51" t="s">
        <v>407</v>
      </c>
      <c r="T29" s="51" t="s">
        <v>407</v>
      </c>
      <c r="U29" s="51"/>
      <c r="V29" s="51"/>
      <c r="W29" s="51"/>
      <c r="X29" s="52"/>
      <c r="Y29" s="52" t="s">
        <v>402</v>
      </c>
      <c r="Z29" s="51" t="s">
        <v>402</v>
      </c>
      <c r="AA29" s="51" t="s">
        <v>407</v>
      </c>
      <c r="AB29" s="51" t="s">
        <v>407</v>
      </c>
      <c r="AC29" s="51"/>
      <c r="AD29" s="51"/>
      <c r="AE29" s="65"/>
      <c r="AF29" s="11"/>
      <c r="AG2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29" s="11">
        <f>Tableau2[[#This Row],[Colonne370]]-Tableau2[[#This Row],[Colonne369]]</f>
        <v>0</v>
      </c>
      <c r="AI29" s="11" t="e">
        <f>Tableau2[[#This Row],[Colonne370]]/Tableau2[[#This Row],[Colonne369]]*100</f>
        <v>#DIV/0!</v>
      </c>
      <c r="AJ29" s="11">
        <f>COUNTIF(Tableau2[[#This Row],[Colonne3]:[Colonne368]],"A")</f>
        <v>0</v>
      </c>
      <c r="AK29" s="11">
        <f>COUNTIF(Tableau2[[#This Row],[Colonne3]:[Colonne368]],"R")</f>
        <v>0</v>
      </c>
      <c r="AL29" s="11">
        <f>COUNTIF(Tableau2[[#This Row],[Colonne3]:[Colonne368]],"N")</f>
        <v>0</v>
      </c>
      <c r="AM29" s="11"/>
      <c r="AN29" s="11"/>
      <c r="AO29" s="11">
        <f>COUNTIF(Tableau2[[#This Row],[Colonne3]:[Colonne368]],"C")</f>
        <v>0</v>
      </c>
      <c r="AP29" s="11">
        <f>COUNTIF(Tableau2[[#This Row],[Colonne3]:[Colonne368]],"W")</f>
        <v>0</v>
      </c>
      <c r="AQ29" s="11">
        <f>COUNTIF(Tableau2[[#This Row],[Colonne3]:[Colonne368]],"V")</f>
        <v>0</v>
      </c>
      <c r="AR29" s="11">
        <f>COUNTIF(Tableau2[[#This Row],[Colonne3]:[Colonne368]],"M")</f>
        <v>0</v>
      </c>
      <c r="AS29" s="11"/>
      <c r="AT29" s="11"/>
    </row>
    <row r="30" spans="1:46" ht="15.75" thickBot="1" x14ac:dyDescent="0.3">
      <c r="A30" s="11" t="s">
        <v>455</v>
      </c>
      <c r="B30" s="11">
        <v>100</v>
      </c>
      <c r="C30" s="52" t="s">
        <v>402</v>
      </c>
      <c r="D30" s="52" t="s">
        <v>402</v>
      </c>
      <c r="E30" s="51"/>
      <c r="F30" s="51"/>
      <c r="G30" s="51"/>
      <c r="H30" s="51"/>
      <c r="I30" s="51" t="s">
        <v>402</v>
      </c>
      <c r="J30" s="52" t="s">
        <v>402</v>
      </c>
      <c r="K30" s="52" t="s">
        <v>402</v>
      </c>
      <c r="L30" s="51" t="s">
        <v>402</v>
      </c>
      <c r="M30" s="51"/>
      <c r="N30" s="51"/>
      <c r="O30" s="51"/>
      <c r="P30" s="51"/>
      <c r="Q30" s="52" t="s">
        <v>402</v>
      </c>
      <c r="R30" s="52" t="s">
        <v>402</v>
      </c>
      <c r="S30" s="51" t="s">
        <v>402</v>
      </c>
      <c r="T30" s="51" t="s">
        <v>402</v>
      </c>
      <c r="U30" s="51"/>
      <c r="V30" s="51"/>
      <c r="W30" s="51"/>
      <c r="X30" s="52"/>
      <c r="Y30" s="52" t="s">
        <v>402</v>
      </c>
      <c r="Z30" s="51" t="s">
        <v>402</v>
      </c>
      <c r="AA30" s="51" t="s">
        <v>402</v>
      </c>
      <c r="AB30" s="51" t="s">
        <v>402</v>
      </c>
      <c r="AC30" s="51"/>
      <c r="AD30" s="51"/>
      <c r="AE30" s="65"/>
      <c r="AF30" s="11"/>
      <c r="AG3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30" s="11">
        <f>Tableau2[[#This Row],[Colonne370]]-Tableau2[[#This Row],[Colonne369]]</f>
        <v>0</v>
      </c>
      <c r="AI30" s="11" t="e">
        <f>Tableau2[[#This Row],[Colonne370]]/Tableau2[[#This Row],[Colonne369]]*100</f>
        <v>#DIV/0!</v>
      </c>
      <c r="AJ30" s="11">
        <f>COUNTIF(Tableau2[[#This Row],[Colonne3]:[Colonne368]],"A")</f>
        <v>0</v>
      </c>
      <c r="AK30" s="11">
        <f>COUNTIF(Tableau2[[#This Row],[Colonne3]:[Colonne368]],"R")</f>
        <v>0</v>
      </c>
      <c r="AL30" s="11">
        <f>COUNTIF(Tableau2[[#This Row],[Colonne3]:[Colonne368]],"N")</f>
        <v>0</v>
      </c>
      <c r="AM30" s="11"/>
      <c r="AN30" s="11"/>
      <c r="AO30" s="11">
        <f>COUNTIF(Tableau2[[#This Row],[Colonne3]:[Colonne368]],"C")</f>
        <v>0</v>
      </c>
      <c r="AP30" s="11">
        <f>COUNTIF(Tableau2[[#This Row],[Colonne3]:[Colonne368]],"W")</f>
        <v>0</v>
      </c>
      <c r="AQ30" s="11">
        <f>COUNTIF(Tableau2[[#This Row],[Colonne3]:[Colonne368]],"V")</f>
        <v>0</v>
      </c>
      <c r="AR30" s="11">
        <f>COUNTIF(Tableau2[[#This Row],[Colonne3]:[Colonne368]],"M")</f>
        <v>0</v>
      </c>
      <c r="AS30" s="11"/>
      <c r="AT30" s="11"/>
    </row>
    <row r="31" spans="1:46" ht="15.75" thickBot="1" x14ac:dyDescent="0.3">
      <c r="A31" s="11" t="s">
        <v>461</v>
      </c>
      <c r="B31" s="11">
        <v>50</v>
      </c>
      <c r="C31" s="57" t="s">
        <v>432</v>
      </c>
      <c r="D31" s="57" t="s">
        <v>432</v>
      </c>
      <c r="E31" s="56"/>
      <c r="F31" s="56"/>
      <c r="G31" s="56"/>
      <c r="H31" s="56"/>
      <c r="I31" s="56" t="s">
        <v>432</v>
      </c>
      <c r="J31" s="57" t="s">
        <v>432</v>
      </c>
      <c r="K31" s="57" t="s">
        <v>432</v>
      </c>
      <c r="L31" s="56" t="s">
        <v>432</v>
      </c>
      <c r="M31" s="56"/>
      <c r="N31" s="56"/>
      <c r="O31" s="56"/>
      <c r="P31" s="56"/>
      <c r="Q31" s="57" t="s">
        <v>432</v>
      </c>
      <c r="R31" s="57" t="s">
        <v>432</v>
      </c>
      <c r="S31" s="56" t="s">
        <v>432</v>
      </c>
      <c r="T31" s="56" t="s">
        <v>432</v>
      </c>
      <c r="U31" s="56"/>
      <c r="V31" s="56"/>
      <c r="W31" s="56"/>
      <c r="X31" s="57"/>
      <c r="Y31" s="57" t="s">
        <v>432</v>
      </c>
      <c r="Z31" s="56" t="s">
        <v>432</v>
      </c>
      <c r="AA31" s="56" t="s">
        <v>432</v>
      </c>
      <c r="AB31" s="56" t="s">
        <v>432</v>
      </c>
      <c r="AC31" s="56"/>
      <c r="AD31" s="56"/>
      <c r="AE31" s="67"/>
      <c r="AF31" s="11"/>
      <c r="AG3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AH31" s="11">
        <f>Tableau2[[#This Row],[Colonne370]]-Tableau2[[#This Row],[Colonne369]]</f>
        <v>2268.46</v>
      </c>
      <c r="AI31" s="11" t="e">
        <f>Tableau2[[#This Row],[Colonne370]]/Tableau2[[#This Row],[Colonne369]]*100</f>
        <v>#DIV/0!</v>
      </c>
      <c r="AJ31" s="11">
        <f>COUNTIF(Tableau2[[#This Row],[Colonne3]:[Colonne368]],"A")</f>
        <v>0</v>
      </c>
      <c r="AK31" s="11">
        <f>COUNTIF(Tableau2[[#This Row],[Colonne3]:[Colonne368]],"R")</f>
        <v>0</v>
      </c>
      <c r="AL31" s="11">
        <f>COUNTIF(Tableau2[[#This Row],[Colonne3]:[Colonne368]],"N")</f>
        <v>91</v>
      </c>
      <c r="AM31" s="11"/>
      <c r="AN31" s="11"/>
      <c r="AO31" s="11">
        <f>COUNTIF(Tableau2[[#This Row],[Colonne3]:[Colonne368]],"C")</f>
        <v>0</v>
      </c>
      <c r="AP31" s="11">
        <f>COUNTIF(Tableau2[[#This Row],[Colonne3]:[Colonne368]],"W")</f>
        <v>0</v>
      </c>
      <c r="AQ31" s="11">
        <f>COUNTIF(Tableau2[[#This Row],[Colonne3]:[Colonne368]],"V")</f>
        <v>0</v>
      </c>
      <c r="AR31" s="11">
        <f>COUNTIF(Tableau2[[#This Row],[Colonne3]:[Colonne368]],"M")</f>
        <v>0</v>
      </c>
      <c r="AS31" s="11"/>
      <c r="AT31" s="11"/>
    </row>
    <row r="32" spans="1:46" ht="15.75" thickBot="1" x14ac:dyDescent="0.3">
      <c r="A32" s="37" t="s">
        <v>456</v>
      </c>
      <c r="B32" s="53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68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</row>
    <row r="33" spans="1:46" ht="15.75" thickBot="1" x14ac:dyDescent="0.3">
      <c r="A33" s="11" t="s">
        <v>462</v>
      </c>
      <c r="B33" s="11">
        <v>100</v>
      </c>
      <c r="C33" s="48"/>
      <c r="D33" s="48"/>
      <c r="E33" s="47"/>
      <c r="F33" s="47"/>
      <c r="G33" s="47"/>
      <c r="H33" s="47"/>
      <c r="I33" s="47"/>
      <c r="J33" s="48"/>
      <c r="K33" s="48"/>
      <c r="L33" s="47"/>
      <c r="M33" s="47"/>
      <c r="N33" s="47"/>
      <c r="O33" s="47"/>
      <c r="P33" s="47"/>
      <c r="Q33" s="48"/>
      <c r="R33" s="48"/>
      <c r="S33" s="47"/>
      <c r="T33" s="47"/>
      <c r="U33" s="47"/>
      <c r="V33" s="47"/>
      <c r="W33" s="47"/>
      <c r="X33" s="48"/>
      <c r="Y33" s="48"/>
      <c r="Z33" s="47"/>
      <c r="AA33" s="47"/>
      <c r="AB33" s="47"/>
      <c r="AC33" s="47"/>
      <c r="AD33" s="47"/>
      <c r="AE33" s="64"/>
      <c r="AF33" s="11"/>
      <c r="AG3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AH33" s="11">
        <f>Tableau2[[#This Row],[Colonne370]]-Tableau2[[#This Row],[Colonne369]]</f>
        <v>2268.46</v>
      </c>
      <c r="AI33" s="11" t="e">
        <f>Tableau2[[#This Row],[Colonne370]]/Tableau2[[#This Row],[Colonne369]]*100</f>
        <v>#DIV/0!</v>
      </c>
      <c r="AJ33" s="11">
        <f>COUNTIF(Tableau2[[#This Row],[Colonne3]:[Colonne368]],"A")</f>
        <v>0</v>
      </c>
      <c r="AK33" s="11">
        <f>COUNTIF(Tableau2[[#This Row],[Colonne3]:[Colonne368]],"R")</f>
        <v>0</v>
      </c>
      <c r="AL33" s="11">
        <f>COUNTIF(Tableau2[[#This Row],[Colonne3]:[Colonne368]],"N")</f>
        <v>91</v>
      </c>
      <c r="AM33" s="11"/>
      <c r="AN33" s="11"/>
      <c r="AO33" s="11">
        <f>COUNTIF(Tableau2[[#This Row],[Colonne3]:[Colonne368]],"C")</f>
        <v>0</v>
      </c>
      <c r="AP33" s="11">
        <f>COUNTIF(Tableau2[[#This Row],[Colonne3]:[Colonne368]],"W")</f>
        <v>0</v>
      </c>
      <c r="AQ33" s="11">
        <f>COUNTIF(Tableau2[[#This Row],[Colonne3]:[Colonne368]],"V")</f>
        <v>0</v>
      </c>
      <c r="AR33" s="11">
        <f>COUNTIF(Tableau2[[#This Row],[Colonne3]:[Colonne368]],"M")</f>
        <v>0</v>
      </c>
      <c r="AS33" s="11"/>
      <c r="AT33" s="11"/>
    </row>
    <row r="34" spans="1:46" ht="15.75" thickBot="1" x14ac:dyDescent="0.3">
      <c r="A34" s="27" t="s">
        <v>385</v>
      </c>
      <c r="B34" s="53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66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</row>
    <row r="35" spans="1:46" ht="15.75" thickBot="1" x14ac:dyDescent="0.3">
      <c r="A35" s="11" t="s">
        <v>463</v>
      </c>
      <c r="B35" s="11"/>
      <c r="C35" s="52"/>
      <c r="D35" s="52"/>
      <c r="E35" s="51"/>
      <c r="F35" s="51"/>
      <c r="G35" s="51"/>
      <c r="H35" s="51"/>
      <c r="I35" s="51"/>
      <c r="J35" s="52"/>
      <c r="K35" s="52"/>
      <c r="L35" s="51"/>
      <c r="M35" s="51"/>
      <c r="N35" s="51"/>
      <c r="O35" s="51"/>
      <c r="P35" s="51"/>
      <c r="Q35" s="52"/>
      <c r="R35" s="52"/>
      <c r="S35" s="51"/>
      <c r="T35" s="51"/>
      <c r="U35" s="51"/>
      <c r="V35" s="51"/>
      <c r="W35" s="51"/>
      <c r="X35" s="52"/>
      <c r="Y35" s="52"/>
      <c r="Z35" s="51"/>
      <c r="AA35" s="51"/>
      <c r="AB35" s="51"/>
      <c r="AC35" s="51"/>
      <c r="AD35" s="51"/>
      <c r="AE35" s="65"/>
      <c r="AF35" s="11"/>
      <c r="AG3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35" s="11">
        <f>Tableau2[[#This Row],[Colonne370]]-Tableau2[[#This Row],[Colonne369]]</f>
        <v>0</v>
      </c>
      <c r="AI35" s="11" t="e">
        <f>Tableau2[[#This Row],[Colonne370]]/Tableau2[[#This Row],[Colonne369]]*100</f>
        <v>#DIV/0!</v>
      </c>
      <c r="AJ35" s="11">
        <f>COUNTIF(Tableau2[[#This Row],[Colonne3]:[Colonne368]],"A")</f>
        <v>0</v>
      </c>
      <c r="AK35" s="11">
        <f>COUNTIF(Tableau2[[#This Row],[Colonne3]:[Colonne368]],"R")</f>
        <v>0</v>
      </c>
      <c r="AL35" s="11">
        <f>COUNTIF(Tableau2[[#This Row],[Colonne3]:[Colonne368]],"N")</f>
        <v>0</v>
      </c>
      <c r="AM35" s="11"/>
      <c r="AN35" s="11"/>
      <c r="AO35" s="11">
        <f>COUNTIF(Tableau2[[#This Row],[Colonne3]:[Colonne368]],"C")</f>
        <v>0</v>
      </c>
      <c r="AP35" s="11">
        <f>COUNTIF(Tableau2[[#This Row],[Colonne3]:[Colonne368]],"W")</f>
        <v>0</v>
      </c>
      <c r="AQ35" s="11">
        <f>COUNTIF(Tableau2[[#This Row],[Colonne3]:[Colonne368]],"V")</f>
        <v>0</v>
      </c>
      <c r="AR35" s="11">
        <f>COUNTIF(Tableau2[[#This Row],[Colonne3]:[Colonne368]],"M")</f>
        <v>0</v>
      </c>
      <c r="AS35" s="11"/>
      <c r="AT35" s="11"/>
    </row>
    <row r="36" spans="1:46" ht="15.75" thickBot="1" x14ac:dyDescent="0.3">
      <c r="A36" s="11" t="s">
        <v>463</v>
      </c>
      <c r="B36" s="11"/>
      <c r="C36" s="52"/>
      <c r="D36" s="52"/>
      <c r="E36" s="51"/>
      <c r="F36" s="51"/>
      <c r="G36" s="51"/>
      <c r="H36" s="51"/>
      <c r="I36" s="51"/>
      <c r="J36" s="52"/>
      <c r="K36" s="52"/>
      <c r="L36" s="51"/>
      <c r="M36" s="51"/>
      <c r="N36" s="51"/>
      <c r="O36" s="51"/>
      <c r="P36" s="51"/>
      <c r="Q36" s="52"/>
      <c r="R36" s="52"/>
      <c r="S36" s="51"/>
      <c r="T36" s="51"/>
      <c r="U36" s="51"/>
      <c r="V36" s="51"/>
      <c r="W36" s="51"/>
      <c r="X36" s="52"/>
      <c r="Y36" s="52"/>
      <c r="Z36" s="51"/>
      <c r="AA36" s="51"/>
      <c r="AB36" s="51"/>
      <c r="AC36" s="51"/>
      <c r="AD36" s="51"/>
      <c r="AE36" s="65"/>
      <c r="AF36" s="11"/>
      <c r="AG36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36" s="11">
        <f>Tableau2[[#This Row],[Colonne370]]-Tableau2[[#This Row],[Colonne369]]</f>
        <v>0</v>
      </c>
      <c r="AI36" s="11" t="e">
        <f>Tableau2[[#This Row],[Colonne370]]/Tableau2[[#This Row],[Colonne369]]*100</f>
        <v>#DIV/0!</v>
      </c>
      <c r="AJ36" s="11">
        <f>COUNTIF(Tableau2[[#This Row],[Colonne3]:[Colonne368]],"A")</f>
        <v>0</v>
      </c>
      <c r="AK36" s="11">
        <f>COUNTIF(Tableau2[[#This Row],[Colonne3]:[Colonne368]],"R")</f>
        <v>0</v>
      </c>
      <c r="AL36" s="11">
        <f>COUNTIF(Tableau2[[#This Row],[Colonne3]:[Colonne368]],"N")</f>
        <v>0</v>
      </c>
      <c r="AM36" s="11"/>
      <c r="AN36" s="11"/>
      <c r="AO36" s="11">
        <f>COUNTIF(Tableau2[[#This Row],[Colonne3]:[Colonne368]],"C")</f>
        <v>0</v>
      </c>
      <c r="AP36" s="11">
        <f>COUNTIF(Tableau2[[#This Row],[Colonne3]:[Colonne368]],"W")</f>
        <v>0</v>
      </c>
      <c r="AQ36" s="11">
        <f>COUNTIF(Tableau2[[#This Row],[Colonne3]:[Colonne368]],"V")</f>
        <v>0</v>
      </c>
      <c r="AR36" s="11">
        <f>COUNTIF(Tableau2[[#This Row],[Colonne3]:[Colonne368]],"M")</f>
        <v>0</v>
      </c>
      <c r="AS36" s="11"/>
      <c r="AT36" s="11"/>
    </row>
    <row r="37" spans="1:46" ht="15.75" thickBot="1" x14ac:dyDescent="0.3">
      <c r="A37" s="11" t="s">
        <v>463</v>
      </c>
      <c r="B37" s="11"/>
      <c r="C37" s="52"/>
      <c r="D37" s="52"/>
      <c r="E37" s="51"/>
      <c r="F37" s="51"/>
      <c r="G37" s="51"/>
      <c r="H37" s="51"/>
      <c r="I37" s="51"/>
      <c r="J37" s="52"/>
      <c r="K37" s="52"/>
      <c r="L37" s="51"/>
      <c r="M37" s="51"/>
      <c r="N37" s="51"/>
      <c r="O37" s="51"/>
      <c r="P37" s="51"/>
      <c r="Q37" s="52"/>
      <c r="R37" s="52"/>
      <c r="S37" s="51"/>
      <c r="T37" s="51"/>
      <c r="U37" s="51"/>
      <c r="V37" s="51"/>
      <c r="W37" s="51"/>
      <c r="X37" s="52"/>
      <c r="Y37" s="52"/>
      <c r="Z37" s="51"/>
      <c r="AA37" s="51"/>
      <c r="AB37" s="51"/>
      <c r="AC37" s="51"/>
      <c r="AD37" s="51"/>
      <c r="AE37" s="65"/>
      <c r="AF37" s="11"/>
      <c r="AG3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37" s="11">
        <f>Tableau2[[#This Row],[Colonne370]]-Tableau2[[#This Row],[Colonne369]]</f>
        <v>0</v>
      </c>
      <c r="AI37" s="11" t="e">
        <f>Tableau2[[#This Row],[Colonne370]]/Tableau2[[#This Row],[Colonne369]]*100</f>
        <v>#DIV/0!</v>
      </c>
      <c r="AJ37" s="11">
        <f>COUNTIF(Tableau2[[#This Row],[Colonne3]:[Colonne368]],"A")</f>
        <v>0</v>
      </c>
      <c r="AK37" s="11">
        <f>COUNTIF(Tableau2[[#This Row],[Colonne3]:[Colonne368]],"R")</f>
        <v>0</v>
      </c>
      <c r="AL37" s="11">
        <f>COUNTIF(Tableau2[[#This Row],[Colonne3]:[Colonne368]],"N")</f>
        <v>0</v>
      </c>
      <c r="AM37" s="11"/>
      <c r="AN37" s="11"/>
      <c r="AO37" s="11">
        <f>COUNTIF(Tableau2[[#This Row],[Colonne3]:[Colonne368]],"C")</f>
        <v>0</v>
      </c>
      <c r="AP37" s="11">
        <f>COUNTIF(Tableau2[[#This Row],[Colonne3]:[Colonne368]],"W")</f>
        <v>0</v>
      </c>
      <c r="AQ37" s="11">
        <f>COUNTIF(Tableau2[[#This Row],[Colonne3]:[Colonne368]],"V")</f>
        <v>0</v>
      </c>
      <c r="AR37" s="11">
        <f>COUNTIF(Tableau2[[#This Row],[Colonne3]:[Colonne368]],"M")</f>
        <v>0</v>
      </c>
      <c r="AS37" s="11"/>
      <c r="AT37" s="11"/>
    </row>
    <row r="38" spans="1:46" ht="15.75" thickBot="1" x14ac:dyDescent="0.3">
      <c r="A38" s="11" t="s">
        <v>463</v>
      </c>
      <c r="B38" s="11"/>
      <c r="C38" s="52"/>
      <c r="D38" s="52"/>
      <c r="E38" s="51"/>
      <c r="F38" s="51"/>
      <c r="G38" s="51"/>
      <c r="H38" s="51"/>
      <c r="I38" s="51"/>
      <c r="J38" s="52"/>
      <c r="K38" s="52"/>
      <c r="L38" s="51"/>
      <c r="M38" s="51"/>
      <c r="N38" s="51"/>
      <c r="O38" s="51"/>
      <c r="P38" s="51"/>
      <c r="Q38" s="52"/>
      <c r="R38" s="52"/>
      <c r="S38" s="51"/>
      <c r="T38" s="51"/>
      <c r="U38" s="51"/>
      <c r="V38" s="51"/>
      <c r="W38" s="51"/>
      <c r="X38" s="52"/>
      <c r="Y38" s="52"/>
      <c r="Z38" s="51"/>
      <c r="AA38" s="51"/>
      <c r="AB38" s="51"/>
      <c r="AC38" s="51"/>
      <c r="AD38" s="51"/>
      <c r="AE38" s="65"/>
      <c r="AF38" s="11"/>
      <c r="AG3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38" s="11">
        <f>Tableau2[[#This Row],[Colonne370]]-Tableau2[[#This Row],[Colonne369]]</f>
        <v>0</v>
      </c>
      <c r="AI38" s="11" t="e">
        <f>Tableau2[[#This Row],[Colonne370]]/Tableau2[[#This Row],[Colonne369]]*100</f>
        <v>#DIV/0!</v>
      </c>
      <c r="AJ38" s="11">
        <f>COUNTIF(Tableau2[[#This Row],[Colonne3]:[Colonne368]],"A")</f>
        <v>0</v>
      </c>
      <c r="AK38" s="11">
        <f>COUNTIF(Tableau2[[#This Row],[Colonne3]:[Colonne368]],"R")</f>
        <v>0</v>
      </c>
      <c r="AL38" s="11">
        <f>COUNTIF(Tableau2[[#This Row],[Colonne3]:[Colonne368]],"N")</f>
        <v>0</v>
      </c>
      <c r="AM38" s="11"/>
      <c r="AN38" s="11"/>
      <c r="AO38" s="11">
        <f>COUNTIF(Tableau2[[#This Row],[Colonne3]:[Colonne368]],"C")</f>
        <v>0</v>
      </c>
      <c r="AP38" s="11">
        <f>COUNTIF(Tableau2[[#This Row],[Colonne3]:[Colonne368]],"W")</f>
        <v>0</v>
      </c>
      <c r="AQ38" s="11">
        <f>COUNTIF(Tableau2[[#This Row],[Colonne3]:[Colonne368]],"V")</f>
        <v>0</v>
      </c>
      <c r="AR38" s="11">
        <f>COUNTIF(Tableau2[[#This Row],[Colonne3]:[Colonne368]],"M")</f>
        <v>0</v>
      </c>
      <c r="AS38" s="11"/>
      <c r="AT38" s="11"/>
    </row>
    <row r="39" spans="1:46" ht="15.75" thickBot="1" x14ac:dyDescent="0.3">
      <c r="A39" s="11" t="s">
        <v>463</v>
      </c>
      <c r="B39" s="11"/>
      <c r="C39" s="52"/>
      <c r="D39" s="52"/>
      <c r="E39" s="51"/>
      <c r="F39" s="51"/>
      <c r="G39" s="51"/>
      <c r="H39" s="51"/>
      <c r="I39" s="51"/>
      <c r="J39" s="52"/>
      <c r="K39" s="52"/>
      <c r="L39" s="51"/>
      <c r="M39" s="51"/>
      <c r="N39" s="51"/>
      <c r="O39" s="51"/>
      <c r="P39" s="51"/>
      <c r="Q39" s="52"/>
      <c r="R39" s="52"/>
      <c r="S39" s="51"/>
      <c r="T39" s="51"/>
      <c r="U39" s="51"/>
      <c r="V39" s="51"/>
      <c r="W39" s="51"/>
      <c r="X39" s="52"/>
      <c r="Y39" s="52"/>
      <c r="Z39" s="51"/>
      <c r="AA39" s="51"/>
      <c r="AB39" s="51"/>
      <c r="AC39" s="51"/>
      <c r="AD39" s="51"/>
      <c r="AE39" s="65"/>
      <c r="AF39" s="11"/>
      <c r="AG3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39" s="11">
        <f>Tableau2[[#This Row],[Colonne370]]-Tableau2[[#This Row],[Colonne369]]</f>
        <v>0</v>
      </c>
      <c r="AI39" s="11" t="e">
        <f>Tableau2[[#This Row],[Colonne370]]/Tableau2[[#This Row],[Colonne369]]*100</f>
        <v>#DIV/0!</v>
      </c>
      <c r="AJ39" s="11">
        <f>COUNTIF(Tableau2[[#This Row],[Colonne3]:[Colonne368]],"A")</f>
        <v>0</v>
      </c>
      <c r="AK39" s="11">
        <f>COUNTIF(Tableau2[[#This Row],[Colonne3]:[Colonne368]],"R")</f>
        <v>0</v>
      </c>
      <c r="AL39" s="11">
        <f>COUNTIF(Tableau2[[#This Row],[Colonne3]:[Colonne368]],"N")</f>
        <v>0</v>
      </c>
      <c r="AM39" s="11"/>
      <c r="AN39" s="11"/>
      <c r="AO39" s="11">
        <f>COUNTIF(Tableau2[[#This Row],[Colonne3]:[Colonne368]],"C")</f>
        <v>0</v>
      </c>
      <c r="AP39" s="11">
        <f>COUNTIF(Tableau2[[#This Row],[Colonne3]:[Colonne368]],"W")</f>
        <v>0</v>
      </c>
      <c r="AQ39" s="11">
        <f>COUNTIF(Tableau2[[#This Row],[Colonne3]:[Colonne368]],"V")</f>
        <v>0</v>
      </c>
      <c r="AR39" s="11">
        <f>COUNTIF(Tableau2[[#This Row],[Colonne3]:[Colonne368]],"M")</f>
        <v>0</v>
      </c>
      <c r="AS39" s="11"/>
      <c r="AT39" s="11"/>
    </row>
    <row r="40" spans="1:46" ht="15.75" thickBot="1" x14ac:dyDescent="0.3">
      <c r="A40" s="11" t="s">
        <v>463</v>
      </c>
      <c r="B40" s="11"/>
      <c r="C40" s="52"/>
      <c r="D40" s="52"/>
      <c r="E40" s="51"/>
      <c r="F40" s="51"/>
      <c r="G40" s="51"/>
      <c r="H40" s="51"/>
      <c r="I40" s="51"/>
      <c r="J40" s="52"/>
      <c r="K40" s="52"/>
      <c r="L40" s="51"/>
      <c r="M40" s="51"/>
      <c r="N40" s="51"/>
      <c r="O40" s="51"/>
      <c r="P40" s="51"/>
      <c r="Q40" s="52"/>
      <c r="R40" s="52"/>
      <c r="S40" s="51"/>
      <c r="T40" s="51"/>
      <c r="U40" s="51"/>
      <c r="V40" s="51"/>
      <c r="W40" s="51"/>
      <c r="X40" s="52"/>
      <c r="Y40" s="52"/>
      <c r="Z40" s="51"/>
      <c r="AA40" s="51"/>
      <c r="AB40" s="51"/>
      <c r="AC40" s="51"/>
      <c r="AD40" s="51"/>
      <c r="AE40" s="65"/>
      <c r="AF40" s="11"/>
      <c r="AG4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40" s="11">
        <f>Tableau2[[#This Row],[Colonne370]]-Tableau2[[#This Row],[Colonne369]]</f>
        <v>0</v>
      </c>
      <c r="AI40" s="11" t="e">
        <f>Tableau2[[#This Row],[Colonne370]]/Tableau2[[#This Row],[Colonne369]]*100</f>
        <v>#DIV/0!</v>
      </c>
      <c r="AJ40" s="11">
        <f>COUNTIF(Tableau2[[#This Row],[Colonne3]:[Colonne368]],"A")</f>
        <v>0</v>
      </c>
      <c r="AK40" s="11">
        <f>COUNTIF(Tableau2[[#This Row],[Colonne3]:[Colonne368]],"R")</f>
        <v>0</v>
      </c>
      <c r="AL40" s="11">
        <f>COUNTIF(Tableau2[[#This Row],[Colonne3]:[Colonne368]],"N")</f>
        <v>0</v>
      </c>
      <c r="AM40" s="11"/>
      <c r="AN40" s="11"/>
      <c r="AO40" s="11">
        <f>COUNTIF(Tableau2[[#This Row],[Colonne3]:[Colonne368]],"C")</f>
        <v>0</v>
      </c>
      <c r="AP40" s="11">
        <f>COUNTIF(Tableau2[[#This Row],[Colonne3]:[Colonne368]],"W")</f>
        <v>0</v>
      </c>
      <c r="AQ40" s="11">
        <f>COUNTIF(Tableau2[[#This Row],[Colonne3]:[Colonne368]],"V")</f>
        <v>0</v>
      </c>
      <c r="AR40" s="11">
        <f>COUNTIF(Tableau2[[#This Row],[Colonne3]:[Colonne368]],"M")</f>
        <v>0</v>
      </c>
      <c r="AS40" s="11"/>
      <c r="AT40" s="11"/>
    </row>
    <row r="41" spans="1:46" ht="15.75" thickBot="1" x14ac:dyDescent="0.3">
      <c r="A41" s="11" t="s">
        <v>463</v>
      </c>
      <c r="B41" s="11"/>
      <c r="C41" s="52"/>
      <c r="D41" s="52"/>
      <c r="E41" s="51"/>
      <c r="F41" s="51"/>
      <c r="G41" s="51"/>
      <c r="H41" s="51"/>
      <c r="I41" s="51"/>
      <c r="J41" s="52"/>
      <c r="K41" s="52"/>
      <c r="L41" s="51"/>
      <c r="M41" s="51"/>
      <c r="N41" s="51"/>
      <c r="O41" s="51"/>
      <c r="P41" s="51"/>
      <c r="Q41" s="52"/>
      <c r="R41" s="52"/>
      <c r="S41" s="51"/>
      <c r="T41" s="51"/>
      <c r="U41" s="51"/>
      <c r="V41" s="51"/>
      <c r="W41" s="51"/>
      <c r="X41" s="52"/>
      <c r="Y41" s="52"/>
      <c r="Z41" s="51"/>
      <c r="AA41" s="51"/>
      <c r="AB41" s="51"/>
      <c r="AC41" s="51"/>
      <c r="AD41" s="51"/>
      <c r="AE41" s="65"/>
      <c r="AF41" s="11"/>
      <c r="AG4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41" s="11">
        <f>Tableau2[[#This Row],[Colonne370]]-Tableau2[[#This Row],[Colonne369]]</f>
        <v>0</v>
      </c>
      <c r="AI41" s="11" t="e">
        <f>Tableau2[[#This Row],[Colonne370]]/Tableau2[[#This Row],[Colonne369]]*100</f>
        <v>#DIV/0!</v>
      </c>
      <c r="AJ41" s="11">
        <f>COUNTIF(Tableau2[[#This Row],[Colonne3]:[Colonne368]],"A")</f>
        <v>0</v>
      </c>
      <c r="AK41" s="11">
        <f>COUNTIF(Tableau2[[#This Row],[Colonne3]:[Colonne368]],"R")</f>
        <v>0</v>
      </c>
      <c r="AL41" s="11">
        <f>COUNTIF(Tableau2[[#This Row],[Colonne3]:[Colonne368]],"N")</f>
        <v>0</v>
      </c>
      <c r="AM41" s="11"/>
      <c r="AN41" s="11"/>
      <c r="AO41" s="11">
        <f>COUNTIF(Tableau2[[#This Row],[Colonne3]:[Colonne368]],"C")</f>
        <v>0</v>
      </c>
      <c r="AP41" s="11">
        <f>COUNTIF(Tableau2[[#This Row],[Colonne3]:[Colonne368]],"W")</f>
        <v>0</v>
      </c>
      <c r="AQ41" s="11">
        <f>COUNTIF(Tableau2[[#This Row],[Colonne3]:[Colonne368]],"V")</f>
        <v>0</v>
      </c>
      <c r="AR41" s="11">
        <f>COUNTIF(Tableau2[[#This Row],[Colonne3]:[Colonne368]],"M")</f>
        <v>0</v>
      </c>
      <c r="AS41" s="11"/>
      <c r="AT41" s="11"/>
    </row>
    <row r="42" spans="1:46" ht="15.75" thickBot="1" x14ac:dyDescent="0.3">
      <c r="A42" s="27" t="s">
        <v>379</v>
      </c>
      <c r="B42" s="53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66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</row>
    <row r="43" spans="1:46" ht="15.75" thickBot="1" x14ac:dyDescent="0.3">
      <c r="A43" s="11" t="s">
        <v>386</v>
      </c>
      <c r="B43" s="11"/>
      <c r="C43" s="50">
        <f t="shared" ref="C43:AD43" si="0">COUNTIF(C6:C41,"J")</f>
        <v>5</v>
      </c>
      <c r="D43" s="50">
        <f t="shared" si="0"/>
        <v>5</v>
      </c>
      <c r="E43" s="50">
        <f t="shared" si="0"/>
        <v>5</v>
      </c>
      <c r="F43" s="50">
        <f t="shared" si="0"/>
        <v>5</v>
      </c>
      <c r="G43" s="50">
        <f t="shared" si="0"/>
        <v>5</v>
      </c>
      <c r="H43" s="50">
        <f t="shared" si="0"/>
        <v>5</v>
      </c>
      <c r="I43" s="50">
        <f t="shared" si="0"/>
        <v>5</v>
      </c>
      <c r="J43" s="50">
        <f t="shared" si="0"/>
        <v>5</v>
      </c>
      <c r="K43" s="50">
        <f t="shared" si="0"/>
        <v>5</v>
      </c>
      <c r="L43" s="50">
        <f t="shared" si="0"/>
        <v>5</v>
      </c>
      <c r="M43" s="50">
        <f t="shared" si="0"/>
        <v>5</v>
      </c>
      <c r="N43" s="50">
        <f t="shared" si="0"/>
        <v>5</v>
      </c>
      <c r="O43" s="50">
        <f t="shared" si="0"/>
        <v>5</v>
      </c>
      <c r="P43" s="50">
        <f t="shared" si="0"/>
        <v>5</v>
      </c>
      <c r="Q43" s="50">
        <f t="shared" si="0"/>
        <v>5</v>
      </c>
      <c r="R43" s="50">
        <f t="shared" si="0"/>
        <v>5</v>
      </c>
      <c r="S43" s="50">
        <f t="shared" si="0"/>
        <v>5</v>
      </c>
      <c r="T43" s="50">
        <f t="shared" si="0"/>
        <v>5</v>
      </c>
      <c r="U43" s="50">
        <f t="shared" si="0"/>
        <v>5</v>
      </c>
      <c r="V43" s="50">
        <f t="shared" si="0"/>
        <v>5</v>
      </c>
      <c r="W43" s="50">
        <f t="shared" si="0"/>
        <v>5</v>
      </c>
      <c r="X43" s="50">
        <f t="shared" si="0"/>
        <v>5</v>
      </c>
      <c r="Y43" s="50">
        <f t="shared" si="0"/>
        <v>5</v>
      </c>
      <c r="Z43" s="50">
        <f t="shared" si="0"/>
        <v>5</v>
      </c>
      <c r="AA43" s="50">
        <f t="shared" si="0"/>
        <v>5</v>
      </c>
      <c r="AB43" s="50">
        <f t="shared" si="0"/>
        <v>5</v>
      </c>
      <c r="AC43" s="50">
        <f t="shared" si="0"/>
        <v>5</v>
      </c>
      <c r="AD43" s="50">
        <f t="shared" si="0"/>
        <v>5</v>
      </c>
      <c r="AE43" s="65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</row>
    <row r="44" spans="1:46" ht="15.75" thickBot="1" x14ac:dyDescent="0.3">
      <c r="A44" s="11" t="s">
        <v>387</v>
      </c>
      <c r="B44" s="11"/>
      <c r="C44" s="50">
        <f t="shared" ref="C44:AD44" si="1">COUNTIF(C6:C41,"N")</f>
        <v>3</v>
      </c>
      <c r="D44" s="50">
        <f t="shared" si="1"/>
        <v>3</v>
      </c>
      <c r="E44" s="50">
        <f t="shared" si="1"/>
        <v>3</v>
      </c>
      <c r="F44" s="50">
        <f t="shared" si="1"/>
        <v>3</v>
      </c>
      <c r="G44" s="50">
        <f t="shared" si="1"/>
        <v>3</v>
      </c>
      <c r="H44" s="50">
        <f t="shared" si="1"/>
        <v>3</v>
      </c>
      <c r="I44" s="50">
        <f t="shared" si="1"/>
        <v>3</v>
      </c>
      <c r="J44" s="50">
        <f t="shared" si="1"/>
        <v>3</v>
      </c>
      <c r="K44" s="50">
        <f t="shared" si="1"/>
        <v>3</v>
      </c>
      <c r="L44" s="50">
        <f t="shared" si="1"/>
        <v>3</v>
      </c>
      <c r="M44" s="50">
        <f t="shared" si="1"/>
        <v>3</v>
      </c>
      <c r="N44" s="50">
        <f t="shared" si="1"/>
        <v>3</v>
      </c>
      <c r="O44" s="50">
        <f t="shared" si="1"/>
        <v>3</v>
      </c>
      <c r="P44" s="50">
        <f t="shared" si="1"/>
        <v>3</v>
      </c>
      <c r="Q44" s="50">
        <f t="shared" si="1"/>
        <v>3</v>
      </c>
      <c r="R44" s="50">
        <f t="shared" si="1"/>
        <v>3</v>
      </c>
      <c r="S44" s="50">
        <f t="shared" si="1"/>
        <v>3</v>
      </c>
      <c r="T44" s="50">
        <f t="shared" si="1"/>
        <v>3</v>
      </c>
      <c r="U44" s="50">
        <f t="shared" si="1"/>
        <v>3</v>
      </c>
      <c r="V44" s="50">
        <f t="shared" si="1"/>
        <v>3</v>
      </c>
      <c r="W44" s="50">
        <f t="shared" si="1"/>
        <v>3</v>
      </c>
      <c r="X44" s="50">
        <f t="shared" si="1"/>
        <v>3</v>
      </c>
      <c r="Y44" s="50">
        <f t="shared" si="1"/>
        <v>3</v>
      </c>
      <c r="Z44" s="50">
        <f t="shared" si="1"/>
        <v>3</v>
      </c>
      <c r="AA44" s="50">
        <f t="shared" si="1"/>
        <v>3</v>
      </c>
      <c r="AB44" s="50">
        <f t="shared" si="1"/>
        <v>3</v>
      </c>
      <c r="AC44" s="50">
        <f t="shared" si="1"/>
        <v>3</v>
      </c>
      <c r="AD44" s="50">
        <f t="shared" si="1"/>
        <v>3</v>
      </c>
      <c r="AE44" s="65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</row>
    <row r="45" spans="1:46" x14ac:dyDescent="0.25">
      <c r="A45" s="61" t="s">
        <v>388</v>
      </c>
      <c r="B45" s="61"/>
      <c r="C45" s="62">
        <f t="shared" ref="C45:AD45" si="2">C43+C44</f>
        <v>8</v>
      </c>
      <c r="D45" s="62">
        <f t="shared" si="2"/>
        <v>8</v>
      </c>
      <c r="E45" s="62">
        <f t="shared" si="2"/>
        <v>8</v>
      </c>
      <c r="F45" s="62">
        <f t="shared" si="2"/>
        <v>8</v>
      </c>
      <c r="G45" s="62">
        <f t="shared" si="2"/>
        <v>8</v>
      </c>
      <c r="H45" s="62">
        <f t="shared" si="2"/>
        <v>8</v>
      </c>
      <c r="I45" s="62">
        <f t="shared" si="2"/>
        <v>8</v>
      </c>
      <c r="J45" s="62">
        <f t="shared" si="2"/>
        <v>8</v>
      </c>
      <c r="K45" s="62">
        <f t="shared" si="2"/>
        <v>8</v>
      </c>
      <c r="L45" s="62">
        <f t="shared" si="2"/>
        <v>8</v>
      </c>
      <c r="M45" s="62">
        <f t="shared" si="2"/>
        <v>8</v>
      </c>
      <c r="N45" s="62">
        <f t="shared" si="2"/>
        <v>8</v>
      </c>
      <c r="O45" s="62">
        <f t="shared" si="2"/>
        <v>8</v>
      </c>
      <c r="P45" s="62">
        <f t="shared" si="2"/>
        <v>8</v>
      </c>
      <c r="Q45" s="62">
        <f t="shared" si="2"/>
        <v>8</v>
      </c>
      <c r="R45" s="62">
        <f t="shared" si="2"/>
        <v>8</v>
      </c>
      <c r="S45" s="62">
        <f t="shared" si="2"/>
        <v>8</v>
      </c>
      <c r="T45" s="62">
        <f t="shared" si="2"/>
        <v>8</v>
      </c>
      <c r="U45" s="62">
        <f t="shared" si="2"/>
        <v>8</v>
      </c>
      <c r="V45" s="62">
        <f t="shared" si="2"/>
        <v>8</v>
      </c>
      <c r="W45" s="62">
        <f t="shared" si="2"/>
        <v>8</v>
      </c>
      <c r="X45" s="62">
        <f t="shared" si="2"/>
        <v>8</v>
      </c>
      <c r="Y45" s="62">
        <f t="shared" si="2"/>
        <v>8</v>
      </c>
      <c r="Z45" s="62">
        <f t="shared" si="2"/>
        <v>8</v>
      </c>
      <c r="AA45" s="62">
        <f t="shared" si="2"/>
        <v>8</v>
      </c>
      <c r="AB45" s="62">
        <f t="shared" si="2"/>
        <v>8</v>
      </c>
      <c r="AC45" s="62">
        <f t="shared" si="2"/>
        <v>8</v>
      </c>
      <c r="AD45" s="62">
        <f t="shared" si="2"/>
        <v>8</v>
      </c>
      <c r="AE45" s="69"/>
      <c r="AF45" s="61">
        <v>365</v>
      </c>
      <c r="AG45" s="61">
        <f>COUNTIF(Tableau2[[#This Row],[Colonne3]:[Colonne368]],"8")</f>
        <v>0</v>
      </c>
      <c r="AH45" s="61">
        <f>Tableau2[[#This Row],[Colonne369]]-Tableau2[[#This Row],[Colonne370]]</f>
        <v>0</v>
      </c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</row>
  </sheetData>
  <conditionalFormatting sqref="AF43:AT43">
    <cfRule type="cellIs" dxfId="55" priority="21" operator="equal">
      <formula>5</formula>
    </cfRule>
  </conditionalFormatting>
  <conditionalFormatting sqref="AF44:AT44">
    <cfRule type="cellIs" dxfId="54" priority="20" operator="equal">
      <formula>3</formula>
    </cfRule>
  </conditionalFormatting>
  <conditionalFormatting sqref="AF45:AT45">
    <cfRule type="cellIs" dxfId="53" priority="19" operator="equal">
      <formula>8</formula>
    </cfRule>
  </conditionalFormatting>
  <conditionalFormatting sqref="AE43">
    <cfRule type="cellIs" dxfId="52" priority="18" operator="equal">
      <formula>5</formula>
    </cfRule>
  </conditionalFormatting>
  <conditionalFormatting sqref="AE44">
    <cfRule type="cellIs" dxfId="51" priority="17" operator="equal">
      <formula>3</formula>
    </cfRule>
  </conditionalFormatting>
  <conditionalFormatting sqref="AE45">
    <cfRule type="cellIs" dxfId="50" priority="16" operator="equal">
      <formula>8</formula>
    </cfRule>
  </conditionalFormatting>
  <conditionalFormatting sqref="AE7:AE41">
    <cfRule type="containsText" dxfId="49" priority="15" operator="containsText" text="R">
      <formula>NOT(ISERROR(SEARCH("R",AE7)))</formula>
    </cfRule>
  </conditionalFormatting>
  <conditionalFormatting sqref="AE8:AE41">
    <cfRule type="cellIs" dxfId="48" priority="13" operator="equal">
      <formula>"c"</formula>
    </cfRule>
    <cfRule type="containsText" dxfId="47" priority="14" operator="containsText" text="w">
      <formula>NOT(ISERROR(SEARCH("w",AE8)))</formula>
    </cfRule>
  </conditionalFormatting>
  <conditionalFormatting sqref="AE7:AE31">
    <cfRule type="containsText" dxfId="46" priority="12" operator="containsText" text="X">
      <formula>NOT(ISERROR(SEARCH("X",AE7)))</formula>
    </cfRule>
  </conditionalFormatting>
  <conditionalFormatting sqref="C43:AD43">
    <cfRule type="cellIs" dxfId="45" priority="11" operator="equal">
      <formula>5</formula>
    </cfRule>
  </conditionalFormatting>
  <conditionalFormatting sqref="C44:AD44">
    <cfRule type="cellIs" dxfId="44" priority="10" operator="equal">
      <formula>3</formula>
    </cfRule>
  </conditionalFormatting>
  <conditionalFormatting sqref="C45:AD45">
    <cfRule type="cellIs" dxfId="43" priority="9" operator="equal">
      <formula>8</formula>
    </cfRule>
  </conditionalFormatting>
  <conditionalFormatting sqref="C6:AD41">
    <cfRule type="containsText" dxfId="42" priority="8" operator="containsText" text="V">
      <formula>NOT(ISERROR(SEARCH("V",C6)))</formula>
    </cfRule>
  </conditionalFormatting>
  <conditionalFormatting sqref="C7:AD41">
    <cfRule type="containsText" dxfId="41" priority="7" operator="containsText" text="R">
      <formula>NOT(ISERROR(SEARCH("R",C7)))</formula>
    </cfRule>
  </conditionalFormatting>
  <conditionalFormatting sqref="C8:AD41">
    <cfRule type="cellIs" dxfId="40" priority="5" operator="equal">
      <formula>"c"</formula>
    </cfRule>
    <cfRule type="containsText" dxfId="39" priority="6" operator="containsText" text="w">
      <formula>NOT(ISERROR(SEARCH("w",C8)))</formula>
    </cfRule>
  </conditionalFormatting>
  <conditionalFormatting sqref="C7:AD31">
    <cfRule type="containsText" dxfId="38" priority="4" operator="containsText" text="X">
      <formula>NOT(ISERROR(SEARCH("X",C7)))</formula>
    </cfRule>
  </conditionalFormatting>
  <conditionalFormatting sqref="A43:B43">
    <cfRule type="cellIs" dxfId="27" priority="3" operator="equal">
      <formula>5</formula>
    </cfRule>
  </conditionalFormatting>
  <conditionalFormatting sqref="A44:B44">
    <cfRule type="cellIs" dxfId="25" priority="2" operator="equal">
      <formula>3</formula>
    </cfRule>
  </conditionalFormatting>
  <conditionalFormatting sqref="A45:B45">
    <cfRule type="cellIs" dxfId="23" priority="1" operator="equal">
      <formula>8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AW45"/>
  <sheetViews>
    <sheetView topLeftCell="A7" workbookViewId="0">
      <selection activeCell="S8" sqref="S8"/>
    </sheetView>
  </sheetViews>
  <sheetFormatPr baseColWidth="10" defaultRowHeight="15" x14ac:dyDescent="0.25"/>
  <cols>
    <col min="3" max="34" width="2.85546875" customWidth="1"/>
  </cols>
  <sheetData>
    <row r="3" spans="1:49" ht="30.75" thickBot="1" x14ac:dyDescent="0.3">
      <c r="A3" s="19" t="s">
        <v>463</v>
      </c>
      <c r="B3" s="42"/>
      <c r="C3" s="44" t="s">
        <v>391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63"/>
      <c r="AI3" s="70" t="s">
        <v>409</v>
      </c>
      <c r="AJ3" s="71" t="s">
        <v>410</v>
      </c>
      <c r="AK3" s="71" t="s">
        <v>408</v>
      </c>
      <c r="AL3" s="71" t="s">
        <v>419</v>
      </c>
      <c r="AM3" s="71" t="s">
        <v>411</v>
      </c>
      <c r="AN3" s="70" t="s">
        <v>421</v>
      </c>
      <c r="AO3" s="70" t="s">
        <v>440</v>
      </c>
      <c r="AP3" s="71" t="s">
        <v>413</v>
      </c>
      <c r="AQ3" s="72" t="s">
        <v>414</v>
      </c>
      <c r="AR3" s="71" t="s">
        <v>415</v>
      </c>
      <c r="AS3" s="71" t="s">
        <v>412</v>
      </c>
      <c r="AT3" s="71" t="s">
        <v>416</v>
      </c>
      <c r="AU3" s="71" t="s">
        <v>417</v>
      </c>
      <c r="AV3" s="71"/>
      <c r="AW3" s="71"/>
    </row>
    <row r="4" spans="1:49" ht="15.75" thickBot="1" x14ac:dyDescent="0.3">
      <c r="A4" s="45">
        <v>2014</v>
      </c>
      <c r="B4" s="11"/>
      <c r="C4" s="48">
        <v>1</v>
      </c>
      <c r="D4" s="48">
        <v>2</v>
      </c>
      <c r="E4" s="47">
        <v>3</v>
      </c>
      <c r="F4" s="47">
        <v>4</v>
      </c>
      <c r="G4" s="47">
        <v>5</v>
      </c>
      <c r="H4" s="47">
        <v>6</v>
      </c>
      <c r="I4" s="47">
        <v>7</v>
      </c>
      <c r="J4" s="48">
        <v>8</v>
      </c>
      <c r="K4" s="48">
        <v>9</v>
      </c>
      <c r="L4" s="47">
        <v>10</v>
      </c>
      <c r="M4" s="47">
        <v>11</v>
      </c>
      <c r="N4" s="47">
        <v>12</v>
      </c>
      <c r="O4" s="47">
        <v>13</v>
      </c>
      <c r="P4" s="47">
        <v>14</v>
      </c>
      <c r="Q4" s="48">
        <v>15</v>
      </c>
      <c r="R4" s="48">
        <v>16</v>
      </c>
      <c r="S4" s="47">
        <v>17</v>
      </c>
      <c r="T4" s="47">
        <v>18</v>
      </c>
      <c r="U4" s="47">
        <v>19</v>
      </c>
      <c r="V4" s="47">
        <v>20</v>
      </c>
      <c r="W4" s="47">
        <v>21</v>
      </c>
      <c r="X4" s="48">
        <v>22</v>
      </c>
      <c r="Y4" s="48">
        <v>23</v>
      </c>
      <c r="Z4" s="47">
        <v>24</v>
      </c>
      <c r="AA4" s="47">
        <v>25</v>
      </c>
      <c r="AB4" s="47">
        <v>26</v>
      </c>
      <c r="AC4" s="47">
        <v>27</v>
      </c>
      <c r="AD4" s="47">
        <v>28</v>
      </c>
      <c r="AE4" s="48">
        <v>29</v>
      </c>
      <c r="AF4" s="48">
        <v>30</v>
      </c>
      <c r="AG4" s="47">
        <v>31</v>
      </c>
      <c r="AH4" s="64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</row>
    <row r="5" spans="1:49" ht="15.75" thickBot="1" x14ac:dyDescent="0.3">
      <c r="A5" s="11"/>
      <c r="B5" s="11"/>
      <c r="C5" s="52" t="s">
        <v>404</v>
      </c>
      <c r="D5" s="52" t="s">
        <v>405</v>
      </c>
      <c r="E5" s="51" t="s">
        <v>406</v>
      </c>
      <c r="F5" s="51" t="s">
        <v>401</v>
      </c>
      <c r="G5" s="50" t="s">
        <v>401</v>
      </c>
      <c r="H5" s="51" t="s">
        <v>402</v>
      </c>
      <c r="I5" s="51" t="s">
        <v>403</v>
      </c>
      <c r="J5" s="52" t="s">
        <v>404</v>
      </c>
      <c r="K5" s="52" t="s">
        <v>405</v>
      </c>
      <c r="L5" s="51" t="s">
        <v>406</v>
      </c>
      <c r="M5" s="51" t="s">
        <v>401</v>
      </c>
      <c r="N5" s="50" t="s">
        <v>401</v>
      </c>
      <c r="O5" s="51" t="s">
        <v>402</v>
      </c>
      <c r="P5" s="51" t="s">
        <v>403</v>
      </c>
      <c r="Q5" s="52" t="s">
        <v>404</v>
      </c>
      <c r="R5" s="52" t="s">
        <v>405</v>
      </c>
      <c r="S5" s="51" t="s">
        <v>406</v>
      </c>
      <c r="T5" s="51" t="s">
        <v>401</v>
      </c>
      <c r="U5" s="50" t="s">
        <v>401</v>
      </c>
      <c r="V5" s="51" t="s">
        <v>402</v>
      </c>
      <c r="W5" s="51" t="s">
        <v>403</v>
      </c>
      <c r="X5" s="52" t="s">
        <v>404</v>
      </c>
      <c r="Y5" s="52" t="s">
        <v>405</v>
      </c>
      <c r="Z5" s="51" t="s">
        <v>406</v>
      </c>
      <c r="AA5" s="51" t="s">
        <v>401</v>
      </c>
      <c r="AB5" s="50" t="s">
        <v>401</v>
      </c>
      <c r="AC5" s="51" t="s">
        <v>402</v>
      </c>
      <c r="AD5" s="51" t="s">
        <v>403</v>
      </c>
      <c r="AE5" s="52" t="s">
        <v>404</v>
      </c>
      <c r="AF5" s="52" t="s">
        <v>405</v>
      </c>
      <c r="AG5" s="51" t="s">
        <v>406</v>
      </c>
      <c r="AH5" s="65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</row>
    <row r="6" spans="1:49" ht="15.75" thickBot="1" x14ac:dyDescent="0.3">
      <c r="A6" s="27" t="s">
        <v>380</v>
      </c>
      <c r="B6" s="53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66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</row>
    <row r="7" spans="1:49" ht="15.75" thickBot="1" x14ac:dyDescent="0.3">
      <c r="A7" s="11" t="s">
        <v>380</v>
      </c>
      <c r="B7" s="11"/>
      <c r="C7" s="52"/>
      <c r="D7" s="52"/>
      <c r="E7" s="51" t="s">
        <v>405</v>
      </c>
      <c r="F7" s="51" t="s">
        <v>405</v>
      </c>
      <c r="G7" s="51" t="s">
        <v>405</v>
      </c>
      <c r="H7" s="51" t="s">
        <v>405</v>
      </c>
      <c r="I7" s="51" t="s">
        <v>405</v>
      </c>
      <c r="J7" s="52"/>
      <c r="K7" s="52"/>
      <c r="L7" s="51" t="s">
        <v>405</v>
      </c>
      <c r="M7" s="51" t="s">
        <v>405</v>
      </c>
      <c r="N7" s="51" t="s">
        <v>405</v>
      </c>
      <c r="O7" s="51" t="s">
        <v>405</v>
      </c>
      <c r="P7" s="51" t="s">
        <v>405</v>
      </c>
      <c r="Q7" s="52"/>
      <c r="R7" s="52"/>
      <c r="S7" s="51" t="s">
        <v>405</v>
      </c>
      <c r="T7" s="51" t="s">
        <v>405</v>
      </c>
      <c r="U7" s="51" t="s">
        <v>405</v>
      </c>
      <c r="V7" s="51" t="s">
        <v>405</v>
      </c>
      <c r="W7" s="51" t="s">
        <v>405</v>
      </c>
      <c r="X7" s="52"/>
      <c r="Y7" s="52"/>
      <c r="Z7" s="51" t="s">
        <v>405</v>
      </c>
      <c r="AA7" s="51" t="s">
        <v>405</v>
      </c>
      <c r="AB7" s="51" t="s">
        <v>405</v>
      </c>
      <c r="AC7" s="51" t="s">
        <v>405</v>
      </c>
      <c r="AD7" s="51" t="s">
        <v>405</v>
      </c>
      <c r="AE7" s="52"/>
      <c r="AF7" s="52"/>
      <c r="AG7" s="51" t="s">
        <v>405</v>
      </c>
      <c r="AH7" s="65"/>
      <c r="AI7" s="11"/>
      <c r="AJ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7" s="11" t="e">
        <f>Tableau2[[#This Row],[Colonne370]]-Tableau2[[#This Row],[Colonne369]]</f>
        <v>#VALUE!</v>
      </c>
      <c r="AL7" s="11" t="e">
        <f>Tableau2[[#This Row],[Colonne370]]/Tableau2[[#This Row],[Colonne369]]*100</f>
        <v>#VALUE!</v>
      </c>
      <c r="AM7" s="11">
        <f>COUNTIF(Tableau2[[#This Row],[Colonne3]:[Colonne368]],"A")</f>
        <v>0</v>
      </c>
      <c r="AN7" s="11">
        <f>COUNTIF(Tableau2[[#This Row],[Colonne3]:[Colonne368]],"R")</f>
        <v>0</v>
      </c>
      <c r="AO7" s="11">
        <f>COUNTIF(Tableau2[[#This Row],[Colonne3]:[Colonne368]],"N")</f>
        <v>0</v>
      </c>
      <c r="AP7" s="11"/>
      <c r="AQ7" s="11"/>
      <c r="AR7" s="11">
        <f>COUNTIF(Tableau2[[#This Row],[Colonne3]:[Colonne368]],"C")</f>
        <v>0</v>
      </c>
      <c r="AS7" s="11">
        <f>COUNTIF(Tableau2[[#This Row],[Colonne3]:[Colonne368]],"W")</f>
        <v>0</v>
      </c>
      <c r="AT7" s="11">
        <f>COUNTIF(Tableau2[[#This Row],[Colonne3]:[Colonne368]],"V")</f>
        <v>0</v>
      </c>
      <c r="AU7" s="11">
        <f>COUNTIF(Tableau2[[#This Row],[Colonne3]:[Colonne368]],"M")</f>
        <v>0</v>
      </c>
      <c r="AV7" s="11"/>
      <c r="AW7" s="11"/>
    </row>
    <row r="8" spans="1:49" ht="15.75" thickBot="1" x14ac:dyDescent="0.3">
      <c r="A8" s="27" t="s">
        <v>381</v>
      </c>
      <c r="B8" s="53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66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</row>
    <row r="9" spans="1:49" ht="15.75" thickBot="1" x14ac:dyDescent="0.3">
      <c r="A9" s="11" t="s">
        <v>441</v>
      </c>
      <c r="B9" s="11">
        <v>100</v>
      </c>
      <c r="C9" s="52"/>
      <c r="D9" s="52"/>
      <c r="E9" s="51"/>
      <c r="F9" s="51"/>
      <c r="G9" s="51" t="s">
        <v>402</v>
      </c>
      <c r="H9" s="51" t="s">
        <v>402</v>
      </c>
      <c r="I9" s="51" t="s">
        <v>407</v>
      </c>
      <c r="J9" s="52" t="s">
        <v>407</v>
      </c>
      <c r="K9" s="52"/>
      <c r="L9" s="51"/>
      <c r="M9" s="51"/>
      <c r="N9" s="51"/>
      <c r="O9" s="51" t="s">
        <v>402</v>
      </c>
      <c r="P9" s="51" t="s">
        <v>402</v>
      </c>
      <c r="Q9" s="52" t="s">
        <v>407</v>
      </c>
      <c r="R9" s="52" t="s">
        <v>407</v>
      </c>
      <c r="S9" s="51"/>
      <c r="T9" s="51"/>
      <c r="U9" s="51"/>
      <c r="V9" s="51"/>
      <c r="W9" s="51" t="s">
        <v>402</v>
      </c>
      <c r="X9" s="52" t="s">
        <v>402</v>
      </c>
      <c r="Y9" s="52" t="s">
        <v>407</v>
      </c>
      <c r="Z9" s="51" t="s">
        <v>407</v>
      </c>
      <c r="AA9" s="51"/>
      <c r="AB9" s="51"/>
      <c r="AC9" s="51"/>
      <c r="AD9" s="51"/>
      <c r="AE9" s="52" t="s">
        <v>402</v>
      </c>
      <c r="AF9" s="52" t="s">
        <v>402</v>
      </c>
      <c r="AG9" s="51" t="s">
        <v>407</v>
      </c>
      <c r="AH9" s="65"/>
      <c r="AI9" s="11"/>
      <c r="AJ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1480.96</v>
      </c>
      <c r="AK9" s="11">
        <f>Tableau2[[#This Row],[Colonne370]]-Tableau2[[#This Row],[Colonne369]]</f>
        <v>0</v>
      </c>
      <c r="AL9" s="11" t="e">
        <f>Tableau2[[#This Row],[Colonne370]]/Tableau2[[#This Row],[Colonne369]]*100</f>
        <v>#DIV/0!</v>
      </c>
      <c r="AM9" s="11">
        <f>COUNTIF(Tableau2[[#This Row],[Colonne3]:[Colonne368]],"A")</f>
        <v>0</v>
      </c>
      <c r="AN9" s="11">
        <f>COUNTIF(Tableau2[[#This Row],[Colonne3]:[Colonne368]],"R")</f>
        <v>0</v>
      </c>
      <c r="AO9" s="11">
        <f>COUNTIF(Tableau2[[#This Row],[Colonne3]:[Colonne368]],"N")</f>
        <v>0</v>
      </c>
      <c r="AP9" s="11"/>
      <c r="AQ9" s="11"/>
      <c r="AR9" s="11">
        <f>COUNTIF(Tableau2[[#This Row],[Colonne3]:[Colonne368]],"C")</f>
        <v>0</v>
      </c>
      <c r="AS9" s="11">
        <f>COUNTIF(Tableau2[[#This Row],[Colonne3]:[Colonne368]],"W")</f>
        <v>0</v>
      </c>
      <c r="AT9" s="11">
        <f>COUNTIF(Tableau2[[#This Row],[Colonne3]:[Colonne368]],"V")</f>
        <v>52</v>
      </c>
      <c r="AU9" s="11">
        <f>COUNTIF(Tableau2[[#This Row],[Colonne3]:[Colonne368]],"M")</f>
        <v>105</v>
      </c>
      <c r="AV9" s="11"/>
      <c r="AW9" s="11"/>
    </row>
    <row r="10" spans="1:49" ht="15.75" thickBot="1" x14ac:dyDescent="0.3">
      <c r="A10" s="11" t="s">
        <v>442</v>
      </c>
      <c r="B10" s="11">
        <v>100</v>
      </c>
      <c r="C10" s="52"/>
      <c r="D10" s="52"/>
      <c r="E10" s="51"/>
      <c r="F10" s="51"/>
      <c r="G10" s="51" t="s">
        <v>402</v>
      </c>
      <c r="H10" s="51" t="s">
        <v>402</v>
      </c>
      <c r="I10" s="51" t="s">
        <v>407</v>
      </c>
      <c r="J10" s="52" t="s">
        <v>407</v>
      </c>
      <c r="K10" s="52"/>
      <c r="L10" s="51"/>
      <c r="M10" s="51"/>
      <c r="N10" s="51"/>
      <c r="O10" s="51" t="s">
        <v>402</v>
      </c>
      <c r="P10" s="51" t="s">
        <v>402</v>
      </c>
      <c r="Q10" s="52" t="s">
        <v>407</v>
      </c>
      <c r="R10" s="52" t="s">
        <v>407</v>
      </c>
      <c r="S10" s="51"/>
      <c r="T10" s="51"/>
      <c r="U10" s="51"/>
      <c r="V10" s="51"/>
      <c r="W10" s="51" t="s">
        <v>402</v>
      </c>
      <c r="X10" s="52" t="s">
        <v>402</v>
      </c>
      <c r="Y10" s="52" t="s">
        <v>407</v>
      </c>
      <c r="Z10" s="51" t="s">
        <v>407</v>
      </c>
      <c r="AA10" s="51"/>
      <c r="AB10" s="51"/>
      <c r="AC10" s="51"/>
      <c r="AD10" s="51"/>
      <c r="AE10" s="52" t="s">
        <v>402</v>
      </c>
      <c r="AF10" s="52" t="s">
        <v>402</v>
      </c>
      <c r="AG10" s="51" t="s">
        <v>407</v>
      </c>
      <c r="AH10" s="65"/>
      <c r="AI10" s="11"/>
      <c r="AJ1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0" s="11">
        <f>Tableau2[[#This Row],[Colonne370]]-Tableau2[[#This Row],[Colonne369]]</f>
        <v>0</v>
      </c>
      <c r="AL10" s="11" t="e">
        <f>Tableau2[[#This Row],[Colonne370]]/Tableau2[[#This Row],[Colonne369]]*100</f>
        <v>#DIV/0!</v>
      </c>
      <c r="AM10" s="11">
        <f>COUNTIF(Tableau2[[#This Row],[Colonne3]:[Colonne368]],"A")</f>
        <v>0</v>
      </c>
      <c r="AN10" s="11">
        <f>COUNTIF(Tableau2[[#This Row],[Colonne3]:[Colonne368]],"R")</f>
        <v>0</v>
      </c>
      <c r="AO10" s="11">
        <f>COUNTIF(Tableau2[[#This Row],[Colonne3]:[Colonne368]],"N")</f>
        <v>0</v>
      </c>
      <c r="AP10" s="11"/>
      <c r="AQ10" s="11"/>
      <c r="AR10" s="11">
        <f>COUNTIF(Tableau2[[#This Row],[Colonne3]:[Colonne368]],"C")</f>
        <v>0</v>
      </c>
      <c r="AS10" s="11">
        <f>COUNTIF(Tableau2[[#This Row],[Colonne3]:[Colonne368]],"W")</f>
        <v>0</v>
      </c>
      <c r="AT10" s="11">
        <f>COUNTIF(Tableau2[[#This Row],[Colonne3]:[Colonne368]],"V")</f>
        <v>0</v>
      </c>
      <c r="AU10" s="11">
        <f>COUNTIF(Tableau2[[#This Row],[Colonne3]:[Colonne368]],"M")</f>
        <v>0</v>
      </c>
      <c r="AV10" s="11"/>
      <c r="AW10" s="11"/>
    </row>
    <row r="11" spans="1:49" ht="15.75" thickBot="1" x14ac:dyDescent="0.3">
      <c r="A11" s="11" t="s">
        <v>443</v>
      </c>
      <c r="B11" s="11">
        <v>100</v>
      </c>
      <c r="C11" s="52"/>
      <c r="D11" s="52"/>
      <c r="E11" s="51"/>
      <c r="F11" s="51"/>
      <c r="G11" s="51" t="s">
        <v>402</v>
      </c>
      <c r="H11" s="51" t="s">
        <v>402</v>
      </c>
      <c r="I11" s="51" t="s">
        <v>407</v>
      </c>
      <c r="J11" s="52" t="s">
        <v>407</v>
      </c>
      <c r="K11" s="52"/>
      <c r="L11" s="51"/>
      <c r="M11" s="51"/>
      <c r="N11" s="51"/>
      <c r="O11" s="51" t="s">
        <v>402</v>
      </c>
      <c r="P11" s="51" t="s">
        <v>402</v>
      </c>
      <c r="Q11" s="52" t="s">
        <v>407</v>
      </c>
      <c r="R11" s="52" t="s">
        <v>407</v>
      </c>
      <c r="S11" s="51"/>
      <c r="T11" s="51"/>
      <c r="U11" s="51"/>
      <c r="V11" s="51"/>
      <c r="W11" s="51" t="s">
        <v>402</v>
      </c>
      <c r="X11" s="52" t="s">
        <v>402</v>
      </c>
      <c r="Y11" s="52" t="s">
        <v>407</v>
      </c>
      <c r="Z11" s="51" t="s">
        <v>407</v>
      </c>
      <c r="AA11" s="51"/>
      <c r="AB11" s="51"/>
      <c r="AC11" s="51"/>
      <c r="AD11" s="51"/>
      <c r="AE11" s="52" t="s">
        <v>402</v>
      </c>
      <c r="AF11" s="52" t="s">
        <v>402</v>
      </c>
      <c r="AG11" s="51" t="s">
        <v>407</v>
      </c>
      <c r="AH11" s="65"/>
      <c r="AI11" s="11"/>
      <c r="AJ1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2150.64</v>
      </c>
      <c r="AK11" s="11">
        <f>Tableau2[[#This Row],[Colonne370]]-Tableau2[[#This Row],[Colonne369]]</f>
        <v>2150.64</v>
      </c>
      <c r="AL11" s="11" t="e">
        <f>Tableau2[[#This Row],[Colonne370]]/Tableau2[[#This Row],[Colonne369]]*100</f>
        <v>#DIV/0!</v>
      </c>
      <c r="AM11" s="11">
        <f>COUNTIF(Tableau2[[#This Row],[Colonne3]:[Colonne368]],"A")</f>
        <v>0</v>
      </c>
      <c r="AN11" s="11">
        <f>COUNTIF(Tableau2[[#This Row],[Colonne3]:[Colonne368]],"R")</f>
        <v>0</v>
      </c>
      <c r="AO11" s="11">
        <f>COUNTIF(Tableau2[[#This Row],[Colonne3]:[Colonne368]],"N")</f>
        <v>0</v>
      </c>
      <c r="AP11" s="11"/>
      <c r="AQ11" s="11"/>
      <c r="AR11" s="11">
        <f>COUNTIF(Tableau2[[#This Row],[Colonne3]:[Colonne368]],"C")</f>
        <v>0</v>
      </c>
      <c r="AS11" s="11">
        <f>COUNTIF(Tableau2[[#This Row],[Colonne3]:[Colonne368]],"W")</f>
        <v>0</v>
      </c>
      <c r="AT11" s="11">
        <f>COUNTIF(Tableau2[[#This Row],[Colonne3]:[Colonne368]],"V")</f>
        <v>0</v>
      </c>
      <c r="AU11" s="11">
        <f>COUNTIF(Tableau2[[#This Row],[Colonne3]:[Colonne368]],"M")</f>
        <v>0</v>
      </c>
      <c r="AV11" s="11"/>
      <c r="AW11" s="11"/>
    </row>
    <row r="12" spans="1:49" ht="15.75" thickBot="1" x14ac:dyDescent="0.3">
      <c r="A12" s="11" t="s">
        <v>444</v>
      </c>
      <c r="B12" s="11">
        <v>100</v>
      </c>
      <c r="C12" s="52"/>
      <c r="D12" s="52"/>
      <c r="E12" s="51"/>
      <c r="F12" s="51"/>
      <c r="G12" s="51" t="s">
        <v>402</v>
      </c>
      <c r="H12" s="51" t="s">
        <v>402</v>
      </c>
      <c r="I12" s="51" t="s">
        <v>402</v>
      </c>
      <c r="J12" s="52" t="s">
        <v>402</v>
      </c>
      <c r="K12" s="52"/>
      <c r="L12" s="51"/>
      <c r="M12" s="51"/>
      <c r="N12" s="51"/>
      <c r="O12" s="51" t="s">
        <v>402</v>
      </c>
      <c r="P12" s="51" t="s">
        <v>402</v>
      </c>
      <c r="Q12" s="52" t="s">
        <v>402</v>
      </c>
      <c r="R12" s="52" t="s">
        <v>402</v>
      </c>
      <c r="S12" s="51"/>
      <c r="T12" s="51"/>
      <c r="U12" s="51"/>
      <c r="V12" s="51"/>
      <c r="W12" s="51" t="s">
        <v>402</v>
      </c>
      <c r="X12" s="52" t="s">
        <v>402</v>
      </c>
      <c r="Y12" s="52" t="s">
        <v>402</v>
      </c>
      <c r="Z12" s="51" t="s">
        <v>402</v>
      </c>
      <c r="AA12" s="51"/>
      <c r="AB12" s="51"/>
      <c r="AC12" s="51"/>
      <c r="AD12" s="51"/>
      <c r="AE12" s="52" t="s">
        <v>402</v>
      </c>
      <c r="AF12" s="52" t="s">
        <v>402</v>
      </c>
      <c r="AG12" s="51" t="s">
        <v>402</v>
      </c>
      <c r="AH12" s="65"/>
      <c r="AI12" s="11"/>
      <c r="AJ12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2" s="11">
        <f>Tableau2[[#This Row],[Colonne370]]-Tableau2[[#This Row],[Colonne369]]</f>
        <v>0</v>
      </c>
      <c r="AL12" s="11" t="e">
        <f>Tableau2[[#This Row],[Colonne370]]/Tableau2[[#This Row],[Colonne369]]*100</f>
        <v>#DIV/0!</v>
      </c>
      <c r="AM12" s="11">
        <f>COUNTIF(Tableau2[[#This Row],[Colonne3]:[Colonne368]],"A")</f>
        <v>0</v>
      </c>
      <c r="AN12" s="11">
        <f>COUNTIF(Tableau2[[#This Row],[Colonne3]:[Colonne368]],"R")</f>
        <v>0</v>
      </c>
      <c r="AO12" s="11">
        <f>COUNTIF(Tableau2[[#This Row],[Colonne3]:[Colonne368]],"N")</f>
        <v>0</v>
      </c>
      <c r="AP12" s="11"/>
      <c r="AQ12" s="11"/>
      <c r="AR12" s="11">
        <f>COUNTIF(Tableau2[[#This Row],[Colonne3]:[Colonne368]],"C")</f>
        <v>0</v>
      </c>
      <c r="AS12" s="11">
        <f>COUNTIF(Tableau2[[#This Row],[Colonne3]:[Colonne368]],"W")</f>
        <v>0</v>
      </c>
      <c r="AT12" s="11">
        <f>COUNTIF(Tableau2[[#This Row],[Colonne3]:[Colonne368]],"V")</f>
        <v>0</v>
      </c>
      <c r="AU12" s="11">
        <f>COUNTIF(Tableau2[[#This Row],[Colonne3]:[Colonne368]],"M")</f>
        <v>0</v>
      </c>
      <c r="AV12" s="11"/>
      <c r="AW12" s="11"/>
    </row>
    <row r="13" spans="1:49" ht="15.75" thickBot="1" x14ac:dyDescent="0.3">
      <c r="A13" s="11" t="s">
        <v>457</v>
      </c>
      <c r="B13" s="11">
        <v>70</v>
      </c>
      <c r="C13" s="52"/>
      <c r="D13" s="52"/>
      <c r="E13" s="51"/>
      <c r="F13" s="51"/>
      <c r="G13" s="51" t="s">
        <v>432</v>
      </c>
      <c r="H13" s="51" t="s">
        <v>432</v>
      </c>
      <c r="I13" s="51" t="s">
        <v>432</v>
      </c>
      <c r="J13" s="52" t="s">
        <v>432</v>
      </c>
      <c r="K13" s="52"/>
      <c r="L13" s="51"/>
      <c r="M13" s="51"/>
      <c r="N13" s="51"/>
      <c r="O13" s="51" t="s">
        <v>432</v>
      </c>
      <c r="P13" s="51" t="s">
        <v>432</v>
      </c>
      <c r="Q13" s="52" t="s">
        <v>432</v>
      </c>
      <c r="R13" s="52" t="s">
        <v>432</v>
      </c>
      <c r="S13" s="51"/>
      <c r="T13" s="51"/>
      <c r="U13" s="51"/>
      <c r="V13" s="51"/>
      <c r="W13" s="51" t="s">
        <v>432</v>
      </c>
      <c r="X13" s="52" t="s">
        <v>432</v>
      </c>
      <c r="Y13" s="52" t="s">
        <v>432</v>
      </c>
      <c r="Z13" s="51" t="s">
        <v>432</v>
      </c>
      <c r="AA13" s="51"/>
      <c r="AB13" s="51"/>
      <c r="AC13" s="51"/>
      <c r="AD13" s="51"/>
      <c r="AE13" s="52" t="s">
        <v>432</v>
      </c>
      <c r="AF13" s="52" t="s">
        <v>432</v>
      </c>
      <c r="AG13" s="51" t="s">
        <v>432</v>
      </c>
      <c r="AH13" s="65"/>
      <c r="AI13" s="11"/>
      <c r="AJ1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AK13" s="11">
        <f>Tableau2[[#This Row],[Colonne370]]-Tableau2[[#This Row],[Colonne369]]</f>
        <v>2293.52</v>
      </c>
      <c r="AL13" s="11" t="e">
        <f>Tableau2[[#This Row],[Colonne370]]/Tableau2[[#This Row],[Colonne369]]*100</f>
        <v>#DIV/0!</v>
      </c>
      <c r="AM13" s="11">
        <f>COUNTIF(Tableau2[[#This Row],[Colonne3]:[Colonne368]],"A")</f>
        <v>0</v>
      </c>
      <c r="AN13" s="11">
        <f>COUNTIF(Tableau2[[#This Row],[Colonne3]:[Colonne368]],"R")</f>
        <v>0</v>
      </c>
      <c r="AO13" s="11">
        <f>COUNTIF(Tableau2[[#This Row],[Colonne3]:[Colonne368]],"N")</f>
        <v>92</v>
      </c>
      <c r="AP13" s="11"/>
      <c r="AQ13" s="11"/>
      <c r="AR13" s="11">
        <f>COUNTIF(Tableau2[[#This Row],[Colonne3]:[Colonne368]],"C")</f>
        <v>0</v>
      </c>
      <c r="AS13" s="11">
        <f>COUNTIF(Tableau2[[#This Row],[Colonne3]:[Colonne368]],"W")</f>
        <v>0</v>
      </c>
      <c r="AT13" s="11">
        <f>COUNTIF(Tableau2[[#This Row],[Colonne3]:[Colonne368]],"V")</f>
        <v>0</v>
      </c>
      <c r="AU13" s="11">
        <f>COUNTIF(Tableau2[[#This Row],[Colonne3]:[Colonne368]],"M")</f>
        <v>0</v>
      </c>
      <c r="AV13" s="11"/>
      <c r="AW13" s="11"/>
    </row>
    <row r="14" spans="1:49" ht="15.75" thickBot="1" x14ac:dyDescent="0.3">
      <c r="A14" s="27" t="s">
        <v>382</v>
      </c>
      <c r="B14" s="53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66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</row>
    <row r="15" spans="1:49" ht="15.75" thickBot="1" x14ac:dyDescent="0.3">
      <c r="A15" s="11" t="s">
        <v>445</v>
      </c>
      <c r="B15" s="11">
        <v>100</v>
      </c>
      <c r="C15" s="52" t="s">
        <v>407</v>
      </c>
      <c r="D15" s="52" t="s">
        <v>407</v>
      </c>
      <c r="E15" s="51"/>
      <c r="F15" s="51"/>
      <c r="G15" s="51"/>
      <c r="H15" s="51"/>
      <c r="I15" s="51" t="s">
        <v>402</v>
      </c>
      <c r="J15" s="52" t="s">
        <v>402</v>
      </c>
      <c r="K15" s="52" t="s">
        <v>407</v>
      </c>
      <c r="L15" s="51" t="s">
        <v>407</v>
      </c>
      <c r="M15" s="51"/>
      <c r="N15" s="51"/>
      <c r="O15" s="51"/>
      <c r="P15" s="51"/>
      <c r="Q15" s="52" t="s">
        <v>402</v>
      </c>
      <c r="R15" s="52" t="s">
        <v>402</v>
      </c>
      <c r="S15" s="51" t="s">
        <v>407</v>
      </c>
      <c r="T15" s="51" t="s">
        <v>407</v>
      </c>
      <c r="U15" s="51"/>
      <c r="V15" s="51"/>
      <c r="W15" s="51"/>
      <c r="X15" s="52"/>
      <c r="Y15" s="52" t="s">
        <v>402</v>
      </c>
      <c r="Z15" s="51" t="s">
        <v>402</v>
      </c>
      <c r="AA15" s="51" t="s">
        <v>407</v>
      </c>
      <c r="AB15" s="51" t="s">
        <v>407</v>
      </c>
      <c r="AC15" s="51"/>
      <c r="AD15" s="51"/>
      <c r="AE15" s="52"/>
      <c r="AF15" s="52"/>
      <c r="AG15" s="51" t="s">
        <v>402</v>
      </c>
      <c r="AH15" s="65"/>
      <c r="AI15" s="11"/>
      <c r="AJ1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AK15" s="11">
        <f>Tableau2[[#This Row],[Colonne370]]-Tableau2[[#This Row],[Colonne369]]</f>
        <v>2293.52</v>
      </c>
      <c r="AL15" s="11" t="e">
        <f>Tableau2[[#This Row],[Colonne370]]/Tableau2[[#This Row],[Colonne369]]*100</f>
        <v>#DIV/0!</v>
      </c>
      <c r="AM15" s="11">
        <f>COUNTIF(Tableau2[[#This Row],[Colonne3]:[Colonne368]],"A")</f>
        <v>0</v>
      </c>
      <c r="AN15" s="11">
        <f>COUNTIF(Tableau2[[#This Row],[Colonne3]:[Colonne368]],"R")</f>
        <v>0</v>
      </c>
      <c r="AO15" s="11">
        <f>COUNTIF(Tableau2[[#This Row],[Colonne3]:[Colonne368]],"N")</f>
        <v>92</v>
      </c>
      <c r="AP15" s="11"/>
      <c r="AQ15" s="11"/>
      <c r="AR15" s="11">
        <f>COUNTIF(Tableau2[[#This Row],[Colonne3]:[Colonne368]],"C")</f>
        <v>0</v>
      </c>
      <c r="AS15" s="11">
        <f>COUNTIF(Tableau2[[#This Row],[Colonne3]:[Colonne368]],"W")</f>
        <v>0</v>
      </c>
      <c r="AT15" s="11">
        <f>COUNTIF(Tableau2[[#This Row],[Colonne3]:[Colonne368]],"V")</f>
        <v>0</v>
      </c>
      <c r="AU15" s="11">
        <f>COUNTIF(Tableau2[[#This Row],[Colonne3]:[Colonne368]],"M")</f>
        <v>0</v>
      </c>
      <c r="AV15" s="11"/>
      <c r="AW15" s="11"/>
    </row>
    <row r="16" spans="1:49" ht="15.75" thickBot="1" x14ac:dyDescent="0.3">
      <c r="A16" s="11" t="s">
        <v>446</v>
      </c>
      <c r="B16" s="11">
        <v>100</v>
      </c>
      <c r="C16" s="52" t="s">
        <v>407</v>
      </c>
      <c r="D16" s="52" t="s">
        <v>407</v>
      </c>
      <c r="E16" s="51"/>
      <c r="F16" s="51"/>
      <c r="G16" s="51"/>
      <c r="H16" s="51"/>
      <c r="I16" s="51" t="s">
        <v>402</v>
      </c>
      <c r="J16" s="52" t="s">
        <v>402</v>
      </c>
      <c r="K16" s="52" t="s">
        <v>407</v>
      </c>
      <c r="L16" s="51" t="s">
        <v>407</v>
      </c>
      <c r="M16" s="51"/>
      <c r="N16" s="51"/>
      <c r="O16" s="51"/>
      <c r="P16" s="51"/>
      <c r="Q16" s="52" t="s">
        <v>402</v>
      </c>
      <c r="R16" s="52" t="s">
        <v>402</v>
      </c>
      <c r="S16" s="51" t="s">
        <v>407</v>
      </c>
      <c r="T16" s="51" t="s">
        <v>407</v>
      </c>
      <c r="U16" s="51"/>
      <c r="V16" s="51"/>
      <c r="W16" s="51"/>
      <c r="X16" s="52"/>
      <c r="Y16" s="52" t="s">
        <v>402</v>
      </c>
      <c r="Z16" s="51" t="s">
        <v>402</v>
      </c>
      <c r="AA16" s="51" t="s">
        <v>407</v>
      </c>
      <c r="AB16" s="51" t="s">
        <v>407</v>
      </c>
      <c r="AC16" s="51"/>
      <c r="AD16" s="51"/>
      <c r="AE16" s="52"/>
      <c r="AF16" s="52"/>
      <c r="AG16" s="51" t="s">
        <v>402</v>
      </c>
      <c r="AH16" s="65"/>
      <c r="AI16" s="11"/>
      <c r="AJ16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2196</v>
      </c>
      <c r="AK16" s="11">
        <f>Tableau2[[#This Row],[Colonne370]]-Tableau2[[#This Row],[Colonne369]]</f>
        <v>2196</v>
      </c>
      <c r="AL16" s="11" t="e">
        <f>Tableau2[[#This Row],[Colonne370]]/Tableau2[[#This Row],[Colonne369]]*100</f>
        <v>#DIV/0!</v>
      </c>
      <c r="AM16" s="11">
        <f>COUNTIF(Tableau2[[#This Row],[Colonne3]:[Colonne368]],"A")</f>
        <v>0</v>
      </c>
      <c r="AN16" s="11">
        <f>COUNTIF(Tableau2[[#This Row],[Colonne3]:[Colonne368]],"R")</f>
        <v>0</v>
      </c>
      <c r="AO16" s="11">
        <f>COUNTIF(Tableau2[[#This Row],[Colonne3]:[Colonne368]],"N")</f>
        <v>0</v>
      </c>
      <c r="AP16" s="11"/>
      <c r="AQ16" s="11"/>
      <c r="AR16" s="11">
        <f>COUNTIF(Tableau2[[#This Row],[Colonne3]:[Colonne368]],"C")</f>
        <v>0</v>
      </c>
      <c r="AS16" s="11">
        <f>COUNTIF(Tableau2[[#This Row],[Colonne3]:[Colonne368]],"W")</f>
        <v>0</v>
      </c>
      <c r="AT16" s="11">
        <f>COUNTIF(Tableau2[[#This Row],[Colonne3]:[Colonne368]],"V")</f>
        <v>0</v>
      </c>
      <c r="AU16" s="11">
        <f>COUNTIF(Tableau2[[#This Row],[Colonne3]:[Colonne368]],"M")</f>
        <v>0</v>
      </c>
      <c r="AV16" s="11"/>
      <c r="AW16" s="11"/>
    </row>
    <row r="17" spans="1:49" ht="15.75" thickBot="1" x14ac:dyDescent="0.3">
      <c r="A17" s="11" t="s">
        <v>447</v>
      </c>
      <c r="B17" s="11">
        <v>100</v>
      </c>
      <c r="C17" s="52" t="s">
        <v>407</v>
      </c>
      <c r="D17" s="52" t="s">
        <v>407</v>
      </c>
      <c r="E17" s="51"/>
      <c r="F17" s="51"/>
      <c r="G17" s="51"/>
      <c r="H17" s="51"/>
      <c r="I17" s="51" t="s">
        <v>402</v>
      </c>
      <c r="J17" s="52" t="s">
        <v>402</v>
      </c>
      <c r="K17" s="52" t="s">
        <v>407</v>
      </c>
      <c r="L17" s="51" t="s">
        <v>407</v>
      </c>
      <c r="M17" s="51"/>
      <c r="N17" s="51"/>
      <c r="O17" s="51"/>
      <c r="P17" s="51"/>
      <c r="Q17" s="52" t="s">
        <v>402</v>
      </c>
      <c r="R17" s="52" t="s">
        <v>402</v>
      </c>
      <c r="S17" s="51" t="s">
        <v>407</v>
      </c>
      <c r="T17" s="51" t="s">
        <v>407</v>
      </c>
      <c r="U17" s="51"/>
      <c r="V17" s="51"/>
      <c r="W17" s="51"/>
      <c r="X17" s="52"/>
      <c r="Y17" s="52" t="s">
        <v>402</v>
      </c>
      <c r="Z17" s="51" t="s">
        <v>402</v>
      </c>
      <c r="AA17" s="51" t="s">
        <v>407</v>
      </c>
      <c r="AB17" s="51" t="s">
        <v>407</v>
      </c>
      <c r="AC17" s="51"/>
      <c r="AD17" s="51"/>
      <c r="AE17" s="52"/>
      <c r="AF17" s="52"/>
      <c r="AG17" s="51" t="s">
        <v>402</v>
      </c>
      <c r="AH17" s="65"/>
      <c r="AI17" s="11"/>
      <c r="AJ1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7" s="11">
        <f>Tableau2[[#This Row],[Colonne370]]-Tableau2[[#This Row],[Colonne369]]</f>
        <v>0</v>
      </c>
      <c r="AL17" s="11" t="e">
        <f>Tableau2[[#This Row],[Colonne370]]/Tableau2[[#This Row],[Colonne369]]*100</f>
        <v>#DIV/0!</v>
      </c>
      <c r="AM17" s="11">
        <f>COUNTIF(Tableau2[[#This Row],[Colonne3]:[Colonne368]],"A")</f>
        <v>0</v>
      </c>
      <c r="AN17" s="11">
        <f>COUNTIF(Tableau2[[#This Row],[Colonne3]:[Colonne368]],"R")</f>
        <v>0</v>
      </c>
      <c r="AO17" s="11">
        <f>COUNTIF(Tableau2[[#This Row],[Colonne3]:[Colonne368]],"N")</f>
        <v>0</v>
      </c>
      <c r="AP17" s="11"/>
      <c r="AQ17" s="11"/>
      <c r="AR17" s="11">
        <f>COUNTIF(Tableau2[[#This Row],[Colonne3]:[Colonne368]],"C")</f>
        <v>0</v>
      </c>
      <c r="AS17" s="11">
        <f>COUNTIF(Tableau2[[#This Row],[Colonne3]:[Colonne368]],"W")</f>
        <v>0</v>
      </c>
      <c r="AT17" s="11">
        <f>COUNTIF(Tableau2[[#This Row],[Colonne3]:[Colonne368]],"V")</f>
        <v>0</v>
      </c>
      <c r="AU17" s="11">
        <f>COUNTIF(Tableau2[[#This Row],[Colonne3]:[Colonne368]],"M")</f>
        <v>0</v>
      </c>
      <c r="AV17" s="11"/>
      <c r="AW17" s="11"/>
    </row>
    <row r="18" spans="1:49" ht="15.75" thickBot="1" x14ac:dyDescent="0.3">
      <c r="A18" s="11" t="s">
        <v>448</v>
      </c>
      <c r="B18" s="11">
        <v>100</v>
      </c>
      <c r="C18" s="52" t="s">
        <v>402</v>
      </c>
      <c r="D18" s="52" t="s">
        <v>402</v>
      </c>
      <c r="E18" s="51"/>
      <c r="F18" s="51"/>
      <c r="G18" s="51"/>
      <c r="H18" s="51"/>
      <c r="I18" s="51" t="s">
        <v>402</v>
      </c>
      <c r="J18" s="52" t="s">
        <v>402</v>
      </c>
      <c r="K18" s="52" t="s">
        <v>402</v>
      </c>
      <c r="L18" s="51" t="s">
        <v>402</v>
      </c>
      <c r="M18" s="51"/>
      <c r="N18" s="51"/>
      <c r="O18" s="51"/>
      <c r="P18" s="51"/>
      <c r="Q18" s="52" t="s">
        <v>402</v>
      </c>
      <c r="R18" s="52" t="s">
        <v>402</v>
      </c>
      <c r="S18" s="51" t="s">
        <v>402</v>
      </c>
      <c r="T18" s="51" t="s">
        <v>402</v>
      </c>
      <c r="U18" s="51"/>
      <c r="V18" s="51"/>
      <c r="W18" s="51"/>
      <c r="X18" s="52"/>
      <c r="Y18" s="52" t="s">
        <v>402</v>
      </c>
      <c r="Z18" s="51" t="s">
        <v>402</v>
      </c>
      <c r="AA18" s="51" t="s">
        <v>402</v>
      </c>
      <c r="AB18" s="51" t="s">
        <v>402</v>
      </c>
      <c r="AC18" s="51"/>
      <c r="AD18" s="51"/>
      <c r="AE18" s="52"/>
      <c r="AF18" s="52"/>
      <c r="AG18" s="51" t="s">
        <v>402</v>
      </c>
      <c r="AH18" s="65"/>
      <c r="AI18" s="11"/>
      <c r="AJ1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8" s="11">
        <f>Tableau2[[#This Row],[Colonne370]]-Tableau2[[#This Row],[Colonne369]]</f>
        <v>0</v>
      </c>
      <c r="AL18" s="11" t="e">
        <f>Tableau2[[#This Row],[Colonne370]]/Tableau2[[#This Row],[Colonne369]]*100</f>
        <v>#DIV/0!</v>
      </c>
      <c r="AM18" s="11">
        <f>COUNTIF(Tableau2[[#This Row],[Colonne3]:[Colonne368]],"A")</f>
        <v>0</v>
      </c>
      <c r="AN18" s="11">
        <f>COUNTIF(Tableau2[[#This Row],[Colonne3]:[Colonne368]],"R")</f>
        <v>0</v>
      </c>
      <c r="AO18" s="11">
        <f>COUNTIF(Tableau2[[#This Row],[Colonne3]:[Colonne368]],"N")</f>
        <v>0</v>
      </c>
      <c r="AP18" s="11"/>
      <c r="AQ18" s="11"/>
      <c r="AR18" s="11">
        <f>COUNTIF(Tableau2[[#This Row],[Colonne3]:[Colonne368]],"C")</f>
        <v>0</v>
      </c>
      <c r="AS18" s="11">
        <f>COUNTIF(Tableau2[[#This Row],[Colonne3]:[Colonne368]],"W")</f>
        <v>0</v>
      </c>
      <c r="AT18" s="11">
        <f>COUNTIF(Tableau2[[#This Row],[Colonne3]:[Colonne368]],"V")</f>
        <v>0</v>
      </c>
      <c r="AU18" s="11">
        <f>COUNTIF(Tableau2[[#This Row],[Colonne3]:[Colonne368]],"M")</f>
        <v>0</v>
      </c>
      <c r="AV18" s="11"/>
      <c r="AW18" s="11"/>
    </row>
    <row r="19" spans="1:49" ht="15.75" thickBot="1" x14ac:dyDescent="0.3">
      <c r="A19" s="11" t="s">
        <v>458</v>
      </c>
      <c r="B19" s="11">
        <v>50</v>
      </c>
      <c r="C19" s="52" t="s">
        <v>432</v>
      </c>
      <c r="D19" s="52" t="s">
        <v>432</v>
      </c>
      <c r="E19" s="51"/>
      <c r="F19" s="51"/>
      <c r="G19" s="51"/>
      <c r="H19" s="51"/>
      <c r="I19" s="51" t="s">
        <v>432</v>
      </c>
      <c r="J19" s="52" t="s">
        <v>432</v>
      </c>
      <c r="K19" s="52" t="s">
        <v>432</v>
      </c>
      <c r="L19" s="51" t="s">
        <v>432</v>
      </c>
      <c r="M19" s="51"/>
      <c r="N19" s="51"/>
      <c r="O19" s="51"/>
      <c r="P19" s="51"/>
      <c r="Q19" s="52" t="s">
        <v>432</v>
      </c>
      <c r="R19" s="52" t="s">
        <v>432</v>
      </c>
      <c r="S19" s="51" t="s">
        <v>432</v>
      </c>
      <c r="T19" s="51" t="s">
        <v>432</v>
      </c>
      <c r="U19" s="51"/>
      <c r="V19" s="51"/>
      <c r="W19" s="51"/>
      <c r="X19" s="52"/>
      <c r="Y19" s="52" t="s">
        <v>432</v>
      </c>
      <c r="Z19" s="51" t="s">
        <v>432</v>
      </c>
      <c r="AA19" s="51" t="s">
        <v>432</v>
      </c>
      <c r="AB19" s="51" t="s">
        <v>432</v>
      </c>
      <c r="AC19" s="51"/>
      <c r="AD19" s="51"/>
      <c r="AE19" s="52"/>
      <c r="AF19" s="52"/>
      <c r="AG19" s="51" t="s">
        <v>432</v>
      </c>
      <c r="AH19" s="65"/>
      <c r="AI19" s="11"/>
      <c r="AJ1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2305.52</v>
      </c>
      <c r="AK19" s="11">
        <f>Tableau2[[#This Row],[Colonne370]]-Tableau2[[#This Row],[Colonne369]]</f>
        <v>2305.52</v>
      </c>
      <c r="AL19" s="11" t="e">
        <f>Tableau2[[#This Row],[Colonne370]]/Tableau2[[#This Row],[Colonne369]]*100</f>
        <v>#DIV/0!</v>
      </c>
      <c r="AM19" s="11">
        <f>COUNTIF(Tableau2[[#This Row],[Colonne3]:[Colonne368]],"A")</f>
        <v>0</v>
      </c>
      <c r="AN19" s="11">
        <f>COUNTIF(Tableau2[[#This Row],[Colonne3]:[Colonne368]],"R")</f>
        <v>0</v>
      </c>
      <c r="AO19" s="11">
        <f>COUNTIF(Tableau2[[#This Row],[Colonne3]:[Colonne368]],"N")</f>
        <v>92</v>
      </c>
      <c r="AP19" s="11"/>
      <c r="AQ19" s="11"/>
      <c r="AR19" s="11">
        <f>COUNTIF(Tableau2[[#This Row],[Colonne3]:[Colonne368]],"C")</f>
        <v>0</v>
      </c>
      <c r="AS19" s="11">
        <f>COUNTIF(Tableau2[[#This Row],[Colonne3]:[Colonne368]],"W")</f>
        <v>0</v>
      </c>
      <c r="AT19" s="11">
        <f>COUNTIF(Tableau2[[#This Row],[Colonne3]:[Colonne368]],"V")</f>
        <v>0</v>
      </c>
      <c r="AU19" s="11">
        <f>COUNTIF(Tableau2[[#This Row],[Colonne3]:[Colonne368]],"M")</f>
        <v>0</v>
      </c>
      <c r="AV19" s="11"/>
      <c r="AW19" s="11"/>
    </row>
    <row r="20" spans="1:49" ht="15.75" thickBot="1" x14ac:dyDescent="0.3">
      <c r="A20" s="27" t="s">
        <v>383</v>
      </c>
      <c r="B20" s="53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66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</row>
    <row r="21" spans="1:49" ht="15.75" thickBot="1" x14ac:dyDescent="0.3">
      <c r="A21" s="11" t="s">
        <v>449</v>
      </c>
      <c r="B21" s="11">
        <v>100</v>
      </c>
      <c r="C21" s="52" t="s">
        <v>402</v>
      </c>
      <c r="D21" s="52" t="s">
        <v>402</v>
      </c>
      <c r="E21" s="51" t="s">
        <v>407</v>
      </c>
      <c r="F21" s="51" t="s">
        <v>407</v>
      </c>
      <c r="G21" s="51"/>
      <c r="H21" s="51"/>
      <c r="I21" s="51"/>
      <c r="J21" s="52"/>
      <c r="K21" s="52" t="s">
        <v>402</v>
      </c>
      <c r="L21" s="51" t="s">
        <v>402</v>
      </c>
      <c r="M21" s="51" t="s">
        <v>407</v>
      </c>
      <c r="N21" s="51" t="s">
        <v>407</v>
      </c>
      <c r="O21" s="51"/>
      <c r="P21" s="51"/>
      <c r="Q21" s="52"/>
      <c r="R21" s="52"/>
      <c r="S21" s="51" t="s">
        <v>402</v>
      </c>
      <c r="T21" s="51" t="s">
        <v>402</v>
      </c>
      <c r="U21" s="51" t="s">
        <v>407</v>
      </c>
      <c r="V21" s="51" t="s">
        <v>407</v>
      </c>
      <c r="W21" s="51"/>
      <c r="X21" s="52"/>
      <c r="Y21" s="52"/>
      <c r="Z21" s="51"/>
      <c r="AA21" s="51" t="s">
        <v>402</v>
      </c>
      <c r="AB21" s="51" t="s">
        <v>402</v>
      </c>
      <c r="AC21" s="51" t="s">
        <v>407</v>
      </c>
      <c r="AD21" s="51" t="s">
        <v>407</v>
      </c>
      <c r="AE21" s="52"/>
      <c r="AF21" s="52"/>
      <c r="AG21" s="51"/>
      <c r="AH21" s="65"/>
      <c r="AI21" s="11"/>
      <c r="AJ2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2305.52</v>
      </c>
      <c r="AK21" s="11">
        <f>Tableau2[[#This Row],[Colonne370]]-Tableau2[[#This Row],[Colonne369]]</f>
        <v>2305.52</v>
      </c>
      <c r="AL21" s="11" t="e">
        <f>Tableau2[[#This Row],[Colonne370]]/Tableau2[[#This Row],[Colonne369]]*100</f>
        <v>#DIV/0!</v>
      </c>
      <c r="AM21" s="11">
        <f>COUNTIF(Tableau2[[#This Row],[Colonne3]:[Colonne368]],"A")</f>
        <v>0</v>
      </c>
      <c r="AN21" s="11">
        <f>COUNTIF(Tableau2[[#This Row],[Colonne3]:[Colonne368]],"R")</f>
        <v>0</v>
      </c>
      <c r="AO21" s="11">
        <f>COUNTIF(Tableau2[[#This Row],[Colonne3]:[Colonne368]],"N")</f>
        <v>92</v>
      </c>
      <c r="AP21" s="11"/>
      <c r="AQ21" s="11"/>
      <c r="AR21" s="11">
        <f>COUNTIF(Tableau2[[#This Row],[Colonne3]:[Colonne368]],"C")</f>
        <v>0</v>
      </c>
      <c r="AS21" s="11">
        <f>COUNTIF(Tableau2[[#This Row],[Colonne3]:[Colonne368]],"W")</f>
        <v>0</v>
      </c>
      <c r="AT21" s="11">
        <f>COUNTIF(Tableau2[[#This Row],[Colonne3]:[Colonne368]],"V")</f>
        <v>0</v>
      </c>
      <c r="AU21" s="11">
        <f>COUNTIF(Tableau2[[#This Row],[Colonne3]:[Colonne368]],"M")</f>
        <v>0</v>
      </c>
      <c r="AV21" s="11"/>
      <c r="AW21" s="11"/>
    </row>
    <row r="22" spans="1:49" ht="15.75" thickBot="1" x14ac:dyDescent="0.3">
      <c r="A22" s="11" t="s">
        <v>459</v>
      </c>
      <c r="B22" s="11">
        <v>80</v>
      </c>
      <c r="C22" s="52" t="s">
        <v>402</v>
      </c>
      <c r="D22" s="52" t="s">
        <v>402</v>
      </c>
      <c r="E22" s="51" t="s">
        <v>407</v>
      </c>
      <c r="F22" s="51" t="s">
        <v>407</v>
      </c>
      <c r="G22" s="51"/>
      <c r="H22" s="51"/>
      <c r="I22" s="51"/>
      <c r="J22" s="52"/>
      <c r="K22" s="52" t="s">
        <v>402</v>
      </c>
      <c r="L22" s="51" t="s">
        <v>402</v>
      </c>
      <c r="M22" s="51" t="s">
        <v>407</v>
      </c>
      <c r="N22" s="51" t="s">
        <v>407</v>
      </c>
      <c r="O22" s="51"/>
      <c r="P22" s="51"/>
      <c r="Q22" s="52"/>
      <c r="R22" s="52"/>
      <c r="S22" s="51" t="s">
        <v>402</v>
      </c>
      <c r="T22" s="51" t="s">
        <v>402</v>
      </c>
      <c r="U22" s="51" t="s">
        <v>407</v>
      </c>
      <c r="V22" s="51" t="s">
        <v>407</v>
      </c>
      <c r="W22" s="51"/>
      <c r="X22" s="52"/>
      <c r="Y22" s="52"/>
      <c r="Z22" s="51"/>
      <c r="AA22" s="51" t="s">
        <v>402</v>
      </c>
      <c r="AB22" s="51" t="s">
        <v>402</v>
      </c>
      <c r="AC22" s="51" t="s">
        <v>407</v>
      </c>
      <c r="AD22" s="51" t="s">
        <v>407</v>
      </c>
      <c r="AE22" s="52"/>
      <c r="AF22" s="52"/>
      <c r="AG22" s="51"/>
      <c r="AH22" s="65"/>
      <c r="AI22" s="11"/>
      <c r="AJ22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2208</v>
      </c>
      <c r="AK22" s="11">
        <f>Tableau2[[#This Row],[Colonne370]]-Tableau2[[#This Row],[Colonne369]]</f>
        <v>2208</v>
      </c>
      <c r="AL22" s="11" t="e">
        <f>Tableau2[[#This Row],[Colonne370]]/Tableau2[[#This Row],[Colonne369]]*100</f>
        <v>#DIV/0!</v>
      </c>
      <c r="AM22" s="11">
        <f>COUNTIF(Tableau2[[#This Row],[Colonne3]:[Colonne368]],"A")</f>
        <v>0</v>
      </c>
      <c r="AN22" s="11">
        <f>COUNTIF(Tableau2[[#This Row],[Colonne3]:[Colonne368]],"R")</f>
        <v>0</v>
      </c>
      <c r="AO22" s="11">
        <f>COUNTIF(Tableau2[[#This Row],[Colonne3]:[Colonne368]],"N")</f>
        <v>0</v>
      </c>
      <c r="AP22" s="11"/>
      <c r="AQ22" s="11"/>
      <c r="AR22" s="11">
        <f>COUNTIF(Tableau2[[#This Row],[Colonne3]:[Colonne368]],"C")</f>
        <v>0</v>
      </c>
      <c r="AS22" s="11">
        <f>COUNTIF(Tableau2[[#This Row],[Colonne3]:[Colonne368]],"W")</f>
        <v>0</v>
      </c>
      <c r="AT22" s="11">
        <f>COUNTIF(Tableau2[[#This Row],[Colonne3]:[Colonne368]],"V")</f>
        <v>0</v>
      </c>
      <c r="AU22" s="11">
        <f>COUNTIF(Tableau2[[#This Row],[Colonne3]:[Colonne368]],"M")</f>
        <v>0</v>
      </c>
      <c r="AV22" s="11"/>
      <c r="AW22" s="11"/>
    </row>
    <row r="23" spans="1:49" ht="15.75" thickBot="1" x14ac:dyDescent="0.3">
      <c r="A23" s="11" t="s">
        <v>450</v>
      </c>
      <c r="B23" s="11">
        <v>100</v>
      </c>
      <c r="C23" s="52" t="s">
        <v>402</v>
      </c>
      <c r="D23" s="52" t="s">
        <v>402</v>
      </c>
      <c r="E23" s="51" t="s">
        <v>407</v>
      </c>
      <c r="F23" s="51" t="s">
        <v>407</v>
      </c>
      <c r="G23" s="51"/>
      <c r="H23" s="51"/>
      <c r="I23" s="51"/>
      <c r="J23" s="52"/>
      <c r="K23" s="52" t="s">
        <v>402</v>
      </c>
      <c r="L23" s="51" t="s">
        <v>402</v>
      </c>
      <c r="M23" s="51" t="s">
        <v>407</v>
      </c>
      <c r="N23" s="51" t="s">
        <v>407</v>
      </c>
      <c r="O23" s="51"/>
      <c r="P23" s="51"/>
      <c r="Q23" s="52"/>
      <c r="R23" s="52"/>
      <c r="S23" s="51" t="s">
        <v>402</v>
      </c>
      <c r="T23" s="51" t="s">
        <v>402</v>
      </c>
      <c r="U23" s="51" t="s">
        <v>407</v>
      </c>
      <c r="V23" s="51" t="s">
        <v>407</v>
      </c>
      <c r="W23" s="51"/>
      <c r="X23" s="52"/>
      <c r="Y23" s="52"/>
      <c r="Z23" s="51"/>
      <c r="AA23" s="51" t="s">
        <v>402</v>
      </c>
      <c r="AB23" s="51" t="s">
        <v>402</v>
      </c>
      <c r="AC23" s="51" t="s">
        <v>407</v>
      </c>
      <c r="AD23" s="51" t="s">
        <v>407</v>
      </c>
      <c r="AE23" s="52"/>
      <c r="AF23" s="52"/>
      <c r="AG23" s="51"/>
      <c r="AH23" s="65"/>
      <c r="AI23" s="11"/>
      <c r="AJ2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23" s="11">
        <f>Tableau2[[#This Row],[Colonne370]]-Tableau2[[#This Row],[Colonne369]]</f>
        <v>0</v>
      </c>
      <c r="AL23" s="11" t="e">
        <f>Tableau2[[#This Row],[Colonne370]]/Tableau2[[#This Row],[Colonne369]]*100</f>
        <v>#DIV/0!</v>
      </c>
      <c r="AM23" s="11">
        <f>COUNTIF(Tableau2[[#This Row],[Colonne3]:[Colonne368]],"A")</f>
        <v>0</v>
      </c>
      <c r="AN23" s="11">
        <f>COUNTIF(Tableau2[[#This Row],[Colonne3]:[Colonne368]],"R")</f>
        <v>0</v>
      </c>
      <c r="AO23" s="11">
        <f>COUNTIF(Tableau2[[#This Row],[Colonne3]:[Colonne368]],"N")</f>
        <v>0</v>
      </c>
      <c r="AP23" s="11"/>
      <c r="AQ23" s="11"/>
      <c r="AR23" s="11">
        <f>COUNTIF(Tableau2[[#This Row],[Colonne3]:[Colonne368]],"C")</f>
        <v>0</v>
      </c>
      <c r="AS23" s="11">
        <f>COUNTIF(Tableau2[[#This Row],[Colonne3]:[Colonne368]],"W")</f>
        <v>0</v>
      </c>
      <c r="AT23" s="11">
        <f>COUNTIF(Tableau2[[#This Row],[Colonne3]:[Colonne368]],"V")</f>
        <v>0</v>
      </c>
      <c r="AU23" s="11">
        <f>COUNTIF(Tableau2[[#This Row],[Colonne3]:[Colonne368]],"M")</f>
        <v>0</v>
      </c>
      <c r="AV23" s="11"/>
      <c r="AW23" s="11"/>
    </row>
    <row r="24" spans="1:49" ht="15.75" thickBot="1" x14ac:dyDescent="0.3">
      <c r="A24" s="11" t="s">
        <v>451</v>
      </c>
      <c r="B24" s="11">
        <v>100</v>
      </c>
      <c r="C24" s="52" t="s">
        <v>402</v>
      </c>
      <c r="D24" s="52" t="s">
        <v>402</v>
      </c>
      <c r="E24" s="51" t="s">
        <v>402</v>
      </c>
      <c r="F24" s="51" t="s">
        <v>402</v>
      </c>
      <c r="G24" s="51"/>
      <c r="H24" s="51"/>
      <c r="I24" s="51"/>
      <c r="J24" s="52"/>
      <c r="K24" s="52" t="s">
        <v>402</v>
      </c>
      <c r="L24" s="51" t="s">
        <v>402</v>
      </c>
      <c r="M24" s="51" t="s">
        <v>402</v>
      </c>
      <c r="N24" s="51" t="s">
        <v>402</v>
      </c>
      <c r="O24" s="51"/>
      <c r="P24" s="51"/>
      <c r="Q24" s="52"/>
      <c r="R24" s="52"/>
      <c r="S24" s="51" t="s">
        <v>402</v>
      </c>
      <c r="T24" s="51" t="s">
        <v>402</v>
      </c>
      <c r="U24" s="51" t="s">
        <v>402</v>
      </c>
      <c r="V24" s="51" t="s">
        <v>402</v>
      </c>
      <c r="W24" s="51"/>
      <c r="X24" s="52"/>
      <c r="Y24" s="52"/>
      <c r="Z24" s="51"/>
      <c r="AA24" s="51" t="s">
        <v>402</v>
      </c>
      <c r="AB24" s="51" t="s">
        <v>402</v>
      </c>
      <c r="AC24" s="51" t="s">
        <v>402</v>
      </c>
      <c r="AD24" s="51" t="s">
        <v>402</v>
      </c>
      <c r="AE24" s="52"/>
      <c r="AF24" s="52"/>
      <c r="AG24" s="51"/>
      <c r="AH24" s="65"/>
      <c r="AI24" s="11"/>
      <c r="AJ24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24" s="11">
        <f>Tableau2[[#This Row],[Colonne370]]-Tableau2[[#This Row],[Colonne369]]</f>
        <v>0</v>
      </c>
      <c r="AL24" s="11" t="e">
        <f>Tableau2[[#This Row],[Colonne370]]/Tableau2[[#This Row],[Colonne369]]*100</f>
        <v>#DIV/0!</v>
      </c>
      <c r="AM24" s="11">
        <f>COUNTIF(Tableau2[[#This Row],[Colonne3]:[Colonne368]],"A")</f>
        <v>0</v>
      </c>
      <c r="AN24" s="11">
        <f>COUNTIF(Tableau2[[#This Row],[Colonne3]:[Colonne368]],"R")</f>
        <v>0</v>
      </c>
      <c r="AO24" s="11">
        <f>COUNTIF(Tableau2[[#This Row],[Colonne3]:[Colonne368]],"N")</f>
        <v>0</v>
      </c>
      <c r="AP24" s="11"/>
      <c r="AQ24" s="11"/>
      <c r="AR24" s="11">
        <f>COUNTIF(Tableau2[[#This Row],[Colonne3]:[Colonne368]],"C")</f>
        <v>0</v>
      </c>
      <c r="AS24" s="11">
        <f>COUNTIF(Tableau2[[#This Row],[Colonne3]:[Colonne368]],"W")</f>
        <v>0</v>
      </c>
      <c r="AT24" s="11">
        <f>COUNTIF(Tableau2[[#This Row],[Colonne3]:[Colonne368]],"V")</f>
        <v>0</v>
      </c>
      <c r="AU24" s="11">
        <f>COUNTIF(Tableau2[[#This Row],[Colonne3]:[Colonne368]],"M")</f>
        <v>0</v>
      </c>
      <c r="AV24" s="11"/>
      <c r="AW24" s="11"/>
    </row>
    <row r="25" spans="1:49" ht="15.75" thickBot="1" x14ac:dyDescent="0.3">
      <c r="A25" s="11" t="s">
        <v>460</v>
      </c>
      <c r="B25" s="11">
        <v>100</v>
      </c>
      <c r="C25" s="52" t="s">
        <v>432</v>
      </c>
      <c r="D25" s="52" t="s">
        <v>432</v>
      </c>
      <c r="E25" s="51" t="s">
        <v>432</v>
      </c>
      <c r="F25" s="51" t="s">
        <v>432</v>
      </c>
      <c r="G25" s="51"/>
      <c r="H25" s="51"/>
      <c r="I25" s="51"/>
      <c r="J25" s="52"/>
      <c r="K25" s="52" t="s">
        <v>432</v>
      </c>
      <c r="L25" s="51" t="s">
        <v>432</v>
      </c>
      <c r="M25" s="51" t="s">
        <v>432</v>
      </c>
      <c r="N25" s="51" t="s">
        <v>432</v>
      </c>
      <c r="O25" s="51"/>
      <c r="P25" s="51"/>
      <c r="Q25" s="52"/>
      <c r="R25" s="52"/>
      <c r="S25" s="51" t="s">
        <v>432</v>
      </c>
      <c r="T25" s="51" t="s">
        <v>432</v>
      </c>
      <c r="U25" s="51" t="s">
        <v>432</v>
      </c>
      <c r="V25" s="51" t="s">
        <v>432</v>
      </c>
      <c r="W25" s="51"/>
      <c r="X25" s="52"/>
      <c r="Y25" s="52"/>
      <c r="Z25" s="51"/>
      <c r="AA25" s="51" t="s">
        <v>432</v>
      </c>
      <c r="AB25" s="51" t="s">
        <v>432</v>
      </c>
      <c r="AC25" s="51" t="s">
        <v>432</v>
      </c>
      <c r="AD25" s="51" t="s">
        <v>432</v>
      </c>
      <c r="AE25" s="52"/>
      <c r="AF25" s="52"/>
      <c r="AG25" s="51"/>
      <c r="AH25" s="65"/>
      <c r="AI25" s="11"/>
      <c r="AJ2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2279.4</v>
      </c>
      <c r="AK25" s="11">
        <f>Tableau2[[#This Row],[Colonne370]]-Tableau2[[#This Row],[Colonne369]]</f>
        <v>2279.4</v>
      </c>
      <c r="AL25" s="11" t="e">
        <f>Tableau2[[#This Row],[Colonne370]]/Tableau2[[#This Row],[Colonne369]]*100</f>
        <v>#DIV/0!</v>
      </c>
      <c r="AM25" s="11">
        <f>COUNTIF(Tableau2[[#This Row],[Colonne3]:[Colonne368]],"A")</f>
        <v>0</v>
      </c>
      <c r="AN25" s="11">
        <f>COUNTIF(Tableau2[[#This Row],[Colonne3]:[Colonne368]],"R")</f>
        <v>0</v>
      </c>
      <c r="AO25" s="11">
        <f>COUNTIF(Tableau2[[#This Row],[Colonne3]:[Colonne368]],"N")</f>
        <v>90</v>
      </c>
      <c r="AP25" s="11"/>
      <c r="AQ25" s="11"/>
      <c r="AR25" s="11">
        <f>COUNTIF(Tableau2[[#This Row],[Colonne3]:[Colonne368]],"C")</f>
        <v>0</v>
      </c>
      <c r="AS25" s="11">
        <f>COUNTIF(Tableau2[[#This Row],[Colonne3]:[Colonne368]],"W")</f>
        <v>0</v>
      </c>
      <c r="AT25" s="11">
        <f>COUNTIF(Tableau2[[#This Row],[Colonne3]:[Colonne368]],"V")</f>
        <v>0</v>
      </c>
      <c r="AU25" s="11">
        <f>COUNTIF(Tableau2[[#This Row],[Colonne3]:[Colonne368]],"M")</f>
        <v>0</v>
      </c>
      <c r="AV25" s="11"/>
      <c r="AW25" s="11"/>
    </row>
    <row r="26" spans="1:49" ht="15.75" thickBot="1" x14ac:dyDescent="0.3">
      <c r="A26" s="27" t="s">
        <v>384</v>
      </c>
      <c r="B26" s="53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66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</row>
    <row r="27" spans="1:49" ht="15.75" thickBot="1" x14ac:dyDescent="0.3">
      <c r="A27" s="11" t="s">
        <v>452</v>
      </c>
      <c r="B27" s="11">
        <v>100</v>
      </c>
      <c r="C27" s="52"/>
      <c r="D27" s="52"/>
      <c r="E27" s="51" t="s">
        <v>402</v>
      </c>
      <c r="F27" s="51" t="s">
        <v>402</v>
      </c>
      <c r="G27" s="51" t="s">
        <v>407</v>
      </c>
      <c r="H27" s="51" t="s">
        <v>407</v>
      </c>
      <c r="I27" s="51"/>
      <c r="J27" s="52"/>
      <c r="K27" s="52"/>
      <c r="L27" s="51"/>
      <c r="M27" s="51" t="s">
        <v>402</v>
      </c>
      <c r="N27" s="51" t="s">
        <v>402</v>
      </c>
      <c r="O27" s="51" t="s">
        <v>407</v>
      </c>
      <c r="P27" s="51" t="s">
        <v>407</v>
      </c>
      <c r="Q27" s="52"/>
      <c r="R27" s="52"/>
      <c r="S27" s="51"/>
      <c r="T27" s="51"/>
      <c r="U27" s="51" t="s">
        <v>402</v>
      </c>
      <c r="V27" s="51" t="s">
        <v>402</v>
      </c>
      <c r="W27" s="51" t="s">
        <v>407</v>
      </c>
      <c r="X27" s="52" t="s">
        <v>407</v>
      </c>
      <c r="Y27" s="52"/>
      <c r="Z27" s="51"/>
      <c r="AA27" s="51"/>
      <c r="AB27" s="51"/>
      <c r="AC27" s="51" t="s">
        <v>402</v>
      </c>
      <c r="AD27" s="51" t="s">
        <v>402</v>
      </c>
      <c r="AE27" s="52" t="s">
        <v>407</v>
      </c>
      <c r="AF27" s="52" t="s">
        <v>407</v>
      </c>
      <c r="AG27" s="51"/>
      <c r="AH27" s="65"/>
      <c r="AI27" s="11"/>
      <c r="AJ2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2279.4</v>
      </c>
      <c r="AK27" s="11">
        <f>Tableau2[[#This Row],[Colonne370]]-Tableau2[[#This Row],[Colonne369]]</f>
        <v>2279.4</v>
      </c>
      <c r="AL27" s="11" t="e">
        <f>Tableau2[[#This Row],[Colonne370]]/Tableau2[[#This Row],[Colonne369]]*100</f>
        <v>#DIV/0!</v>
      </c>
      <c r="AM27" s="11">
        <f>COUNTIF(Tableau2[[#This Row],[Colonne3]:[Colonne368]],"A")</f>
        <v>0</v>
      </c>
      <c r="AN27" s="11">
        <f>COUNTIF(Tableau2[[#This Row],[Colonne3]:[Colonne368]],"R")</f>
        <v>0</v>
      </c>
      <c r="AO27" s="11">
        <f>COUNTIF(Tableau2[[#This Row],[Colonne3]:[Colonne368]],"N")</f>
        <v>90</v>
      </c>
      <c r="AP27" s="11"/>
      <c r="AQ27" s="11"/>
      <c r="AR27" s="11">
        <f>COUNTIF(Tableau2[[#This Row],[Colonne3]:[Colonne368]],"C")</f>
        <v>0</v>
      </c>
      <c r="AS27" s="11">
        <f>COUNTIF(Tableau2[[#This Row],[Colonne3]:[Colonne368]],"W")</f>
        <v>0</v>
      </c>
      <c r="AT27" s="11">
        <f>COUNTIF(Tableau2[[#This Row],[Colonne3]:[Colonne368]],"V")</f>
        <v>0</v>
      </c>
      <c r="AU27" s="11">
        <f>COUNTIF(Tableau2[[#This Row],[Colonne3]:[Colonne368]],"M")</f>
        <v>0</v>
      </c>
      <c r="AV27" s="11"/>
      <c r="AW27" s="11"/>
    </row>
    <row r="28" spans="1:49" ht="15.75" thickBot="1" x14ac:dyDescent="0.3">
      <c r="A28" s="11" t="s">
        <v>453</v>
      </c>
      <c r="B28" s="11">
        <v>100</v>
      </c>
      <c r="C28" s="52"/>
      <c r="D28" s="52"/>
      <c r="E28" s="51" t="s">
        <v>402</v>
      </c>
      <c r="F28" s="51" t="s">
        <v>402</v>
      </c>
      <c r="G28" s="51" t="s">
        <v>407</v>
      </c>
      <c r="H28" s="51" t="s">
        <v>407</v>
      </c>
      <c r="I28" s="51"/>
      <c r="J28" s="52"/>
      <c r="K28" s="52"/>
      <c r="L28" s="51"/>
      <c r="M28" s="51" t="s">
        <v>402</v>
      </c>
      <c r="N28" s="51" t="s">
        <v>402</v>
      </c>
      <c r="O28" s="51" t="s">
        <v>407</v>
      </c>
      <c r="P28" s="51" t="s">
        <v>407</v>
      </c>
      <c r="Q28" s="52"/>
      <c r="R28" s="52"/>
      <c r="S28" s="51"/>
      <c r="T28" s="51"/>
      <c r="U28" s="51" t="s">
        <v>402</v>
      </c>
      <c r="V28" s="51" t="s">
        <v>402</v>
      </c>
      <c r="W28" s="51" t="s">
        <v>407</v>
      </c>
      <c r="X28" s="52" t="s">
        <v>407</v>
      </c>
      <c r="Y28" s="52"/>
      <c r="Z28" s="51"/>
      <c r="AA28" s="51"/>
      <c r="AB28" s="51"/>
      <c r="AC28" s="51" t="s">
        <v>402</v>
      </c>
      <c r="AD28" s="51" t="s">
        <v>402</v>
      </c>
      <c r="AE28" s="52" t="s">
        <v>407</v>
      </c>
      <c r="AF28" s="52" t="s">
        <v>407</v>
      </c>
      <c r="AG28" s="51"/>
      <c r="AH28" s="65"/>
      <c r="AI28" s="11"/>
      <c r="AJ2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2184</v>
      </c>
      <c r="AK28" s="11">
        <f>Tableau2[[#This Row],[Colonne370]]-Tableau2[[#This Row],[Colonne369]]</f>
        <v>2184</v>
      </c>
      <c r="AL28" s="11" t="e">
        <f>Tableau2[[#This Row],[Colonne370]]/Tableau2[[#This Row],[Colonne369]]*100</f>
        <v>#DIV/0!</v>
      </c>
      <c r="AM28" s="11">
        <f>COUNTIF(Tableau2[[#This Row],[Colonne3]:[Colonne368]],"A")</f>
        <v>0</v>
      </c>
      <c r="AN28" s="11">
        <f>COUNTIF(Tableau2[[#This Row],[Colonne3]:[Colonne368]],"R")</f>
        <v>0</v>
      </c>
      <c r="AO28" s="11">
        <f>COUNTIF(Tableau2[[#This Row],[Colonne3]:[Colonne368]],"N")</f>
        <v>0</v>
      </c>
      <c r="AP28" s="11"/>
      <c r="AQ28" s="11"/>
      <c r="AR28" s="11">
        <f>COUNTIF(Tableau2[[#This Row],[Colonne3]:[Colonne368]],"C")</f>
        <v>0</v>
      </c>
      <c r="AS28" s="11">
        <f>COUNTIF(Tableau2[[#This Row],[Colonne3]:[Colonne368]],"W")</f>
        <v>0</v>
      </c>
      <c r="AT28" s="11">
        <f>COUNTIF(Tableau2[[#This Row],[Colonne3]:[Colonne368]],"V")</f>
        <v>0</v>
      </c>
      <c r="AU28" s="11">
        <f>COUNTIF(Tableau2[[#This Row],[Colonne3]:[Colonne368]],"M")</f>
        <v>0</v>
      </c>
      <c r="AV28" s="11"/>
      <c r="AW28" s="11"/>
    </row>
    <row r="29" spans="1:49" ht="15.75" thickBot="1" x14ac:dyDescent="0.3">
      <c r="A29" s="11" t="s">
        <v>454</v>
      </c>
      <c r="B29" s="11">
        <v>100</v>
      </c>
      <c r="C29" s="52"/>
      <c r="D29" s="52"/>
      <c r="E29" s="51" t="s">
        <v>402</v>
      </c>
      <c r="F29" s="51" t="s">
        <v>402</v>
      </c>
      <c r="G29" s="51" t="s">
        <v>407</v>
      </c>
      <c r="H29" s="51" t="s">
        <v>407</v>
      </c>
      <c r="I29" s="51"/>
      <c r="J29" s="52"/>
      <c r="K29" s="52"/>
      <c r="L29" s="51"/>
      <c r="M29" s="51" t="s">
        <v>402</v>
      </c>
      <c r="N29" s="51" t="s">
        <v>402</v>
      </c>
      <c r="O29" s="51" t="s">
        <v>407</v>
      </c>
      <c r="P29" s="51" t="s">
        <v>407</v>
      </c>
      <c r="Q29" s="52"/>
      <c r="R29" s="52"/>
      <c r="S29" s="51"/>
      <c r="T29" s="51"/>
      <c r="U29" s="51" t="s">
        <v>402</v>
      </c>
      <c r="V29" s="51" t="s">
        <v>402</v>
      </c>
      <c r="W29" s="51" t="s">
        <v>407</v>
      </c>
      <c r="X29" s="52" t="s">
        <v>407</v>
      </c>
      <c r="Y29" s="52"/>
      <c r="Z29" s="51"/>
      <c r="AA29" s="51"/>
      <c r="AB29" s="51"/>
      <c r="AC29" s="51" t="s">
        <v>402</v>
      </c>
      <c r="AD29" s="51" t="s">
        <v>402</v>
      </c>
      <c r="AE29" s="52" t="s">
        <v>407</v>
      </c>
      <c r="AF29" s="52" t="s">
        <v>407</v>
      </c>
      <c r="AG29" s="51"/>
      <c r="AH29" s="65"/>
      <c r="AI29" s="11"/>
      <c r="AJ2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29" s="11">
        <f>Tableau2[[#This Row],[Colonne370]]-Tableau2[[#This Row],[Colonne369]]</f>
        <v>0</v>
      </c>
      <c r="AL29" s="11" t="e">
        <f>Tableau2[[#This Row],[Colonne370]]/Tableau2[[#This Row],[Colonne369]]*100</f>
        <v>#DIV/0!</v>
      </c>
      <c r="AM29" s="11">
        <f>COUNTIF(Tableau2[[#This Row],[Colonne3]:[Colonne368]],"A")</f>
        <v>0</v>
      </c>
      <c r="AN29" s="11">
        <f>COUNTIF(Tableau2[[#This Row],[Colonne3]:[Colonne368]],"R")</f>
        <v>0</v>
      </c>
      <c r="AO29" s="11">
        <f>COUNTIF(Tableau2[[#This Row],[Colonne3]:[Colonne368]],"N")</f>
        <v>0</v>
      </c>
      <c r="AP29" s="11"/>
      <c r="AQ29" s="11"/>
      <c r="AR29" s="11">
        <f>COUNTIF(Tableau2[[#This Row],[Colonne3]:[Colonne368]],"C")</f>
        <v>0</v>
      </c>
      <c r="AS29" s="11">
        <f>COUNTIF(Tableau2[[#This Row],[Colonne3]:[Colonne368]],"W")</f>
        <v>0</v>
      </c>
      <c r="AT29" s="11">
        <f>COUNTIF(Tableau2[[#This Row],[Colonne3]:[Colonne368]],"V")</f>
        <v>0</v>
      </c>
      <c r="AU29" s="11">
        <f>COUNTIF(Tableau2[[#This Row],[Colonne3]:[Colonne368]],"M")</f>
        <v>0</v>
      </c>
      <c r="AV29" s="11"/>
      <c r="AW29" s="11"/>
    </row>
    <row r="30" spans="1:49" ht="15.75" thickBot="1" x14ac:dyDescent="0.3">
      <c r="A30" s="11" t="s">
        <v>455</v>
      </c>
      <c r="B30" s="11">
        <v>100</v>
      </c>
      <c r="C30" s="52"/>
      <c r="D30" s="52"/>
      <c r="E30" s="51" t="s">
        <v>402</v>
      </c>
      <c r="F30" s="51" t="s">
        <v>402</v>
      </c>
      <c r="G30" s="51" t="s">
        <v>402</v>
      </c>
      <c r="H30" s="51" t="s">
        <v>402</v>
      </c>
      <c r="I30" s="51"/>
      <c r="J30" s="52"/>
      <c r="K30" s="52"/>
      <c r="L30" s="51"/>
      <c r="M30" s="51" t="s">
        <v>402</v>
      </c>
      <c r="N30" s="51" t="s">
        <v>402</v>
      </c>
      <c r="O30" s="51" t="s">
        <v>402</v>
      </c>
      <c r="P30" s="51" t="s">
        <v>402</v>
      </c>
      <c r="Q30" s="52"/>
      <c r="R30" s="52"/>
      <c r="S30" s="51"/>
      <c r="T30" s="51"/>
      <c r="U30" s="51" t="s">
        <v>402</v>
      </c>
      <c r="V30" s="51" t="s">
        <v>402</v>
      </c>
      <c r="W30" s="51" t="s">
        <v>402</v>
      </c>
      <c r="X30" s="52" t="s">
        <v>402</v>
      </c>
      <c r="Y30" s="52"/>
      <c r="Z30" s="51"/>
      <c r="AA30" s="51"/>
      <c r="AB30" s="51"/>
      <c r="AC30" s="51" t="s">
        <v>402</v>
      </c>
      <c r="AD30" s="51" t="s">
        <v>402</v>
      </c>
      <c r="AE30" s="52" t="s">
        <v>402</v>
      </c>
      <c r="AF30" s="52" t="s">
        <v>402</v>
      </c>
      <c r="AG30" s="51"/>
      <c r="AH30" s="65"/>
      <c r="AI30" s="11"/>
      <c r="AJ3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0" s="11">
        <f>Tableau2[[#This Row],[Colonne370]]-Tableau2[[#This Row],[Colonne369]]</f>
        <v>0</v>
      </c>
      <c r="AL30" s="11" t="e">
        <f>Tableau2[[#This Row],[Colonne370]]/Tableau2[[#This Row],[Colonne369]]*100</f>
        <v>#DIV/0!</v>
      </c>
      <c r="AM30" s="11">
        <f>COUNTIF(Tableau2[[#This Row],[Colonne3]:[Colonne368]],"A")</f>
        <v>0</v>
      </c>
      <c r="AN30" s="11">
        <f>COUNTIF(Tableau2[[#This Row],[Colonne3]:[Colonne368]],"R")</f>
        <v>0</v>
      </c>
      <c r="AO30" s="11">
        <f>COUNTIF(Tableau2[[#This Row],[Colonne3]:[Colonne368]],"N")</f>
        <v>0</v>
      </c>
      <c r="AP30" s="11"/>
      <c r="AQ30" s="11"/>
      <c r="AR30" s="11">
        <f>COUNTIF(Tableau2[[#This Row],[Colonne3]:[Colonne368]],"C")</f>
        <v>0</v>
      </c>
      <c r="AS30" s="11">
        <f>COUNTIF(Tableau2[[#This Row],[Colonne3]:[Colonne368]],"W")</f>
        <v>0</v>
      </c>
      <c r="AT30" s="11">
        <f>COUNTIF(Tableau2[[#This Row],[Colonne3]:[Colonne368]],"V")</f>
        <v>0</v>
      </c>
      <c r="AU30" s="11">
        <f>COUNTIF(Tableau2[[#This Row],[Colonne3]:[Colonne368]],"M")</f>
        <v>0</v>
      </c>
      <c r="AV30" s="11"/>
      <c r="AW30" s="11"/>
    </row>
    <row r="31" spans="1:49" ht="15.75" thickBot="1" x14ac:dyDescent="0.3">
      <c r="A31" s="11" t="s">
        <v>461</v>
      </c>
      <c r="B31" s="11">
        <v>50</v>
      </c>
      <c r="C31" s="57"/>
      <c r="D31" s="57"/>
      <c r="E31" s="56" t="s">
        <v>432</v>
      </c>
      <c r="F31" s="56" t="s">
        <v>432</v>
      </c>
      <c r="G31" s="56" t="s">
        <v>432</v>
      </c>
      <c r="H31" s="56" t="s">
        <v>432</v>
      </c>
      <c r="I31" s="56"/>
      <c r="J31" s="57"/>
      <c r="K31" s="57"/>
      <c r="L31" s="56"/>
      <c r="M31" s="56" t="s">
        <v>432</v>
      </c>
      <c r="N31" s="56" t="s">
        <v>432</v>
      </c>
      <c r="O31" s="56" t="s">
        <v>432</v>
      </c>
      <c r="P31" s="56" t="s">
        <v>432</v>
      </c>
      <c r="Q31" s="57"/>
      <c r="R31" s="57"/>
      <c r="S31" s="56"/>
      <c r="T31" s="56"/>
      <c r="U31" s="56" t="s">
        <v>432</v>
      </c>
      <c r="V31" s="56" t="s">
        <v>432</v>
      </c>
      <c r="W31" s="56" t="s">
        <v>432</v>
      </c>
      <c r="X31" s="57" t="s">
        <v>432</v>
      </c>
      <c r="Y31" s="57"/>
      <c r="Z31" s="56"/>
      <c r="AA31" s="56"/>
      <c r="AB31" s="56"/>
      <c r="AC31" s="56" t="s">
        <v>432</v>
      </c>
      <c r="AD31" s="56" t="s">
        <v>432</v>
      </c>
      <c r="AE31" s="57" t="s">
        <v>432</v>
      </c>
      <c r="AF31" s="57" t="s">
        <v>432</v>
      </c>
      <c r="AG31" s="56"/>
      <c r="AH31" s="67"/>
      <c r="AI31" s="11"/>
      <c r="AJ3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AK31" s="11">
        <f>Tableau2[[#This Row],[Colonne370]]-Tableau2[[#This Row],[Colonne369]]</f>
        <v>2268.46</v>
      </c>
      <c r="AL31" s="11" t="e">
        <f>Tableau2[[#This Row],[Colonne370]]/Tableau2[[#This Row],[Colonne369]]*100</f>
        <v>#DIV/0!</v>
      </c>
      <c r="AM31" s="11">
        <f>COUNTIF(Tableau2[[#This Row],[Colonne3]:[Colonne368]],"A")</f>
        <v>0</v>
      </c>
      <c r="AN31" s="11">
        <f>COUNTIF(Tableau2[[#This Row],[Colonne3]:[Colonne368]],"R")</f>
        <v>0</v>
      </c>
      <c r="AO31" s="11">
        <f>COUNTIF(Tableau2[[#This Row],[Colonne3]:[Colonne368]],"N")</f>
        <v>91</v>
      </c>
      <c r="AP31" s="11"/>
      <c r="AQ31" s="11"/>
      <c r="AR31" s="11">
        <f>COUNTIF(Tableau2[[#This Row],[Colonne3]:[Colonne368]],"C")</f>
        <v>0</v>
      </c>
      <c r="AS31" s="11">
        <f>COUNTIF(Tableau2[[#This Row],[Colonne3]:[Colonne368]],"W")</f>
        <v>0</v>
      </c>
      <c r="AT31" s="11">
        <f>COUNTIF(Tableau2[[#This Row],[Colonne3]:[Colonne368]],"V")</f>
        <v>0</v>
      </c>
      <c r="AU31" s="11">
        <f>COUNTIF(Tableau2[[#This Row],[Colonne3]:[Colonne368]],"M")</f>
        <v>0</v>
      </c>
      <c r="AV31" s="11"/>
      <c r="AW31" s="11"/>
    </row>
    <row r="32" spans="1:49" ht="15.75" thickBot="1" x14ac:dyDescent="0.3">
      <c r="A32" s="37" t="s">
        <v>456</v>
      </c>
      <c r="B32" s="53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68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</row>
    <row r="33" spans="1:49" ht="15.75" thickBot="1" x14ac:dyDescent="0.3">
      <c r="A33" s="11" t="s">
        <v>462</v>
      </c>
      <c r="B33" s="11">
        <v>100</v>
      </c>
      <c r="C33" s="48"/>
      <c r="D33" s="48"/>
      <c r="E33" s="47"/>
      <c r="F33" s="47"/>
      <c r="G33" s="47"/>
      <c r="H33" s="47"/>
      <c r="I33" s="47"/>
      <c r="J33" s="48"/>
      <c r="K33" s="48"/>
      <c r="L33" s="47"/>
      <c r="M33" s="47"/>
      <c r="N33" s="47"/>
      <c r="O33" s="47"/>
      <c r="P33" s="47"/>
      <c r="Q33" s="48"/>
      <c r="R33" s="48"/>
      <c r="S33" s="47"/>
      <c r="T33" s="47"/>
      <c r="U33" s="47"/>
      <c r="V33" s="47"/>
      <c r="W33" s="47"/>
      <c r="X33" s="48"/>
      <c r="Y33" s="48"/>
      <c r="Z33" s="47"/>
      <c r="AA33" s="47"/>
      <c r="AB33" s="47"/>
      <c r="AC33" s="47"/>
      <c r="AD33" s="47"/>
      <c r="AE33" s="48"/>
      <c r="AF33" s="48"/>
      <c r="AG33" s="47"/>
      <c r="AH33" s="64"/>
      <c r="AI33" s="11"/>
      <c r="AJ3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AK33" s="11">
        <f>Tableau2[[#This Row],[Colonne370]]-Tableau2[[#This Row],[Colonne369]]</f>
        <v>2268.46</v>
      </c>
      <c r="AL33" s="11" t="e">
        <f>Tableau2[[#This Row],[Colonne370]]/Tableau2[[#This Row],[Colonne369]]*100</f>
        <v>#DIV/0!</v>
      </c>
      <c r="AM33" s="11">
        <f>COUNTIF(Tableau2[[#This Row],[Colonne3]:[Colonne368]],"A")</f>
        <v>0</v>
      </c>
      <c r="AN33" s="11">
        <f>COUNTIF(Tableau2[[#This Row],[Colonne3]:[Colonne368]],"R")</f>
        <v>0</v>
      </c>
      <c r="AO33" s="11">
        <f>COUNTIF(Tableau2[[#This Row],[Colonne3]:[Colonne368]],"N")</f>
        <v>91</v>
      </c>
      <c r="AP33" s="11"/>
      <c r="AQ33" s="11"/>
      <c r="AR33" s="11">
        <f>COUNTIF(Tableau2[[#This Row],[Colonne3]:[Colonne368]],"C")</f>
        <v>0</v>
      </c>
      <c r="AS33" s="11">
        <f>COUNTIF(Tableau2[[#This Row],[Colonne3]:[Colonne368]],"W")</f>
        <v>0</v>
      </c>
      <c r="AT33" s="11">
        <f>COUNTIF(Tableau2[[#This Row],[Colonne3]:[Colonne368]],"V")</f>
        <v>0</v>
      </c>
      <c r="AU33" s="11">
        <f>COUNTIF(Tableau2[[#This Row],[Colonne3]:[Colonne368]],"M")</f>
        <v>0</v>
      </c>
      <c r="AV33" s="11"/>
      <c r="AW33" s="11"/>
    </row>
    <row r="34" spans="1:49" ht="15.75" thickBot="1" x14ac:dyDescent="0.3">
      <c r="A34" s="27" t="s">
        <v>385</v>
      </c>
      <c r="B34" s="53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66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</row>
    <row r="35" spans="1:49" ht="15.75" thickBot="1" x14ac:dyDescent="0.3">
      <c r="A35" s="11" t="s">
        <v>463</v>
      </c>
      <c r="B35" s="11"/>
      <c r="C35" s="52"/>
      <c r="D35" s="52"/>
      <c r="E35" s="51"/>
      <c r="F35" s="51"/>
      <c r="G35" s="51"/>
      <c r="H35" s="51"/>
      <c r="I35" s="51"/>
      <c r="J35" s="52"/>
      <c r="K35" s="52"/>
      <c r="L35" s="51"/>
      <c r="M35" s="51"/>
      <c r="N35" s="51"/>
      <c r="O35" s="51"/>
      <c r="P35" s="51"/>
      <c r="Q35" s="52"/>
      <c r="R35" s="52"/>
      <c r="S35" s="51"/>
      <c r="T35" s="51"/>
      <c r="U35" s="51"/>
      <c r="V35" s="51"/>
      <c r="W35" s="51"/>
      <c r="X35" s="52"/>
      <c r="Y35" s="52"/>
      <c r="Z35" s="51"/>
      <c r="AA35" s="51"/>
      <c r="AB35" s="51"/>
      <c r="AC35" s="51"/>
      <c r="AD35" s="51"/>
      <c r="AE35" s="52"/>
      <c r="AF35" s="52"/>
      <c r="AG35" s="51"/>
      <c r="AH35" s="65"/>
      <c r="AI35" s="11"/>
      <c r="AJ3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5" s="11">
        <f>Tableau2[[#This Row],[Colonne370]]-Tableau2[[#This Row],[Colonne369]]</f>
        <v>0</v>
      </c>
      <c r="AL35" s="11" t="e">
        <f>Tableau2[[#This Row],[Colonne370]]/Tableau2[[#This Row],[Colonne369]]*100</f>
        <v>#DIV/0!</v>
      </c>
      <c r="AM35" s="11">
        <f>COUNTIF(Tableau2[[#This Row],[Colonne3]:[Colonne368]],"A")</f>
        <v>0</v>
      </c>
      <c r="AN35" s="11">
        <f>COUNTIF(Tableau2[[#This Row],[Colonne3]:[Colonne368]],"R")</f>
        <v>0</v>
      </c>
      <c r="AO35" s="11">
        <f>COUNTIF(Tableau2[[#This Row],[Colonne3]:[Colonne368]],"N")</f>
        <v>0</v>
      </c>
      <c r="AP35" s="11"/>
      <c r="AQ35" s="11"/>
      <c r="AR35" s="11">
        <f>COUNTIF(Tableau2[[#This Row],[Colonne3]:[Colonne368]],"C")</f>
        <v>0</v>
      </c>
      <c r="AS35" s="11">
        <f>COUNTIF(Tableau2[[#This Row],[Colonne3]:[Colonne368]],"W")</f>
        <v>0</v>
      </c>
      <c r="AT35" s="11">
        <f>COUNTIF(Tableau2[[#This Row],[Colonne3]:[Colonne368]],"V")</f>
        <v>0</v>
      </c>
      <c r="AU35" s="11">
        <f>COUNTIF(Tableau2[[#This Row],[Colonne3]:[Colonne368]],"M")</f>
        <v>0</v>
      </c>
      <c r="AV35" s="11"/>
      <c r="AW35" s="11"/>
    </row>
    <row r="36" spans="1:49" ht="15.75" thickBot="1" x14ac:dyDescent="0.3">
      <c r="A36" s="11" t="s">
        <v>463</v>
      </c>
      <c r="B36" s="11"/>
      <c r="C36" s="52"/>
      <c r="D36" s="52"/>
      <c r="E36" s="51"/>
      <c r="F36" s="51"/>
      <c r="G36" s="51"/>
      <c r="H36" s="51"/>
      <c r="I36" s="51"/>
      <c r="J36" s="52"/>
      <c r="K36" s="52"/>
      <c r="L36" s="51"/>
      <c r="M36" s="51"/>
      <c r="N36" s="51"/>
      <c r="O36" s="51"/>
      <c r="P36" s="51"/>
      <c r="Q36" s="52"/>
      <c r="R36" s="52"/>
      <c r="S36" s="51"/>
      <c r="T36" s="51"/>
      <c r="U36" s="51"/>
      <c r="V36" s="51"/>
      <c r="W36" s="51"/>
      <c r="X36" s="52"/>
      <c r="Y36" s="52"/>
      <c r="Z36" s="51"/>
      <c r="AA36" s="51"/>
      <c r="AB36" s="51"/>
      <c r="AC36" s="51"/>
      <c r="AD36" s="51"/>
      <c r="AE36" s="52"/>
      <c r="AF36" s="52"/>
      <c r="AG36" s="51"/>
      <c r="AH36" s="65"/>
      <c r="AI36" s="11"/>
      <c r="AJ36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6" s="11">
        <f>Tableau2[[#This Row],[Colonne370]]-Tableau2[[#This Row],[Colonne369]]</f>
        <v>0</v>
      </c>
      <c r="AL36" s="11" t="e">
        <f>Tableau2[[#This Row],[Colonne370]]/Tableau2[[#This Row],[Colonne369]]*100</f>
        <v>#DIV/0!</v>
      </c>
      <c r="AM36" s="11">
        <f>COUNTIF(Tableau2[[#This Row],[Colonne3]:[Colonne368]],"A")</f>
        <v>0</v>
      </c>
      <c r="AN36" s="11">
        <f>COUNTIF(Tableau2[[#This Row],[Colonne3]:[Colonne368]],"R")</f>
        <v>0</v>
      </c>
      <c r="AO36" s="11">
        <f>COUNTIF(Tableau2[[#This Row],[Colonne3]:[Colonne368]],"N")</f>
        <v>0</v>
      </c>
      <c r="AP36" s="11"/>
      <c r="AQ36" s="11"/>
      <c r="AR36" s="11">
        <f>COUNTIF(Tableau2[[#This Row],[Colonne3]:[Colonne368]],"C")</f>
        <v>0</v>
      </c>
      <c r="AS36" s="11">
        <f>COUNTIF(Tableau2[[#This Row],[Colonne3]:[Colonne368]],"W")</f>
        <v>0</v>
      </c>
      <c r="AT36" s="11">
        <f>COUNTIF(Tableau2[[#This Row],[Colonne3]:[Colonne368]],"V")</f>
        <v>0</v>
      </c>
      <c r="AU36" s="11">
        <f>COUNTIF(Tableau2[[#This Row],[Colonne3]:[Colonne368]],"M")</f>
        <v>0</v>
      </c>
      <c r="AV36" s="11"/>
      <c r="AW36" s="11"/>
    </row>
    <row r="37" spans="1:49" ht="15.75" thickBot="1" x14ac:dyDescent="0.3">
      <c r="A37" s="11" t="s">
        <v>463</v>
      </c>
      <c r="B37" s="11"/>
      <c r="C37" s="52"/>
      <c r="D37" s="52"/>
      <c r="E37" s="51"/>
      <c r="F37" s="51"/>
      <c r="G37" s="51"/>
      <c r="H37" s="51"/>
      <c r="I37" s="51"/>
      <c r="J37" s="52"/>
      <c r="K37" s="52"/>
      <c r="L37" s="51"/>
      <c r="M37" s="51"/>
      <c r="N37" s="51"/>
      <c r="O37" s="51"/>
      <c r="P37" s="51"/>
      <c r="Q37" s="52"/>
      <c r="R37" s="52"/>
      <c r="S37" s="51"/>
      <c r="T37" s="51"/>
      <c r="U37" s="51"/>
      <c r="V37" s="51"/>
      <c r="W37" s="51"/>
      <c r="X37" s="52"/>
      <c r="Y37" s="52"/>
      <c r="Z37" s="51"/>
      <c r="AA37" s="51"/>
      <c r="AB37" s="51"/>
      <c r="AC37" s="51"/>
      <c r="AD37" s="51"/>
      <c r="AE37" s="52"/>
      <c r="AF37" s="52"/>
      <c r="AG37" s="51"/>
      <c r="AH37" s="65"/>
      <c r="AI37" s="11"/>
      <c r="AJ3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7" s="11">
        <f>Tableau2[[#This Row],[Colonne370]]-Tableau2[[#This Row],[Colonne369]]</f>
        <v>0</v>
      </c>
      <c r="AL37" s="11" t="e">
        <f>Tableau2[[#This Row],[Colonne370]]/Tableau2[[#This Row],[Colonne369]]*100</f>
        <v>#DIV/0!</v>
      </c>
      <c r="AM37" s="11">
        <f>COUNTIF(Tableau2[[#This Row],[Colonne3]:[Colonne368]],"A")</f>
        <v>0</v>
      </c>
      <c r="AN37" s="11">
        <f>COUNTIF(Tableau2[[#This Row],[Colonne3]:[Colonne368]],"R")</f>
        <v>0</v>
      </c>
      <c r="AO37" s="11">
        <f>COUNTIF(Tableau2[[#This Row],[Colonne3]:[Colonne368]],"N")</f>
        <v>0</v>
      </c>
      <c r="AP37" s="11"/>
      <c r="AQ37" s="11"/>
      <c r="AR37" s="11">
        <f>COUNTIF(Tableau2[[#This Row],[Colonne3]:[Colonne368]],"C")</f>
        <v>0</v>
      </c>
      <c r="AS37" s="11">
        <f>COUNTIF(Tableau2[[#This Row],[Colonne3]:[Colonne368]],"W")</f>
        <v>0</v>
      </c>
      <c r="AT37" s="11">
        <f>COUNTIF(Tableau2[[#This Row],[Colonne3]:[Colonne368]],"V")</f>
        <v>0</v>
      </c>
      <c r="AU37" s="11">
        <f>COUNTIF(Tableau2[[#This Row],[Colonne3]:[Colonne368]],"M")</f>
        <v>0</v>
      </c>
      <c r="AV37" s="11"/>
      <c r="AW37" s="11"/>
    </row>
    <row r="38" spans="1:49" ht="15.75" thickBot="1" x14ac:dyDescent="0.3">
      <c r="A38" s="11" t="s">
        <v>463</v>
      </c>
      <c r="B38" s="11"/>
      <c r="C38" s="52"/>
      <c r="D38" s="52"/>
      <c r="E38" s="51"/>
      <c r="F38" s="51"/>
      <c r="G38" s="51"/>
      <c r="H38" s="51"/>
      <c r="I38" s="51"/>
      <c r="J38" s="52"/>
      <c r="K38" s="52"/>
      <c r="L38" s="51"/>
      <c r="M38" s="51"/>
      <c r="N38" s="51"/>
      <c r="O38" s="51"/>
      <c r="P38" s="51"/>
      <c r="Q38" s="52"/>
      <c r="R38" s="52"/>
      <c r="S38" s="51"/>
      <c r="T38" s="51"/>
      <c r="U38" s="51"/>
      <c r="V38" s="51"/>
      <c r="W38" s="51"/>
      <c r="X38" s="52"/>
      <c r="Y38" s="52"/>
      <c r="Z38" s="51"/>
      <c r="AA38" s="51"/>
      <c r="AB38" s="51"/>
      <c r="AC38" s="51"/>
      <c r="AD38" s="51"/>
      <c r="AE38" s="52"/>
      <c r="AF38" s="52"/>
      <c r="AG38" s="51"/>
      <c r="AH38" s="65"/>
      <c r="AI38" s="11"/>
      <c r="AJ3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8" s="11">
        <f>Tableau2[[#This Row],[Colonne370]]-Tableau2[[#This Row],[Colonne369]]</f>
        <v>0</v>
      </c>
      <c r="AL38" s="11" t="e">
        <f>Tableau2[[#This Row],[Colonne370]]/Tableau2[[#This Row],[Colonne369]]*100</f>
        <v>#DIV/0!</v>
      </c>
      <c r="AM38" s="11">
        <f>COUNTIF(Tableau2[[#This Row],[Colonne3]:[Colonne368]],"A")</f>
        <v>0</v>
      </c>
      <c r="AN38" s="11">
        <f>COUNTIF(Tableau2[[#This Row],[Colonne3]:[Colonne368]],"R")</f>
        <v>0</v>
      </c>
      <c r="AO38" s="11">
        <f>COUNTIF(Tableau2[[#This Row],[Colonne3]:[Colonne368]],"N")</f>
        <v>0</v>
      </c>
      <c r="AP38" s="11"/>
      <c r="AQ38" s="11"/>
      <c r="AR38" s="11">
        <f>COUNTIF(Tableau2[[#This Row],[Colonne3]:[Colonne368]],"C")</f>
        <v>0</v>
      </c>
      <c r="AS38" s="11">
        <f>COUNTIF(Tableau2[[#This Row],[Colonne3]:[Colonne368]],"W")</f>
        <v>0</v>
      </c>
      <c r="AT38" s="11">
        <f>COUNTIF(Tableau2[[#This Row],[Colonne3]:[Colonne368]],"V")</f>
        <v>0</v>
      </c>
      <c r="AU38" s="11">
        <f>COUNTIF(Tableau2[[#This Row],[Colonne3]:[Colonne368]],"M")</f>
        <v>0</v>
      </c>
      <c r="AV38" s="11"/>
      <c r="AW38" s="11"/>
    </row>
    <row r="39" spans="1:49" ht="15.75" thickBot="1" x14ac:dyDescent="0.3">
      <c r="A39" s="11" t="s">
        <v>463</v>
      </c>
      <c r="B39" s="11"/>
      <c r="C39" s="52"/>
      <c r="D39" s="52"/>
      <c r="E39" s="51"/>
      <c r="F39" s="51"/>
      <c r="G39" s="51"/>
      <c r="H39" s="51"/>
      <c r="I39" s="51"/>
      <c r="J39" s="52"/>
      <c r="K39" s="52"/>
      <c r="L39" s="51"/>
      <c r="M39" s="51"/>
      <c r="N39" s="51"/>
      <c r="O39" s="51"/>
      <c r="P39" s="51"/>
      <c r="Q39" s="52"/>
      <c r="R39" s="52"/>
      <c r="S39" s="51"/>
      <c r="T39" s="51"/>
      <c r="U39" s="51"/>
      <c r="V39" s="51"/>
      <c r="W39" s="51"/>
      <c r="X39" s="52"/>
      <c r="Y39" s="52"/>
      <c r="Z39" s="51"/>
      <c r="AA39" s="51"/>
      <c r="AB39" s="51"/>
      <c r="AC39" s="51"/>
      <c r="AD39" s="51"/>
      <c r="AE39" s="52"/>
      <c r="AF39" s="52"/>
      <c r="AG39" s="51"/>
      <c r="AH39" s="65"/>
      <c r="AI39" s="11"/>
      <c r="AJ3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9" s="11">
        <f>Tableau2[[#This Row],[Colonne370]]-Tableau2[[#This Row],[Colonne369]]</f>
        <v>0</v>
      </c>
      <c r="AL39" s="11" t="e">
        <f>Tableau2[[#This Row],[Colonne370]]/Tableau2[[#This Row],[Colonne369]]*100</f>
        <v>#DIV/0!</v>
      </c>
      <c r="AM39" s="11">
        <f>COUNTIF(Tableau2[[#This Row],[Colonne3]:[Colonne368]],"A")</f>
        <v>0</v>
      </c>
      <c r="AN39" s="11">
        <f>COUNTIF(Tableau2[[#This Row],[Colonne3]:[Colonne368]],"R")</f>
        <v>0</v>
      </c>
      <c r="AO39" s="11">
        <f>COUNTIF(Tableau2[[#This Row],[Colonne3]:[Colonne368]],"N")</f>
        <v>0</v>
      </c>
      <c r="AP39" s="11"/>
      <c r="AQ39" s="11"/>
      <c r="AR39" s="11">
        <f>COUNTIF(Tableau2[[#This Row],[Colonne3]:[Colonne368]],"C")</f>
        <v>0</v>
      </c>
      <c r="AS39" s="11">
        <f>COUNTIF(Tableau2[[#This Row],[Colonne3]:[Colonne368]],"W")</f>
        <v>0</v>
      </c>
      <c r="AT39" s="11">
        <f>COUNTIF(Tableau2[[#This Row],[Colonne3]:[Colonne368]],"V")</f>
        <v>0</v>
      </c>
      <c r="AU39" s="11">
        <f>COUNTIF(Tableau2[[#This Row],[Colonne3]:[Colonne368]],"M")</f>
        <v>0</v>
      </c>
      <c r="AV39" s="11"/>
      <c r="AW39" s="11"/>
    </row>
    <row r="40" spans="1:49" ht="15.75" thickBot="1" x14ac:dyDescent="0.3">
      <c r="A40" s="11" t="s">
        <v>463</v>
      </c>
      <c r="B40" s="11"/>
      <c r="C40" s="52"/>
      <c r="D40" s="52"/>
      <c r="E40" s="51"/>
      <c r="F40" s="51"/>
      <c r="G40" s="51"/>
      <c r="H40" s="51"/>
      <c r="I40" s="51"/>
      <c r="J40" s="52"/>
      <c r="K40" s="52"/>
      <c r="L40" s="51"/>
      <c r="M40" s="51"/>
      <c r="N40" s="51"/>
      <c r="O40" s="51"/>
      <c r="P40" s="51"/>
      <c r="Q40" s="52"/>
      <c r="R40" s="52"/>
      <c r="S40" s="51"/>
      <c r="T40" s="51"/>
      <c r="U40" s="51"/>
      <c r="V40" s="51"/>
      <c r="W40" s="51"/>
      <c r="X40" s="52"/>
      <c r="Y40" s="52"/>
      <c r="Z40" s="51"/>
      <c r="AA40" s="51"/>
      <c r="AB40" s="51"/>
      <c r="AC40" s="51"/>
      <c r="AD40" s="51"/>
      <c r="AE40" s="52"/>
      <c r="AF40" s="52"/>
      <c r="AG40" s="51"/>
      <c r="AH40" s="65"/>
      <c r="AI40" s="11"/>
      <c r="AJ4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40" s="11">
        <f>Tableau2[[#This Row],[Colonne370]]-Tableau2[[#This Row],[Colonne369]]</f>
        <v>0</v>
      </c>
      <c r="AL40" s="11" t="e">
        <f>Tableau2[[#This Row],[Colonne370]]/Tableau2[[#This Row],[Colonne369]]*100</f>
        <v>#DIV/0!</v>
      </c>
      <c r="AM40" s="11">
        <f>COUNTIF(Tableau2[[#This Row],[Colonne3]:[Colonne368]],"A")</f>
        <v>0</v>
      </c>
      <c r="AN40" s="11">
        <f>COUNTIF(Tableau2[[#This Row],[Colonne3]:[Colonne368]],"R")</f>
        <v>0</v>
      </c>
      <c r="AO40" s="11">
        <f>COUNTIF(Tableau2[[#This Row],[Colonne3]:[Colonne368]],"N")</f>
        <v>0</v>
      </c>
      <c r="AP40" s="11"/>
      <c r="AQ40" s="11"/>
      <c r="AR40" s="11">
        <f>COUNTIF(Tableau2[[#This Row],[Colonne3]:[Colonne368]],"C")</f>
        <v>0</v>
      </c>
      <c r="AS40" s="11">
        <f>COUNTIF(Tableau2[[#This Row],[Colonne3]:[Colonne368]],"W")</f>
        <v>0</v>
      </c>
      <c r="AT40" s="11">
        <f>COUNTIF(Tableau2[[#This Row],[Colonne3]:[Colonne368]],"V")</f>
        <v>0</v>
      </c>
      <c r="AU40" s="11">
        <f>COUNTIF(Tableau2[[#This Row],[Colonne3]:[Colonne368]],"M")</f>
        <v>0</v>
      </c>
      <c r="AV40" s="11"/>
      <c r="AW40" s="11"/>
    </row>
    <row r="41" spans="1:49" ht="15.75" thickBot="1" x14ac:dyDescent="0.3">
      <c r="A41" s="11" t="s">
        <v>463</v>
      </c>
      <c r="B41" s="11"/>
      <c r="C41" s="52"/>
      <c r="D41" s="52"/>
      <c r="E41" s="51"/>
      <c r="F41" s="51"/>
      <c r="G41" s="51"/>
      <c r="H41" s="51"/>
      <c r="I41" s="51"/>
      <c r="J41" s="52"/>
      <c r="K41" s="52"/>
      <c r="L41" s="51"/>
      <c r="M41" s="51"/>
      <c r="N41" s="51"/>
      <c r="O41" s="51"/>
      <c r="P41" s="51"/>
      <c r="Q41" s="52"/>
      <c r="R41" s="52"/>
      <c r="S41" s="51"/>
      <c r="T41" s="51"/>
      <c r="U41" s="51"/>
      <c r="V41" s="51"/>
      <c r="W41" s="51"/>
      <c r="X41" s="52"/>
      <c r="Y41" s="52"/>
      <c r="Z41" s="51"/>
      <c r="AA41" s="51"/>
      <c r="AB41" s="51"/>
      <c r="AC41" s="51"/>
      <c r="AD41" s="51"/>
      <c r="AE41" s="52"/>
      <c r="AF41" s="52"/>
      <c r="AG41" s="51"/>
      <c r="AH41" s="65"/>
      <c r="AI41" s="11"/>
      <c r="AJ4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41" s="11">
        <f>Tableau2[[#This Row],[Colonne370]]-Tableau2[[#This Row],[Colonne369]]</f>
        <v>0</v>
      </c>
      <c r="AL41" s="11" t="e">
        <f>Tableau2[[#This Row],[Colonne370]]/Tableau2[[#This Row],[Colonne369]]*100</f>
        <v>#DIV/0!</v>
      </c>
      <c r="AM41" s="11">
        <f>COUNTIF(Tableau2[[#This Row],[Colonne3]:[Colonne368]],"A")</f>
        <v>0</v>
      </c>
      <c r="AN41" s="11">
        <f>COUNTIF(Tableau2[[#This Row],[Colonne3]:[Colonne368]],"R")</f>
        <v>0</v>
      </c>
      <c r="AO41" s="11">
        <f>COUNTIF(Tableau2[[#This Row],[Colonne3]:[Colonne368]],"N")</f>
        <v>0</v>
      </c>
      <c r="AP41" s="11"/>
      <c r="AQ41" s="11"/>
      <c r="AR41" s="11">
        <f>COUNTIF(Tableau2[[#This Row],[Colonne3]:[Colonne368]],"C")</f>
        <v>0</v>
      </c>
      <c r="AS41" s="11">
        <f>COUNTIF(Tableau2[[#This Row],[Colonne3]:[Colonne368]],"W")</f>
        <v>0</v>
      </c>
      <c r="AT41" s="11">
        <f>COUNTIF(Tableau2[[#This Row],[Colonne3]:[Colonne368]],"V")</f>
        <v>0</v>
      </c>
      <c r="AU41" s="11">
        <f>COUNTIF(Tableau2[[#This Row],[Colonne3]:[Colonne368]],"M")</f>
        <v>0</v>
      </c>
      <c r="AV41" s="11"/>
      <c r="AW41" s="11"/>
    </row>
    <row r="42" spans="1:49" ht="15.75" thickBot="1" x14ac:dyDescent="0.3">
      <c r="A42" s="27" t="s">
        <v>379</v>
      </c>
      <c r="B42" s="53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66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</row>
    <row r="43" spans="1:49" ht="15.75" thickBot="1" x14ac:dyDescent="0.3">
      <c r="A43" s="11" t="s">
        <v>386</v>
      </c>
      <c r="B43" s="11"/>
      <c r="C43" s="50">
        <f t="shared" ref="C43:AG43" si="0">COUNTIF(C6:C41,"J")</f>
        <v>5</v>
      </c>
      <c r="D43" s="50">
        <f t="shared" si="0"/>
        <v>5</v>
      </c>
      <c r="E43" s="50">
        <f t="shared" si="0"/>
        <v>5</v>
      </c>
      <c r="F43" s="50">
        <f t="shared" si="0"/>
        <v>5</v>
      </c>
      <c r="G43" s="50">
        <f t="shared" si="0"/>
        <v>5</v>
      </c>
      <c r="H43" s="50">
        <f t="shared" si="0"/>
        <v>5</v>
      </c>
      <c r="I43" s="50">
        <f t="shared" si="0"/>
        <v>5</v>
      </c>
      <c r="J43" s="50">
        <f t="shared" si="0"/>
        <v>5</v>
      </c>
      <c r="K43" s="50">
        <f t="shared" si="0"/>
        <v>5</v>
      </c>
      <c r="L43" s="50">
        <f t="shared" si="0"/>
        <v>5</v>
      </c>
      <c r="M43" s="50">
        <f t="shared" si="0"/>
        <v>5</v>
      </c>
      <c r="N43" s="50">
        <f t="shared" si="0"/>
        <v>5</v>
      </c>
      <c r="O43" s="50">
        <f t="shared" si="0"/>
        <v>5</v>
      </c>
      <c r="P43" s="50">
        <f t="shared" si="0"/>
        <v>5</v>
      </c>
      <c r="Q43" s="50">
        <f t="shared" si="0"/>
        <v>5</v>
      </c>
      <c r="R43" s="50">
        <f t="shared" si="0"/>
        <v>5</v>
      </c>
      <c r="S43" s="50">
        <f t="shared" si="0"/>
        <v>5</v>
      </c>
      <c r="T43" s="50">
        <f t="shared" si="0"/>
        <v>5</v>
      </c>
      <c r="U43" s="50">
        <f t="shared" si="0"/>
        <v>5</v>
      </c>
      <c r="V43" s="50">
        <f t="shared" si="0"/>
        <v>5</v>
      </c>
      <c r="W43" s="50">
        <f t="shared" si="0"/>
        <v>5</v>
      </c>
      <c r="X43" s="50">
        <f t="shared" si="0"/>
        <v>5</v>
      </c>
      <c r="Y43" s="50">
        <f t="shared" si="0"/>
        <v>5</v>
      </c>
      <c r="Z43" s="50">
        <f t="shared" si="0"/>
        <v>5</v>
      </c>
      <c r="AA43" s="50">
        <f t="shared" si="0"/>
        <v>5</v>
      </c>
      <c r="AB43" s="50">
        <f t="shared" si="0"/>
        <v>5</v>
      </c>
      <c r="AC43" s="50">
        <f t="shared" si="0"/>
        <v>5</v>
      </c>
      <c r="AD43" s="50">
        <f t="shared" si="0"/>
        <v>5</v>
      </c>
      <c r="AE43" s="50">
        <f t="shared" si="0"/>
        <v>5</v>
      </c>
      <c r="AF43" s="50">
        <f t="shared" si="0"/>
        <v>5</v>
      </c>
      <c r="AG43" s="50">
        <f t="shared" si="0"/>
        <v>5</v>
      </c>
      <c r="AH43" s="65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</row>
    <row r="44" spans="1:49" ht="15.75" thickBot="1" x14ac:dyDescent="0.3">
      <c r="A44" s="11" t="s">
        <v>387</v>
      </c>
      <c r="B44" s="11"/>
      <c r="C44" s="50">
        <f t="shared" ref="C44:AG44" si="1">COUNTIF(C6:C41,"N")</f>
        <v>3</v>
      </c>
      <c r="D44" s="50">
        <f t="shared" si="1"/>
        <v>3</v>
      </c>
      <c r="E44" s="50">
        <f t="shared" si="1"/>
        <v>3</v>
      </c>
      <c r="F44" s="50">
        <f t="shared" si="1"/>
        <v>3</v>
      </c>
      <c r="G44" s="50">
        <f t="shared" si="1"/>
        <v>3</v>
      </c>
      <c r="H44" s="50">
        <f t="shared" si="1"/>
        <v>3</v>
      </c>
      <c r="I44" s="50">
        <f t="shared" si="1"/>
        <v>3</v>
      </c>
      <c r="J44" s="50">
        <f t="shared" si="1"/>
        <v>3</v>
      </c>
      <c r="K44" s="50">
        <f t="shared" si="1"/>
        <v>3</v>
      </c>
      <c r="L44" s="50">
        <f t="shared" si="1"/>
        <v>3</v>
      </c>
      <c r="M44" s="50">
        <f t="shared" si="1"/>
        <v>3</v>
      </c>
      <c r="N44" s="50">
        <f t="shared" si="1"/>
        <v>3</v>
      </c>
      <c r="O44" s="50">
        <f t="shared" si="1"/>
        <v>3</v>
      </c>
      <c r="P44" s="50">
        <f t="shared" si="1"/>
        <v>3</v>
      </c>
      <c r="Q44" s="50">
        <f t="shared" si="1"/>
        <v>3</v>
      </c>
      <c r="R44" s="50">
        <f t="shared" si="1"/>
        <v>3</v>
      </c>
      <c r="S44" s="50">
        <f t="shared" si="1"/>
        <v>3</v>
      </c>
      <c r="T44" s="50">
        <f t="shared" si="1"/>
        <v>3</v>
      </c>
      <c r="U44" s="50">
        <f t="shared" si="1"/>
        <v>3</v>
      </c>
      <c r="V44" s="50">
        <f t="shared" si="1"/>
        <v>3</v>
      </c>
      <c r="W44" s="50">
        <f t="shared" si="1"/>
        <v>3</v>
      </c>
      <c r="X44" s="50">
        <f t="shared" si="1"/>
        <v>3</v>
      </c>
      <c r="Y44" s="50">
        <f t="shared" si="1"/>
        <v>3</v>
      </c>
      <c r="Z44" s="50">
        <f t="shared" si="1"/>
        <v>3</v>
      </c>
      <c r="AA44" s="50">
        <f t="shared" si="1"/>
        <v>3</v>
      </c>
      <c r="AB44" s="50">
        <f t="shared" si="1"/>
        <v>3</v>
      </c>
      <c r="AC44" s="50">
        <f t="shared" si="1"/>
        <v>3</v>
      </c>
      <c r="AD44" s="50">
        <f t="shared" si="1"/>
        <v>3</v>
      </c>
      <c r="AE44" s="50">
        <f t="shared" si="1"/>
        <v>3</v>
      </c>
      <c r="AF44" s="50">
        <f t="shared" si="1"/>
        <v>3</v>
      </c>
      <c r="AG44" s="50">
        <f t="shared" si="1"/>
        <v>3</v>
      </c>
      <c r="AH44" s="65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</row>
    <row r="45" spans="1:49" x14ac:dyDescent="0.25">
      <c r="A45" s="61" t="s">
        <v>388</v>
      </c>
      <c r="B45" s="61"/>
      <c r="C45" s="62">
        <f t="shared" ref="C45:AG45" si="2">C43+C44</f>
        <v>8</v>
      </c>
      <c r="D45" s="62">
        <f t="shared" si="2"/>
        <v>8</v>
      </c>
      <c r="E45" s="62">
        <f t="shared" si="2"/>
        <v>8</v>
      </c>
      <c r="F45" s="62">
        <f t="shared" si="2"/>
        <v>8</v>
      </c>
      <c r="G45" s="62">
        <f t="shared" si="2"/>
        <v>8</v>
      </c>
      <c r="H45" s="62">
        <f t="shared" si="2"/>
        <v>8</v>
      </c>
      <c r="I45" s="62">
        <f t="shared" si="2"/>
        <v>8</v>
      </c>
      <c r="J45" s="62">
        <f t="shared" si="2"/>
        <v>8</v>
      </c>
      <c r="K45" s="62">
        <f t="shared" si="2"/>
        <v>8</v>
      </c>
      <c r="L45" s="62">
        <f t="shared" si="2"/>
        <v>8</v>
      </c>
      <c r="M45" s="62">
        <f t="shared" si="2"/>
        <v>8</v>
      </c>
      <c r="N45" s="62">
        <f t="shared" si="2"/>
        <v>8</v>
      </c>
      <c r="O45" s="62">
        <f t="shared" si="2"/>
        <v>8</v>
      </c>
      <c r="P45" s="62">
        <f t="shared" si="2"/>
        <v>8</v>
      </c>
      <c r="Q45" s="62">
        <f t="shared" si="2"/>
        <v>8</v>
      </c>
      <c r="R45" s="62">
        <f t="shared" si="2"/>
        <v>8</v>
      </c>
      <c r="S45" s="62">
        <f t="shared" si="2"/>
        <v>8</v>
      </c>
      <c r="T45" s="62">
        <f t="shared" si="2"/>
        <v>8</v>
      </c>
      <c r="U45" s="62">
        <f t="shared" si="2"/>
        <v>8</v>
      </c>
      <c r="V45" s="62">
        <f t="shared" si="2"/>
        <v>8</v>
      </c>
      <c r="W45" s="62">
        <f t="shared" si="2"/>
        <v>8</v>
      </c>
      <c r="X45" s="62">
        <f t="shared" si="2"/>
        <v>8</v>
      </c>
      <c r="Y45" s="62">
        <f t="shared" si="2"/>
        <v>8</v>
      </c>
      <c r="Z45" s="62">
        <f t="shared" si="2"/>
        <v>8</v>
      </c>
      <c r="AA45" s="62">
        <f t="shared" si="2"/>
        <v>8</v>
      </c>
      <c r="AB45" s="62">
        <f t="shared" si="2"/>
        <v>8</v>
      </c>
      <c r="AC45" s="62">
        <f t="shared" si="2"/>
        <v>8</v>
      </c>
      <c r="AD45" s="62">
        <f t="shared" si="2"/>
        <v>8</v>
      </c>
      <c r="AE45" s="62">
        <f t="shared" si="2"/>
        <v>8</v>
      </c>
      <c r="AF45" s="62">
        <f t="shared" si="2"/>
        <v>8</v>
      </c>
      <c r="AG45" s="62">
        <f t="shared" si="2"/>
        <v>8</v>
      </c>
      <c r="AH45" s="69"/>
      <c r="AI45" s="61">
        <v>365</v>
      </c>
      <c r="AJ45" s="61">
        <f>COUNTIF(Tableau2[[#This Row],[Colonne3]:[Colonne368]],"8")</f>
        <v>0</v>
      </c>
      <c r="AK45" s="61">
        <f>Tableau2[[#This Row],[Colonne369]]-Tableau2[[#This Row],[Colonne370]]</f>
        <v>0</v>
      </c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</row>
  </sheetData>
  <conditionalFormatting sqref="AI43:AW43">
    <cfRule type="cellIs" dxfId="37" priority="21" operator="equal">
      <formula>5</formula>
    </cfRule>
  </conditionalFormatting>
  <conditionalFormatting sqref="AI44:AW44">
    <cfRule type="cellIs" dxfId="36" priority="20" operator="equal">
      <formula>3</formula>
    </cfRule>
  </conditionalFormatting>
  <conditionalFormatting sqref="AI45:AW45">
    <cfRule type="cellIs" dxfId="35" priority="19" operator="equal">
      <formula>8</formula>
    </cfRule>
  </conditionalFormatting>
  <conditionalFormatting sqref="AH43">
    <cfRule type="cellIs" dxfId="34" priority="18" operator="equal">
      <formula>5</formula>
    </cfRule>
  </conditionalFormatting>
  <conditionalFormatting sqref="AH44">
    <cfRule type="cellIs" dxfId="33" priority="17" operator="equal">
      <formula>3</formula>
    </cfRule>
  </conditionalFormatting>
  <conditionalFormatting sqref="AH45">
    <cfRule type="cellIs" dxfId="32" priority="16" operator="equal">
      <formula>8</formula>
    </cfRule>
  </conditionalFormatting>
  <conditionalFormatting sqref="AH7:AH41">
    <cfRule type="containsText" dxfId="31" priority="15" operator="containsText" text="R">
      <formula>NOT(ISERROR(SEARCH("R",AH7)))</formula>
    </cfRule>
  </conditionalFormatting>
  <conditionalFormatting sqref="AH8:AH41">
    <cfRule type="cellIs" dxfId="30" priority="13" operator="equal">
      <formula>"c"</formula>
    </cfRule>
    <cfRule type="containsText" dxfId="29" priority="14" operator="containsText" text="w">
      <formula>NOT(ISERROR(SEARCH("w",AH8)))</formula>
    </cfRule>
  </conditionalFormatting>
  <conditionalFormatting sqref="AH7:AH31">
    <cfRule type="containsText" dxfId="28" priority="12" operator="containsText" text="X">
      <formula>NOT(ISERROR(SEARCH("X",AH7)))</formula>
    </cfRule>
  </conditionalFormatting>
  <conditionalFormatting sqref="A43:B43">
    <cfRule type="cellIs" dxfId="21" priority="11" operator="equal">
      <formula>5</formula>
    </cfRule>
  </conditionalFormatting>
  <conditionalFormatting sqref="A44:B44">
    <cfRule type="cellIs" dxfId="19" priority="10" operator="equal">
      <formula>3</formula>
    </cfRule>
  </conditionalFormatting>
  <conditionalFormatting sqref="A45:B45">
    <cfRule type="cellIs" dxfId="17" priority="9" operator="equal">
      <formula>8</formula>
    </cfRule>
  </conditionalFormatting>
  <conditionalFormatting sqref="C43:AG43">
    <cfRule type="cellIs" dxfId="15" priority="8" operator="equal">
      <formula>5</formula>
    </cfRule>
  </conditionalFormatting>
  <conditionalFormatting sqref="C44:AG44">
    <cfRule type="cellIs" dxfId="13" priority="7" operator="equal">
      <formula>3</formula>
    </cfRule>
  </conditionalFormatting>
  <conditionalFormatting sqref="C45:AG45">
    <cfRule type="cellIs" dxfId="11" priority="6" operator="equal">
      <formula>8</formula>
    </cfRule>
  </conditionalFormatting>
  <conditionalFormatting sqref="C6:AG41">
    <cfRule type="containsText" dxfId="9" priority="5" operator="containsText" text="V">
      <formula>NOT(ISERROR(SEARCH("V",C6)))</formula>
    </cfRule>
  </conditionalFormatting>
  <conditionalFormatting sqref="C7:AG41">
    <cfRule type="containsText" dxfId="7" priority="4" operator="containsText" text="R">
      <formula>NOT(ISERROR(SEARCH("R",C7)))</formula>
    </cfRule>
  </conditionalFormatting>
  <conditionalFormatting sqref="C8:AG41">
    <cfRule type="cellIs" dxfId="5" priority="2" operator="equal">
      <formula>"c"</formula>
    </cfRule>
    <cfRule type="containsText" dxfId="4" priority="3" operator="containsText" text="w">
      <formula>NOT(ISERROR(SEARCH("w",C8)))</formula>
    </cfRule>
  </conditionalFormatting>
  <conditionalFormatting sqref="C7:AG31">
    <cfRule type="containsText" dxfId="1" priority="1" operator="containsText" text="X">
      <formula>NOT(ISERROR(SEARCH("X",C7)))</formula>
    </cfRule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J22" sqref="AJ22"/>
    </sheetView>
  </sheetViews>
  <sheetFormatPr baseColWidth="10" defaultRowHeight="15" x14ac:dyDescent="0.25"/>
  <cols>
    <col min="3" max="34" width="2.85546875" customWidth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J22" sqref="AJ22"/>
    </sheetView>
  </sheetViews>
  <sheetFormatPr baseColWidth="10" defaultRowHeight="15" x14ac:dyDescent="0.25"/>
  <cols>
    <col min="3" max="34" width="2.85546875" customWidth="1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J22" sqref="AJ22"/>
    </sheetView>
  </sheetViews>
  <sheetFormatPr baseColWidth="10" defaultRowHeight="15" x14ac:dyDescent="0.25"/>
  <cols>
    <col min="3" max="34" width="2.85546875" customWidth="1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J22" sqref="AJ22"/>
    </sheetView>
  </sheetViews>
  <sheetFormatPr baseColWidth="10" defaultRowHeight="15" x14ac:dyDescent="0.25"/>
  <cols>
    <col min="3" max="34" width="2.85546875" customWidth="1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J22" sqref="AJ22"/>
    </sheetView>
  </sheetViews>
  <sheetFormatPr baseColWidth="10" defaultRowHeight="15" x14ac:dyDescent="0.25"/>
  <cols>
    <col min="3" max="34" width="2.85546875" customWidth="1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J22" sqref="AJ22"/>
    </sheetView>
  </sheetViews>
  <sheetFormatPr baseColWidth="10" defaultRowHeight="15" x14ac:dyDescent="0.25"/>
  <cols>
    <col min="3" max="34" width="2.85546875" customWidth="1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J22" sqref="AJ22"/>
    </sheetView>
  </sheetViews>
  <sheetFormatPr baseColWidth="10" defaultRowHeight="15" x14ac:dyDescent="0.25"/>
  <cols>
    <col min="3" max="34" width="2.85546875" customWidth="1"/>
  </cols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J22" sqref="AJ22"/>
    </sheetView>
  </sheetViews>
  <sheetFormatPr baseColWidth="10" defaultRowHeight="15" x14ac:dyDescent="0.25"/>
  <cols>
    <col min="3" max="34" width="2.85546875" customWidth="1"/>
  </cols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A39" sqref="AA39"/>
    </sheetView>
  </sheetViews>
  <sheetFormatPr baseColWidth="10" defaultRowHeight="15" x14ac:dyDescent="0.25"/>
  <cols>
    <col min="3" max="34" width="2.8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Lexique</vt:lpstr>
      <vt:lpstr>Annuel</vt:lpstr>
      <vt:lpstr>Jan</vt:lpstr>
      <vt:lpstr>Fév</vt:lpstr>
      <vt:lpstr>Mars</vt:lpstr>
      <vt:lpstr>Avril</vt:lpstr>
      <vt:lpstr>Mai</vt:lpstr>
      <vt:lpstr>Juin</vt:lpstr>
      <vt:lpstr>Jui</vt:lpstr>
      <vt:lpstr>Aout</vt:lpstr>
      <vt:lpstr>Sept</vt:lpstr>
      <vt:lpstr>Oct</vt:lpstr>
      <vt:lpstr>Nov</vt:lpstr>
      <vt:lpstr>Déc</vt:lpstr>
    </vt:vector>
  </TitlesOfParts>
  <Company>FHVi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aigambulanciers</dc:creator>
  <cp:lastModifiedBy>aigambulanciers</cp:lastModifiedBy>
  <dcterms:created xsi:type="dcterms:W3CDTF">2014-06-15T08:41:12Z</dcterms:created>
  <dcterms:modified xsi:type="dcterms:W3CDTF">2014-06-25T15:25:56Z</dcterms:modified>
</cp:coreProperties>
</file>