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5255" windowHeight="5385"/>
  </bookViews>
  <sheets>
    <sheet name="Feuil1" sheetId="1" r:id="rId1"/>
    <sheet name="Données" sheetId="2" r:id="rId2"/>
  </sheets>
  <calcPr calcId="125725"/>
</workbook>
</file>

<file path=xl/calcChain.xml><?xml version="1.0" encoding="utf-8"?>
<calcChain xmlns="http://schemas.openxmlformats.org/spreadsheetml/2006/main">
  <c r="F21" i="2"/>
  <c r="B24" s="1"/>
  <c r="B25"/>
  <c r="C30"/>
  <c r="C31"/>
  <c r="C32"/>
  <c r="C33"/>
  <c r="B32" l="1"/>
  <c r="B30"/>
  <c r="B22"/>
  <c r="B23"/>
  <c r="B33"/>
  <c r="B31"/>
  <c r="D2" i="1" l="1"/>
  <c r="C2"/>
</calcChain>
</file>

<file path=xl/sharedStrings.xml><?xml version="1.0" encoding="utf-8"?>
<sst xmlns="http://schemas.openxmlformats.org/spreadsheetml/2006/main" count="61" uniqueCount="46">
  <si>
    <t>Nom</t>
  </si>
  <si>
    <t>Tropical Island</t>
  </si>
  <si>
    <t>Coralian Island</t>
  </si>
  <si>
    <t>Virgin Island</t>
  </si>
  <si>
    <t>Paradise Lost</t>
  </si>
  <si>
    <t>Durée de construction</t>
  </si>
  <si>
    <t>Cout</t>
  </si>
  <si>
    <t>Structure</t>
  </si>
  <si>
    <t>Campus</t>
  </si>
  <si>
    <t>Exotic Village</t>
  </si>
  <si>
    <t>Palace</t>
  </si>
  <si>
    <t>Floatting City</t>
  </si>
  <si>
    <t>Durée</t>
  </si>
  <si>
    <t>Type</t>
  </si>
  <si>
    <t>Région Géographique</t>
  </si>
  <si>
    <t>Impot</t>
  </si>
  <si>
    <t>Coralian Realms</t>
  </si>
  <si>
    <t>Emerald Garden</t>
  </si>
  <si>
    <t xml:space="preserve">Pink Lagoon </t>
  </si>
  <si>
    <t>Design Extérieur</t>
  </si>
  <si>
    <t>Pauvre</t>
  </si>
  <si>
    <t>Médium</t>
  </si>
  <si>
    <t>Supérieur</t>
  </si>
  <si>
    <t>Excellente</t>
  </si>
  <si>
    <t>Living Space</t>
  </si>
  <si>
    <t>Ground Space</t>
  </si>
  <si>
    <t>étage</t>
  </si>
  <si>
    <t>Fourniture</t>
  </si>
  <si>
    <t>Nombre de chambre</t>
  </si>
  <si>
    <t>Prix chambre</t>
  </si>
  <si>
    <t>Nombre de suite</t>
  </si>
  <si>
    <t>Prix suite</t>
  </si>
  <si>
    <t>Taille chambre</t>
  </si>
  <si>
    <t>Options</t>
  </si>
  <si>
    <t>Taille</t>
  </si>
  <si>
    <t>Piscine</t>
  </si>
  <si>
    <t>Petite</t>
  </si>
  <si>
    <t>Moyenne</t>
  </si>
  <si>
    <t>Luxueuse</t>
  </si>
  <si>
    <t>Olympique</t>
  </si>
  <si>
    <t>Besoins énergie</t>
  </si>
  <si>
    <t>Besoins eaux</t>
  </si>
  <si>
    <t>Station recyclage</t>
  </si>
  <si>
    <t>Nombre manager</t>
  </si>
  <si>
    <t>Nombre staff</t>
  </si>
  <si>
    <t>Cout m²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</si>
</sst>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#,##0.00\ &quot;€&quot;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/>
      </patternFill>
    </fill>
  </fills>
  <borders count="8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/>
      </top>
      <bottom style="double">
        <color theme="4"/>
      </bottom>
      <diagonal/>
    </border>
    <border>
      <left style="thin">
        <color theme="3" tint="0.39997558519241921"/>
      </left>
      <right style="thin">
        <color indexed="64"/>
      </right>
      <top style="thin">
        <color theme="3" tint="0.39997558519241921"/>
      </top>
      <bottom style="thin">
        <color theme="3" tint="0.39997558519241921"/>
      </bottom>
      <diagonal/>
    </border>
    <border>
      <left style="thin">
        <color indexed="64"/>
      </left>
      <right style="thin">
        <color indexed="64"/>
      </right>
      <top style="thin">
        <color theme="3" tint="0.39997558519241921"/>
      </top>
      <bottom style="thin">
        <color theme="3" tint="0.39997558519241921"/>
      </bottom>
      <diagonal/>
    </border>
    <border>
      <left style="thin">
        <color indexed="64"/>
      </left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1" applyNumberFormat="0" applyFill="0" applyAlignment="0" applyProtection="0"/>
    <xf numFmtId="0" fontId="4" fillId="2" borderId="0" applyNumberFormat="0" applyBorder="0" applyAlignment="0" applyProtection="0"/>
  </cellStyleXfs>
  <cellXfs count="20">
    <xf numFmtId="0" fontId="0" fillId="0" borderId="0" xfId="0"/>
    <xf numFmtId="0" fontId="0" fillId="0" borderId="2" xfId="0" applyBorder="1"/>
    <xf numFmtId="0" fontId="0" fillId="0" borderId="0" xfId="0" applyFont="1" applyBorder="1"/>
    <xf numFmtId="0" fontId="0" fillId="0" borderId="0" xfId="0" applyFont="1"/>
    <xf numFmtId="0" fontId="0" fillId="0" borderId="0" xfId="0" applyBorder="1"/>
    <xf numFmtId="9" fontId="0" fillId="0" borderId="2" xfId="2" applyFont="1" applyBorder="1"/>
    <xf numFmtId="0" fontId="3" fillId="0" borderId="1" xfId="3"/>
    <xf numFmtId="9" fontId="0" fillId="0" borderId="0" xfId="2" applyFont="1" applyBorder="1"/>
    <xf numFmtId="0" fontId="0" fillId="0" borderId="2" xfId="0" applyFill="1" applyBorder="1"/>
    <xf numFmtId="0" fontId="0" fillId="0" borderId="0" xfId="0" applyAlignment="1">
      <alignment horizontal="right"/>
    </xf>
    <xf numFmtId="0" fontId="3" fillId="0" borderId="4" xfId="0" applyFont="1" applyBorder="1"/>
    <xf numFmtId="0" fontId="0" fillId="0" borderId="5" xfId="0" applyBorder="1"/>
    <xf numFmtId="164" fontId="3" fillId="0" borderId="6" xfId="1" applyNumberFormat="1" applyFont="1" applyBorder="1"/>
    <xf numFmtId="1" fontId="3" fillId="0" borderId="5" xfId="0" applyNumberFormat="1" applyFont="1" applyBorder="1"/>
    <xf numFmtId="0" fontId="0" fillId="0" borderId="7" xfId="0" applyBorder="1"/>
    <xf numFmtId="0" fontId="0" fillId="0" borderId="2" xfId="0" applyBorder="1" applyAlignment="1">
      <alignment horizontal="right"/>
    </xf>
    <xf numFmtId="0" fontId="0" fillId="0" borderId="2" xfId="0" applyBorder="1" applyAlignment="1">
      <alignment horizontal="left"/>
    </xf>
    <xf numFmtId="0" fontId="4" fillId="2" borderId="3" xfId="4" applyBorder="1"/>
    <xf numFmtId="0" fontId="2" fillId="2" borderId="3" xfId="4" applyFont="1" applyBorder="1" applyAlignment="1">
      <alignment horizontal="center"/>
    </xf>
    <xf numFmtId="0" fontId="0" fillId="0" borderId="2" xfId="0" applyFill="1" applyBorder="1" applyAlignment="1">
      <alignment horizontal="left"/>
    </xf>
  </cellXfs>
  <cellStyles count="5">
    <cellStyle name="Accent5" xfId="4" builtinId="45"/>
    <cellStyle name="Milliers" xfId="1" builtinId="3"/>
    <cellStyle name="Normal" xfId="0" builtinId="0"/>
    <cellStyle name="Pourcentage" xfId="2" builtinId="5"/>
    <cellStyle name="Total" xfId="3" builtinId="2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"/>
  <sheetViews>
    <sheetView tabSelected="1" workbookViewId="0">
      <pane ySplit="1" topLeftCell="A2" activePane="bottomLeft" state="frozen"/>
      <selection pane="bottomLeft" activeCell="E11" sqref="E11"/>
    </sheetView>
  </sheetViews>
  <sheetFormatPr baseColWidth="10" defaultRowHeight="15"/>
  <cols>
    <col min="1" max="1" width="22" bestFit="1" customWidth="1"/>
    <col min="2" max="2" width="17" bestFit="1" customWidth="1"/>
    <col min="3" max="3" width="9.7109375" bestFit="1" customWidth="1"/>
    <col min="4" max="4" width="15.28515625" bestFit="1" customWidth="1"/>
    <col min="5" max="6" width="14.28515625" bestFit="1" customWidth="1"/>
    <col min="7" max="7" width="20.7109375" bestFit="1" customWidth="1"/>
    <col min="8" max="8" width="16.42578125" bestFit="1" customWidth="1"/>
  </cols>
  <sheetData>
    <row r="1" spans="1:5" s="6" customFormat="1" ht="15.75" thickBot="1">
      <c r="A1" s="17"/>
      <c r="B1" s="18" t="s">
        <v>13</v>
      </c>
      <c r="C1" s="18" t="s">
        <v>12</v>
      </c>
      <c r="D1" s="18" t="s">
        <v>6</v>
      </c>
    </row>
    <row r="2" spans="1:5" ht="15.75" thickTop="1">
      <c r="A2" s="10" t="s">
        <v>19</v>
      </c>
      <c r="B2" s="11" t="s">
        <v>22</v>
      </c>
      <c r="C2" s="13" t="e">
        <f>(IF(B2=Données!A22,Données!B22)+IF(B2=Données!A23,Données!B23)+IF(B2=Données!A24,Données!B24)+IF(B2=Données!A25,Données!B25))*(1-#REF!)</f>
        <v>#REF!</v>
      </c>
      <c r="D2" s="12">
        <f>IF(B2=Données!A22,Données!C22)+IF(B2=Données!A23,Données!C23)+IF(B2=Données!A24,Données!C24)+IF(B2=Données!A25,Données!C25)</f>
        <v>7300000</v>
      </c>
      <c r="E2" s="2"/>
    </row>
    <row r="3" spans="1:5">
      <c r="A3" s="2"/>
    </row>
    <row r="4" spans="1:5">
      <c r="A4" s="2"/>
    </row>
    <row r="5" spans="1:5">
      <c r="A5" s="2"/>
    </row>
    <row r="6" spans="1:5">
      <c r="A6" s="3"/>
    </row>
  </sheetData>
  <dataValidations count="1">
    <dataValidation type="list" allowBlank="1" showInputMessage="1" showErrorMessage="1" sqref="B2">
      <formula1>"Pauvre,Médium,Supérieur,Excellente"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99"/>
  <sheetViews>
    <sheetView workbookViewId="0">
      <selection activeCell="A5" sqref="A5"/>
    </sheetView>
  </sheetViews>
  <sheetFormatPr baseColWidth="10" defaultRowHeight="15"/>
  <cols>
    <col min="1" max="1" width="20.28515625" bestFit="1" customWidth="1"/>
    <col min="2" max="2" width="23.140625" bestFit="1" customWidth="1"/>
    <col min="3" max="3" width="12" bestFit="1" customWidth="1"/>
    <col min="4" max="4" width="11.5703125" bestFit="1" customWidth="1"/>
    <col min="5" max="5" width="19.28515625" bestFit="1" customWidth="1"/>
    <col min="6" max="6" width="16.5703125" bestFit="1" customWidth="1"/>
    <col min="7" max="7" width="4" bestFit="1" customWidth="1"/>
  </cols>
  <sheetData>
    <row r="1" spans="1:3">
      <c r="A1" s="1" t="s">
        <v>0</v>
      </c>
      <c r="B1" s="1" t="s">
        <v>5</v>
      </c>
      <c r="C1" s="1" t="s">
        <v>45</v>
      </c>
    </row>
    <row r="2" spans="1:3">
      <c r="A2" s="1" t="s">
        <v>1</v>
      </c>
      <c r="B2" s="1">
        <v>10</v>
      </c>
      <c r="C2" s="1">
        <v>380</v>
      </c>
    </row>
    <row r="3" spans="1:3">
      <c r="A3" s="1" t="s">
        <v>2</v>
      </c>
      <c r="B3" s="1">
        <v>20</v>
      </c>
      <c r="C3" s="1">
        <v>936</v>
      </c>
    </row>
    <row r="4" spans="1:3">
      <c r="A4" s="1" t="s">
        <v>3</v>
      </c>
      <c r="B4" s="1">
        <v>30</v>
      </c>
      <c r="C4" s="1">
        <v>1620</v>
      </c>
    </row>
    <row r="5" spans="1:3">
      <c r="A5" s="1" t="s">
        <v>4</v>
      </c>
      <c r="B5" s="1">
        <v>40</v>
      </c>
      <c r="C5" s="1">
        <v>1840</v>
      </c>
    </row>
    <row r="8" spans="1:3">
      <c r="A8" s="1" t="s">
        <v>7</v>
      </c>
      <c r="B8" s="1" t="s">
        <v>12</v>
      </c>
      <c r="C8" s="1" t="s">
        <v>6</v>
      </c>
    </row>
    <row r="9" spans="1:3">
      <c r="A9" s="1" t="s">
        <v>8</v>
      </c>
      <c r="B9" s="1">
        <v>80</v>
      </c>
      <c r="C9" s="1">
        <v>4200000</v>
      </c>
    </row>
    <row r="10" spans="1:3">
      <c r="A10" s="1" t="s">
        <v>9</v>
      </c>
      <c r="B10" s="1">
        <v>120</v>
      </c>
      <c r="C10" s="1">
        <v>9800000</v>
      </c>
    </row>
    <row r="11" spans="1:3">
      <c r="A11" s="1" t="s">
        <v>10</v>
      </c>
      <c r="B11" s="1">
        <v>160</v>
      </c>
      <c r="C11" s="1">
        <v>16200000</v>
      </c>
    </row>
    <row r="12" spans="1:3">
      <c r="A12" s="1" t="s">
        <v>11</v>
      </c>
      <c r="B12" s="1">
        <v>180</v>
      </c>
      <c r="C12" s="1">
        <v>20400000</v>
      </c>
    </row>
    <row r="15" spans="1:3">
      <c r="A15" s="1" t="s">
        <v>14</v>
      </c>
      <c r="B15" s="1" t="s">
        <v>15</v>
      </c>
    </row>
    <row r="16" spans="1:3">
      <c r="A16" s="1" t="s">
        <v>16</v>
      </c>
      <c r="B16" s="5">
        <v>0.25</v>
      </c>
    </row>
    <row r="17" spans="1:6">
      <c r="A17" s="1" t="s">
        <v>17</v>
      </c>
      <c r="B17" s="5">
        <v>0.35</v>
      </c>
    </row>
    <row r="18" spans="1:6">
      <c r="A18" s="1" t="s">
        <v>18</v>
      </c>
      <c r="B18" s="5">
        <v>0.3</v>
      </c>
    </row>
    <row r="21" spans="1:6">
      <c r="A21" s="1" t="s">
        <v>19</v>
      </c>
      <c r="B21" s="1" t="s">
        <v>12</v>
      </c>
      <c r="C21" s="1" t="s">
        <v>6</v>
      </c>
      <c r="E21" s="1" t="s">
        <v>24</v>
      </c>
      <c r="F21" s="1">
        <f>F22*F23</f>
        <v>30000</v>
      </c>
    </row>
    <row r="22" spans="1:6">
      <c r="A22" s="1" t="s">
        <v>20</v>
      </c>
      <c r="B22" s="1">
        <f>(15*F21/40000)+F22/20</f>
        <v>161.25</v>
      </c>
      <c r="C22" s="1">
        <v>700000</v>
      </c>
      <c r="E22" s="1" t="s">
        <v>25</v>
      </c>
      <c r="F22" s="1">
        <v>3000</v>
      </c>
    </row>
    <row r="23" spans="1:6">
      <c r="A23" s="1" t="s">
        <v>21</v>
      </c>
      <c r="B23" s="1">
        <f>(35*F21/40000)+F22/20</f>
        <v>176.25</v>
      </c>
      <c r="C23" s="1">
        <v>1540000</v>
      </c>
      <c r="E23" s="1" t="s">
        <v>26</v>
      </c>
      <c r="F23" s="1">
        <v>10</v>
      </c>
    </row>
    <row r="24" spans="1:6">
      <c r="A24" s="1" t="s">
        <v>22</v>
      </c>
      <c r="B24" s="1">
        <f>(50*F21/40000)+F22/20</f>
        <v>187.5</v>
      </c>
      <c r="C24" s="1">
        <v>7300000</v>
      </c>
    </row>
    <row r="25" spans="1:6">
      <c r="A25" s="1" t="s">
        <v>23</v>
      </c>
      <c r="B25" s="1">
        <f>(70*F21/40000)+F22/20</f>
        <v>202.5</v>
      </c>
      <c r="C25" s="1">
        <v>11400000</v>
      </c>
      <c r="E25" s="1" t="s">
        <v>28</v>
      </c>
      <c r="F25" s="1">
        <v>650</v>
      </c>
    </row>
    <row r="26" spans="1:6">
      <c r="E26" s="1" t="s">
        <v>29</v>
      </c>
      <c r="F26" s="1">
        <v>500</v>
      </c>
    </row>
    <row r="27" spans="1:6">
      <c r="E27" s="1" t="s">
        <v>32</v>
      </c>
      <c r="F27" s="1">
        <v>30</v>
      </c>
    </row>
    <row r="28" spans="1:6">
      <c r="E28" s="1" t="s">
        <v>30</v>
      </c>
      <c r="F28" s="1">
        <v>100</v>
      </c>
    </row>
    <row r="29" spans="1:6">
      <c r="A29" s="1" t="s">
        <v>27</v>
      </c>
      <c r="B29" s="1" t="s">
        <v>12</v>
      </c>
      <c r="C29" s="1" t="s">
        <v>6</v>
      </c>
      <c r="D29" s="4"/>
      <c r="E29" s="8" t="s">
        <v>31</v>
      </c>
      <c r="F29" s="1">
        <v>2300</v>
      </c>
    </row>
    <row r="30" spans="1:6">
      <c r="A30" s="1" t="s">
        <v>20</v>
      </c>
      <c r="B30" s="1">
        <f>10*F21/30000</f>
        <v>10</v>
      </c>
      <c r="C30" s="1">
        <f>8*((F25*F27)/F21)</f>
        <v>5.2</v>
      </c>
      <c r="D30" s="7"/>
    </row>
    <row r="31" spans="1:6">
      <c r="A31" s="1" t="s">
        <v>21</v>
      </c>
      <c r="B31" s="1">
        <f>20*F21/30000</f>
        <v>20</v>
      </c>
      <c r="C31" s="1">
        <f>1150*((F25*F27)/F21)</f>
        <v>747.5</v>
      </c>
      <c r="D31" s="7"/>
      <c r="E31" s="1" t="s">
        <v>40</v>
      </c>
      <c r="F31" s="1">
        <v>468000</v>
      </c>
    </row>
    <row r="32" spans="1:6">
      <c r="A32" s="1" t="s">
        <v>22</v>
      </c>
      <c r="B32" s="1">
        <f>40*F21/30000</f>
        <v>40</v>
      </c>
      <c r="C32" s="1">
        <f>4100*((F25*F27)/F21)</f>
        <v>2665</v>
      </c>
      <c r="D32" s="7"/>
      <c r="E32" s="1" t="s">
        <v>41</v>
      </c>
      <c r="F32" s="1">
        <v>205000</v>
      </c>
    </row>
    <row r="33" spans="1:6">
      <c r="A33" s="1" t="s">
        <v>23</v>
      </c>
      <c r="B33" s="1">
        <f>80*F21/30000</f>
        <v>80</v>
      </c>
      <c r="C33" s="1">
        <f>7100*((F25*F27)/F21)</f>
        <v>4615</v>
      </c>
      <c r="D33" s="7"/>
      <c r="E33" s="1" t="s">
        <v>42</v>
      </c>
      <c r="F33" s="1">
        <v>7</v>
      </c>
    </row>
    <row r="36" spans="1:6">
      <c r="A36" s="1" t="s">
        <v>33</v>
      </c>
      <c r="B36" s="1" t="s">
        <v>13</v>
      </c>
      <c r="C36" s="1" t="s">
        <v>12</v>
      </c>
      <c r="D36" s="1" t="s">
        <v>6</v>
      </c>
      <c r="E36" s="8" t="s">
        <v>34</v>
      </c>
    </row>
    <row r="37" spans="1:6">
      <c r="A37" s="1" t="s">
        <v>35</v>
      </c>
      <c r="B37" s="1" t="s">
        <v>36</v>
      </c>
      <c r="C37" s="1">
        <v>20</v>
      </c>
      <c r="D37" s="1">
        <v>1680000</v>
      </c>
      <c r="E37" s="1">
        <v>150</v>
      </c>
    </row>
    <row r="38" spans="1:6">
      <c r="A38" s="1"/>
      <c r="B38" s="1" t="s">
        <v>37</v>
      </c>
      <c r="C38" s="1">
        <v>40</v>
      </c>
      <c r="D38" s="1">
        <v>2560000</v>
      </c>
      <c r="E38" s="1">
        <v>200</v>
      </c>
    </row>
    <row r="39" spans="1:6">
      <c r="A39" s="1"/>
      <c r="B39" s="1" t="s">
        <v>38</v>
      </c>
      <c r="C39" s="1">
        <v>80</v>
      </c>
      <c r="D39" s="1">
        <v>11040000</v>
      </c>
      <c r="E39" s="1">
        <v>300</v>
      </c>
    </row>
    <row r="40" spans="1:6">
      <c r="A40" s="1"/>
      <c r="B40" s="1" t="s">
        <v>39</v>
      </c>
      <c r="C40" s="1">
        <v>160</v>
      </c>
      <c r="D40" s="1">
        <v>21200000</v>
      </c>
      <c r="E40" s="1">
        <v>400</v>
      </c>
    </row>
    <row r="41" spans="1:6">
      <c r="A41" s="1"/>
      <c r="B41" s="1"/>
      <c r="C41" s="1"/>
      <c r="D41" s="1"/>
      <c r="E41" s="1"/>
    </row>
    <row r="42" spans="1:6">
      <c r="A42" s="1"/>
      <c r="B42" s="1"/>
      <c r="C42" s="1"/>
      <c r="D42" s="1"/>
      <c r="E42" s="1"/>
    </row>
    <row r="43" spans="1:6">
      <c r="A43" s="1"/>
      <c r="B43" s="1"/>
      <c r="C43" s="1"/>
      <c r="D43" s="1"/>
      <c r="E43" s="1"/>
    </row>
    <row r="44" spans="1:6">
      <c r="A44" s="1"/>
      <c r="B44" s="1"/>
      <c r="C44" s="1"/>
      <c r="D44" s="1"/>
      <c r="E44" s="1"/>
    </row>
    <row r="45" spans="1:6">
      <c r="A45" s="1"/>
      <c r="B45" s="1"/>
      <c r="C45" s="1"/>
      <c r="D45" s="1"/>
      <c r="E45" s="1"/>
    </row>
    <row r="46" spans="1:6">
      <c r="A46" s="1"/>
      <c r="B46" s="1"/>
      <c r="C46" s="1"/>
      <c r="D46" s="1"/>
      <c r="E46" s="1"/>
    </row>
    <row r="47" spans="1:6">
      <c r="A47" s="1"/>
      <c r="B47" s="1"/>
      <c r="C47" s="1"/>
      <c r="D47" s="1"/>
      <c r="E47" s="1"/>
    </row>
    <row r="48" spans="1:6">
      <c r="A48" s="1"/>
      <c r="B48" s="1"/>
      <c r="C48" s="1"/>
      <c r="D48" s="1"/>
      <c r="E48" s="1"/>
    </row>
    <row r="49" spans="1:5">
      <c r="A49" s="1"/>
      <c r="B49" s="1"/>
      <c r="C49" s="1"/>
      <c r="D49" s="1"/>
      <c r="E49" s="1"/>
    </row>
    <row r="50" spans="1:5">
      <c r="A50" s="1"/>
      <c r="B50" s="1"/>
      <c r="C50" s="1"/>
      <c r="D50" s="1"/>
      <c r="E50" s="1"/>
    </row>
    <row r="51" spans="1:5">
      <c r="A51" s="1"/>
      <c r="B51" s="1"/>
      <c r="C51" s="1"/>
      <c r="D51" s="1"/>
      <c r="E51" s="1"/>
    </row>
    <row r="52" spans="1:5">
      <c r="A52" s="1"/>
      <c r="B52" s="1"/>
      <c r="C52" s="1"/>
      <c r="D52" s="1"/>
      <c r="E52" s="1"/>
    </row>
    <row r="53" spans="1:5">
      <c r="A53" s="1"/>
      <c r="B53" s="1"/>
      <c r="C53" s="1"/>
      <c r="D53" s="1"/>
      <c r="E53" s="1"/>
    </row>
    <row r="54" spans="1:5">
      <c r="A54" s="1"/>
      <c r="B54" s="1"/>
      <c r="C54" s="1"/>
      <c r="D54" s="1"/>
      <c r="E54" s="1"/>
    </row>
    <row r="55" spans="1:5">
      <c r="A55" s="1"/>
      <c r="B55" s="1"/>
      <c r="C55" s="1"/>
      <c r="D55" s="1"/>
      <c r="E55" s="1"/>
    </row>
    <row r="56" spans="1:5">
      <c r="A56" s="1"/>
      <c r="B56" s="1"/>
      <c r="C56" s="1"/>
      <c r="D56" s="1"/>
      <c r="E56" s="1"/>
    </row>
    <row r="57" spans="1:5">
      <c r="A57" s="1"/>
      <c r="B57" s="1"/>
      <c r="C57" s="1"/>
      <c r="D57" s="1"/>
      <c r="E57" s="1"/>
    </row>
    <row r="58" spans="1:5">
      <c r="A58" s="1"/>
      <c r="B58" s="1"/>
      <c r="C58" s="1"/>
      <c r="D58" s="1"/>
      <c r="E58" s="1"/>
    </row>
    <row r="59" spans="1:5">
      <c r="A59" s="1"/>
      <c r="B59" s="1"/>
      <c r="C59" s="1"/>
      <c r="D59" s="1"/>
      <c r="E59" s="1"/>
    </row>
    <row r="60" spans="1:5">
      <c r="A60" s="1"/>
      <c r="B60" s="1"/>
      <c r="C60" s="1"/>
      <c r="D60" s="1"/>
      <c r="E60" s="1"/>
    </row>
    <row r="61" spans="1:5">
      <c r="A61" s="1"/>
      <c r="B61" s="1"/>
      <c r="C61" s="1"/>
      <c r="D61" s="1"/>
      <c r="E61" s="1"/>
    </row>
    <row r="62" spans="1:5">
      <c r="A62" s="1"/>
      <c r="B62" s="1"/>
      <c r="C62" s="1"/>
      <c r="D62" s="1"/>
      <c r="E62" s="1"/>
    </row>
    <row r="63" spans="1:5">
      <c r="A63" s="1"/>
      <c r="B63" s="1"/>
      <c r="C63" s="1"/>
      <c r="D63" s="1"/>
      <c r="E63" s="1"/>
    </row>
    <row r="64" spans="1:5">
      <c r="A64" s="1"/>
      <c r="B64" s="1"/>
      <c r="C64" s="1"/>
      <c r="D64" s="1"/>
      <c r="E64" s="1"/>
    </row>
    <row r="65" spans="1:7">
      <c r="A65" s="1"/>
      <c r="B65" s="1"/>
      <c r="C65" s="1"/>
      <c r="D65" s="1"/>
      <c r="E65" s="1"/>
    </row>
    <row r="66" spans="1:7">
      <c r="A66" s="1"/>
      <c r="B66" s="1"/>
      <c r="C66" s="1"/>
      <c r="D66" s="1"/>
      <c r="E66" s="1"/>
    </row>
    <row r="67" spans="1:7">
      <c r="A67" s="1"/>
      <c r="B67" s="1"/>
      <c r="C67" s="1"/>
      <c r="D67" s="1"/>
      <c r="E67" s="1"/>
    </row>
    <row r="68" spans="1:7">
      <c r="A68" s="1"/>
      <c r="B68" s="1"/>
      <c r="C68" s="1"/>
      <c r="D68" s="1"/>
      <c r="E68" s="1"/>
    </row>
    <row r="70" spans="1:7">
      <c r="A70" s="1"/>
      <c r="B70" s="1"/>
      <c r="C70" s="1"/>
      <c r="D70" s="1"/>
    </row>
    <row r="71" spans="1:7">
      <c r="A71" s="15"/>
      <c r="B71" s="1"/>
      <c r="C71" s="1"/>
      <c r="D71" s="1"/>
      <c r="F71" s="1" t="s">
        <v>43</v>
      </c>
      <c r="G71" s="1">
        <v>19</v>
      </c>
    </row>
    <row r="72" spans="1:7">
      <c r="A72" s="9"/>
      <c r="B72" s="14"/>
      <c r="C72" s="14"/>
      <c r="D72" s="14"/>
    </row>
    <row r="73" spans="1:7">
      <c r="B73" s="1"/>
      <c r="C73" s="1"/>
      <c r="D73" s="1"/>
      <c r="F73" s="1" t="s">
        <v>44</v>
      </c>
      <c r="G73" s="1">
        <v>190</v>
      </c>
    </row>
    <row r="74" spans="1:7">
      <c r="A74" s="1"/>
      <c r="B74" s="1"/>
      <c r="C74" s="1"/>
      <c r="D74" s="1"/>
    </row>
    <row r="75" spans="1:7">
      <c r="B75" s="1"/>
      <c r="C75" s="1"/>
      <c r="D75" s="1"/>
    </row>
    <row r="76" spans="1:7">
      <c r="B76" s="1"/>
      <c r="C76" s="1"/>
      <c r="D76" s="1"/>
    </row>
    <row r="79" spans="1:7">
      <c r="A79" s="1"/>
      <c r="B79" s="1"/>
      <c r="C79" s="1"/>
      <c r="D79" s="1"/>
    </row>
    <row r="80" spans="1:7">
      <c r="A80" s="1"/>
      <c r="B80" s="16"/>
      <c r="C80" s="1"/>
      <c r="D80" s="5"/>
    </row>
    <row r="81" spans="1:4">
      <c r="B81" s="16"/>
      <c r="C81" s="1"/>
      <c r="D81" s="5"/>
    </row>
    <row r="82" spans="1:4">
      <c r="B82" s="16"/>
      <c r="C82" s="1"/>
      <c r="D82" s="5"/>
    </row>
    <row r="83" spans="1:4">
      <c r="A83" s="1"/>
      <c r="B83" s="16"/>
      <c r="C83" s="1"/>
      <c r="D83" s="5"/>
    </row>
    <row r="84" spans="1:4">
      <c r="B84" s="16"/>
      <c r="C84" s="1"/>
      <c r="D84" s="5"/>
    </row>
    <row r="85" spans="1:4">
      <c r="B85" s="16"/>
      <c r="C85" s="1"/>
      <c r="D85" s="5"/>
    </row>
    <row r="86" spans="1:4">
      <c r="A86" s="1"/>
      <c r="B86" s="16"/>
      <c r="C86" s="1"/>
      <c r="D86" s="5"/>
    </row>
    <row r="87" spans="1:4">
      <c r="B87" s="16"/>
      <c r="C87" s="1"/>
      <c r="D87" s="5"/>
    </row>
    <row r="88" spans="1:4">
      <c r="B88" s="16"/>
      <c r="C88" s="1"/>
      <c r="D88" s="5"/>
    </row>
    <row r="89" spans="1:4">
      <c r="A89" s="1"/>
      <c r="B89" s="16"/>
      <c r="C89" s="1"/>
      <c r="D89" s="5"/>
    </row>
    <row r="90" spans="1:4">
      <c r="B90" s="16"/>
      <c r="C90" s="1"/>
      <c r="D90" s="5"/>
    </row>
    <row r="91" spans="1:4">
      <c r="B91" s="16"/>
      <c r="C91" s="1"/>
      <c r="D91" s="5"/>
    </row>
    <row r="93" spans="1:4">
      <c r="A93" s="1"/>
      <c r="B93" s="1"/>
      <c r="C93" s="1"/>
    </row>
    <row r="94" spans="1:4">
      <c r="A94" s="1"/>
      <c r="B94" s="19"/>
      <c r="C94" s="1"/>
    </row>
    <row r="96" spans="1:4">
      <c r="A96" s="1"/>
      <c r="B96" s="1"/>
      <c r="C96" s="1"/>
    </row>
    <row r="97" spans="1:3">
      <c r="A97" s="1"/>
      <c r="B97" s="1"/>
      <c r="C97" s="5"/>
    </row>
    <row r="98" spans="1:3">
      <c r="A98" s="1"/>
      <c r="B98" s="1"/>
      <c r="C98" s="5"/>
    </row>
    <row r="99" spans="1:3">
      <c r="A99" s="1"/>
      <c r="B99" s="1"/>
      <c r="C99" s="5"/>
    </row>
  </sheetData>
  <dataValidations disablePrompts="1" count="1">
    <dataValidation type="list" allowBlank="1" showInputMessage="1" showErrorMessage="1" sqref="F27">
      <formula1>"20,30,40,50,75"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Données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</dc:creator>
  <cp:lastModifiedBy>STRUCTIS</cp:lastModifiedBy>
  <dcterms:created xsi:type="dcterms:W3CDTF">2014-03-08T09:59:46Z</dcterms:created>
  <dcterms:modified xsi:type="dcterms:W3CDTF">2014-06-26T12:02:10Z</dcterms:modified>
</cp:coreProperties>
</file>