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.rodrigues\Desktop\"/>
    </mc:Choice>
  </mc:AlternateContent>
  <bookViews>
    <workbookView xWindow="0" yWindow="0" windowWidth="20490" windowHeight="7455" firstSheet="1" activeTab="1"/>
  </bookViews>
  <sheets>
    <sheet name="Data" sheetId="4" state="hidden" r:id="rId1"/>
    <sheet name="Workload ADE" sheetId="13" r:id="rId2"/>
    <sheet name="Workload JBO" sheetId="12" r:id="rId3"/>
    <sheet name="Workload PNI" sheetId="10" r:id="rId4"/>
    <sheet name="Workload RRO" sheetId="11" r:id="rId5"/>
    <sheet name="Historic" sheetId="9" r:id="rId6"/>
    <sheet name="Stats" sheetId="6" r:id="rId7"/>
    <sheet name="Parameters" sheetId="8" r:id="rId8"/>
    <sheet name="Workload" sheetId="7" r:id="rId9"/>
  </sheets>
  <definedNames>
    <definedName name="Team_USD">Parameters!$B$3:$B$6</definedName>
  </definedNames>
  <calcPr calcId="152511"/>
  <pivotCaches>
    <pivotCache cacheId="10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1" l="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8" i="11"/>
  <c r="D9" i="11"/>
  <c r="D10" i="11"/>
  <c r="D11" i="11"/>
  <c r="D12" i="11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10" i="12"/>
  <c r="D11" i="12"/>
  <c r="D12" i="12"/>
  <c r="D8" i="12"/>
  <c r="D9" i="12"/>
  <c r="D7" i="11"/>
  <c r="D8" i="10"/>
  <c r="D9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7" i="10"/>
  <c r="D7" i="12"/>
  <c r="D7" i="13"/>
  <c r="D9" i="13"/>
  <c r="D8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7" i="11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7" i="10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7" i="12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7" i="13"/>
  <c r="D1" i="13"/>
  <c r="A1" i="13"/>
  <c r="E1" i="13" s="1"/>
  <c r="D1" i="12"/>
  <c r="A1" i="12"/>
  <c r="E1" i="12" s="1"/>
  <c r="D1" i="11"/>
  <c r="A1" i="11"/>
  <c r="F1" i="11" s="1"/>
  <c r="D1" i="10"/>
  <c r="A1" i="10"/>
  <c r="F1" i="10" s="1"/>
  <c r="A1" i="7"/>
  <c r="E1" i="7" s="1"/>
  <c r="F1" i="13" l="1"/>
  <c r="F3" i="13" s="1"/>
  <c r="F1" i="12"/>
  <c r="F3" i="12" s="1"/>
  <c r="E1" i="11"/>
  <c r="F3" i="11" s="1"/>
  <c r="E1" i="10"/>
  <c r="F3" i="10" s="1"/>
  <c r="F1" i="7"/>
  <c r="C7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14" i="7"/>
  <c r="C8" i="7"/>
  <c r="C9" i="7"/>
  <c r="C10" i="7"/>
  <c r="C11" i="7"/>
  <c r="C12" i="7"/>
  <c r="C13" i="7"/>
  <c r="D1" i="7" l="1"/>
  <c r="D1" i="9" l="1"/>
  <c r="G1" i="9" l="1"/>
  <c r="F1" i="9"/>
  <c r="F3" i="7" l="1"/>
</calcChain>
</file>

<file path=xl/sharedStrings.xml><?xml version="1.0" encoding="utf-8"?>
<sst xmlns="http://schemas.openxmlformats.org/spreadsheetml/2006/main" count="196" uniqueCount="42">
  <si>
    <t>Workload</t>
  </si>
  <si>
    <t>Tasks detail</t>
  </si>
  <si>
    <t>Task Type</t>
  </si>
  <si>
    <t>Meeting</t>
  </si>
  <si>
    <t>Coordination</t>
  </si>
  <si>
    <t>Production</t>
  </si>
  <si>
    <t>Workload (Manday)</t>
  </si>
  <si>
    <t>Project code</t>
  </si>
  <si>
    <t>Project Due Date</t>
  </si>
  <si>
    <t>Status W+1</t>
  </si>
  <si>
    <t>Status Week +1</t>
  </si>
  <si>
    <t>done</t>
  </si>
  <si>
    <t>not done</t>
  </si>
  <si>
    <t>added</t>
  </si>
  <si>
    <t>Testing/POC</t>
  </si>
  <si>
    <t>PM</t>
  </si>
  <si>
    <t>Week starting</t>
  </si>
  <si>
    <t>JBO</t>
  </si>
  <si>
    <t>ADE</t>
  </si>
  <si>
    <t>RRO</t>
  </si>
  <si>
    <t>Étiquettes de colonnes</t>
  </si>
  <si>
    <t>Total général</t>
  </si>
  <si>
    <t>Somme de Workload (Manday)</t>
  </si>
  <si>
    <t>Étiquettes de lignes</t>
  </si>
  <si>
    <t>Team USD</t>
  </si>
  <si>
    <t>A.DELAUNAY</t>
  </si>
  <si>
    <t>P.NICOLAS</t>
  </si>
  <si>
    <t>J.BOURILLON</t>
  </si>
  <si>
    <t>R.RODRIGUES</t>
  </si>
  <si>
    <t>Historic</t>
  </si>
  <si>
    <t>Comment</t>
  </si>
  <si>
    <t>code02</t>
  </si>
  <si>
    <t>code01</t>
  </si>
  <si>
    <t>code03</t>
  </si>
  <si>
    <t>code04</t>
  </si>
  <si>
    <t>code05</t>
  </si>
  <si>
    <t>a</t>
  </si>
  <si>
    <t>z</t>
  </si>
  <si>
    <t>e</t>
  </si>
  <si>
    <t>r</t>
  </si>
  <si>
    <t>ty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</si>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</sst>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1"/>
      <color theme="5"/>
      <name val="Calibri"/>
      <family val="2"/>
      <scheme val="minor"/>
    </font>
    <font>
      <sz val="11"/>
      <color rgb="FF000000"/>
      <name val="Calibri"/>
      <family val="2"/>
    </font>
    <font>
      <sz val="11"/>
      <color theme="5" tint="0.7999816888943144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 tint="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3" fillId="0" borderId="0" xfId="0" applyFont="1"/>
    <xf numFmtId="0" fontId="0" fillId="0" borderId="0" xfId="0" pivotButton="1"/>
    <xf numFmtId="16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/>
    <xf numFmtId="0" fontId="0" fillId="3" borderId="3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13" xfId="0" applyFont="1" applyBorder="1"/>
    <xf numFmtId="49" fontId="0" fillId="0" borderId="0" xfId="0" applyNumberFormat="1"/>
    <xf numFmtId="14" fontId="4" fillId="0" borderId="0" xfId="0" applyNumberFormat="1" applyFont="1"/>
    <xf numFmtId="14" fontId="1" fillId="0" borderId="0" xfId="0" applyNumberFormat="1" applyFont="1" applyBorder="1"/>
    <xf numFmtId="0" fontId="1" fillId="0" borderId="13" xfId="0" applyFont="1" applyBorder="1" applyAlignment="1">
      <alignment horizontal="center"/>
    </xf>
    <xf numFmtId="16" fontId="0" fillId="3" borderId="5" xfId="0" applyNumberFormat="1" applyFill="1" applyBorder="1" applyAlignment="1">
      <alignment horizontal="center"/>
    </xf>
    <xf numFmtId="17" fontId="0" fillId="3" borderId="5" xfId="0" applyNumberFormat="1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2" fillId="3" borderId="8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0" fillId="2" borderId="17" xfId="0" applyFill="1" applyBorder="1"/>
    <xf numFmtId="0" fontId="2" fillId="3" borderId="19" xfId="0" applyFont="1" applyFill="1" applyBorder="1" applyAlignment="1">
      <alignment horizontal="center" wrapText="1"/>
    </xf>
    <xf numFmtId="0" fontId="0" fillId="3" borderId="20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2" fillId="3" borderId="19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0" borderId="18" xfId="0" applyBorder="1"/>
    <xf numFmtId="14" fontId="1" fillId="0" borderId="13" xfId="0" applyNumberFormat="1" applyFont="1" applyBorder="1"/>
    <xf numFmtId="14" fontId="0" fillId="3" borderId="5" xfId="0" applyNumberFormat="1" applyFill="1" applyBorder="1" applyAlignment="1">
      <alignment horizontal="center"/>
    </xf>
    <xf numFmtId="0" fontId="5" fillId="2" borderId="0" xfId="0" applyFont="1" applyFill="1"/>
    <xf numFmtId="14" fontId="0" fillId="2" borderId="0" xfId="0" applyNumberFormat="1" applyFill="1"/>
    <xf numFmtId="14" fontId="0" fillId="0" borderId="0" xfId="0" applyNumberFormat="1"/>
    <xf numFmtId="0" fontId="7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542925</xdr:colOff>
          <xdr:row>3</xdr:row>
          <xdr:rowOff>9525</xdr:rowOff>
        </xdr:from>
        <xdr:to>
          <xdr:col>16</xdr:col>
          <xdr:colOff>685800</xdr:colOff>
          <xdr:row>5</xdr:row>
          <xdr:rowOff>28575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Historic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542925</xdr:colOff>
          <xdr:row>3</xdr:row>
          <xdr:rowOff>9525</xdr:rowOff>
        </xdr:from>
        <xdr:to>
          <xdr:col>16</xdr:col>
          <xdr:colOff>685800</xdr:colOff>
          <xdr:row>5</xdr:row>
          <xdr:rowOff>28575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Historic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542925</xdr:colOff>
          <xdr:row>3</xdr:row>
          <xdr:rowOff>9525</xdr:rowOff>
        </xdr:from>
        <xdr:to>
          <xdr:col>16</xdr:col>
          <xdr:colOff>685800</xdr:colOff>
          <xdr:row>5</xdr:row>
          <xdr:rowOff>28575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Historic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542925</xdr:colOff>
          <xdr:row>3</xdr:row>
          <xdr:rowOff>9525</xdr:rowOff>
        </xdr:from>
        <xdr:to>
          <xdr:col>16</xdr:col>
          <xdr:colOff>685800</xdr:colOff>
          <xdr:row>5</xdr:row>
          <xdr:rowOff>28575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Historic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542925</xdr:colOff>
          <xdr:row>3</xdr:row>
          <xdr:rowOff>9525</xdr:rowOff>
        </xdr:from>
        <xdr:to>
          <xdr:col>16</xdr:col>
          <xdr:colOff>685800</xdr:colOff>
          <xdr:row>5</xdr:row>
          <xdr:rowOff>28575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Historic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an Bourillon" refreshedDate="42328.433201504631" createdVersion="5" refreshedVersion="5" minRefreshableVersion="3" recordCount="38">
  <cacheSource type="worksheet">
    <worksheetSource ref="A3:H41" sheet="d"/>
  </cacheSource>
  <cacheFields count="8">
    <cacheField name="PM" numFmtId="0">
      <sharedItems count="3">
        <s v="JBO"/>
        <s v="ADE"/>
        <s v="RRO"/>
      </sharedItems>
    </cacheField>
    <cacheField name="Week starting" numFmtId="16">
      <sharedItems containsSemiMixedTypes="0" containsNonDate="0" containsDate="1" containsString="0" minDate="2015-11-23T00:00:00" maxDate="2015-11-24T00:00:00" count="1">
        <d v="2015-11-23T00:00:00"/>
      </sharedItems>
    </cacheField>
    <cacheField name="Project code" numFmtId="0">
      <sharedItems containsBlank="1"/>
    </cacheField>
    <cacheField name="Project Due Date" numFmtId="0">
      <sharedItems containsDate="1" containsBlank="1" containsMixedTypes="1" minDate="2015-07-20T00:00:00" maxDate="2016-03-29T00:00:00"/>
    </cacheField>
    <cacheField name="Tasks detail" numFmtId="0">
      <sharedItems/>
    </cacheField>
    <cacheField name="Task Type" numFmtId="0">
      <sharedItems count="4">
        <s v="Testing/POC"/>
        <s v="Production"/>
        <s v="Meeting"/>
        <s v="Coordination"/>
      </sharedItems>
    </cacheField>
    <cacheField name="Workload (Manday)" numFmtId="0">
      <sharedItems containsSemiMixedTypes="0" containsString="0" containsNumber="1" minValue="0.125" maxValue="1.5"/>
    </cacheField>
    <cacheField name="Status W+1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x v="0"/>
    <m/>
    <d v="2015-12-05T00:00:00"/>
    <s v="Lifesize Cloud : perform a last test, call from Cloud to Onprem, from Onprem to Cloud"/>
    <x v="0"/>
    <n v="0.25"/>
    <m/>
  </r>
  <r>
    <x v="0"/>
    <x v="0"/>
    <m/>
    <d v="2015-12-31T00:00:00"/>
    <s v="Mailing list : propose a structure/Naming convention"/>
    <x v="1"/>
    <n v="1.5"/>
    <m/>
  </r>
  <r>
    <x v="0"/>
    <x v="0"/>
    <m/>
    <d v="2015-12-31T00:00:00"/>
    <s v="Mailing list : meeting with JC"/>
    <x v="2"/>
    <n v="0.125"/>
    <m/>
  </r>
  <r>
    <x v="0"/>
    <x v="0"/>
    <m/>
    <d v="2015-11-30T00:00:00"/>
    <s v="PXE rollout : push SD to get the tests planned in all lcoations"/>
    <x v="3"/>
    <n v="0.125"/>
    <m/>
  </r>
  <r>
    <x v="0"/>
    <x v="0"/>
    <m/>
    <d v="2015-12-04T00:00:00"/>
    <s v="Office move Beijing"/>
    <x v="3"/>
    <n v="0.5"/>
    <m/>
  </r>
  <r>
    <x v="0"/>
    <x v="0"/>
    <m/>
    <d v="2015-11-27T00:00:00"/>
    <s v="MPLS move/Activation in Tokyo"/>
    <x v="3"/>
    <n v="0.25"/>
    <m/>
  </r>
  <r>
    <x v="0"/>
    <x v="0"/>
    <m/>
    <n v="2016"/>
    <s v="Office move Singapore"/>
    <x v="2"/>
    <n v="0.125"/>
    <m/>
  </r>
  <r>
    <x v="0"/>
    <x v="0"/>
    <m/>
    <d v="2015-12-11T00:00:00"/>
    <s v="Dimension Data, follow-up file review"/>
    <x v="1"/>
    <n v="0.25"/>
    <m/>
  </r>
  <r>
    <x v="0"/>
    <x v="0"/>
    <m/>
    <d v="2015-12-04T00:00:00"/>
    <s v="Office move Tokyo"/>
    <x v="2"/>
    <n v="0.125"/>
    <m/>
  </r>
  <r>
    <x v="0"/>
    <x v="0"/>
    <m/>
    <s v="N/A"/>
    <s v="MPLS Program - call Verizon Central"/>
    <x v="2"/>
    <n v="0.125"/>
    <m/>
  </r>
  <r>
    <x v="0"/>
    <x v="0"/>
    <m/>
    <d v="2015-12-11T00:00:00"/>
    <s v="Specific BI Hardware PA : create 2 standard VM"/>
    <x v="3"/>
    <n v="0.25"/>
    <m/>
  </r>
  <r>
    <x v="0"/>
    <x v="0"/>
    <m/>
    <m/>
    <s v="IIT Steerco"/>
    <x v="2"/>
    <n v="0.125"/>
    <m/>
  </r>
  <r>
    <x v="1"/>
    <x v="0"/>
    <s v="14.063.B"/>
    <n v="42035"/>
    <s v="Weekly meeting"/>
    <x v="2"/>
    <n v="0.25"/>
    <m/>
  </r>
  <r>
    <x v="1"/>
    <x v="0"/>
    <s v="15.042"/>
    <d v="2015-07-20T00:00:00"/>
    <s v="Internet link switch"/>
    <x v="3"/>
    <n v="0.25"/>
    <m/>
  </r>
  <r>
    <x v="1"/>
    <x v="0"/>
    <s v="15.049"/>
    <n v="42303"/>
    <s v="DiData CMDB update"/>
    <x v="1"/>
    <n v="0.25"/>
    <m/>
  </r>
  <r>
    <x v="1"/>
    <x v="0"/>
    <s v="15.050"/>
    <d v="2016-02-22T00:00:00"/>
    <s v="Weekly meeting"/>
    <x v="2"/>
    <n v="0.25"/>
    <m/>
  </r>
  <r>
    <x v="1"/>
    <x v="0"/>
    <s v="15.051"/>
    <n v="42330"/>
    <s v="Go-Live warranty"/>
    <x v="3"/>
    <n v="0.5"/>
    <m/>
  </r>
  <r>
    <x v="1"/>
    <x v="0"/>
    <m/>
    <m/>
    <s v="Weekly meeting"/>
    <x v="2"/>
    <n v="0.25"/>
    <m/>
  </r>
  <r>
    <x v="1"/>
    <x v="0"/>
    <m/>
    <m/>
    <s v="Troubleshoot"/>
    <x v="1"/>
    <n v="0.25"/>
    <m/>
  </r>
  <r>
    <x v="1"/>
    <x v="0"/>
    <s v="15.084"/>
    <d v="2015-12-14T00:00:00"/>
    <s v="Tech room validation"/>
    <x v="1"/>
    <n v="0.5"/>
    <m/>
  </r>
  <r>
    <x v="1"/>
    <x v="0"/>
    <m/>
    <m/>
    <s v="Wifi validation"/>
    <x v="1"/>
    <n v="0.25"/>
    <m/>
  </r>
  <r>
    <x v="1"/>
    <x v="0"/>
    <m/>
    <m/>
    <s v="Spare switch configuration"/>
    <x v="1"/>
    <n v="0.25"/>
    <m/>
  </r>
  <r>
    <x v="1"/>
    <x v="0"/>
    <m/>
    <m/>
    <s v="Internet link validation/test"/>
    <x v="1"/>
    <n v="0.5"/>
    <m/>
  </r>
  <r>
    <x v="1"/>
    <x v="0"/>
    <m/>
    <m/>
    <s v="Weekly meeting"/>
    <x v="2"/>
    <n v="0.25"/>
    <m/>
  </r>
  <r>
    <x v="1"/>
    <x v="0"/>
    <m/>
    <m/>
    <s v="Reporting"/>
    <x v="1"/>
    <n v="0.25"/>
    <m/>
  </r>
  <r>
    <x v="1"/>
    <x v="0"/>
    <s v="15.087"/>
    <d v="2015-12-07T00:00:00"/>
    <s v="Weekly meeting"/>
    <x v="2"/>
    <n v="0.25"/>
    <m/>
  </r>
  <r>
    <x v="1"/>
    <x v="0"/>
    <m/>
    <m/>
    <s v="Urgency before go live ?"/>
    <x v="3"/>
    <n v="0.25"/>
    <m/>
  </r>
  <r>
    <x v="1"/>
    <x v="0"/>
    <s v="15.088"/>
    <d v="2015-11-30T00:00:00"/>
    <s v="Weekly meeting"/>
    <x v="2"/>
    <n v="0.25"/>
    <m/>
  </r>
  <r>
    <x v="1"/>
    <x v="0"/>
    <m/>
    <m/>
    <s v="Urgency before go live ?"/>
    <x v="3"/>
    <n v="0.25"/>
    <m/>
  </r>
  <r>
    <x v="1"/>
    <x v="0"/>
    <s v="15.115"/>
    <d v="2016-03-01T00:00:00"/>
    <s v="Weekly meeting"/>
    <x v="2"/>
    <n v="0.25"/>
    <m/>
  </r>
  <r>
    <x v="1"/>
    <x v="0"/>
    <s v="15.137"/>
    <d v="2016-03-28T00:00:00"/>
    <s v="Weekly meeting"/>
    <x v="2"/>
    <n v="0.25"/>
    <m/>
  </r>
  <r>
    <x v="2"/>
    <x v="0"/>
    <m/>
    <d v="2015-11-24T00:00:00"/>
    <s v="Multi Factor Authentication meeting APAC"/>
    <x v="2"/>
    <n v="0.125"/>
    <m/>
  </r>
  <r>
    <x v="2"/>
    <x v="0"/>
    <m/>
    <m/>
    <s v="Impact Projet CAPEX"/>
    <x v="2"/>
    <n v="0.125"/>
    <m/>
  </r>
  <r>
    <x v="2"/>
    <x v="0"/>
    <m/>
    <m/>
    <s v="Procurement"/>
    <x v="1"/>
    <n v="1"/>
    <m/>
  </r>
  <r>
    <x v="2"/>
    <x v="0"/>
    <m/>
    <d v="2015-11-24T00:00:00"/>
    <s v="Multi Factor Authentication (user guide)"/>
    <x v="1"/>
    <n v="0.5"/>
    <m/>
  </r>
  <r>
    <x v="2"/>
    <x v="0"/>
    <m/>
    <m/>
    <s v="Documentation DROPBOX"/>
    <x v="1"/>
    <n v="0.5"/>
    <m/>
  </r>
  <r>
    <x v="2"/>
    <x v="0"/>
    <m/>
    <d v="2015-11-24T00:00:00"/>
    <s v="Multi Factor Authentication"/>
    <x v="3"/>
    <n v="0.25"/>
    <m/>
  </r>
  <r>
    <x v="2"/>
    <x v="0"/>
    <m/>
    <d v="2015-11-24T00:00:00"/>
    <s v="Multi Factor Authentication meeting America"/>
    <x v="2"/>
    <n v="0.12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9" firstHeaderRow="1" firstDataRow="2" firstDataCol="1" rowPageCount="1" colPageCount="1"/>
  <pivotFields count="8">
    <pivotField axis="axisCol" showAll="0">
      <items count="4">
        <item x="1"/>
        <item x="0"/>
        <item x="2"/>
        <item t="default"/>
      </items>
    </pivotField>
    <pivotField axis="axisPage" numFmtId="16" showAll="0">
      <items count="2">
        <item x="0"/>
        <item t="default"/>
      </items>
    </pivotField>
    <pivotField showAll="0"/>
    <pivotField showAll="0"/>
    <pivotField showAll="0"/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</pivotFields>
  <rowFields count="1">
    <field x="5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pageFields count="1">
    <pageField fld="1" item="0" hier="-1"/>
  </pageFields>
  <dataFields count="1">
    <dataField name="Somme de Workload (Manday)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6"/>
  <sheetViews>
    <sheetView workbookViewId="0">
      <selection activeCell="B39" sqref="B39"/>
    </sheetView>
  </sheetViews>
  <sheetFormatPr baseColWidth="10" defaultRowHeight="15" x14ac:dyDescent="0.25"/>
  <sheetData>
    <row r="2" spans="1:2" x14ac:dyDescent="0.25">
      <c r="A2" s="2" t="s">
        <v>2</v>
      </c>
      <c r="B2" s="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  <c r="B4" t="s">
        <v>12</v>
      </c>
    </row>
    <row r="5" spans="1:2" x14ac:dyDescent="0.25">
      <c r="A5" t="s">
        <v>5</v>
      </c>
      <c r="B5" t="s">
        <v>13</v>
      </c>
    </row>
    <row r="6" spans="1:2" x14ac:dyDescent="0.25">
      <c r="A6" t="s">
        <v>14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N50"/>
  <sheetViews>
    <sheetView showGridLines="0" tabSelected="1" zoomScale="90" zoomScaleNormal="90" workbookViewId="0">
      <pane ySplit="6" topLeftCell="A7" activePane="bottomLeft" state="frozen"/>
      <selection activeCell="A2" sqref="A2"/>
      <selection pane="bottomLeft" activeCell="J21" sqref="J21"/>
    </sheetView>
  </sheetViews>
  <sheetFormatPr baseColWidth="10" defaultRowHeight="15" x14ac:dyDescent="0.25"/>
  <cols>
    <col min="1" max="1" width="5.28515625" customWidth="1"/>
    <col min="2" max="2" width="2" customWidth="1"/>
    <col min="3" max="3" width="3.7109375" customWidth="1"/>
    <col min="4" max="4" width="15.7109375" customWidth="1"/>
    <col min="5" max="5" width="15.5703125" bestFit="1" customWidth="1"/>
    <col min="6" max="6" width="15.85546875" bestFit="1" customWidth="1"/>
    <col min="7" max="7" width="37.7109375" customWidth="1"/>
    <col min="8" max="8" width="22.140625" customWidth="1"/>
    <col min="9" max="9" width="18.85546875" bestFit="1" customWidth="1"/>
    <col min="10" max="11" width="18.85546875" customWidth="1"/>
    <col min="12" max="12" width="2.7109375" customWidth="1"/>
  </cols>
  <sheetData>
    <row r="1" spans="1:14" hidden="1" x14ac:dyDescent="0.25">
      <c r="A1" s="48">
        <f ca="1">TODAY()</f>
        <v>42375</v>
      </c>
      <c r="D1">
        <f ca="1">WEEKNUM(TODAY())</f>
        <v>2</v>
      </c>
      <c r="E1" s="22">
        <f ca="1">DATE(YEAR($A$1),1,3)-WEEKDAY(DATE(YEAR($A$1),1,3))+2</f>
        <v>42373</v>
      </c>
      <c r="F1" s="22">
        <f ca="1">DATE(YEAR($A$1),1,3)-WEEKDAY(DATE(YEAR($A$1),1,3))+6</f>
        <v>42377</v>
      </c>
    </row>
    <row r="3" spans="1:14" ht="23.25" x14ac:dyDescent="0.35">
      <c r="D3" s="20" t="s">
        <v>0</v>
      </c>
      <c r="E3" s="20"/>
      <c r="F3" s="24" t="str">
        <f ca="1">"Week : "&amp;TEXT($E$1,"jj/mm")&amp;"  - "&amp;TEXT($F$1,"jj/mm")</f>
        <v>Week : 04/01  - 08/01</v>
      </c>
      <c r="G3" s="29"/>
      <c r="H3" s="23"/>
    </row>
    <row r="4" spans="1:14" ht="20.25" customHeight="1" x14ac:dyDescent="0.25"/>
    <row r="5" spans="1:14" x14ac:dyDescent="0.25">
      <c r="C5" s="7"/>
      <c r="D5" s="7"/>
      <c r="E5" s="7"/>
      <c r="F5" s="7"/>
      <c r="G5" s="32"/>
      <c r="H5" s="32"/>
      <c r="I5" s="32"/>
      <c r="J5" s="32"/>
      <c r="K5" s="32"/>
      <c r="L5" s="7"/>
      <c r="N5" s="21"/>
    </row>
    <row r="6" spans="1:14" x14ac:dyDescent="0.25">
      <c r="C6" s="7"/>
      <c r="D6" s="9" t="s">
        <v>15</v>
      </c>
      <c r="E6" s="9" t="s">
        <v>7</v>
      </c>
      <c r="F6" s="9" t="s">
        <v>8</v>
      </c>
      <c r="G6" s="33" t="s">
        <v>1</v>
      </c>
      <c r="H6" s="30" t="s">
        <v>2</v>
      </c>
      <c r="I6" s="31" t="s">
        <v>6</v>
      </c>
      <c r="J6" s="40" t="s">
        <v>9</v>
      </c>
      <c r="K6" s="37" t="s">
        <v>30</v>
      </c>
      <c r="L6" s="7"/>
    </row>
    <row r="7" spans="1:14" x14ac:dyDescent="0.25">
      <c r="C7" s="46">
        <f>SUBTOTAL(3,$G$7:G7)</f>
        <v>1</v>
      </c>
      <c r="D7" s="10" t="str">
        <f>IF($G7&lt;&gt;"","A.DELAUNAY","")</f>
        <v>A.DELAUNAY</v>
      </c>
      <c r="E7" s="10" t="s">
        <v>32</v>
      </c>
      <c r="F7" s="25"/>
      <c r="G7" s="35" t="s">
        <v>36</v>
      </c>
      <c r="H7" s="13" t="s">
        <v>4</v>
      </c>
      <c r="I7" s="8">
        <v>0.125</v>
      </c>
      <c r="J7" s="41" t="s">
        <v>13</v>
      </c>
      <c r="K7" s="38"/>
      <c r="L7" s="7"/>
    </row>
    <row r="8" spans="1:14" x14ac:dyDescent="0.25">
      <c r="C8" s="46">
        <f>SUBTOTAL(3,$G$7:G8)</f>
        <v>2</v>
      </c>
      <c r="D8" s="10" t="str">
        <f t="shared" ref="D8:D49" si="0">IF($G8&lt;&gt;"","A.DELAUNAY","")</f>
        <v>A.DELAUNAY</v>
      </c>
      <c r="E8" s="10" t="s">
        <v>31</v>
      </c>
      <c r="F8" s="25"/>
      <c r="G8" s="35" t="s">
        <v>37</v>
      </c>
      <c r="H8" s="13" t="s">
        <v>4</v>
      </c>
      <c r="I8" s="8">
        <v>0.125</v>
      </c>
      <c r="J8" s="41" t="s">
        <v>13</v>
      </c>
      <c r="K8" s="38"/>
      <c r="L8" s="7"/>
    </row>
    <row r="9" spans="1:14" x14ac:dyDescent="0.25">
      <c r="C9" s="46">
        <f>SUBTOTAL(3,$G$7:G9)</f>
        <v>3</v>
      </c>
      <c r="D9" s="10" t="str">
        <f>IF($G9&lt;&gt;"","A.DELAUNAY","")</f>
        <v>A.DELAUNAY</v>
      </c>
      <c r="E9" s="10" t="s">
        <v>33</v>
      </c>
      <c r="F9" s="25"/>
      <c r="G9" s="35" t="s">
        <v>38</v>
      </c>
      <c r="H9" s="13" t="s">
        <v>4</v>
      </c>
      <c r="I9" s="8">
        <v>0.125</v>
      </c>
      <c r="J9" s="41"/>
      <c r="K9" s="38"/>
      <c r="L9" s="7"/>
    </row>
    <row r="10" spans="1:14" x14ac:dyDescent="0.25">
      <c r="C10" s="46">
        <f>SUBTOTAL(3,$G$7:G10)</f>
        <v>4</v>
      </c>
      <c r="D10" s="10" t="str">
        <f t="shared" si="0"/>
        <v>A.DELAUNAY</v>
      </c>
      <c r="E10" s="10" t="s">
        <v>34</v>
      </c>
      <c r="F10" s="25"/>
      <c r="G10" s="35" t="s">
        <v>39</v>
      </c>
      <c r="H10" s="13" t="s">
        <v>4</v>
      </c>
      <c r="I10" s="8">
        <v>0.125</v>
      </c>
      <c r="J10" s="41" t="s">
        <v>13</v>
      </c>
      <c r="K10" s="38"/>
      <c r="L10" s="7"/>
    </row>
    <row r="11" spans="1:14" x14ac:dyDescent="0.25">
      <c r="C11" s="46">
        <f>SUBTOTAL(3,$G$7:G11)</f>
        <v>5</v>
      </c>
      <c r="D11" s="10" t="str">
        <f t="shared" si="0"/>
        <v>A.DELAUNAY</v>
      </c>
      <c r="E11" s="10" t="s">
        <v>35</v>
      </c>
      <c r="F11" s="25"/>
      <c r="G11" s="35" t="s">
        <v>40</v>
      </c>
      <c r="H11" s="13" t="s">
        <v>4</v>
      </c>
      <c r="I11" s="8">
        <v>0.125</v>
      </c>
      <c r="J11" s="41" t="s">
        <v>11</v>
      </c>
      <c r="K11" s="38"/>
      <c r="L11" s="7"/>
    </row>
    <row r="12" spans="1:14" x14ac:dyDescent="0.25">
      <c r="C12" s="46">
        <f>SUBTOTAL(3,$G$7:G12)</f>
        <v>6</v>
      </c>
      <c r="D12" s="10" t="str">
        <f t="shared" si="0"/>
        <v>A.DELAUNAY</v>
      </c>
      <c r="E12" s="10" t="s">
        <v>35</v>
      </c>
      <c r="F12" s="25"/>
      <c r="G12" s="35" t="s">
        <v>41</v>
      </c>
      <c r="H12" s="13" t="s">
        <v>4</v>
      </c>
      <c r="I12" s="8">
        <v>0.125</v>
      </c>
      <c r="J12" s="41"/>
      <c r="K12" s="38"/>
      <c r="L12" s="7"/>
    </row>
    <row r="13" spans="1:14" x14ac:dyDescent="0.25">
      <c r="C13" s="46">
        <f>SUBTOTAL(3,$G$7:G13)</f>
        <v>6</v>
      </c>
      <c r="D13" s="10" t="str">
        <f t="shared" si="0"/>
        <v/>
      </c>
      <c r="E13" s="10"/>
      <c r="F13" s="25"/>
      <c r="G13" s="35"/>
      <c r="H13" s="13"/>
      <c r="I13" s="8"/>
      <c r="J13" s="41"/>
      <c r="K13" s="38"/>
      <c r="L13" s="7"/>
    </row>
    <row r="14" spans="1:14" x14ac:dyDescent="0.25">
      <c r="C14" s="46">
        <f>SUBTOTAL(3,$G$7:G14)</f>
        <v>6</v>
      </c>
      <c r="D14" s="10" t="str">
        <f t="shared" si="0"/>
        <v/>
      </c>
      <c r="E14" s="10"/>
      <c r="F14" s="25"/>
      <c r="G14" s="35"/>
      <c r="H14" s="13"/>
      <c r="I14" s="8"/>
      <c r="J14" s="41"/>
      <c r="K14" s="38"/>
      <c r="L14" s="7"/>
    </row>
    <row r="15" spans="1:14" x14ac:dyDescent="0.25">
      <c r="C15" s="46">
        <f>SUBTOTAL(3,$G$7:G15)</f>
        <v>6</v>
      </c>
      <c r="D15" s="10" t="str">
        <f t="shared" si="0"/>
        <v/>
      </c>
      <c r="E15" s="10"/>
      <c r="F15" s="25"/>
      <c r="G15" s="35"/>
      <c r="H15" s="13"/>
      <c r="I15" s="8"/>
      <c r="J15" s="41"/>
      <c r="K15" s="38"/>
      <c r="L15" s="7"/>
    </row>
    <row r="16" spans="1:14" x14ac:dyDescent="0.25">
      <c r="C16" s="46">
        <f>SUBTOTAL(3,$G$7:G16)</f>
        <v>6</v>
      </c>
      <c r="D16" s="10" t="str">
        <f t="shared" si="0"/>
        <v/>
      </c>
      <c r="E16" s="10"/>
      <c r="F16" s="25"/>
      <c r="G16" s="35"/>
      <c r="H16" s="13"/>
      <c r="I16" s="8"/>
      <c r="J16" s="41"/>
      <c r="K16" s="38"/>
      <c r="L16" s="7"/>
    </row>
    <row r="17" spans="3:12" x14ac:dyDescent="0.25">
      <c r="C17" s="46">
        <f>SUBTOTAL(3,$G$7:G17)</f>
        <v>6</v>
      </c>
      <c r="D17" s="10" t="str">
        <f t="shared" si="0"/>
        <v/>
      </c>
      <c r="E17" s="10"/>
      <c r="F17" s="25"/>
      <c r="G17" s="35"/>
      <c r="H17" s="13"/>
      <c r="I17" s="8"/>
      <c r="J17" s="41"/>
      <c r="K17" s="38"/>
      <c r="L17" s="7"/>
    </row>
    <row r="18" spans="3:12" x14ac:dyDescent="0.25">
      <c r="C18" s="46">
        <f>SUBTOTAL(3,$G$7:G18)</f>
        <v>6</v>
      </c>
      <c r="D18" s="10" t="str">
        <f t="shared" si="0"/>
        <v/>
      </c>
      <c r="E18" s="10"/>
      <c r="F18" s="25"/>
      <c r="G18" s="35"/>
      <c r="H18" s="13"/>
      <c r="I18" s="8"/>
      <c r="J18" s="41"/>
      <c r="K18" s="38"/>
      <c r="L18" s="7"/>
    </row>
    <row r="19" spans="3:12" x14ac:dyDescent="0.25">
      <c r="C19" s="46">
        <f>SUBTOTAL(3,$G$7:G19)</f>
        <v>6</v>
      </c>
      <c r="D19" s="10" t="str">
        <f t="shared" si="0"/>
        <v/>
      </c>
      <c r="E19" s="10"/>
      <c r="F19" s="25"/>
      <c r="G19" s="35"/>
      <c r="H19" s="13"/>
      <c r="I19" s="8"/>
      <c r="J19" s="41"/>
      <c r="K19" s="38"/>
      <c r="L19" s="7"/>
    </row>
    <row r="20" spans="3:12" x14ac:dyDescent="0.25">
      <c r="C20" s="46">
        <f>SUBTOTAL(3,$G$7:G20)</f>
        <v>6</v>
      </c>
      <c r="D20" s="10" t="str">
        <f t="shared" si="0"/>
        <v/>
      </c>
      <c r="E20" s="10"/>
      <c r="F20" s="25"/>
      <c r="G20" s="35"/>
      <c r="H20" s="13"/>
      <c r="I20" s="8"/>
      <c r="J20" s="41"/>
      <c r="K20" s="38"/>
      <c r="L20" s="7"/>
    </row>
    <row r="21" spans="3:12" x14ac:dyDescent="0.25">
      <c r="C21" s="46">
        <f>SUBTOTAL(3,$G$7:G21)</f>
        <v>6</v>
      </c>
      <c r="D21" s="10" t="str">
        <f t="shared" si="0"/>
        <v/>
      </c>
      <c r="E21" s="10"/>
      <c r="F21" s="25"/>
      <c r="G21" s="35"/>
      <c r="H21" s="13"/>
      <c r="I21" s="8"/>
      <c r="J21" s="41"/>
      <c r="K21" s="38"/>
      <c r="L21" s="7"/>
    </row>
    <row r="22" spans="3:12" x14ac:dyDescent="0.25">
      <c r="C22" s="46">
        <f>SUBTOTAL(3,$G$7:G22)</f>
        <v>6</v>
      </c>
      <c r="D22" s="10" t="str">
        <f t="shared" si="0"/>
        <v/>
      </c>
      <c r="E22" s="10"/>
      <c r="F22" s="25"/>
      <c r="G22" s="35"/>
      <c r="H22" s="13"/>
      <c r="I22" s="8"/>
      <c r="J22" s="41"/>
      <c r="K22" s="38"/>
      <c r="L22" s="7"/>
    </row>
    <row r="23" spans="3:12" x14ac:dyDescent="0.25">
      <c r="C23" s="46">
        <f>SUBTOTAL(3,$G$7:G23)</f>
        <v>6</v>
      </c>
      <c r="D23" s="10" t="str">
        <f t="shared" si="0"/>
        <v/>
      </c>
      <c r="E23" s="10"/>
      <c r="F23" s="25"/>
      <c r="G23" s="35"/>
      <c r="H23" s="13"/>
      <c r="I23" s="8"/>
      <c r="J23" s="41"/>
      <c r="K23" s="38"/>
      <c r="L23" s="7"/>
    </row>
    <row r="24" spans="3:12" x14ac:dyDescent="0.25">
      <c r="C24" s="46">
        <f>SUBTOTAL(3,$G$7:G24)</f>
        <v>6</v>
      </c>
      <c r="D24" s="10" t="str">
        <f t="shared" si="0"/>
        <v/>
      </c>
      <c r="E24" s="10"/>
      <c r="F24" s="25"/>
      <c r="G24" s="35"/>
      <c r="H24" s="13"/>
      <c r="I24" s="8"/>
      <c r="J24" s="41"/>
      <c r="K24" s="38"/>
      <c r="L24" s="7"/>
    </row>
    <row r="25" spans="3:12" x14ac:dyDescent="0.25">
      <c r="C25" s="46">
        <f>SUBTOTAL(3,$G$7:G25)</f>
        <v>6</v>
      </c>
      <c r="D25" s="10" t="str">
        <f t="shared" si="0"/>
        <v/>
      </c>
      <c r="E25" s="10"/>
      <c r="F25" s="25"/>
      <c r="G25" s="35"/>
      <c r="H25" s="13"/>
      <c r="I25" s="8"/>
      <c r="J25" s="41"/>
      <c r="K25" s="38"/>
      <c r="L25" s="7"/>
    </row>
    <row r="26" spans="3:12" x14ac:dyDescent="0.25">
      <c r="C26" s="46">
        <f>SUBTOTAL(3,$G$7:G26)</f>
        <v>6</v>
      </c>
      <c r="D26" s="10" t="str">
        <f t="shared" si="0"/>
        <v/>
      </c>
      <c r="E26" s="10"/>
      <c r="F26" s="25"/>
      <c r="G26" s="35"/>
      <c r="H26" s="13"/>
      <c r="I26" s="8"/>
      <c r="J26" s="41"/>
      <c r="K26" s="38"/>
      <c r="L26" s="7"/>
    </row>
    <row r="27" spans="3:12" x14ac:dyDescent="0.25">
      <c r="C27" s="46">
        <f>SUBTOTAL(3,$G$7:G27)</f>
        <v>6</v>
      </c>
      <c r="D27" s="10" t="str">
        <f t="shared" si="0"/>
        <v/>
      </c>
      <c r="E27" s="10"/>
      <c r="F27" s="25"/>
      <c r="G27" s="35"/>
      <c r="H27" s="13"/>
      <c r="I27" s="8"/>
      <c r="J27" s="41"/>
      <c r="K27" s="38"/>
      <c r="L27" s="7"/>
    </row>
    <row r="28" spans="3:12" x14ac:dyDescent="0.25">
      <c r="C28" s="46">
        <f>SUBTOTAL(3,$G$7:G28)</f>
        <v>6</v>
      </c>
      <c r="D28" s="10" t="str">
        <f t="shared" si="0"/>
        <v/>
      </c>
      <c r="E28" s="10"/>
      <c r="F28" s="25"/>
      <c r="G28" s="35"/>
      <c r="H28" s="13"/>
      <c r="I28" s="8"/>
      <c r="J28" s="41"/>
      <c r="K28" s="38"/>
      <c r="L28" s="7"/>
    </row>
    <row r="29" spans="3:12" x14ac:dyDescent="0.25">
      <c r="C29" s="46">
        <f>SUBTOTAL(3,$G$7:G29)</f>
        <v>6</v>
      </c>
      <c r="D29" s="10" t="str">
        <f t="shared" si="0"/>
        <v/>
      </c>
      <c r="E29" s="10"/>
      <c r="F29" s="25"/>
      <c r="G29" s="35"/>
      <c r="H29" s="13"/>
      <c r="I29" s="8"/>
      <c r="J29" s="41"/>
      <c r="K29" s="38"/>
      <c r="L29" s="7"/>
    </row>
    <row r="30" spans="3:12" x14ac:dyDescent="0.25">
      <c r="C30" s="46">
        <f>SUBTOTAL(3,$G$7:G30)</f>
        <v>6</v>
      </c>
      <c r="D30" s="10" t="str">
        <f t="shared" si="0"/>
        <v/>
      </c>
      <c r="E30" s="10"/>
      <c r="F30" s="25"/>
      <c r="G30" s="35"/>
      <c r="H30" s="13"/>
      <c r="I30" s="8"/>
      <c r="J30" s="41"/>
      <c r="K30" s="38"/>
      <c r="L30" s="7"/>
    </row>
    <row r="31" spans="3:12" x14ac:dyDescent="0.25">
      <c r="C31" s="46">
        <f>SUBTOTAL(3,$G$7:G31)</f>
        <v>6</v>
      </c>
      <c r="D31" s="10" t="str">
        <f t="shared" si="0"/>
        <v/>
      </c>
      <c r="E31" s="10"/>
      <c r="F31" s="25"/>
      <c r="G31" s="35"/>
      <c r="H31" s="13"/>
      <c r="I31" s="8"/>
      <c r="J31" s="41"/>
      <c r="K31" s="38"/>
      <c r="L31" s="7"/>
    </row>
    <row r="32" spans="3:12" x14ac:dyDescent="0.25">
      <c r="C32" s="46">
        <f>SUBTOTAL(3,$G$7:G32)</f>
        <v>6</v>
      </c>
      <c r="D32" s="10" t="str">
        <f t="shared" si="0"/>
        <v/>
      </c>
      <c r="E32" s="10"/>
      <c r="F32" s="25"/>
      <c r="G32" s="35"/>
      <c r="H32" s="13"/>
      <c r="I32" s="8"/>
      <c r="J32" s="41"/>
      <c r="K32" s="38"/>
      <c r="L32" s="7"/>
    </row>
    <row r="33" spans="3:12" x14ac:dyDescent="0.25">
      <c r="C33" s="46">
        <f>SUBTOTAL(3,$G$7:G33)</f>
        <v>6</v>
      </c>
      <c r="D33" s="10" t="str">
        <f t="shared" si="0"/>
        <v/>
      </c>
      <c r="E33" s="10"/>
      <c r="F33" s="25"/>
      <c r="G33" s="35"/>
      <c r="H33" s="13"/>
      <c r="I33" s="8"/>
      <c r="J33" s="41"/>
      <c r="K33" s="38"/>
      <c r="L33" s="7"/>
    </row>
    <row r="34" spans="3:12" x14ac:dyDescent="0.25">
      <c r="C34" s="46">
        <f>SUBTOTAL(3,$G$7:G34)</f>
        <v>6</v>
      </c>
      <c r="D34" s="10" t="str">
        <f t="shared" si="0"/>
        <v/>
      </c>
      <c r="E34" s="10"/>
      <c r="F34" s="25"/>
      <c r="G34" s="35"/>
      <c r="H34" s="13"/>
      <c r="I34" s="8"/>
      <c r="J34" s="41"/>
      <c r="K34" s="38"/>
      <c r="L34" s="7"/>
    </row>
    <row r="35" spans="3:12" x14ac:dyDescent="0.25">
      <c r="C35" s="46">
        <f>SUBTOTAL(3,$G$7:G35)</f>
        <v>6</v>
      </c>
      <c r="D35" s="10" t="str">
        <f t="shared" si="0"/>
        <v/>
      </c>
      <c r="E35" s="10"/>
      <c r="F35" s="25"/>
      <c r="G35" s="35"/>
      <c r="H35" s="13"/>
      <c r="I35" s="8"/>
      <c r="J35" s="41"/>
      <c r="K35" s="38"/>
      <c r="L35" s="7"/>
    </row>
    <row r="36" spans="3:12" x14ac:dyDescent="0.25">
      <c r="C36" s="46">
        <f>SUBTOTAL(3,$G$7:G36)</f>
        <v>6</v>
      </c>
      <c r="D36" s="10" t="str">
        <f t="shared" si="0"/>
        <v/>
      </c>
      <c r="E36" s="10"/>
      <c r="F36" s="10"/>
      <c r="G36" s="35"/>
      <c r="H36" s="13"/>
      <c r="I36" s="8"/>
      <c r="J36" s="41"/>
      <c r="K36" s="38"/>
      <c r="L36" s="7"/>
    </row>
    <row r="37" spans="3:12" x14ac:dyDescent="0.25">
      <c r="C37" s="46">
        <f>SUBTOTAL(3,$G$7:G37)</f>
        <v>6</v>
      </c>
      <c r="D37" s="10" t="str">
        <f t="shared" si="0"/>
        <v/>
      </c>
      <c r="E37" s="10"/>
      <c r="F37" s="25"/>
      <c r="G37" s="35"/>
      <c r="H37" s="13"/>
      <c r="I37" s="8"/>
      <c r="J37" s="41"/>
      <c r="K37" s="38"/>
      <c r="L37" s="7"/>
    </row>
    <row r="38" spans="3:12" x14ac:dyDescent="0.25">
      <c r="C38" s="46">
        <f>SUBTOTAL(3,$G$7:G38)</f>
        <v>6</v>
      </c>
      <c r="D38" s="10" t="str">
        <f t="shared" si="0"/>
        <v/>
      </c>
      <c r="E38" s="10"/>
      <c r="F38" s="10"/>
      <c r="G38" s="35"/>
      <c r="H38" s="13"/>
      <c r="I38" s="8"/>
      <c r="J38" s="41"/>
      <c r="K38" s="38"/>
      <c r="L38" s="7"/>
    </row>
    <row r="39" spans="3:12" x14ac:dyDescent="0.25">
      <c r="C39" s="46">
        <f>SUBTOTAL(3,$G$7:G39)</f>
        <v>6</v>
      </c>
      <c r="D39" s="10" t="str">
        <f t="shared" si="0"/>
        <v/>
      </c>
      <c r="E39" s="10"/>
      <c r="F39" s="10"/>
      <c r="G39" s="35"/>
      <c r="H39" s="13"/>
      <c r="I39" s="8"/>
      <c r="J39" s="41"/>
      <c r="K39" s="38"/>
      <c r="L39" s="7"/>
    </row>
    <row r="40" spans="3:12" x14ac:dyDescent="0.25">
      <c r="C40" s="46">
        <f>SUBTOTAL(3,$G$7:G40)</f>
        <v>6</v>
      </c>
      <c r="D40" s="10" t="str">
        <f t="shared" si="0"/>
        <v/>
      </c>
      <c r="E40" s="10"/>
      <c r="F40" s="10"/>
      <c r="G40" s="35"/>
      <c r="H40" s="13"/>
      <c r="I40" s="8"/>
      <c r="J40" s="41"/>
      <c r="K40" s="38"/>
      <c r="L40" s="7"/>
    </row>
    <row r="41" spans="3:12" x14ac:dyDescent="0.25">
      <c r="C41" s="46">
        <f>SUBTOTAL(3,$G$7:G41)</f>
        <v>6</v>
      </c>
      <c r="D41" s="10" t="str">
        <f t="shared" si="0"/>
        <v/>
      </c>
      <c r="E41" s="10"/>
      <c r="F41" s="10"/>
      <c r="G41" s="35"/>
      <c r="H41" s="13"/>
      <c r="I41" s="8"/>
      <c r="J41" s="41"/>
      <c r="K41" s="38"/>
      <c r="L41" s="7"/>
    </row>
    <row r="42" spans="3:12" x14ac:dyDescent="0.25">
      <c r="C42" s="46">
        <f>SUBTOTAL(3,$G$7:G42)</f>
        <v>6</v>
      </c>
      <c r="D42" s="10" t="str">
        <f t="shared" si="0"/>
        <v/>
      </c>
      <c r="E42" s="10"/>
      <c r="F42" s="10"/>
      <c r="G42" s="35"/>
      <c r="H42" s="13"/>
      <c r="I42" s="8"/>
      <c r="J42" s="41"/>
      <c r="K42" s="38"/>
      <c r="L42" s="7"/>
    </row>
    <row r="43" spans="3:12" x14ac:dyDescent="0.25">
      <c r="C43" s="46">
        <f>SUBTOTAL(3,$G$7:G43)</f>
        <v>6</v>
      </c>
      <c r="D43" s="10" t="str">
        <f t="shared" si="0"/>
        <v/>
      </c>
      <c r="E43" s="10"/>
      <c r="F43" s="10"/>
      <c r="G43" s="35"/>
      <c r="H43" s="13"/>
      <c r="I43" s="8"/>
      <c r="J43" s="41"/>
      <c r="K43" s="38"/>
      <c r="L43" s="7"/>
    </row>
    <row r="44" spans="3:12" x14ac:dyDescent="0.25">
      <c r="C44" s="46">
        <f>SUBTOTAL(3,$G$7:G44)</f>
        <v>6</v>
      </c>
      <c r="D44" s="10" t="str">
        <f t="shared" si="0"/>
        <v/>
      </c>
      <c r="E44" s="10"/>
      <c r="F44" s="10"/>
      <c r="G44" s="35"/>
      <c r="H44" s="13"/>
      <c r="I44" s="8"/>
      <c r="J44" s="41"/>
      <c r="K44" s="38"/>
      <c r="L44" s="7"/>
    </row>
    <row r="45" spans="3:12" x14ac:dyDescent="0.25">
      <c r="C45" s="46">
        <f>SUBTOTAL(3,$G$7:G45)</f>
        <v>6</v>
      </c>
      <c r="D45" s="10" t="str">
        <f t="shared" si="0"/>
        <v/>
      </c>
      <c r="E45" s="10"/>
      <c r="F45" s="10"/>
      <c r="G45" s="35"/>
      <c r="H45" s="13"/>
      <c r="I45" s="8"/>
      <c r="J45" s="41"/>
      <c r="K45" s="38"/>
      <c r="L45" s="7"/>
    </row>
    <row r="46" spans="3:12" x14ac:dyDescent="0.25">
      <c r="C46" s="46">
        <f>SUBTOTAL(3,$G$7:G46)</f>
        <v>6</v>
      </c>
      <c r="D46" s="10" t="str">
        <f t="shared" si="0"/>
        <v/>
      </c>
      <c r="E46" s="10"/>
      <c r="F46" s="10"/>
      <c r="G46" s="35"/>
      <c r="H46" s="13"/>
      <c r="I46" s="8"/>
      <c r="J46" s="41"/>
      <c r="K46" s="38"/>
      <c r="L46" s="7"/>
    </row>
    <row r="47" spans="3:12" x14ac:dyDescent="0.25">
      <c r="C47" s="46">
        <f>SUBTOTAL(3,$G$7:G47)</f>
        <v>6</v>
      </c>
      <c r="D47" s="10" t="str">
        <f t="shared" si="0"/>
        <v/>
      </c>
      <c r="E47" s="10"/>
      <c r="F47" s="10"/>
      <c r="G47" s="35"/>
      <c r="H47" s="13"/>
      <c r="I47" s="8"/>
      <c r="J47" s="41"/>
      <c r="K47" s="38"/>
      <c r="L47" s="7"/>
    </row>
    <row r="48" spans="3:12" x14ac:dyDescent="0.25">
      <c r="C48" s="46">
        <f>SUBTOTAL(3,$G$7:G48)</f>
        <v>6</v>
      </c>
      <c r="D48" s="10" t="str">
        <f t="shared" si="0"/>
        <v/>
      </c>
      <c r="E48" s="10"/>
      <c r="F48" s="10"/>
      <c r="G48" s="35"/>
      <c r="H48" s="13"/>
      <c r="I48" s="8"/>
      <c r="J48" s="41"/>
      <c r="K48" s="38"/>
      <c r="L48" s="7"/>
    </row>
    <row r="49" spans="3:12" x14ac:dyDescent="0.25">
      <c r="C49" s="46">
        <f>SUBTOTAL(3,$G$7:G49)</f>
        <v>6</v>
      </c>
      <c r="D49" s="10" t="str">
        <f t="shared" si="0"/>
        <v/>
      </c>
      <c r="E49" s="11"/>
      <c r="F49" s="11"/>
      <c r="G49" s="36"/>
      <c r="H49" s="14"/>
      <c r="I49" s="19"/>
      <c r="J49" s="42"/>
      <c r="K49" s="39"/>
      <c r="L49" s="7"/>
    </row>
    <row r="50" spans="3:12" x14ac:dyDescent="0.25">
      <c r="C50" s="7"/>
      <c r="D50" s="7"/>
      <c r="E50" s="7"/>
      <c r="F50" s="7"/>
      <c r="G50" s="7"/>
      <c r="H50" s="7"/>
      <c r="I50" s="7"/>
      <c r="J50" s="7"/>
      <c r="K50" s="7"/>
      <c r="L50" s="7"/>
    </row>
  </sheetData>
  <dataValidations count="2">
    <dataValidation type="list" allowBlank="1" showInputMessage="1" showErrorMessage="1" sqref="I7:I49">
      <mc:AlternateContent xmlns:x12ac="http://schemas.microsoft.com/office/spreadsheetml/2011/1/ac" xmlns:mc="http://schemas.openxmlformats.org/markup-compatibility/2006">
        <mc:Choice Requires="x12ac">
          <x12ac:list>"0,125","0,25","0,5",1,"1,5",2</x12ac:list>
        </mc:Choice>
        <mc:Fallback>
          <formula1>"0,125,0,25,0,5,1,1,5,2"</formula1>
        </mc:Fallback>
      </mc:AlternateContent>
    </dataValidation>
    <dataValidation type="list" allowBlank="1" showInputMessage="1" showErrorMessage="1" sqref="H7:H49">
      <formula1>"Meeting,Coordination,Production"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HistoricADE">
                <anchor moveWithCells="1" sizeWithCells="1">
                  <from>
                    <xdr:col>14</xdr:col>
                    <xdr:colOff>542925</xdr:colOff>
                    <xdr:row>3</xdr:row>
                    <xdr:rowOff>9525</xdr:rowOff>
                  </from>
                  <to>
                    <xdr:col>16</xdr:col>
                    <xdr:colOff>685800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Data!$B$3:$B$5</xm:f>
          </x14:formula1>
          <xm:sqref>J7:K49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N50"/>
  <sheetViews>
    <sheetView showGridLines="0" zoomScale="90" zoomScaleNormal="90" workbookViewId="0">
      <pane ySplit="6" topLeftCell="A7" activePane="bottomLeft" state="frozen"/>
      <selection activeCell="A2" sqref="A2"/>
      <selection pane="bottomLeft" activeCell="E7" sqref="E7:J12"/>
    </sheetView>
  </sheetViews>
  <sheetFormatPr baseColWidth="10" defaultRowHeight="15" x14ac:dyDescent="0.25"/>
  <cols>
    <col min="1" max="1" width="5.28515625" customWidth="1"/>
    <col min="2" max="2" width="2" customWidth="1"/>
    <col min="3" max="3" width="3.7109375" customWidth="1"/>
    <col min="4" max="4" width="15.7109375" customWidth="1"/>
    <col min="5" max="5" width="15.5703125" bestFit="1" customWidth="1"/>
    <col min="6" max="6" width="15.85546875" bestFit="1" customWidth="1"/>
    <col min="7" max="7" width="37.7109375" customWidth="1"/>
    <col min="8" max="8" width="22.140625" customWidth="1"/>
    <col min="9" max="9" width="18.85546875" bestFit="1" customWidth="1"/>
    <col min="10" max="11" width="18.85546875" customWidth="1"/>
    <col min="12" max="12" width="2.7109375" customWidth="1"/>
  </cols>
  <sheetData>
    <row r="1" spans="1:14" hidden="1" x14ac:dyDescent="0.25">
      <c r="A1" s="48">
        <f ca="1">TODAY()</f>
        <v>42375</v>
      </c>
      <c r="D1">
        <f ca="1">WEEKNUM(TODAY())</f>
        <v>2</v>
      </c>
      <c r="E1" s="22">
        <f ca="1">DATE(YEAR($A$1),1,3)-WEEKDAY(DATE(YEAR($A$1),1,3))+2</f>
        <v>42373</v>
      </c>
      <c r="F1" s="22">
        <f ca="1">DATE(YEAR($A$1),1,3)-WEEKDAY(DATE(YEAR($A$1),1,3))+6</f>
        <v>42377</v>
      </c>
    </row>
    <row r="3" spans="1:14" ht="23.25" x14ac:dyDescent="0.35">
      <c r="D3" s="20" t="s">
        <v>0</v>
      </c>
      <c r="E3" s="20"/>
      <c r="F3" s="24" t="str">
        <f ca="1">"Week : "&amp;TEXT($E$1,"jj/mm")&amp;"  - "&amp;TEXT($F$1,"jj/mm")</f>
        <v>Week : 04/01  - 08/01</v>
      </c>
      <c r="G3" s="29"/>
      <c r="H3" s="23"/>
    </row>
    <row r="4" spans="1:14" ht="20.25" customHeight="1" x14ac:dyDescent="0.25"/>
    <row r="5" spans="1:14" x14ac:dyDescent="0.25">
      <c r="C5" s="7"/>
      <c r="D5" s="7"/>
      <c r="E5" s="7"/>
      <c r="F5" s="7"/>
      <c r="G5" s="32"/>
      <c r="H5" s="32"/>
      <c r="I5" s="32"/>
      <c r="J5" s="32"/>
      <c r="K5" s="32"/>
      <c r="L5" s="7"/>
      <c r="N5" s="21"/>
    </row>
    <row r="6" spans="1:14" x14ac:dyDescent="0.25">
      <c r="C6" s="7"/>
      <c r="D6" s="9" t="s">
        <v>15</v>
      </c>
      <c r="E6" s="9" t="s">
        <v>7</v>
      </c>
      <c r="F6" s="9" t="s">
        <v>8</v>
      </c>
      <c r="G6" s="33" t="s">
        <v>1</v>
      </c>
      <c r="H6" s="30" t="s">
        <v>2</v>
      </c>
      <c r="I6" s="31" t="s">
        <v>6</v>
      </c>
      <c r="J6" s="40" t="s">
        <v>9</v>
      </c>
      <c r="K6" s="37" t="s">
        <v>30</v>
      </c>
      <c r="L6" s="7"/>
    </row>
    <row r="7" spans="1:14" x14ac:dyDescent="0.25">
      <c r="C7" s="46">
        <f>SUBTOTAL(3,$G$7:G7)</f>
        <v>1</v>
      </c>
      <c r="D7" s="10" t="str">
        <f>IF($G7&lt;&gt;"","J.BOURILLON","")</f>
        <v>J.BOURILLON</v>
      </c>
      <c r="E7" s="10" t="s">
        <v>32</v>
      </c>
      <c r="F7" s="25"/>
      <c r="G7" s="35" t="s">
        <v>36</v>
      </c>
      <c r="H7" s="13" t="s">
        <v>4</v>
      </c>
      <c r="I7" s="8">
        <v>0.125</v>
      </c>
      <c r="J7" s="41" t="s">
        <v>11</v>
      </c>
      <c r="K7" s="38"/>
      <c r="L7" s="7"/>
    </row>
    <row r="8" spans="1:14" x14ac:dyDescent="0.25">
      <c r="C8" s="46">
        <f>SUBTOTAL(3,$G$7:G8)</f>
        <v>2</v>
      </c>
      <c r="D8" s="10" t="str">
        <f t="shared" ref="D8:D49" si="0">IF($G8&lt;&gt;"","J.BOURILLON","")</f>
        <v>J.BOURILLON</v>
      </c>
      <c r="E8" s="10" t="s">
        <v>31</v>
      </c>
      <c r="F8" s="25"/>
      <c r="G8" s="35" t="s">
        <v>37</v>
      </c>
      <c r="H8" s="13" t="s">
        <v>4</v>
      </c>
      <c r="I8" s="8">
        <v>0.125</v>
      </c>
      <c r="J8" s="41" t="s">
        <v>11</v>
      </c>
      <c r="K8" s="38"/>
      <c r="L8" s="7"/>
    </row>
    <row r="9" spans="1:14" x14ac:dyDescent="0.25">
      <c r="C9" s="46">
        <f>SUBTOTAL(3,$G$7:G9)</f>
        <v>3</v>
      </c>
      <c r="D9" s="10" t="str">
        <f t="shared" si="0"/>
        <v>J.BOURILLON</v>
      </c>
      <c r="E9" s="10" t="s">
        <v>33</v>
      </c>
      <c r="F9" s="25"/>
      <c r="G9" s="35" t="s">
        <v>38</v>
      </c>
      <c r="H9" s="13" t="s">
        <v>4</v>
      </c>
      <c r="I9" s="8">
        <v>0.125</v>
      </c>
      <c r="J9" s="41"/>
      <c r="K9" s="38"/>
      <c r="L9" s="7"/>
    </row>
    <row r="10" spans="1:14" x14ac:dyDescent="0.25">
      <c r="C10" s="46">
        <f>SUBTOTAL(3,$G$7:G10)</f>
        <v>4</v>
      </c>
      <c r="D10" s="10" t="str">
        <f>IF($G10&lt;&gt;"","J.BOURILLON","")</f>
        <v>J.BOURILLON</v>
      </c>
      <c r="E10" s="10" t="s">
        <v>34</v>
      </c>
      <c r="F10" s="25"/>
      <c r="G10" s="35" t="s">
        <v>39</v>
      </c>
      <c r="H10" s="13" t="s">
        <v>4</v>
      </c>
      <c r="I10" s="8">
        <v>0.125</v>
      </c>
      <c r="J10" s="41"/>
      <c r="K10" s="38"/>
      <c r="L10" s="7"/>
    </row>
    <row r="11" spans="1:14" x14ac:dyDescent="0.25">
      <c r="C11" s="46">
        <f>SUBTOTAL(3,$G$7:G11)</f>
        <v>5</v>
      </c>
      <c r="D11" s="10" t="str">
        <f t="shared" si="0"/>
        <v>J.BOURILLON</v>
      </c>
      <c r="E11" s="10" t="s">
        <v>35</v>
      </c>
      <c r="F11" s="25"/>
      <c r="G11" s="35" t="s">
        <v>40</v>
      </c>
      <c r="H11" s="13" t="s">
        <v>4</v>
      </c>
      <c r="I11" s="8">
        <v>0.125</v>
      </c>
      <c r="J11" s="41" t="s">
        <v>11</v>
      </c>
      <c r="K11" s="38"/>
      <c r="L11" s="7"/>
    </row>
    <row r="12" spans="1:14" x14ac:dyDescent="0.25">
      <c r="C12" s="46">
        <f>SUBTOTAL(3,$G$7:G12)</f>
        <v>6</v>
      </c>
      <c r="D12" s="10" t="str">
        <f t="shared" si="0"/>
        <v>J.BOURILLON</v>
      </c>
      <c r="E12" s="10" t="s">
        <v>35</v>
      </c>
      <c r="F12" s="25"/>
      <c r="G12" s="35" t="s">
        <v>41</v>
      </c>
      <c r="H12" s="13" t="s">
        <v>4</v>
      </c>
      <c r="I12" s="8">
        <v>0.125</v>
      </c>
      <c r="J12" s="41" t="s">
        <v>11</v>
      </c>
      <c r="K12" s="38"/>
      <c r="L12" s="7"/>
    </row>
    <row r="13" spans="1:14" x14ac:dyDescent="0.25">
      <c r="C13" s="46">
        <f>SUBTOTAL(3,$G$7:G13)</f>
        <v>6</v>
      </c>
      <c r="D13" s="10" t="str">
        <f t="shared" si="0"/>
        <v/>
      </c>
      <c r="E13" s="10"/>
      <c r="F13" s="25"/>
      <c r="G13" s="35"/>
      <c r="H13" s="13"/>
      <c r="I13" s="8"/>
      <c r="J13" s="41"/>
      <c r="K13" s="38"/>
      <c r="L13" s="7"/>
    </row>
    <row r="14" spans="1:14" x14ac:dyDescent="0.25">
      <c r="C14" s="46">
        <f>SUBTOTAL(3,$G$7:G14)</f>
        <v>6</v>
      </c>
      <c r="D14" s="10" t="str">
        <f t="shared" si="0"/>
        <v/>
      </c>
      <c r="E14" s="10"/>
      <c r="F14" s="25"/>
      <c r="G14" s="35"/>
      <c r="H14" s="13"/>
      <c r="I14" s="8"/>
      <c r="J14" s="41"/>
      <c r="K14" s="38"/>
      <c r="L14" s="7"/>
    </row>
    <row r="15" spans="1:14" x14ac:dyDescent="0.25">
      <c r="C15" s="46">
        <f>SUBTOTAL(3,$G$7:G15)</f>
        <v>6</v>
      </c>
      <c r="D15" s="10" t="str">
        <f t="shared" si="0"/>
        <v/>
      </c>
      <c r="E15" s="10"/>
      <c r="F15" s="25"/>
      <c r="G15" s="35"/>
      <c r="H15" s="13"/>
      <c r="I15" s="8"/>
      <c r="J15" s="41"/>
      <c r="K15" s="38"/>
      <c r="L15" s="7"/>
    </row>
    <row r="16" spans="1:14" x14ac:dyDescent="0.25">
      <c r="C16" s="46">
        <f>SUBTOTAL(3,$G$7:G16)</f>
        <v>6</v>
      </c>
      <c r="D16" s="10" t="str">
        <f t="shared" si="0"/>
        <v/>
      </c>
      <c r="E16" s="10"/>
      <c r="F16" s="25"/>
      <c r="G16" s="35"/>
      <c r="H16" s="13"/>
      <c r="I16" s="8"/>
      <c r="J16" s="41"/>
      <c r="K16" s="38"/>
      <c r="L16" s="7"/>
    </row>
    <row r="17" spans="3:12" x14ac:dyDescent="0.25">
      <c r="C17" s="46">
        <f>SUBTOTAL(3,$G$7:G17)</f>
        <v>6</v>
      </c>
      <c r="D17" s="10" t="str">
        <f t="shared" si="0"/>
        <v/>
      </c>
      <c r="E17" s="10"/>
      <c r="F17" s="25"/>
      <c r="G17" s="35"/>
      <c r="H17" s="13"/>
      <c r="I17" s="8"/>
      <c r="J17" s="41"/>
      <c r="K17" s="38"/>
      <c r="L17" s="7"/>
    </row>
    <row r="18" spans="3:12" x14ac:dyDescent="0.25">
      <c r="C18" s="46">
        <f>SUBTOTAL(3,$G$7:G18)</f>
        <v>6</v>
      </c>
      <c r="D18" s="10" t="str">
        <f t="shared" si="0"/>
        <v/>
      </c>
      <c r="E18" s="10"/>
      <c r="F18" s="25"/>
      <c r="G18" s="35"/>
      <c r="H18" s="13"/>
      <c r="I18" s="8"/>
      <c r="J18" s="41"/>
      <c r="K18" s="38"/>
      <c r="L18" s="7"/>
    </row>
    <row r="19" spans="3:12" x14ac:dyDescent="0.25">
      <c r="C19" s="46">
        <f>SUBTOTAL(3,$G$7:G19)</f>
        <v>6</v>
      </c>
      <c r="D19" s="10" t="str">
        <f t="shared" si="0"/>
        <v/>
      </c>
      <c r="E19" s="10"/>
      <c r="F19" s="25"/>
      <c r="G19" s="35"/>
      <c r="H19" s="13"/>
      <c r="I19" s="8"/>
      <c r="J19" s="41"/>
      <c r="K19" s="38"/>
      <c r="L19" s="7"/>
    </row>
    <row r="20" spans="3:12" x14ac:dyDescent="0.25">
      <c r="C20" s="46">
        <f>SUBTOTAL(3,$G$7:G20)</f>
        <v>6</v>
      </c>
      <c r="D20" s="10" t="str">
        <f t="shared" si="0"/>
        <v/>
      </c>
      <c r="E20" s="10"/>
      <c r="F20" s="25"/>
      <c r="G20" s="35"/>
      <c r="H20" s="13"/>
      <c r="I20" s="8"/>
      <c r="J20" s="41"/>
      <c r="K20" s="38"/>
      <c r="L20" s="7"/>
    </row>
    <row r="21" spans="3:12" x14ac:dyDescent="0.25">
      <c r="C21" s="46">
        <f>SUBTOTAL(3,$G$7:G21)</f>
        <v>6</v>
      </c>
      <c r="D21" s="10" t="str">
        <f t="shared" si="0"/>
        <v/>
      </c>
      <c r="E21" s="10"/>
      <c r="F21" s="25"/>
      <c r="G21" s="35"/>
      <c r="H21" s="13"/>
      <c r="I21" s="8"/>
      <c r="J21" s="41"/>
      <c r="K21" s="38"/>
      <c r="L21" s="7"/>
    </row>
    <row r="22" spans="3:12" x14ac:dyDescent="0.25">
      <c r="C22" s="46">
        <f>SUBTOTAL(3,$G$7:G22)</f>
        <v>6</v>
      </c>
      <c r="D22" s="10" t="str">
        <f t="shared" si="0"/>
        <v/>
      </c>
      <c r="E22" s="10"/>
      <c r="F22" s="25"/>
      <c r="G22" s="35"/>
      <c r="H22" s="13"/>
      <c r="I22" s="8"/>
      <c r="J22" s="41"/>
      <c r="K22" s="38"/>
      <c r="L22" s="7"/>
    </row>
    <row r="23" spans="3:12" x14ac:dyDescent="0.25">
      <c r="C23" s="46">
        <f>SUBTOTAL(3,$G$7:G23)</f>
        <v>6</v>
      </c>
      <c r="D23" s="10" t="str">
        <f t="shared" si="0"/>
        <v/>
      </c>
      <c r="E23" s="10"/>
      <c r="F23" s="25"/>
      <c r="G23" s="35"/>
      <c r="H23" s="13"/>
      <c r="I23" s="8"/>
      <c r="J23" s="41"/>
      <c r="K23" s="38"/>
      <c r="L23" s="7"/>
    </row>
    <row r="24" spans="3:12" x14ac:dyDescent="0.25">
      <c r="C24" s="46">
        <f>SUBTOTAL(3,$G$7:G24)</f>
        <v>6</v>
      </c>
      <c r="D24" s="10" t="str">
        <f t="shared" si="0"/>
        <v/>
      </c>
      <c r="E24" s="10"/>
      <c r="F24" s="25"/>
      <c r="G24" s="35"/>
      <c r="H24" s="13"/>
      <c r="I24" s="8"/>
      <c r="J24" s="41"/>
      <c r="K24" s="38"/>
      <c r="L24" s="7"/>
    </row>
    <row r="25" spans="3:12" x14ac:dyDescent="0.25">
      <c r="C25" s="46">
        <f>SUBTOTAL(3,$G$7:G25)</f>
        <v>6</v>
      </c>
      <c r="D25" s="10" t="str">
        <f t="shared" si="0"/>
        <v/>
      </c>
      <c r="E25" s="10"/>
      <c r="F25" s="25"/>
      <c r="G25" s="35"/>
      <c r="H25" s="13"/>
      <c r="I25" s="8"/>
      <c r="J25" s="41"/>
      <c r="K25" s="38"/>
      <c r="L25" s="7"/>
    </row>
    <row r="26" spans="3:12" x14ac:dyDescent="0.25">
      <c r="C26" s="46">
        <f>SUBTOTAL(3,$G$7:G26)</f>
        <v>6</v>
      </c>
      <c r="D26" s="10" t="str">
        <f t="shared" si="0"/>
        <v/>
      </c>
      <c r="E26" s="10"/>
      <c r="F26" s="25"/>
      <c r="G26" s="35"/>
      <c r="H26" s="13"/>
      <c r="I26" s="8"/>
      <c r="J26" s="41"/>
      <c r="K26" s="38"/>
      <c r="L26" s="7"/>
    </row>
    <row r="27" spans="3:12" x14ac:dyDescent="0.25">
      <c r="C27" s="46">
        <f>SUBTOTAL(3,$G$7:G27)</f>
        <v>6</v>
      </c>
      <c r="D27" s="10" t="str">
        <f t="shared" si="0"/>
        <v/>
      </c>
      <c r="E27" s="10"/>
      <c r="F27" s="25"/>
      <c r="G27" s="35"/>
      <c r="H27" s="13"/>
      <c r="I27" s="8"/>
      <c r="J27" s="41"/>
      <c r="K27" s="38"/>
      <c r="L27" s="7"/>
    </row>
    <row r="28" spans="3:12" x14ac:dyDescent="0.25">
      <c r="C28" s="46">
        <f>SUBTOTAL(3,$G$7:G28)</f>
        <v>6</v>
      </c>
      <c r="D28" s="10" t="str">
        <f t="shared" si="0"/>
        <v/>
      </c>
      <c r="E28" s="10"/>
      <c r="F28" s="25"/>
      <c r="G28" s="35"/>
      <c r="H28" s="13"/>
      <c r="I28" s="8"/>
      <c r="J28" s="41"/>
      <c r="K28" s="38"/>
      <c r="L28" s="7"/>
    </row>
    <row r="29" spans="3:12" x14ac:dyDescent="0.25">
      <c r="C29" s="46">
        <f>SUBTOTAL(3,$G$7:G29)</f>
        <v>6</v>
      </c>
      <c r="D29" s="10" t="str">
        <f t="shared" si="0"/>
        <v/>
      </c>
      <c r="E29" s="10"/>
      <c r="F29" s="25"/>
      <c r="G29" s="35"/>
      <c r="H29" s="13"/>
      <c r="I29" s="8"/>
      <c r="J29" s="41"/>
      <c r="K29" s="38"/>
      <c r="L29" s="7"/>
    </row>
    <row r="30" spans="3:12" x14ac:dyDescent="0.25">
      <c r="C30" s="46">
        <f>SUBTOTAL(3,$G$7:G30)</f>
        <v>6</v>
      </c>
      <c r="D30" s="10" t="str">
        <f t="shared" si="0"/>
        <v/>
      </c>
      <c r="E30" s="10"/>
      <c r="F30" s="25"/>
      <c r="G30" s="35"/>
      <c r="H30" s="13"/>
      <c r="I30" s="8"/>
      <c r="J30" s="41"/>
      <c r="K30" s="38"/>
      <c r="L30" s="7"/>
    </row>
    <row r="31" spans="3:12" x14ac:dyDescent="0.25">
      <c r="C31" s="46">
        <f>SUBTOTAL(3,$G$7:G31)</f>
        <v>6</v>
      </c>
      <c r="D31" s="10" t="str">
        <f t="shared" si="0"/>
        <v/>
      </c>
      <c r="E31" s="10"/>
      <c r="F31" s="25"/>
      <c r="G31" s="35"/>
      <c r="H31" s="13"/>
      <c r="I31" s="8"/>
      <c r="J31" s="41"/>
      <c r="K31" s="38"/>
      <c r="L31" s="7"/>
    </row>
    <row r="32" spans="3:12" x14ac:dyDescent="0.25">
      <c r="C32" s="46">
        <f>SUBTOTAL(3,$G$7:G32)</f>
        <v>6</v>
      </c>
      <c r="D32" s="10" t="str">
        <f t="shared" si="0"/>
        <v/>
      </c>
      <c r="E32" s="10"/>
      <c r="F32" s="25"/>
      <c r="G32" s="35"/>
      <c r="H32" s="13"/>
      <c r="I32" s="8"/>
      <c r="J32" s="41"/>
      <c r="K32" s="38"/>
      <c r="L32" s="7"/>
    </row>
    <row r="33" spans="3:12" x14ac:dyDescent="0.25">
      <c r="C33" s="46">
        <f>SUBTOTAL(3,$G$7:G33)</f>
        <v>6</v>
      </c>
      <c r="D33" s="10" t="str">
        <f t="shared" si="0"/>
        <v/>
      </c>
      <c r="E33" s="10"/>
      <c r="F33" s="25"/>
      <c r="G33" s="35"/>
      <c r="H33" s="13"/>
      <c r="I33" s="8"/>
      <c r="J33" s="41"/>
      <c r="K33" s="38"/>
      <c r="L33" s="7"/>
    </row>
    <row r="34" spans="3:12" x14ac:dyDescent="0.25">
      <c r="C34" s="46">
        <f>SUBTOTAL(3,$G$7:G34)</f>
        <v>6</v>
      </c>
      <c r="D34" s="10" t="str">
        <f t="shared" si="0"/>
        <v/>
      </c>
      <c r="E34" s="10"/>
      <c r="F34" s="25"/>
      <c r="G34" s="35"/>
      <c r="H34" s="13"/>
      <c r="I34" s="8"/>
      <c r="J34" s="41"/>
      <c r="K34" s="38"/>
      <c r="L34" s="7"/>
    </row>
    <row r="35" spans="3:12" x14ac:dyDescent="0.25">
      <c r="C35" s="46">
        <f>SUBTOTAL(3,$G$7:G35)</f>
        <v>6</v>
      </c>
      <c r="D35" s="10" t="str">
        <f t="shared" si="0"/>
        <v/>
      </c>
      <c r="E35" s="10"/>
      <c r="F35" s="25"/>
      <c r="G35" s="35"/>
      <c r="H35" s="13"/>
      <c r="I35" s="8"/>
      <c r="J35" s="41"/>
      <c r="K35" s="38"/>
      <c r="L35" s="7"/>
    </row>
    <row r="36" spans="3:12" x14ac:dyDescent="0.25">
      <c r="C36" s="46">
        <f>SUBTOTAL(3,$G$7:G36)</f>
        <v>6</v>
      </c>
      <c r="D36" s="10" t="str">
        <f t="shared" si="0"/>
        <v/>
      </c>
      <c r="E36" s="10"/>
      <c r="F36" s="10"/>
      <c r="G36" s="35"/>
      <c r="H36" s="13"/>
      <c r="I36" s="8"/>
      <c r="J36" s="41"/>
      <c r="K36" s="38"/>
      <c r="L36" s="7"/>
    </row>
    <row r="37" spans="3:12" x14ac:dyDescent="0.25">
      <c r="C37" s="46">
        <f>SUBTOTAL(3,$G$7:G37)</f>
        <v>6</v>
      </c>
      <c r="D37" s="10" t="str">
        <f t="shared" si="0"/>
        <v/>
      </c>
      <c r="E37" s="10"/>
      <c r="F37" s="25"/>
      <c r="G37" s="35"/>
      <c r="H37" s="13"/>
      <c r="I37" s="8"/>
      <c r="J37" s="41"/>
      <c r="K37" s="38"/>
      <c r="L37" s="7"/>
    </row>
    <row r="38" spans="3:12" x14ac:dyDescent="0.25">
      <c r="C38" s="46">
        <f>SUBTOTAL(3,$G$7:G38)</f>
        <v>6</v>
      </c>
      <c r="D38" s="10" t="str">
        <f t="shared" si="0"/>
        <v/>
      </c>
      <c r="E38" s="10"/>
      <c r="F38" s="10"/>
      <c r="G38" s="35"/>
      <c r="H38" s="13"/>
      <c r="I38" s="8"/>
      <c r="J38" s="41"/>
      <c r="K38" s="38"/>
      <c r="L38" s="7"/>
    </row>
    <row r="39" spans="3:12" x14ac:dyDescent="0.25">
      <c r="C39" s="46">
        <f>SUBTOTAL(3,$G$7:G39)</f>
        <v>6</v>
      </c>
      <c r="D39" s="10" t="str">
        <f t="shared" si="0"/>
        <v/>
      </c>
      <c r="E39" s="10"/>
      <c r="F39" s="10"/>
      <c r="G39" s="35"/>
      <c r="H39" s="13"/>
      <c r="I39" s="8"/>
      <c r="J39" s="41"/>
      <c r="K39" s="38"/>
      <c r="L39" s="7"/>
    </row>
    <row r="40" spans="3:12" x14ac:dyDescent="0.25">
      <c r="C40" s="46">
        <f>SUBTOTAL(3,$G$7:G40)</f>
        <v>6</v>
      </c>
      <c r="D40" s="10" t="str">
        <f t="shared" si="0"/>
        <v/>
      </c>
      <c r="E40" s="10"/>
      <c r="F40" s="10"/>
      <c r="G40" s="35"/>
      <c r="H40" s="13"/>
      <c r="I40" s="8"/>
      <c r="J40" s="41"/>
      <c r="K40" s="38"/>
      <c r="L40" s="7"/>
    </row>
    <row r="41" spans="3:12" x14ac:dyDescent="0.25">
      <c r="C41" s="46">
        <f>SUBTOTAL(3,$G$7:G41)</f>
        <v>6</v>
      </c>
      <c r="D41" s="10" t="str">
        <f t="shared" si="0"/>
        <v/>
      </c>
      <c r="E41" s="10"/>
      <c r="F41" s="10"/>
      <c r="G41" s="35"/>
      <c r="H41" s="13"/>
      <c r="I41" s="8"/>
      <c r="J41" s="41"/>
      <c r="K41" s="38"/>
      <c r="L41" s="7"/>
    </row>
    <row r="42" spans="3:12" x14ac:dyDescent="0.25">
      <c r="C42" s="46">
        <f>SUBTOTAL(3,$G$7:G42)</f>
        <v>6</v>
      </c>
      <c r="D42" s="10" t="str">
        <f t="shared" si="0"/>
        <v/>
      </c>
      <c r="E42" s="10"/>
      <c r="F42" s="10"/>
      <c r="G42" s="35"/>
      <c r="H42" s="13"/>
      <c r="I42" s="8"/>
      <c r="J42" s="41"/>
      <c r="K42" s="38"/>
      <c r="L42" s="7"/>
    </row>
    <row r="43" spans="3:12" x14ac:dyDescent="0.25">
      <c r="C43" s="46">
        <f>SUBTOTAL(3,$G$7:G43)</f>
        <v>6</v>
      </c>
      <c r="D43" s="10" t="str">
        <f t="shared" si="0"/>
        <v/>
      </c>
      <c r="E43" s="10"/>
      <c r="F43" s="10"/>
      <c r="G43" s="35"/>
      <c r="H43" s="13"/>
      <c r="I43" s="8"/>
      <c r="J43" s="41"/>
      <c r="K43" s="38"/>
      <c r="L43" s="7"/>
    </row>
    <row r="44" spans="3:12" x14ac:dyDescent="0.25">
      <c r="C44" s="46">
        <f>SUBTOTAL(3,$G$7:G44)</f>
        <v>6</v>
      </c>
      <c r="D44" s="10" t="str">
        <f t="shared" si="0"/>
        <v/>
      </c>
      <c r="E44" s="10"/>
      <c r="F44" s="10"/>
      <c r="G44" s="35"/>
      <c r="H44" s="13"/>
      <c r="I44" s="8"/>
      <c r="J44" s="41"/>
      <c r="K44" s="38"/>
      <c r="L44" s="7"/>
    </row>
    <row r="45" spans="3:12" x14ac:dyDescent="0.25">
      <c r="C45" s="46">
        <f>SUBTOTAL(3,$G$7:G45)</f>
        <v>6</v>
      </c>
      <c r="D45" s="10" t="str">
        <f t="shared" si="0"/>
        <v/>
      </c>
      <c r="E45" s="10"/>
      <c r="F45" s="10"/>
      <c r="G45" s="35"/>
      <c r="H45" s="13"/>
      <c r="I45" s="8"/>
      <c r="J45" s="41"/>
      <c r="K45" s="38"/>
      <c r="L45" s="7"/>
    </row>
    <row r="46" spans="3:12" x14ac:dyDescent="0.25">
      <c r="C46" s="46">
        <f>SUBTOTAL(3,$G$7:G46)</f>
        <v>6</v>
      </c>
      <c r="D46" s="10" t="str">
        <f t="shared" si="0"/>
        <v/>
      </c>
      <c r="E46" s="10"/>
      <c r="F46" s="10"/>
      <c r="G46" s="35"/>
      <c r="H46" s="13"/>
      <c r="I46" s="8"/>
      <c r="J46" s="41"/>
      <c r="K46" s="38"/>
      <c r="L46" s="7"/>
    </row>
    <row r="47" spans="3:12" x14ac:dyDescent="0.25">
      <c r="C47" s="46">
        <f>SUBTOTAL(3,$G$7:G47)</f>
        <v>6</v>
      </c>
      <c r="D47" s="10" t="str">
        <f t="shared" si="0"/>
        <v/>
      </c>
      <c r="E47" s="10"/>
      <c r="F47" s="10"/>
      <c r="G47" s="35"/>
      <c r="H47" s="13"/>
      <c r="I47" s="8"/>
      <c r="J47" s="41"/>
      <c r="K47" s="38"/>
      <c r="L47" s="7"/>
    </row>
    <row r="48" spans="3:12" x14ac:dyDescent="0.25">
      <c r="C48" s="46">
        <f>SUBTOTAL(3,$G$7:G48)</f>
        <v>6</v>
      </c>
      <c r="D48" s="10" t="str">
        <f t="shared" si="0"/>
        <v/>
      </c>
      <c r="E48" s="10"/>
      <c r="F48" s="10"/>
      <c r="G48" s="35"/>
      <c r="H48" s="13"/>
      <c r="I48" s="8"/>
      <c r="J48" s="41"/>
      <c r="K48" s="38"/>
      <c r="L48" s="7"/>
    </row>
    <row r="49" spans="3:12" x14ac:dyDescent="0.25">
      <c r="C49" s="46">
        <f>SUBTOTAL(3,$G$7:G49)</f>
        <v>6</v>
      </c>
      <c r="D49" s="10" t="str">
        <f t="shared" si="0"/>
        <v/>
      </c>
      <c r="E49" s="11"/>
      <c r="F49" s="11"/>
      <c r="G49" s="36"/>
      <c r="H49" s="14"/>
      <c r="I49" s="19"/>
      <c r="J49" s="42"/>
      <c r="K49" s="39"/>
      <c r="L49" s="7"/>
    </row>
    <row r="50" spans="3:12" x14ac:dyDescent="0.25">
      <c r="C50" s="7"/>
      <c r="D50" s="7"/>
      <c r="E50" s="7"/>
      <c r="F50" s="7"/>
      <c r="G50" s="7"/>
      <c r="H50" s="7"/>
      <c r="I50" s="7"/>
      <c r="J50" s="7"/>
      <c r="K50" s="7"/>
      <c r="L50" s="7"/>
    </row>
  </sheetData>
  <dataValidations count="2">
    <dataValidation type="list" allowBlank="1" showInputMessage="1" showErrorMessage="1" sqref="I7:I49">
      <mc:AlternateContent xmlns:x12ac="http://schemas.microsoft.com/office/spreadsheetml/2011/1/ac" xmlns:mc="http://schemas.openxmlformats.org/markup-compatibility/2006">
        <mc:Choice Requires="x12ac">
          <x12ac:list>"0,125","0,25","0,5",1,"1,5",2</x12ac:list>
        </mc:Choice>
        <mc:Fallback>
          <formula1>"0,125,0,25,0,5,1,1,5,2"</formula1>
        </mc:Fallback>
      </mc:AlternateContent>
    </dataValidation>
    <dataValidation type="list" allowBlank="1" showInputMessage="1" showErrorMessage="1" sqref="H7:H49">
      <formula1>"Meeting,Coordination,Production"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HistoricJBO">
                <anchor moveWithCells="1" sizeWithCells="1">
                  <from>
                    <xdr:col>14</xdr:col>
                    <xdr:colOff>542925</xdr:colOff>
                    <xdr:row>3</xdr:row>
                    <xdr:rowOff>9525</xdr:rowOff>
                  </from>
                  <to>
                    <xdr:col>16</xdr:col>
                    <xdr:colOff>685800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Data!$B$3:$B$5</xm:f>
          </x14:formula1>
          <xm:sqref>J7:K49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N50"/>
  <sheetViews>
    <sheetView showGridLines="0" zoomScale="90" zoomScaleNormal="90" workbookViewId="0">
      <pane ySplit="6" topLeftCell="A7" activePane="bottomLeft" state="frozen"/>
      <selection activeCell="A2" sqref="A2"/>
      <selection pane="bottomLeft" activeCell="D10" sqref="D10:J12"/>
    </sheetView>
  </sheetViews>
  <sheetFormatPr baseColWidth="10" defaultRowHeight="15" x14ac:dyDescent="0.25"/>
  <cols>
    <col min="1" max="1" width="5.28515625" customWidth="1"/>
    <col min="2" max="2" width="2" customWidth="1"/>
    <col min="3" max="3" width="3.7109375" customWidth="1"/>
    <col min="4" max="4" width="15.7109375" customWidth="1"/>
    <col min="5" max="5" width="15.5703125" bestFit="1" customWidth="1"/>
    <col min="6" max="6" width="15.85546875" bestFit="1" customWidth="1"/>
    <col min="7" max="7" width="37.7109375" customWidth="1"/>
    <col min="8" max="8" width="22.140625" customWidth="1"/>
    <col min="9" max="9" width="18.85546875" bestFit="1" customWidth="1"/>
    <col min="10" max="11" width="18.85546875" customWidth="1"/>
    <col min="12" max="12" width="2.7109375" customWidth="1"/>
  </cols>
  <sheetData>
    <row r="1" spans="1:14" hidden="1" x14ac:dyDescent="0.25">
      <c r="A1" s="48">
        <f ca="1">TODAY()</f>
        <v>42375</v>
      </c>
      <c r="D1">
        <f ca="1">WEEKNUM(TODAY())</f>
        <v>2</v>
      </c>
      <c r="E1" s="22">
        <f ca="1">DATE(YEAR($A$1),1,3)-WEEKDAY(DATE(YEAR($A$1),1,3))+2</f>
        <v>42373</v>
      </c>
      <c r="F1" s="22">
        <f ca="1">DATE(YEAR($A$1),1,3)-WEEKDAY(DATE(YEAR($A$1),1,3))+6</f>
        <v>42377</v>
      </c>
    </row>
    <row r="3" spans="1:14" ht="23.25" x14ac:dyDescent="0.35">
      <c r="D3" s="20" t="s">
        <v>0</v>
      </c>
      <c r="E3" s="20"/>
      <c r="F3" s="24" t="str">
        <f ca="1">"Week : "&amp;TEXT($E$1,"jj/mm")&amp;"  - "&amp;TEXT($F$1,"jj/mm")</f>
        <v>Week : 04/01  - 08/01</v>
      </c>
      <c r="G3" s="29"/>
      <c r="H3" s="23"/>
    </row>
    <row r="4" spans="1:14" ht="20.25" customHeight="1" x14ac:dyDescent="0.25"/>
    <row r="5" spans="1:14" x14ac:dyDescent="0.25">
      <c r="C5" s="7"/>
      <c r="D5" s="7"/>
      <c r="E5" s="7"/>
      <c r="F5" s="7"/>
      <c r="G5" s="32"/>
      <c r="H5" s="32"/>
      <c r="I5" s="32"/>
      <c r="J5" s="32"/>
      <c r="K5" s="32"/>
      <c r="L5" s="7"/>
      <c r="N5" s="21"/>
    </row>
    <row r="6" spans="1:14" x14ac:dyDescent="0.25">
      <c r="C6" s="7"/>
      <c r="D6" s="9" t="s">
        <v>15</v>
      </c>
      <c r="E6" s="9" t="s">
        <v>7</v>
      </c>
      <c r="F6" s="9" t="s">
        <v>8</v>
      </c>
      <c r="G6" s="33" t="s">
        <v>1</v>
      </c>
      <c r="H6" s="30" t="s">
        <v>2</v>
      </c>
      <c r="I6" s="31" t="s">
        <v>6</v>
      </c>
      <c r="J6" s="40" t="s">
        <v>9</v>
      </c>
      <c r="K6" s="37" t="s">
        <v>30</v>
      </c>
      <c r="L6" s="7"/>
    </row>
    <row r="7" spans="1:14" x14ac:dyDescent="0.25">
      <c r="C7" s="46">
        <f>SUBTOTAL(3,$G$7:G7)</f>
        <v>1</v>
      </c>
      <c r="D7" s="10" t="str">
        <f>IF($G7&lt;&gt;"","P.NICOLAS","")</f>
        <v>P.NICOLAS</v>
      </c>
      <c r="E7" s="10" t="s">
        <v>32</v>
      </c>
      <c r="F7" s="25"/>
      <c r="G7" s="35" t="s">
        <v>36</v>
      </c>
      <c r="H7" s="13" t="s">
        <v>4</v>
      </c>
      <c r="I7" s="8">
        <v>0.125</v>
      </c>
      <c r="J7" s="41" t="s">
        <v>13</v>
      </c>
      <c r="K7" s="38"/>
      <c r="L7" s="7"/>
    </row>
    <row r="8" spans="1:14" x14ac:dyDescent="0.25">
      <c r="C8" s="46">
        <f>SUBTOTAL(3,$G$7:G8)</f>
        <v>2</v>
      </c>
      <c r="D8" s="10" t="str">
        <f t="shared" ref="D8:D49" si="0">IF($G8&lt;&gt;"","P.NICOLAS","")</f>
        <v>P.NICOLAS</v>
      </c>
      <c r="E8" s="10" t="s">
        <v>31</v>
      </c>
      <c r="F8" s="25"/>
      <c r="G8" s="35" t="s">
        <v>37</v>
      </c>
      <c r="H8" s="13" t="s">
        <v>4</v>
      </c>
      <c r="I8" s="8">
        <v>0.125</v>
      </c>
      <c r="J8" s="41" t="s">
        <v>11</v>
      </c>
      <c r="K8" s="38"/>
      <c r="L8" s="7"/>
    </row>
    <row r="9" spans="1:14" x14ac:dyDescent="0.25">
      <c r="C9" s="46">
        <f>SUBTOTAL(3,$G$7:G9)</f>
        <v>3</v>
      </c>
      <c r="D9" s="10" t="str">
        <f t="shared" si="0"/>
        <v>P.NICOLAS</v>
      </c>
      <c r="E9" s="10" t="s">
        <v>33</v>
      </c>
      <c r="F9" s="25"/>
      <c r="G9" s="35" t="s">
        <v>38</v>
      </c>
      <c r="H9" s="13" t="s">
        <v>4</v>
      </c>
      <c r="I9" s="8">
        <v>0.125</v>
      </c>
      <c r="J9" s="41"/>
      <c r="K9" s="38"/>
      <c r="L9" s="7"/>
    </row>
    <row r="10" spans="1:14" x14ac:dyDescent="0.25">
      <c r="C10" s="46">
        <f>SUBTOTAL(3,$G$7:G10)</f>
        <v>3</v>
      </c>
      <c r="D10" s="10"/>
      <c r="E10" s="10"/>
      <c r="F10" s="25"/>
      <c r="G10" s="35"/>
      <c r="H10" s="13"/>
      <c r="I10" s="8"/>
      <c r="J10" s="41"/>
      <c r="K10" s="38"/>
      <c r="L10" s="7"/>
    </row>
    <row r="11" spans="1:14" x14ac:dyDescent="0.25">
      <c r="C11" s="46">
        <f>SUBTOTAL(3,$G$7:G11)</f>
        <v>3</v>
      </c>
      <c r="D11" s="10"/>
      <c r="E11" s="10"/>
      <c r="F11" s="25"/>
      <c r="G11" s="35"/>
      <c r="H11" s="13"/>
      <c r="I11" s="8"/>
      <c r="J11" s="41"/>
      <c r="K11" s="38"/>
      <c r="L11" s="7"/>
    </row>
    <row r="12" spans="1:14" x14ac:dyDescent="0.25">
      <c r="C12" s="46">
        <f>SUBTOTAL(3,$G$7:G12)</f>
        <v>3</v>
      </c>
      <c r="D12" s="10"/>
      <c r="E12" s="10"/>
      <c r="F12" s="25"/>
      <c r="G12" s="35"/>
      <c r="H12" s="13"/>
      <c r="I12" s="8"/>
      <c r="J12" s="41"/>
      <c r="K12" s="38"/>
      <c r="L12" s="7"/>
    </row>
    <row r="13" spans="1:14" x14ac:dyDescent="0.25">
      <c r="C13" s="46">
        <f>SUBTOTAL(3,$G$7:G13)</f>
        <v>3</v>
      </c>
      <c r="D13" s="10" t="str">
        <f t="shared" si="0"/>
        <v/>
      </c>
      <c r="E13" s="10"/>
      <c r="F13" s="25"/>
      <c r="G13" s="35"/>
      <c r="H13" s="13"/>
      <c r="I13" s="8"/>
      <c r="J13" s="41"/>
      <c r="K13" s="38"/>
      <c r="L13" s="7"/>
    </row>
    <row r="14" spans="1:14" x14ac:dyDescent="0.25">
      <c r="C14" s="46">
        <f>SUBTOTAL(3,$G$7:G14)</f>
        <v>3</v>
      </c>
      <c r="D14" s="10" t="str">
        <f t="shared" si="0"/>
        <v/>
      </c>
      <c r="E14" s="10"/>
      <c r="F14" s="25"/>
      <c r="G14" s="35"/>
      <c r="H14" s="13"/>
      <c r="I14" s="8"/>
      <c r="J14" s="41"/>
      <c r="K14" s="38"/>
      <c r="L14" s="7"/>
    </row>
    <row r="15" spans="1:14" x14ac:dyDescent="0.25">
      <c r="C15" s="46">
        <f>SUBTOTAL(3,$G$7:G15)</f>
        <v>3</v>
      </c>
      <c r="D15" s="10" t="str">
        <f t="shared" si="0"/>
        <v/>
      </c>
      <c r="E15" s="10"/>
      <c r="F15" s="25"/>
      <c r="G15" s="35"/>
      <c r="H15" s="13"/>
      <c r="I15" s="8"/>
      <c r="J15" s="41"/>
      <c r="K15" s="38"/>
      <c r="L15" s="7"/>
    </row>
    <row r="16" spans="1:14" x14ac:dyDescent="0.25">
      <c r="C16" s="46">
        <f>SUBTOTAL(3,$G$7:G16)</f>
        <v>3</v>
      </c>
      <c r="D16" s="10" t="str">
        <f t="shared" si="0"/>
        <v/>
      </c>
      <c r="E16" s="10"/>
      <c r="F16" s="25"/>
      <c r="G16" s="35"/>
      <c r="H16" s="13"/>
      <c r="I16" s="8"/>
      <c r="J16" s="41"/>
      <c r="K16" s="38"/>
      <c r="L16" s="7"/>
    </row>
    <row r="17" spans="3:12" x14ac:dyDescent="0.25">
      <c r="C17" s="46">
        <f>SUBTOTAL(3,$G$7:G17)</f>
        <v>3</v>
      </c>
      <c r="D17" s="10" t="str">
        <f t="shared" si="0"/>
        <v/>
      </c>
      <c r="E17" s="10"/>
      <c r="F17" s="25"/>
      <c r="G17" s="35"/>
      <c r="H17" s="13"/>
      <c r="I17" s="8"/>
      <c r="J17" s="41"/>
      <c r="K17" s="38"/>
      <c r="L17" s="7"/>
    </row>
    <row r="18" spans="3:12" x14ac:dyDescent="0.25">
      <c r="C18" s="46">
        <f>SUBTOTAL(3,$G$7:G18)</f>
        <v>3</v>
      </c>
      <c r="D18" s="10" t="str">
        <f t="shared" si="0"/>
        <v/>
      </c>
      <c r="E18" s="10"/>
      <c r="F18" s="25"/>
      <c r="G18" s="35"/>
      <c r="H18" s="13"/>
      <c r="I18" s="8"/>
      <c r="J18" s="41"/>
      <c r="K18" s="38"/>
      <c r="L18" s="7"/>
    </row>
    <row r="19" spans="3:12" x14ac:dyDescent="0.25">
      <c r="C19" s="46">
        <f>SUBTOTAL(3,$G$7:G19)</f>
        <v>3</v>
      </c>
      <c r="D19" s="10" t="str">
        <f t="shared" si="0"/>
        <v/>
      </c>
      <c r="E19" s="10"/>
      <c r="F19" s="25"/>
      <c r="G19" s="35"/>
      <c r="H19" s="13"/>
      <c r="I19" s="8"/>
      <c r="J19" s="41"/>
      <c r="K19" s="38"/>
      <c r="L19" s="7"/>
    </row>
    <row r="20" spans="3:12" x14ac:dyDescent="0.25">
      <c r="C20" s="46">
        <f>SUBTOTAL(3,$G$7:G20)</f>
        <v>3</v>
      </c>
      <c r="D20" s="10" t="str">
        <f t="shared" si="0"/>
        <v/>
      </c>
      <c r="E20" s="10"/>
      <c r="F20" s="25"/>
      <c r="G20" s="35"/>
      <c r="H20" s="13"/>
      <c r="I20" s="8"/>
      <c r="J20" s="41"/>
      <c r="K20" s="38"/>
      <c r="L20" s="7"/>
    </row>
    <row r="21" spans="3:12" x14ac:dyDescent="0.25">
      <c r="C21" s="46">
        <f>SUBTOTAL(3,$G$7:G21)</f>
        <v>3</v>
      </c>
      <c r="D21" s="10" t="str">
        <f t="shared" si="0"/>
        <v/>
      </c>
      <c r="E21" s="10"/>
      <c r="F21" s="25"/>
      <c r="G21" s="35"/>
      <c r="H21" s="13"/>
      <c r="I21" s="8"/>
      <c r="J21" s="41"/>
      <c r="K21" s="38"/>
      <c r="L21" s="7"/>
    </row>
    <row r="22" spans="3:12" x14ac:dyDescent="0.25">
      <c r="C22" s="46">
        <f>SUBTOTAL(3,$G$7:G22)</f>
        <v>3</v>
      </c>
      <c r="D22" s="10" t="str">
        <f t="shared" si="0"/>
        <v/>
      </c>
      <c r="E22" s="10"/>
      <c r="F22" s="25"/>
      <c r="G22" s="35"/>
      <c r="H22" s="13"/>
      <c r="I22" s="8"/>
      <c r="J22" s="41"/>
      <c r="K22" s="38"/>
      <c r="L22" s="7"/>
    </row>
    <row r="23" spans="3:12" x14ac:dyDescent="0.25">
      <c r="C23" s="46">
        <f>SUBTOTAL(3,$G$7:G23)</f>
        <v>3</v>
      </c>
      <c r="D23" s="10" t="str">
        <f t="shared" si="0"/>
        <v/>
      </c>
      <c r="E23" s="10"/>
      <c r="F23" s="25"/>
      <c r="G23" s="35"/>
      <c r="H23" s="13"/>
      <c r="I23" s="8"/>
      <c r="J23" s="41"/>
      <c r="K23" s="38"/>
      <c r="L23" s="7"/>
    </row>
    <row r="24" spans="3:12" x14ac:dyDescent="0.25">
      <c r="C24" s="46">
        <f>SUBTOTAL(3,$G$7:G24)</f>
        <v>3</v>
      </c>
      <c r="D24" s="10" t="str">
        <f t="shared" si="0"/>
        <v/>
      </c>
      <c r="E24" s="10"/>
      <c r="F24" s="25"/>
      <c r="G24" s="35"/>
      <c r="H24" s="13"/>
      <c r="I24" s="8"/>
      <c r="J24" s="41"/>
      <c r="K24" s="38"/>
      <c r="L24" s="7"/>
    </row>
    <row r="25" spans="3:12" x14ac:dyDescent="0.25">
      <c r="C25" s="46">
        <f>SUBTOTAL(3,$G$7:G25)</f>
        <v>3</v>
      </c>
      <c r="D25" s="10" t="str">
        <f t="shared" si="0"/>
        <v/>
      </c>
      <c r="E25" s="10"/>
      <c r="F25" s="25"/>
      <c r="G25" s="35"/>
      <c r="H25" s="13"/>
      <c r="I25" s="8"/>
      <c r="J25" s="41"/>
      <c r="K25" s="38"/>
      <c r="L25" s="7"/>
    </row>
    <row r="26" spans="3:12" x14ac:dyDescent="0.25">
      <c r="C26" s="46">
        <f>SUBTOTAL(3,$G$7:G26)</f>
        <v>3</v>
      </c>
      <c r="D26" s="10" t="str">
        <f t="shared" si="0"/>
        <v/>
      </c>
      <c r="E26" s="10"/>
      <c r="F26" s="25"/>
      <c r="G26" s="35"/>
      <c r="H26" s="13"/>
      <c r="I26" s="8"/>
      <c r="J26" s="41"/>
      <c r="K26" s="38"/>
      <c r="L26" s="7"/>
    </row>
    <row r="27" spans="3:12" x14ac:dyDescent="0.25">
      <c r="C27" s="46">
        <f>SUBTOTAL(3,$G$7:G27)</f>
        <v>3</v>
      </c>
      <c r="D27" s="10" t="str">
        <f t="shared" si="0"/>
        <v/>
      </c>
      <c r="E27" s="10"/>
      <c r="F27" s="25"/>
      <c r="G27" s="35"/>
      <c r="H27" s="13"/>
      <c r="I27" s="8"/>
      <c r="J27" s="41"/>
      <c r="K27" s="38"/>
      <c r="L27" s="7"/>
    </row>
    <row r="28" spans="3:12" x14ac:dyDescent="0.25">
      <c r="C28" s="46">
        <f>SUBTOTAL(3,$G$7:G28)</f>
        <v>3</v>
      </c>
      <c r="D28" s="10" t="str">
        <f t="shared" si="0"/>
        <v/>
      </c>
      <c r="E28" s="10"/>
      <c r="F28" s="25"/>
      <c r="G28" s="35"/>
      <c r="H28" s="13"/>
      <c r="I28" s="8"/>
      <c r="J28" s="41"/>
      <c r="K28" s="38"/>
      <c r="L28" s="7"/>
    </row>
    <row r="29" spans="3:12" x14ac:dyDescent="0.25">
      <c r="C29" s="46">
        <f>SUBTOTAL(3,$G$7:G29)</f>
        <v>3</v>
      </c>
      <c r="D29" s="10" t="str">
        <f t="shared" si="0"/>
        <v/>
      </c>
      <c r="E29" s="10"/>
      <c r="F29" s="25"/>
      <c r="G29" s="35"/>
      <c r="H29" s="13"/>
      <c r="I29" s="8"/>
      <c r="J29" s="41"/>
      <c r="K29" s="38"/>
      <c r="L29" s="7"/>
    </row>
    <row r="30" spans="3:12" x14ac:dyDescent="0.25">
      <c r="C30" s="46">
        <f>SUBTOTAL(3,$G$7:G30)</f>
        <v>3</v>
      </c>
      <c r="D30" s="10" t="str">
        <f t="shared" si="0"/>
        <v/>
      </c>
      <c r="E30" s="10"/>
      <c r="F30" s="25"/>
      <c r="G30" s="35"/>
      <c r="H30" s="13"/>
      <c r="I30" s="8"/>
      <c r="J30" s="41"/>
      <c r="K30" s="38"/>
      <c r="L30" s="7"/>
    </row>
    <row r="31" spans="3:12" x14ac:dyDescent="0.25">
      <c r="C31" s="46">
        <f>SUBTOTAL(3,$G$7:G31)</f>
        <v>3</v>
      </c>
      <c r="D31" s="10" t="str">
        <f t="shared" si="0"/>
        <v/>
      </c>
      <c r="E31" s="10"/>
      <c r="F31" s="25"/>
      <c r="G31" s="35"/>
      <c r="H31" s="13"/>
      <c r="I31" s="8"/>
      <c r="J31" s="41"/>
      <c r="K31" s="38"/>
      <c r="L31" s="7"/>
    </row>
    <row r="32" spans="3:12" x14ac:dyDescent="0.25">
      <c r="C32" s="46">
        <f>SUBTOTAL(3,$G$7:G32)</f>
        <v>3</v>
      </c>
      <c r="D32" s="10" t="str">
        <f t="shared" si="0"/>
        <v/>
      </c>
      <c r="E32" s="10"/>
      <c r="F32" s="25"/>
      <c r="G32" s="35"/>
      <c r="H32" s="13"/>
      <c r="I32" s="8"/>
      <c r="J32" s="41"/>
      <c r="K32" s="38"/>
      <c r="L32" s="7"/>
    </row>
    <row r="33" spans="3:12" x14ac:dyDescent="0.25">
      <c r="C33" s="46">
        <f>SUBTOTAL(3,$G$7:G33)</f>
        <v>3</v>
      </c>
      <c r="D33" s="10" t="str">
        <f t="shared" si="0"/>
        <v/>
      </c>
      <c r="E33" s="10"/>
      <c r="F33" s="25"/>
      <c r="G33" s="35"/>
      <c r="H33" s="13"/>
      <c r="I33" s="8"/>
      <c r="J33" s="41"/>
      <c r="K33" s="38"/>
      <c r="L33" s="7"/>
    </row>
    <row r="34" spans="3:12" x14ac:dyDescent="0.25">
      <c r="C34" s="46">
        <f>SUBTOTAL(3,$G$7:G34)</f>
        <v>3</v>
      </c>
      <c r="D34" s="10" t="str">
        <f t="shared" si="0"/>
        <v/>
      </c>
      <c r="E34" s="10"/>
      <c r="F34" s="25"/>
      <c r="G34" s="35"/>
      <c r="H34" s="13"/>
      <c r="I34" s="8"/>
      <c r="J34" s="41"/>
      <c r="K34" s="38"/>
      <c r="L34" s="7"/>
    </row>
    <row r="35" spans="3:12" x14ac:dyDescent="0.25">
      <c r="C35" s="46">
        <f>SUBTOTAL(3,$G$7:G35)</f>
        <v>3</v>
      </c>
      <c r="D35" s="10" t="str">
        <f t="shared" si="0"/>
        <v/>
      </c>
      <c r="E35" s="10"/>
      <c r="F35" s="25"/>
      <c r="G35" s="35"/>
      <c r="H35" s="13"/>
      <c r="I35" s="8"/>
      <c r="J35" s="41"/>
      <c r="K35" s="38"/>
      <c r="L35" s="7"/>
    </row>
    <row r="36" spans="3:12" x14ac:dyDescent="0.25">
      <c r="C36" s="46">
        <f>SUBTOTAL(3,$G$7:G36)</f>
        <v>3</v>
      </c>
      <c r="D36" s="10" t="str">
        <f t="shared" si="0"/>
        <v/>
      </c>
      <c r="E36" s="10"/>
      <c r="F36" s="10"/>
      <c r="G36" s="35"/>
      <c r="H36" s="13"/>
      <c r="I36" s="8"/>
      <c r="J36" s="41"/>
      <c r="K36" s="38"/>
      <c r="L36" s="7"/>
    </row>
    <row r="37" spans="3:12" x14ac:dyDescent="0.25">
      <c r="C37" s="46">
        <f>SUBTOTAL(3,$G$7:G37)</f>
        <v>3</v>
      </c>
      <c r="D37" s="10" t="str">
        <f t="shared" si="0"/>
        <v/>
      </c>
      <c r="E37" s="10"/>
      <c r="F37" s="25"/>
      <c r="G37" s="35"/>
      <c r="H37" s="13"/>
      <c r="I37" s="8"/>
      <c r="J37" s="41"/>
      <c r="K37" s="38"/>
      <c r="L37" s="7"/>
    </row>
    <row r="38" spans="3:12" x14ac:dyDescent="0.25">
      <c r="C38" s="46">
        <f>SUBTOTAL(3,$G$7:G38)</f>
        <v>3</v>
      </c>
      <c r="D38" s="10" t="str">
        <f t="shared" si="0"/>
        <v/>
      </c>
      <c r="E38" s="10"/>
      <c r="F38" s="10"/>
      <c r="G38" s="35"/>
      <c r="H38" s="13"/>
      <c r="I38" s="8"/>
      <c r="J38" s="41"/>
      <c r="K38" s="38"/>
      <c r="L38" s="7"/>
    </row>
    <row r="39" spans="3:12" x14ac:dyDescent="0.25">
      <c r="C39" s="46">
        <f>SUBTOTAL(3,$G$7:G39)</f>
        <v>3</v>
      </c>
      <c r="D39" s="10" t="str">
        <f t="shared" si="0"/>
        <v/>
      </c>
      <c r="E39" s="10"/>
      <c r="F39" s="10"/>
      <c r="G39" s="35"/>
      <c r="H39" s="13"/>
      <c r="I39" s="8"/>
      <c r="J39" s="41"/>
      <c r="K39" s="38"/>
      <c r="L39" s="7"/>
    </row>
    <row r="40" spans="3:12" x14ac:dyDescent="0.25">
      <c r="C40" s="46">
        <f>SUBTOTAL(3,$G$7:G40)</f>
        <v>3</v>
      </c>
      <c r="D40" s="10" t="str">
        <f t="shared" si="0"/>
        <v/>
      </c>
      <c r="E40" s="10"/>
      <c r="F40" s="10"/>
      <c r="G40" s="35"/>
      <c r="H40" s="13"/>
      <c r="I40" s="8"/>
      <c r="J40" s="41"/>
      <c r="K40" s="38"/>
      <c r="L40" s="7"/>
    </row>
    <row r="41" spans="3:12" x14ac:dyDescent="0.25">
      <c r="C41" s="46">
        <f>SUBTOTAL(3,$G$7:G41)</f>
        <v>3</v>
      </c>
      <c r="D41" s="10" t="str">
        <f t="shared" si="0"/>
        <v/>
      </c>
      <c r="E41" s="10"/>
      <c r="F41" s="10"/>
      <c r="G41" s="35"/>
      <c r="H41" s="13"/>
      <c r="I41" s="8"/>
      <c r="J41" s="41"/>
      <c r="K41" s="38"/>
      <c r="L41" s="7"/>
    </row>
    <row r="42" spans="3:12" x14ac:dyDescent="0.25">
      <c r="C42" s="46">
        <f>SUBTOTAL(3,$G$7:G42)</f>
        <v>3</v>
      </c>
      <c r="D42" s="10" t="str">
        <f t="shared" si="0"/>
        <v/>
      </c>
      <c r="E42" s="10"/>
      <c r="F42" s="10"/>
      <c r="G42" s="35"/>
      <c r="H42" s="13"/>
      <c r="I42" s="8"/>
      <c r="J42" s="41"/>
      <c r="K42" s="38"/>
      <c r="L42" s="7"/>
    </row>
    <row r="43" spans="3:12" x14ac:dyDescent="0.25">
      <c r="C43" s="46">
        <f>SUBTOTAL(3,$G$7:G43)</f>
        <v>3</v>
      </c>
      <c r="D43" s="10" t="str">
        <f t="shared" si="0"/>
        <v/>
      </c>
      <c r="E43" s="10"/>
      <c r="F43" s="10"/>
      <c r="G43" s="35"/>
      <c r="H43" s="13"/>
      <c r="I43" s="8"/>
      <c r="J43" s="41"/>
      <c r="K43" s="38"/>
      <c r="L43" s="7"/>
    </row>
    <row r="44" spans="3:12" x14ac:dyDescent="0.25">
      <c r="C44" s="46">
        <f>SUBTOTAL(3,$G$7:G44)</f>
        <v>3</v>
      </c>
      <c r="D44" s="10" t="str">
        <f t="shared" si="0"/>
        <v/>
      </c>
      <c r="E44" s="10"/>
      <c r="F44" s="10"/>
      <c r="G44" s="35"/>
      <c r="H44" s="13"/>
      <c r="I44" s="8"/>
      <c r="J44" s="41"/>
      <c r="K44" s="38"/>
      <c r="L44" s="7"/>
    </row>
    <row r="45" spans="3:12" x14ac:dyDescent="0.25">
      <c r="C45" s="46">
        <f>SUBTOTAL(3,$G$7:G45)</f>
        <v>3</v>
      </c>
      <c r="D45" s="10" t="str">
        <f t="shared" si="0"/>
        <v/>
      </c>
      <c r="E45" s="10"/>
      <c r="F45" s="10"/>
      <c r="G45" s="35"/>
      <c r="H45" s="13"/>
      <c r="I45" s="8"/>
      <c r="J45" s="41"/>
      <c r="K45" s="38"/>
      <c r="L45" s="7"/>
    </row>
    <row r="46" spans="3:12" x14ac:dyDescent="0.25">
      <c r="C46" s="46">
        <f>SUBTOTAL(3,$G$7:G46)</f>
        <v>3</v>
      </c>
      <c r="D46" s="10" t="str">
        <f t="shared" si="0"/>
        <v/>
      </c>
      <c r="E46" s="10"/>
      <c r="F46" s="10"/>
      <c r="G46" s="35"/>
      <c r="H46" s="13"/>
      <c r="I46" s="8"/>
      <c r="J46" s="41"/>
      <c r="K46" s="38"/>
      <c r="L46" s="7"/>
    </row>
    <row r="47" spans="3:12" x14ac:dyDescent="0.25">
      <c r="C47" s="46">
        <f>SUBTOTAL(3,$G$7:G47)</f>
        <v>3</v>
      </c>
      <c r="D47" s="10" t="str">
        <f t="shared" si="0"/>
        <v/>
      </c>
      <c r="E47" s="10"/>
      <c r="F47" s="10"/>
      <c r="G47" s="35"/>
      <c r="H47" s="13"/>
      <c r="I47" s="8"/>
      <c r="J47" s="41"/>
      <c r="K47" s="38"/>
      <c r="L47" s="7"/>
    </row>
    <row r="48" spans="3:12" x14ac:dyDescent="0.25">
      <c r="C48" s="46">
        <f>SUBTOTAL(3,$G$7:G48)</f>
        <v>3</v>
      </c>
      <c r="D48" s="10" t="str">
        <f t="shared" si="0"/>
        <v/>
      </c>
      <c r="E48" s="10"/>
      <c r="F48" s="10"/>
      <c r="G48" s="35"/>
      <c r="H48" s="13"/>
      <c r="I48" s="8"/>
      <c r="J48" s="41"/>
      <c r="K48" s="38"/>
      <c r="L48" s="7"/>
    </row>
    <row r="49" spans="3:12" x14ac:dyDescent="0.25">
      <c r="C49" s="46">
        <f>SUBTOTAL(3,$G$7:G49)</f>
        <v>3</v>
      </c>
      <c r="D49" s="10" t="str">
        <f t="shared" si="0"/>
        <v/>
      </c>
      <c r="E49" s="11"/>
      <c r="F49" s="11"/>
      <c r="G49" s="36"/>
      <c r="H49" s="14"/>
      <c r="I49" s="19"/>
      <c r="J49" s="42"/>
      <c r="K49" s="39"/>
      <c r="L49" s="7"/>
    </row>
    <row r="50" spans="3:12" x14ac:dyDescent="0.25">
      <c r="C50" s="7"/>
      <c r="D50" s="7"/>
      <c r="E50" s="7"/>
      <c r="F50" s="7"/>
      <c r="G50" s="7"/>
      <c r="H50" s="7"/>
      <c r="I50" s="7"/>
      <c r="J50" s="7"/>
      <c r="K50" s="7"/>
      <c r="L50" s="7"/>
    </row>
  </sheetData>
  <dataValidations count="2">
    <dataValidation type="list" allowBlank="1" showInputMessage="1" showErrorMessage="1" sqref="I7:I49">
      <mc:AlternateContent xmlns:x12ac="http://schemas.microsoft.com/office/spreadsheetml/2011/1/ac" xmlns:mc="http://schemas.openxmlformats.org/markup-compatibility/2006">
        <mc:Choice Requires="x12ac">
          <x12ac:list>"0,125","0,25","0,5",1,"1,5",2</x12ac:list>
        </mc:Choice>
        <mc:Fallback>
          <formula1>"0,125,0,25,0,5,1,1,5,2"</formula1>
        </mc:Fallback>
      </mc:AlternateContent>
    </dataValidation>
    <dataValidation type="list" allowBlank="1" showInputMessage="1" showErrorMessage="1" sqref="H7:H49">
      <formula1>"Meeting,Coordination,Production"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HistoricPNI">
                <anchor moveWithCells="1" sizeWithCells="1">
                  <from>
                    <xdr:col>14</xdr:col>
                    <xdr:colOff>542925</xdr:colOff>
                    <xdr:row>3</xdr:row>
                    <xdr:rowOff>9525</xdr:rowOff>
                  </from>
                  <to>
                    <xdr:col>16</xdr:col>
                    <xdr:colOff>685800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Data!$B$3:$B$5</xm:f>
          </x14:formula1>
          <xm:sqref>J7:K49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N50"/>
  <sheetViews>
    <sheetView showGridLines="0" zoomScale="90" zoomScaleNormal="90" workbookViewId="0">
      <pane ySplit="6" topLeftCell="A7" activePane="bottomLeft" state="frozen"/>
      <selection activeCell="A2" sqref="A2"/>
      <selection pane="bottomLeft" activeCell="G24" sqref="G24"/>
    </sheetView>
  </sheetViews>
  <sheetFormatPr baseColWidth="10" defaultRowHeight="15" x14ac:dyDescent="0.25"/>
  <cols>
    <col min="1" max="1" width="5.28515625" customWidth="1"/>
    <col min="2" max="2" width="2" customWidth="1"/>
    <col min="3" max="3" width="3.7109375" customWidth="1"/>
    <col min="4" max="4" width="15.7109375" customWidth="1"/>
    <col min="5" max="5" width="15.5703125" bestFit="1" customWidth="1"/>
    <col min="6" max="6" width="15.85546875" bestFit="1" customWidth="1"/>
    <col min="7" max="7" width="37.7109375" customWidth="1"/>
    <col min="8" max="8" width="22.140625" customWidth="1"/>
    <col min="9" max="9" width="18.85546875" bestFit="1" customWidth="1"/>
    <col min="10" max="11" width="18.85546875" customWidth="1"/>
    <col min="12" max="12" width="2.7109375" customWidth="1"/>
  </cols>
  <sheetData>
    <row r="1" spans="1:14" hidden="1" x14ac:dyDescent="0.25">
      <c r="A1" s="48">
        <f ca="1">TODAY()</f>
        <v>42375</v>
      </c>
      <c r="D1">
        <f ca="1">WEEKNUM(TODAY())</f>
        <v>2</v>
      </c>
      <c r="E1" s="22">
        <f ca="1">DATE(YEAR($A$1),1,3)-WEEKDAY(DATE(YEAR($A$1),1,3))+2</f>
        <v>42373</v>
      </c>
      <c r="F1" s="22">
        <f ca="1">DATE(YEAR($A$1),1,3)-WEEKDAY(DATE(YEAR($A$1),1,3))+6</f>
        <v>42377</v>
      </c>
    </row>
    <row r="3" spans="1:14" ht="23.25" x14ac:dyDescent="0.35">
      <c r="D3" s="20" t="s">
        <v>0</v>
      </c>
      <c r="E3" s="20"/>
      <c r="F3" s="24" t="str">
        <f ca="1">"Week : "&amp;TEXT($E$1,"jj/mm")&amp;"  - "&amp;TEXT($F$1,"jj/mm")</f>
        <v>Week : 04/01  - 08/01</v>
      </c>
      <c r="G3" s="29"/>
      <c r="H3" s="23"/>
    </row>
    <row r="4" spans="1:14" ht="20.25" customHeight="1" x14ac:dyDescent="0.25"/>
    <row r="5" spans="1:14" x14ac:dyDescent="0.25">
      <c r="C5" s="7"/>
      <c r="D5" s="7"/>
      <c r="E5" s="7"/>
      <c r="F5" s="7"/>
      <c r="G5" s="32"/>
      <c r="H5" s="32"/>
      <c r="I5" s="32"/>
      <c r="J5" s="32"/>
      <c r="K5" s="32"/>
      <c r="L5" s="7"/>
      <c r="N5" s="21"/>
    </row>
    <row r="6" spans="1:14" x14ac:dyDescent="0.25">
      <c r="C6" s="7"/>
      <c r="D6" s="9" t="s">
        <v>15</v>
      </c>
      <c r="E6" s="9" t="s">
        <v>7</v>
      </c>
      <c r="F6" s="9" t="s">
        <v>8</v>
      </c>
      <c r="G6" s="33" t="s">
        <v>1</v>
      </c>
      <c r="H6" s="30" t="s">
        <v>2</v>
      </c>
      <c r="I6" s="31" t="s">
        <v>6</v>
      </c>
      <c r="J6" s="40" t="s">
        <v>9</v>
      </c>
      <c r="K6" s="37" t="s">
        <v>30</v>
      </c>
      <c r="L6" s="7"/>
    </row>
    <row r="7" spans="1:14" x14ac:dyDescent="0.25">
      <c r="C7" s="46">
        <f>SUBTOTAL(3,$G$7:G7)</f>
        <v>1</v>
      </c>
      <c r="D7" s="10" t="str">
        <f>IF($G7&lt;&gt;"","R.RODRIGUES","")</f>
        <v>R.RODRIGUES</v>
      </c>
      <c r="E7" s="10" t="s">
        <v>32</v>
      </c>
      <c r="F7" s="25"/>
      <c r="G7" s="35" t="s">
        <v>36</v>
      </c>
      <c r="H7" s="13" t="s">
        <v>4</v>
      </c>
      <c r="I7" s="8">
        <v>0.125</v>
      </c>
      <c r="J7" s="41" t="s">
        <v>11</v>
      </c>
      <c r="K7" s="38"/>
      <c r="L7" s="7"/>
    </row>
    <row r="8" spans="1:14" x14ac:dyDescent="0.25">
      <c r="C8" s="46">
        <f>SUBTOTAL(3,$G$7:G8)</f>
        <v>1</v>
      </c>
      <c r="D8" s="10" t="str">
        <f t="shared" ref="D8:D49" si="0">IF($G8&lt;&gt;"","R.RODRIGUES","")</f>
        <v/>
      </c>
      <c r="E8" s="10"/>
      <c r="F8" s="25"/>
      <c r="G8" s="35"/>
      <c r="H8" s="13"/>
      <c r="I8" s="8"/>
      <c r="J8" s="41"/>
      <c r="K8" s="38"/>
      <c r="L8" s="7"/>
    </row>
    <row r="9" spans="1:14" x14ac:dyDescent="0.25">
      <c r="C9" s="46">
        <f>SUBTOTAL(3,$G$7:G9)</f>
        <v>1</v>
      </c>
      <c r="D9" s="10" t="str">
        <f t="shared" si="0"/>
        <v/>
      </c>
      <c r="E9" s="10"/>
      <c r="F9" s="25"/>
      <c r="G9" s="35"/>
      <c r="H9" s="13"/>
      <c r="I9" s="8"/>
      <c r="J9" s="41"/>
      <c r="K9" s="38"/>
      <c r="L9" s="7"/>
    </row>
    <row r="10" spans="1:14" x14ac:dyDescent="0.25">
      <c r="C10" s="46">
        <f>SUBTOTAL(3,$G$7:G10)</f>
        <v>1</v>
      </c>
      <c r="D10" s="10" t="str">
        <f t="shared" si="0"/>
        <v/>
      </c>
      <c r="E10" s="10"/>
      <c r="F10" s="25"/>
      <c r="G10" s="35"/>
      <c r="H10" s="13"/>
      <c r="I10" s="8"/>
      <c r="J10" s="41"/>
      <c r="K10" s="38"/>
      <c r="L10" s="7"/>
    </row>
    <row r="11" spans="1:14" x14ac:dyDescent="0.25">
      <c r="C11" s="46">
        <f>SUBTOTAL(3,$G$7:G11)</f>
        <v>1</v>
      </c>
      <c r="D11" s="10" t="str">
        <f t="shared" si="0"/>
        <v/>
      </c>
      <c r="E11" s="10"/>
      <c r="F11" s="25"/>
      <c r="G11" s="35"/>
      <c r="H11" s="13"/>
      <c r="I11" s="8"/>
      <c r="J11" s="41"/>
      <c r="K11" s="38"/>
      <c r="L11" s="7"/>
    </row>
    <row r="12" spans="1:14" x14ac:dyDescent="0.25">
      <c r="C12" s="46">
        <f>SUBTOTAL(3,$G$7:G12)</f>
        <v>1</v>
      </c>
      <c r="D12" s="10" t="str">
        <f t="shared" si="0"/>
        <v/>
      </c>
      <c r="E12" s="10"/>
      <c r="F12" s="25"/>
      <c r="G12" s="35"/>
      <c r="H12" s="13"/>
      <c r="I12" s="8"/>
      <c r="J12" s="41"/>
      <c r="K12" s="38"/>
      <c r="L12" s="7"/>
    </row>
    <row r="13" spans="1:14" x14ac:dyDescent="0.25">
      <c r="C13" s="46">
        <f>SUBTOTAL(3,$G$7:G13)</f>
        <v>1</v>
      </c>
      <c r="D13" s="10" t="str">
        <f t="shared" si="0"/>
        <v/>
      </c>
      <c r="E13" s="10"/>
      <c r="F13" s="25"/>
      <c r="G13" s="35"/>
      <c r="H13" s="13"/>
      <c r="I13" s="8"/>
      <c r="J13" s="41"/>
      <c r="K13" s="38"/>
      <c r="L13" s="7"/>
    </row>
    <row r="14" spans="1:14" x14ac:dyDescent="0.25">
      <c r="C14" s="46">
        <f>SUBTOTAL(3,$G$7:G14)</f>
        <v>1</v>
      </c>
      <c r="D14" s="10" t="str">
        <f t="shared" si="0"/>
        <v/>
      </c>
      <c r="E14" s="10"/>
      <c r="F14" s="25"/>
      <c r="G14" s="35"/>
      <c r="H14" s="13"/>
      <c r="I14" s="8"/>
      <c r="J14" s="41"/>
      <c r="K14" s="38"/>
      <c r="L14" s="7"/>
    </row>
    <row r="15" spans="1:14" x14ac:dyDescent="0.25">
      <c r="C15" s="46">
        <f>SUBTOTAL(3,$G$7:G15)</f>
        <v>1</v>
      </c>
      <c r="D15" s="10" t="str">
        <f t="shared" si="0"/>
        <v/>
      </c>
      <c r="E15" s="10"/>
      <c r="F15" s="25"/>
      <c r="G15" s="35"/>
      <c r="H15" s="13"/>
      <c r="I15" s="8"/>
      <c r="J15" s="41"/>
      <c r="K15" s="38"/>
      <c r="L15" s="7"/>
    </row>
    <row r="16" spans="1:14" x14ac:dyDescent="0.25">
      <c r="C16" s="46">
        <f>SUBTOTAL(3,$G$7:G16)</f>
        <v>1</v>
      </c>
      <c r="D16" s="10" t="str">
        <f t="shared" si="0"/>
        <v/>
      </c>
      <c r="E16" s="10"/>
      <c r="F16" s="25"/>
      <c r="G16" s="35"/>
      <c r="H16" s="13"/>
      <c r="I16" s="8"/>
      <c r="J16" s="41"/>
      <c r="K16" s="38"/>
      <c r="L16" s="7"/>
    </row>
    <row r="17" spans="3:12" x14ac:dyDescent="0.25">
      <c r="C17" s="46">
        <f>SUBTOTAL(3,$G$7:G17)</f>
        <v>1</v>
      </c>
      <c r="D17" s="10" t="str">
        <f t="shared" si="0"/>
        <v/>
      </c>
      <c r="E17" s="10"/>
      <c r="F17" s="25"/>
      <c r="G17" s="35"/>
      <c r="H17" s="13"/>
      <c r="I17" s="8"/>
      <c r="J17" s="41"/>
      <c r="K17" s="38"/>
      <c r="L17" s="7"/>
    </row>
    <row r="18" spans="3:12" x14ac:dyDescent="0.25">
      <c r="C18" s="46">
        <f>SUBTOTAL(3,$G$7:G18)</f>
        <v>1</v>
      </c>
      <c r="D18" s="10" t="str">
        <f t="shared" si="0"/>
        <v/>
      </c>
      <c r="E18" s="10"/>
      <c r="F18" s="25"/>
      <c r="G18" s="35"/>
      <c r="H18" s="13"/>
      <c r="I18" s="8"/>
      <c r="J18" s="41"/>
      <c r="K18" s="38"/>
      <c r="L18" s="7"/>
    </row>
    <row r="19" spans="3:12" x14ac:dyDescent="0.25">
      <c r="C19" s="46">
        <f>SUBTOTAL(3,$G$7:G19)</f>
        <v>1</v>
      </c>
      <c r="D19" s="10" t="str">
        <f t="shared" si="0"/>
        <v/>
      </c>
      <c r="E19" s="10"/>
      <c r="F19" s="25"/>
      <c r="G19" s="35"/>
      <c r="H19" s="13"/>
      <c r="I19" s="8"/>
      <c r="J19" s="41"/>
      <c r="K19" s="38"/>
      <c r="L19" s="7"/>
    </row>
    <row r="20" spans="3:12" x14ac:dyDescent="0.25">
      <c r="C20" s="46">
        <f>SUBTOTAL(3,$G$7:G20)</f>
        <v>1</v>
      </c>
      <c r="D20" s="10" t="str">
        <f t="shared" si="0"/>
        <v/>
      </c>
      <c r="E20" s="10"/>
      <c r="F20" s="25"/>
      <c r="G20" s="35"/>
      <c r="H20" s="13"/>
      <c r="I20" s="8"/>
      <c r="J20" s="41"/>
      <c r="K20" s="38"/>
      <c r="L20" s="7"/>
    </row>
    <row r="21" spans="3:12" x14ac:dyDescent="0.25">
      <c r="C21" s="46">
        <f>SUBTOTAL(3,$G$7:G21)</f>
        <v>1</v>
      </c>
      <c r="D21" s="10" t="str">
        <f t="shared" si="0"/>
        <v/>
      </c>
      <c r="E21" s="10"/>
      <c r="F21" s="25"/>
      <c r="G21" s="35"/>
      <c r="H21" s="13"/>
      <c r="I21" s="8"/>
      <c r="J21" s="41"/>
      <c r="K21" s="38"/>
      <c r="L21" s="7"/>
    </row>
    <row r="22" spans="3:12" x14ac:dyDescent="0.25">
      <c r="C22" s="46">
        <f>SUBTOTAL(3,$G$7:G22)</f>
        <v>1</v>
      </c>
      <c r="D22" s="10" t="str">
        <f t="shared" si="0"/>
        <v/>
      </c>
      <c r="E22" s="10"/>
      <c r="F22" s="25"/>
      <c r="G22" s="35"/>
      <c r="H22" s="13"/>
      <c r="I22" s="8"/>
      <c r="J22" s="41"/>
      <c r="K22" s="38"/>
      <c r="L22" s="7"/>
    </row>
    <row r="23" spans="3:12" x14ac:dyDescent="0.25">
      <c r="C23" s="46">
        <f>SUBTOTAL(3,$G$7:G23)</f>
        <v>1</v>
      </c>
      <c r="D23" s="10" t="str">
        <f t="shared" si="0"/>
        <v/>
      </c>
      <c r="E23" s="10"/>
      <c r="F23" s="25"/>
      <c r="G23" s="35"/>
      <c r="H23" s="13"/>
      <c r="I23" s="8"/>
      <c r="J23" s="41"/>
      <c r="K23" s="38"/>
      <c r="L23" s="7"/>
    </row>
    <row r="24" spans="3:12" x14ac:dyDescent="0.25">
      <c r="C24" s="46">
        <f>SUBTOTAL(3,$G$7:G24)</f>
        <v>1</v>
      </c>
      <c r="D24" s="10" t="str">
        <f t="shared" si="0"/>
        <v/>
      </c>
      <c r="E24" s="10"/>
      <c r="F24" s="25"/>
      <c r="G24" s="35"/>
      <c r="H24" s="13"/>
      <c r="I24" s="8"/>
      <c r="J24" s="41"/>
      <c r="K24" s="38"/>
      <c r="L24" s="7"/>
    </row>
    <row r="25" spans="3:12" x14ac:dyDescent="0.25">
      <c r="C25" s="46">
        <f>SUBTOTAL(3,$G$7:G25)</f>
        <v>1</v>
      </c>
      <c r="D25" s="10" t="str">
        <f t="shared" si="0"/>
        <v/>
      </c>
      <c r="E25" s="10"/>
      <c r="F25" s="25"/>
      <c r="G25" s="35"/>
      <c r="H25" s="13"/>
      <c r="I25" s="8"/>
      <c r="J25" s="41"/>
      <c r="K25" s="38"/>
      <c r="L25" s="7"/>
    </row>
    <row r="26" spans="3:12" x14ac:dyDescent="0.25">
      <c r="C26" s="46">
        <f>SUBTOTAL(3,$G$7:G26)</f>
        <v>1</v>
      </c>
      <c r="D26" s="10" t="str">
        <f t="shared" si="0"/>
        <v/>
      </c>
      <c r="E26" s="10"/>
      <c r="F26" s="25"/>
      <c r="G26" s="35"/>
      <c r="H26" s="13"/>
      <c r="I26" s="8"/>
      <c r="J26" s="41"/>
      <c r="K26" s="38"/>
      <c r="L26" s="7"/>
    </row>
    <row r="27" spans="3:12" x14ac:dyDescent="0.25">
      <c r="C27" s="46">
        <f>SUBTOTAL(3,$G$7:G27)</f>
        <v>1</v>
      </c>
      <c r="D27" s="10" t="str">
        <f t="shared" si="0"/>
        <v/>
      </c>
      <c r="E27" s="10"/>
      <c r="F27" s="25"/>
      <c r="G27" s="35"/>
      <c r="H27" s="13"/>
      <c r="I27" s="8"/>
      <c r="J27" s="41"/>
      <c r="K27" s="38"/>
      <c r="L27" s="7"/>
    </row>
    <row r="28" spans="3:12" x14ac:dyDescent="0.25">
      <c r="C28" s="46">
        <f>SUBTOTAL(3,$G$7:G28)</f>
        <v>1</v>
      </c>
      <c r="D28" s="10" t="str">
        <f t="shared" si="0"/>
        <v/>
      </c>
      <c r="E28" s="10"/>
      <c r="F28" s="25"/>
      <c r="G28" s="35"/>
      <c r="H28" s="13"/>
      <c r="I28" s="8"/>
      <c r="J28" s="41"/>
      <c r="K28" s="38"/>
      <c r="L28" s="7"/>
    </row>
    <row r="29" spans="3:12" x14ac:dyDescent="0.25">
      <c r="C29" s="46">
        <f>SUBTOTAL(3,$G$7:G29)</f>
        <v>1</v>
      </c>
      <c r="D29" s="10" t="str">
        <f t="shared" si="0"/>
        <v/>
      </c>
      <c r="E29" s="10"/>
      <c r="F29" s="25"/>
      <c r="G29" s="35"/>
      <c r="H29" s="13"/>
      <c r="I29" s="8"/>
      <c r="J29" s="41"/>
      <c r="K29" s="38"/>
      <c r="L29" s="7"/>
    </row>
    <row r="30" spans="3:12" x14ac:dyDescent="0.25">
      <c r="C30" s="46">
        <f>SUBTOTAL(3,$G$7:G30)</f>
        <v>1</v>
      </c>
      <c r="D30" s="10" t="str">
        <f t="shared" si="0"/>
        <v/>
      </c>
      <c r="E30" s="10"/>
      <c r="F30" s="25"/>
      <c r="G30" s="35"/>
      <c r="H30" s="13"/>
      <c r="I30" s="8"/>
      <c r="J30" s="41"/>
      <c r="K30" s="38"/>
      <c r="L30" s="7"/>
    </row>
    <row r="31" spans="3:12" x14ac:dyDescent="0.25">
      <c r="C31" s="46">
        <f>SUBTOTAL(3,$G$7:G31)</f>
        <v>1</v>
      </c>
      <c r="D31" s="10" t="str">
        <f t="shared" si="0"/>
        <v/>
      </c>
      <c r="E31" s="10"/>
      <c r="F31" s="25"/>
      <c r="G31" s="35"/>
      <c r="H31" s="13"/>
      <c r="I31" s="8"/>
      <c r="J31" s="41"/>
      <c r="K31" s="38"/>
      <c r="L31" s="7"/>
    </row>
    <row r="32" spans="3:12" x14ac:dyDescent="0.25">
      <c r="C32" s="46">
        <f>SUBTOTAL(3,$G$7:G32)</f>
        <v>1</v>
      </c>
      <c r="D32" s="10" t="str">
        <f t="shared" si="0"/>
        <v/>
      </c>
      <c r="E32" s="10"/>
      <c r="F32" s="25"/>
      <c r="G32" s="35"/>
      <c r="H32" s="13"/>
      <c r="I32" s="8"/>
      <c r="J32" s="41"/>
      <c r="K32" s="38"/>
      <c r="L32" s="7"/>
    </row>
    <row r="33" spans="3:12" x14ac:dyDescent="0.25">
      <c r="C33" s="46">
        <f>SUBTOTAL(3,$G$7:G33)</f>
        <v>1</v>
      </c>
      <c r="D33" s="10" t="str">
        <f t="shared" si="0"/>
        <v/>
      </c>
      <c r="E33" s="10"/>
      <c r="F33" s="25"/>
      <c r="G33" s="35"/>
      <c r="H33" s="13"/>
      <c r="I33" s="8"/>
      <c r="J33" s="41"/>
      <c r="K33" s="38"/>
      <c r="L33" s="7"/>
    </row>
    <row r="34" spans="3:12" x14ac:dyDescent="0.25">
      <c r="C34" s="46">
        <f>SUBTOTAL(3,$G$7:G34)</f>
        <v>1</v>
      </c>
      <c r="D34" s="10" t="str">
        <f t="shared" si="0"/>
        <v/>
      </c>
      <c r="E34" s="10"/>
      <c r="F34" s="25"/>
      <c r="G34" s="35"/>
      <c r="H34" s="13"/>
      <c r="I34" s="8"/>
      <c r="J34" s="41"/>
      <c r="K34" s="38"/>
      <c r="L34" s="7"/>
    </row>
    <row r="35" spans="3:12" x14ac:dyDescent="0.25">
      <c r="C35" s="46">
        <f>SUBTOTAL(3,$G$7:G35)</f>
        <v>1</v>
      </c>
      <c r="D35" s="10" t="str">
        <f t="shared" si="0"/>
        <v/>
      </c>
      <c r="E35" s="10"/>
      <c r="F35" s="25"/>
      <c r="G35" s="35"/>
      <c r="H35" s="13"/>
      <c r="I35" s="8"/>
      <c r="J35" s="41"/>
      <c r="K35" s="38"/>
      <c r="L35" s="7"/>
    </row>
    <row r="36" spans="3:12" x14ac:dyDescent="0.25">
      <c r="C36" s="46">
        <f>SUBTOTAL(3,$G$7:G36)</f>
        <v>1</v>
      </c>
      <c r="D36" s="10" t="str">
        <f t="shared" si="0"/>
        <v/>
      </c>
      <c r="E36" s="10"/>
      <c r="F36" s="10"/>
      <c r="G36" s="35"/>
      <c r="H36" s="13"/>
      <c r="I36" s="8"/>
      <c r="J36" s="41"/>
      <c r="K36" s="38"/>
      <c r="L36" s="7"/>
    </row>
    <row r="37" spans="3:12" x14ac:dyDescent="0.25">
      <c r="C37" s="46">
        <f>SUBTOTAL(3,$G$7:G37)</f>
        <v>1</v>
      </c>
      <c r="D37" s="10" t="str">
        <f t="shared" si="0"/>
        <v/>
      </c>
      <c r="E37" s="10"/>
      <c r="F37" s="25"/>
      <c r="G37" s="35"/>
      <c r="H37" s="13"/>
      <c r="I37" s="8"/>
      <c r="J37" s="41"/>
      <c r="K37" s="38"/>
      <c r="L37" s="7"/>
    </row>
    <row r="38" spans="3:12" x14ac:dyDescent="0.25">
      <c r="C38" s="46">
        <f>SUBTOTAL(3,$G$7:G38)</f>
        <v>1</v>
      </c>
      <c r="D38" s="10" t="str">
        <f t="shared" si="0"/>
        <v/>
      </c>
      <c r="E38" s="10"/>
      <c r="F38" s="10"/>
      <c r="G38" s="35"/>
      <c r="H38" s="13"/>
      <c r="I38" s="8"/>
      <c r="J38" s="41"/>
      <c r="K38" s="38"/>
      <c r="L38" s="7"/>
    </row>
    <row r="39" spans="3:12" x14ac:dyDescent="0.25">
      <c r="C39" s="46">
        <f>SUBTOTAL(3,$G$7:G39)</f>
        <v>1</v>
      </c>
      <c r="D39" s="10" t="str">
        <f t="shared" si="0"/>
        <v/>
      </c>
      <c r="E39" s="10"/>
      <c r="F39" s="10"/>
      <c r="G39" s="35"/>
      <c r="H39" s="13"/>
      <c r="I39" s="8"/>
      <c r="J39" s="41"/>
      <c r="K39" s="38"/>
      <c r="L39" s="7"/>
    </row>
    <row r="40" spans="3:12" x14ac:dyDescent="0.25">
      <c r="C40" s="46">
        <f>SUBTOTAL(3,$G$7:G40)</f>
        <v>1</v>
      </c>
      <c r="D40" s="10" t="str">
        <f t="shared" si="0"/>
        <v/>
      </c>
      <c r="E40" s="10"/>
      <c r="F40" s="10"/>
      <c r="G40" s="35"/>
      <c r="H40" s="13"/>
      <c r="I40" s="8"/>
      <c r="J40" s="41"/>
      <c r="K40" s="38"/>
      <c r="L40" s="7"/>
    </row>
    <row r="41" spans="3:12" x14ac:dyDescent="0.25">
      <c r="C41" s="46">
        <f>SUBTOTAL(3,$G$7:G41)</f>
        <v>1</v>
      </c>
      <c r="D41" s="10" t="str">
        <f t="shared" si="0"/>
        <v/>
      </c>
      <c r="E41" s="10"/>
      <c r="F41" s="10"/>
      <c r="G41" s="35"/>
      <c r="H41" s="13"/>
      <c r="I41" s="8"/>
      <c r="J41" s="41"/>
      <c r="K41" s="38"/>
      <c r="L41" s="7"/>
    </row>
    <row r="42" spans="3:12" x14ac:dyDescent="0.25">
      <c r="C42" s="46">
        <f>SUBTOTAL(3,$G$7:G42)</f>
        <v>1</v>
      </c>
      <c r="D42" s="10" t="str">
        <f t="shared" si="0"/>
        <v/>
      </c>
      <c r="E42" s="10"/>
      <c r="F42" s="10"/>
      <c r="G42" s="35"/>
      <c r="H42" s="13"/>
      <c r="I42" s="8"/>
      <c r="J42" s="41"/>
      <c r="K42" s="38"/>
      <c r="L42" s="7"/>
    </row>
    <row r="43" spans="3:12" x14ac:dyDescent="0.25">
      <c r="C43" s="46">
        <f>SUBTOTAL(3,$G$7:G43)</f>
        <v>1</v>
      </c>
      <c r="D43" s="10" t="str">
        <f t="shared" si="0"/>
        <v/>
      </c>
      <c r="E43" s="10"/>
      <c r="F43" s="10"/>
      <c r="G43" s="35"/>
      <c r="H43" s="13"/>
      <c r="I43" s="8"/>
      <c r="J43" s="41"/>
      <c r="K43" s="38"/>
      <c r="L43" s="7"/>
    </row>
    <row r="44" spans="3:12" x14ac:dyDescent="0.25">
      <c r="C44" s="46">
        <f>SUBTOTAL(3,$G$7:G44)</f>
        <v>1</v>
      </c>
      <c r="D44" s="10" t="str">
        <f t="shared" si="0"/>
        <v/>
      </c>
      <c r="E44" s="10"/>
      <c r="F44" s="10"/>
      <c r="G44" s="35"/>
      <c r="H44" s="13"/>
      <c r="I44" s="8"/>
      <c r="J44" s="41"/>
      <c r="K44" s="38"/>
      <c r="L44" s="7"/>
    </row>
    <row r="45" spans="3:12" x14ac:dyDescent="0.25">
      <c r="C45" s="46">
        <f>SUBTOTAL(3,$G$7:G45)</f>
        <v>1</v>
      </c>
      <c r="D45" s="10" t="str">
        <f t="shared" si="0"/>
        <v/>
      </c>
      <c r="E45" s="10"/>
      <c r="F45" s="10"/>
      <c r="G45" s="35"/>
      <c r="H45" s="13"/>
      <c r="I45" s="8"/>
      <c r="J45" s="41"/>
      <c r="K45" s="38"/>
      <c r="L45" s="7"/>
    </row>
    <row r="46" spans="3:12" x14ac:dyDescent="0.25">
      <c r="C46" s="46">
        <f>SUBTOTAL(3,$G$7:G46)</f>
        <v>1</v>
      </c>
      <c r="D46" s="10" t="str">
        <f t="shared" si="0"/>
        <v/>
      </c>
      <c r="E46" s="10"/>
      <c r="F46" s="10"/>
      <c r="G46" s="35"/>
      <c r="H46" s="13"/>
      <c r="I46" s="8"/>
      <c r="J46" s="41"/>
      <c r="K46" s="38"/>
      <c r="L46" s="7"/>
    </row>
    <row r="47" spans="3:12" x14ac:dyDescent="0.25">
      <c r="C47" s="46">
        <f>SUBTOTAL(3,$G$7:G47)</f>
        <v>1</v>
      </c>
      <c r="D47" s="10" t="str">
        <f t="shared" si="0"/>
        <v/>
      </c>
      <c r="E47" s="10"/>
      <c r="F47" s="10"/>
      <c r="G47" s="35"/>
      <c r="H47" s="13"/>
      <c r="I47" s="8"/>
      <c r="J47" s="41"/>
      <c r="K47" s="38"/>
      <c r="L47" s="7"/>
    </row>
    <row r="48" spans="3:12" x14ac:dyDescent="0.25">
      <c r="C48" s="46">
        <f>SUBTOTAL(3,$G$7:G48)</f>
        <v>1</v>
      </c>
      <c r="D48" s="10" t="str">
        <f t="shared" si="0"/>
        <v/>
      </c>
      <c r="E48" s="10"/>
      <c r="F48" s="10"/>
      <c r="G48" s="35"/>
      <c r="H48" s="13"/>
      <c r="I48" s="8"/>
      <c r="J48" s="41"/>
      <c r="K48" s="38"/>
      <c r="L48" s="7"/>
    </row>
    <row r="49" spans="3:12" x14ac:dyDescent="0.25">
      <c r="C49" s="46">
        <f>SUBTOTAL(3,$G$7:G49)</f>
        <v>1</v>
      </c>
      <c r="D49" s="10" t="str">
        <f t="shared" si="0"/>
        <v/>
      </c>
      <c r="E49" s="11"/>
      <c r="F49" s="11"/>
      <c r="G49" s="36"/>
      <c r="H49" s="14"/>
      <c r="I49" s="19"/>
      <c r="J49" s="42"/>
      <c r="K49" s="39"/>
      <c r="L49" s="7"/>
    </row>
    <row r="50" spans="3:12" x14ac:dyDescent="0.25">
      <c r="C50" s="7"/>
      <c r="D50" s="7"/>
      <c r="E50" s="7"/>
      <c r="F50" s="7"/>
      <c r="G50" s="7"/>
      <c r="H50" s="7"/>
      <c r="I50" s="7"/>
      <c r="J50" s="7"/>
      <c r="K50" s="7"/>
      <c r="L50" s="7"/>
    </row>
  </sheetData>
  <dataValidations count="2">
    <dataValidation type="list" allowBlank="1" showInputMessage="1" showErrorMessage="1" sqref="H7:H49">
      <formula1>"Meeting,Coordination,Production"</formula1>
    </dataValidation>
    <dataValidation type="list" allowBlank="1" showInputMessage="1" showErrorMessage="1" sqref="I7:I49">
      <mc:AlternateContent xmlns:x12ac="http://schemas.microsoft.com/office/spreadsheetml/2011/1/ac" xmlns:mc="http://schemas.openxmlformats.org/markup-compatibility/2006">
        <mc:Choice Requires="x12ac">
          <x12ac:list>"0,125","0,25","0,5",1,"1,5",2</x12ac:list>
        </mc:Choice>
        <mc:Fallback>
          <formula1>"0,125,0,25,0,5,1,1,5,2"</formula1>
        </mc:Fallback>
      </mc:AlternateContent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HistoricRRO">
                <anchor moveWithCells="1" sizeWithCells="1">
                  <from>
                    <xdr:col>14</xdr:col>
                    <xdr:colOff>542925</xdr:colOff>
                    <xdr:row>3</xdr:row>
                    <xdr:rowOff>9525</xdr:rowOff>
                  </from>
                  <to>
                    <xdr:col>16</xdr:col>
                    <xdr:colOff>685800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Data!$B$3:$B$5</xm:f>
          </x14:formula1>
          <xm:sqref>J7:K49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O89"/>
  <sheetViews>
    <sheetView showGridLines="0" topLeftCell="A2" zoomScale="90" zoomScaleNormal="90" workbookViewId="0">
      <pane ySplit="5" topLeftCell="A7" activePane="bottomLeft" state="frozen"/>
      <selection activeCell="A2" sqref="A2"/>
      <selection pane="bottomLeft" activeCell="D9" sqref="D9"/>
    </sheetView>
  </sheetViews>
  <sheetFormatPr baseColWidth="10" defaultRowHeight="15" x14ac:dyDescent="0.25"/>
  <cols>
    <col min="1" max="1" width="5.28515625" customWidth="1"/>
    <col min="2" max="2" width="2" customWidth="1"/>
    <col min="3" max="3" width="3.5703125" customWidth="1"/>
    <col min="4" max="5" width="15.7109375" customWidth="1"/>
    <col min="6" max="6" width="15.5703125" bestFit="1" customWidth="1"/>
    <col min="7" max="7" width="15.85546875" bestFit="1" customWidth="1"/>
    <col min="8" max="8" width="37.7109375" customWidth="1"/>
    <col min="9" max="9" width="22.140625" customWidth="1"/>
    <col min="10" max="10" width="18.85546875" bestFit="1" customWidth="1"/>
    <col min="11" max="11" width="18.85546875" customWidth="1"/>
    <col min="12" max="12" width="2.7109375" customWidth="1"/>
  </cols>
  <sheetData>
    <row r="1" spans="3:14" hidden="1" x14ac:dyDescent="0.25">
      <c r="D1">
        <f ca="1">WEEKNUM(TODAY())</f>
        <v>2</v>
      </c>
      <c r="F1" s="22" t="e">
        <f ca="1">7*$D$1+DATE(#REF!,1,3)-WEEKDAY(DATE(#REF!,1,3))+2</f>
        <v>#REF!</v>
      </c>
      <c r="G1" s="22" t="e">
        <f ca="1">7*$D$1+DATE(#REF!,1,3)-WEEKDAY(DATE(#REF!,1,3))+6</f>
        <v>#REF!</v>
      </c>
    </row>
    <row r="3" spans="3:14" ht="23.25" x14ac:dyDescent="0.35">
      <c r="D3" s="20" t="s">
        <v>29</v>
      </c>
      <c r="E3" s="44"/>
      <c r="F3" s="20"/>
      <c r="G3" s="24"/>
      <c r="H3" s="29"/>
      <c r="I3" s="23"/>
    </row>
    <row r="4" spans="3:14" ht="20.25" customHeight="1" x14ac:dyDescent="0.25"/>
    <row r="5" spans="3:14" x14ac:dyDescent="0.25">
      <c r="C5" s="7"/>
      <c r="D5" s="7"/>
      <c r="E5" s="7"/>
      <c r="F5" s="7"/>
      <c r="G5" s="7"/>
      <c r="H5" s="7"/>
      <c r="I5" s="7"/>
      <c r="J5" s="7"/>
      <c r="K5" s="7"/>
      <c r="L5" s="7"/>
      <c r="N5" s="21"/>
    </row>
    <row r="6" spans="3:14" x14ac:dyDescent="0.25">
      <c r="C6" s="7"/>
      <c r="D6" s="9" t="s">
        <v>15</v>
      </c>
      <c r="E6" s="9" t="s">
        <v>16</v>
      </c>
      <c r="F6" s="9" t="s">
        <v>7</v>
      </c>
      <c r="G6" s="9" t="s">
        <v>8</v>
      </c>
      <c r="H6" s="33" t="s">
        <v>1</v>
      </c>
      <c r="I6" s="12" t="s">
        <v>2</v>
      </c>
      <c r="J6" s="18" t="s">
        <v>6</v>
      </c>
      <c r="K6" s="15" t="s">
        <v>9</v>
      </c>
      <c r="L6" s="7"/>
    </row>
    <row r="7" spans="3:14" x14ac:dyDescent="0.25">
      <c r="C7" s="49">
        <v>1</v>
      </c>
      <c r="D7" s="10"/>
      <c r="E7" s="45"/>
      <c r="F7" s="45"/>
      <c r="G7" s="25"/>
      <c r="H7" s="34"/>
      <c r="I7" s="13"/>
      <c r="J7" s="8"/>
      <c r="K7" s="16"/>
      <c r="L7" s="7"/>
    </row>
    <row r="8" spans="3:14" x14ac:dyDescent="0.25">
      <c r="C8" s="49">
        <v>2</v>
      </c>
      <c r="D8" s="10"/>
      <c r="E8" s="45"/>
      <c r="F8" s="45"/>
      <c r="G8" s="25"/>
      <c r="H8" s="35"/>
      <c r="I8" s="13"/>
      <c r="J8" s="8"/>
      <c r="K8" s="16"/>
      <c r="L8" s="7"/>
    </row>
    <row r="9" spans="3:14" x14ac:dyDescent="0.25">
      <c r="C9" s="49">
        <v>5</v>
      </c>
      <c r="D9" s="10"/>
      <c r="E9" s="45"/>
      <c r="F9" s="45"/>
      <c r="G9" s="25"/>
      <c r="H9" s="35"/>
      <c r="I9" s="13"/>
      <c r="J9" s="8"/>
      <c r="K9" s="16"/>
      <c r="L9" s="7"/>
    </row>
    <row r="10" spans="3:14" x14ac:dyDescent="0.25">
      <c r="C10" s="49">
        <v>6</v>
      </c>
      <c r="D10" s="10"/>
      <c r="E10" s="45"/>
      <c r="F10" s="45"/>
      <c r="G10" s="25"/>
      <c r="H10" s="35"/>
      <c r="I10" s="13"/>
      <c r="J10" s="8"/>
      <c r="K10" s="16"/>
      <c r="L10" s="7"/>
    </row>
    <row r="11" spans="3:14" x14ac:dyDescent="0.25">
      <c r="C11" s="46"/>
      <c r="D11" s="10"/>
      <c r="E11" s="45"/>
      <c r="F11" s="45"/>
      <c r="G11" s="25"/>
      <c r="H11" s="35"/>
      <c r="I11" s="13"/>
      <c r="J11" s="8"/>
      <c r="K11" s="16"/>
      <c r="L11" s="7"/>
    </row>
    <row r="12" spans="3:14" x14ac:dyDescent="0.25">
      <c r="C12" s="46"/>
      <c r="D12" s="10"/>
      <c r="E12" s="45"/>
      <c r="F12" s="45"/>
      <c r="G12" s="25"/>
      <c r="H12" s="35"/>
      <c r="I12" s="13"/>
      <c r="J12" s="8"/>
      <c r="K12" s="16"/>
      <c r="L12" s="7"/>
    </row>
    <row r="13" spans="3:14" x14ac:dyDescent="0.25">
      <c r="C13" s="46"/>
      <c r="D13" s="10"/>
      <c r="E13" s="45"/>
      <c r="F13" s="10"/>
      <c r="G13" s="26"/>
      <c r="H13" s="35"/>
      <c r="I13" s="13"/>
      <c r="J13" s="8"/>
      <c r="K13" s="16"/>
      <c r="L13" s="7"/>
    </row>
    <row r="14" spans="3:14" x14ac:dyDescent="0.25">
      <c r="C14" s="46"/>
      <c r="D14" s="10"/>
      <c r="E14" s="45"/>
      <c r="F14" s="10"/>
      <c r="G14" s="25"/>
      <c r="H14" s="35"/>
      <c r="I14" s="13"/>
      <c r="J14" s="8"/>
      <c r="K14" s="16"/>
      <c r="L14" s="7"/>
    </row>
    <row r="15" spans="3:14" x14ac:dyDescent="0.25">
      <c r="C15" s="46"/>
      <c r="D15" s="10"/>
      <c r="E15" s="45"/>
      <c r="F15" s="10"/>
      <c r="G15" s="25"/>
      <c r="H15" s="35"/>
      <c r="I15" s="13"/>
      <c r="J15" s="8"/>
      <c r="K15" s="16"/>
      <c r="L15" s="7"/>
    </row>
    <row r="16" spans="3:14" x14ac:dyDescent="0.25">
      <c r="C16" s="46"/>
      <c r="D16" s="10"/>
      <c r="E16" s="45"/>
      <c r="F16" s="10"/>
      <c r="G16" s="25"/>
      <c r="H16" s="35"/>
      <c r="I16" s="13"/>
      <c r="J16" s="8"/>
      <c r="K16" s="16"/>
      <c r="L16" s="7"/>
    </row>
    <row r="17" spans="3:15" x14ac:dyDescent="0.25">
      <c r="C17" s="46"/>
      <c r="D17" s="10"/>
      <c r="E17" s="45"/>
      <c r="F17" s="10"/>
      <c r="G17" s="25"/>
      <c r="H17" s="35"/>
      <c r="I17" s="13"/>
      <c r="J17" s="8"/>
      <c r="K17" s="16"/>
      <c r="L17" s="7"/>
    </row>
    <row r="18" spans="3:15" x14ac:dyDescent="0.25">
      <c r="C18" s="46"/>
      <c r="D18" s="10"/>
      <c r="E18" s="45"/>
      <c r="F18" s="10"/>
      <c r="G18" s="25"/>
      <c r="H18" s="35"/>
      <c r="I18" s="13"/>
      <c r="J18" s="8"/>
      <c r="K18" s="16"/>
      <c r="L18" s="7"/>
    </row>
    <row r="19" spans="3:15" x14ac:dyDescent="0.25">
      <c r="C19" s="46"/>
      <c r="D19" s="10"/>
      <c r="E19" s="45"/>
      <c r="F19" s="10"/>
      <c r="G19" s="25"/>
      <c r="H19" s="35"/>
      <c r="I19" s="13"/>
      <c r="J19" s="8"/>
      <c r="K19" s="16"/>
      <c r="L19" s="7"/>
    </row>
    <row r="20" spans="3:15" x14ac:dyDescent="0.25">
      <c r="C20" s="46"/>
      <c r="D20" s="10"/>
      <c r="E20" s="45"/>
      <c r="F20" s="10"/>
      <c r="G20" s="25"/>
      <c r="H20" s="35"/>
      <c r="I20" s="13"/>
      <c r="J20" s="8"/>
      <c r="K20" s="16"/>
      <c r="L20" s="7"/>
    </row>
    <row r="21" spans="3:15" x14ac:dyDescent="0.25">
      <c r="C21" s="46"/>
      <c r="D21" s="10"/>
      <c r="E21" s="45"/>
      <c r="F21" s="10"/>
      <c r="G21" s="25"/>
      <c r="H21" s="35"/>
      <c r="I21" s="13"/>
      <c r="J21" s="8"/>
      <c r="K21" s="16"/>
      <c r="L21" s="7"/>
    </row>
    <row r="22" spans="3:15" x14ac:dyDescent="0.25">
      <c r="C22" s="46"/>
      <c r="D22" s="10"/>
      <c r="E22" s="45"/>
      <c r="F22" s="10"/>
      <c r="G22" s="25"/>
      <c r="H22" s="35"/>
      <c r="I22" s="13"/>
      <c r="J22" s="8"/>
      <c r="K22" s="16"/>
      <c r="L22" s="7"/>
    </row>
    <row r="23" spans="3:15" x14ac:dyDescent="0.25">
      <c r="C23" s="46"/>
      <c r="D23" s="10"/>
      <c r="E23" s="45"/>
      <c r="F23" s="10"/>
      <c r="G23" s="25"/>
      <c r="H23" s="35"/>
      <c r="I23" s="13"/>
      <c r="J23" s="8"/>
      <c r="K23" s="16"/>
      <c r="L23" s="7"/>
    </row>
    <row r="24" spans="3:15" x14ac:dyDescent="0.25">
      <c r="C24" s="46"/>
      <c r="D24" s="10"/>
      <c r="E24" s="45"/>
      <c r="F24" s="10"/>
      <c r="G24" s="25"/>
      <c r="H24" s="35"/>
      <c r="I24" s="13"/>
      <c r="J24" s="8"/>
      <c r="K24" s="16"/>
      <c r="L24" s="7"/>
    </row>
    <row r="25" spans="3:15" x14ac:dyDescent="0.25">
      <c r="C25" s="46"/>
      <c r="D25" s="10"/>
      <c r="E25" s="45"/>
      <c r="F25" s="10"/>
      <c r="G25" s="25"/>
      <c r="H25" s="35"/>
      <c r="I25" s="13"/>
      <c r="J25" s="8"/>
      <c r="K25" s="16"/>
      <c r="L25" s="7"/>
    </row>
    <row r="26" spans="3:15" x14ac:dyDescent="0.25">
      <c r="C26" s="46"/>
      <c r="D26" s="10"/>
      <c r="E26" s="45"/>
      <c r="F26" s="10"/>
      <c r="G26" s="25"/>
      <c r="H26" s="35"/>
      <c r="I26" s="13"/>
      <c r="J26" s="8"/>
      <c r="K26" s="16"/>
      <c r="L26" s="7"/>
    </row>
    <row r="27" spans="3:15" x14ac:dyDescent="0.25">
      <c r="C27" s="46"/>
      <c r="D27" s="10"/>
      <c r="E27" s="10"/>
      <c r="F27" s="10"/>
      <c r="G27" s="25"/>
      <c r="H27" s="35"/>
      <c r="I27" s="13"/>
      <c r="J27" s="8"/>
      <c r="K27" s="16"/>
      <c r="L27" s="7"/>
    </row>
    <row r="28" spans="3:15" x14ac:dyDescent="0.25">
      <c r="C28" s="46"/>
      <c r="D28" s="10"/>
      <c r="E28" s="10"/>
      <c r="F28" s="10"/>
      <c r="G28" s="25"/>
      <c r="H28" s="35"/>
      <c r="I28" s="13"/>
      <c r="J28" s="8"/>
      <c r="K28" s="16"/>
      <c r="L28" s="7"/>
      <c r="O28" s="43"/>
    </row>
    <row r="29" spans="3:15" x14ac:dyDescent="0.25">
      <c r="C29" s="46"/>
      <c r="D29" s="10"/>
      <c r="E29" s="10"/>
      <c r="F29" s="10"/>
      <c r="G29" s="25"/>
      <c r="H29" s="35"/>
      <c r="I29" s="13"/>
      <c r="J29" s="8"/>
      <c r="K29" s="16"/>
      <c r="L29" s="7"/>
    </row>
    <row r="30" spans="3:15" x14ac:dyDescent="0.25">
      <c r="C30" s="46"/>
      <c r="D30" s="10"/>
      <c r="E30" s="10"/>
      <c r="F30" s="10"/>
      <c r="G30" s="25"/>
      <c r="H30" s="35"/>
      <c r="I30" s="13"/>
      <c r="J30" s="8"/>
      <c r="K30" s="16"/>
      <c r="L30" s="7"/>
    </row>
    <row r="31" spans="3:15" x14ac:dyDescent="0.25">
      <c r="C31" s="46"/>
      <c r="D31" s="10"/>
      <c r="E31" s="10"/>
      <c r="F31" s="10"/>
      <c r="G31" s="25"/>
      <c r="H31" s="35"/>
      <c r="I31" s="13"/>
      <c r="J31" s="8"/>
      <c r="K31" s="16"/>
      <c r="L31" s="7"/>
    </row>
    <row r="32" spans="3:15" x14ac:dyDescent="0.25">
      <c r="C32" s="46"/>
      <c r="D32" s="10"/>
      <c r="E32" s="10"/>
      <c r="F32" s="10"/>
      <c r="G32" s="25"/>
      <c r="H32" s="35"/>
      <c r="I32" s="13"/>
      <c r="J32" s="8"/>
      <c r="K32" s="16"/>
      <c r="L32" s="7"/>
    </row>
    <row r="33" spans="3:12" x14ac:dyDescent="0.25">
      <c r="C33" s="46"/>
      <c r="D33" s="10"/>
      <c r="E33" s="10"/>
      <c r="F33" s="10"/>
      <c r="G33" s="25"/>
      <c r="H33" s="35"/>
      <c r="I33" s="13"/>
      <c r="J33" s="8"/>
      <c r="K33" s="16"/>
      <c r="L33" s="7"/>
    </row>
    <row r="34" spans="3:12" x14ac:dyDescent="0.25">
      <c r="C34" s="46"/>
      <c r="D34" s="10"/>
      <c r="E34" s="10"/>
      <c r="F34" s="10"/>
      <c r="G34" s="25"/>
      <c r="H34" s="35"/>
      <c r="I34" s="13"/>
      <c r="J34" s="8"/>
      <c r="K34" s="16"/>
      <c r="L34" s="7"/>
    </row>
    <row r="35" spans="3:12" x14ac:dyDescent="0.25">
      <c r="C35" s="46"/>
      <c r="D35" s="10"/>
      <c r="E35" s="10"/>
      <c r="F35" s="10"/>
      <c r="G35" s="25"/>
      <c r="H35" s="35"/>
      <c r="I35" s="13"/>
      <c r="J35" s="8"/>
      <c r="K35" s="16"/>
      <c r="L35" s="7"/>
    </row>
    <row r="36" spans="3:12" x14ac:dyDescent="0.25">
      <c r="C36" s="46"/>
      <c r="D36" s="10"/>
      <c r="E36" s="10"/>
      <c r="F36" s="10"/>
      <c r="G36" s="25"/>
      <c r="H36" s="35"/>
      <c r="I36" s="13"/>
      <c r="J36" s="8"/>
      <c r="K36" s="16"/>
      <c r="L36" s="7"/>
    </row>
    <row r="37" spans="3:12" x14ac:dyDescent="0.25">
      <c r="C37" s="46"/>
      <c r="D37" s="10"/>
      <c r="E37" s="10"/>
      <c r="F37" s="10"/>
      <c r="G37" s="25"/>
      <c r="H37" s="35"/>
      <c r="I37" s="13"/>
      <c r="J37" s="8"/>
      <c r="K37" s="16"/>
      <c r="L37" s="7"/>
    </row>
    <row r="38" spans="3:12" x14ac:dyDescent="0.25">
      <c r="C38" s="46"/>
      <c r="D38" s="10"/>
      <c r="E38" s="10"/>
      <c r="F38" s="10"/>
      <c r="G38" s="25"/>
      <c r="H38" s="35"/>
      <c r="I38" s="13"/>
      <c r="J38" s="8"/>
      <c r="K38" s="16"/>
      <c r="L38" s="7"/>
    </row>
    <row r="39" spans="3:12" x14ac:dyDescent="0.25">
      <c r="C39" s="46"/>
      <c r="D39" s="10"/>
      <c r="E39" s="10"/>
      <c r="F39" s="10"/>
      <c r="G39" s="25"/>
      <c r="H39" s="35"/>
      <c r="I39" s="13"/>
      <c r="J39" s="8"/>
      <c r="K39" s="16"/>
      <c r="L39" s="7"/>
    </row>
    <row r="40" spans="3:12" x14ac:dyDescent="0.25">
      <c r="C40" s="46"/>
      <c r="D40" s="10"/>
      <c r="E40" s="10"/>
      <c r="F40" s="10"/>
      <c r="G40" s="25"/>
      <c r="H40" s="35"/>
      <c r="I40" s="13"/>
      <c r="J40" s="8"/>
      <c r="K40" s="16"/>
      <c r="L40" s="7"/>
    </row>
    <row r="41" spans="3:12" x14ac:dyDescent="0.25">
      <c r="C41" s="46"/>
      <c r="D41" s="10"/>
      <c r="E41" s="10"/>
      <c r="F41" s="10"/>
      <c r="G41" s="25"/>
      <c r="H41" s="35"/>
      <c r="I41" s="13"/>
      <c r="J41" s="8"/>
      <c r="K41" s="16"/>
      <c r="L41" s="7"/>
    </row>
    <row r="42" spans="3:12" x14ac:dyDescent="0.25">
      <c r="C42" s="46"/>
      <c r="D42" s="10"/>
      <c r="E42" s="10"/>
      <c r="F42" s="10"/>
      <c r="G42" s="25"/>
      <c r="H42" s="35"/>
      <c r="I42" s="13"/>
      <c r="J42" s="8"/>
      <c r="K42" s="16"/>
      <c r="L42" s="7"/>
    </row>
    <row r="43" spans="3:12" x14ac:dyDescent="0.25">
      <c r="C43" s="46"/>
      <c r="D43" s="10"/>
      <c r="E43" s="10"/>
      <c r="F43" s="10"/>
      <c r="G43" s="25"/>
      <c r="H43" s="35"/>
      <c r="I43" s="13"/>
      <c r="J43" s="8"/>
      <c r="K43" s="16"/>
      <c r="L43" s="7"/>
    </row>
    <row r="44" spans="3:12" x14ac:dyDescent="0.25">
      <c r="C44" s="46"/>
      <c r="D44" s="10"/>
      <c r="E44" s="10"/>
      <c r="F44" s="10"/>
      <c r="G44" s="25"/>
      <c r="H44" s="35"/>
      <c r="I44" s="13"/>
      <c r="J44" s="8"/>
      <c r="K44" s="16"/>
      <c r="L44" s="7"/>
    </row>
    <row r="45" spans="3:12" x14ac:dyDescent="0.25">
      <c r="C45" s="46"/>
      <c r="D45" s="10"/>
      <c r="E45" s="10"/>
      <c r="F45" s="10"/>
      <c r="G45" s="25"/>
      <c r="H45" s="35"/>
      <c r="I45" s="13"/>
      <c r="J45" s="8"/>
      <c r="K45" s="16"/>
      <c r="L45" s="7"/>
    </row>
    <row r="46" spans="3:12" x14ac:dyDescent="0.25">
      <c r="C46" s="46"/>
      <c r="D46" s="10"/>
      <c r="E46" s="10"/>
      <c r="F46" s="10"/>
      <c r="G46" s="25"/>
      <c r="H46" s="35"/>
      <c r="I46" s="13"/>
      <c r="J46" s="8"/>
      <c r="K46" s="16"/>
      <c r="L46" s="7"/>
    </row>
    <row r="47" spans="3:12" x14ac:dyDescent="0.25">
      <c r="C47" s="46"/>
      <c r="D47" s="10"/>
      <c r="E47" s="10"/>
      <c r="F47" s="10"/>
      <c r="G47" s="25"/>
      <c r="H47" s="35"/>
      <c r="I47" s="13"/>
      <c r="J47" s="8"/>
      <c r="K47" s="16"/>
      <c r="L47" s="7"/>
    </row>
    <row r="48" spans="3:12" x14ac:dyDescent="0.25">
      <c r="C48" s="46"/>
      <c r="D48" s="10"/>
      <c r="E48" s="10"/>
      <c r="F48" s="10"/>
      <c r="G48" s="25"/>
      <c r="H48" s="35"/>
      <c r="I48" s="13"/>
      <c r="J48" s="8"/>
      <c r="K48" s="16"/>
      <c r="L48" s="7"/>
    </row>
    <row r="49" spans="3:12" x14ac:dyDescent="0.25">
      <c r="C49" s="46"/>
      <c r="D49" s="10"/>
      <c r="E49" s="10"/>
      <c r="F49" s="10"/>
      <c r="G49" s="25"/>
      <c r="H49" s="35"/>
      <c r="I49" s="13"/>
      <c r="J49" s="8"/>
      <c r="K49" s="16"/>
      <c r="L49" s="7"/>
    </row>
    <row r="50" spans="3:12" x14ac:dyDescent="0.25">
      <c r="C50" s="46"/>
      <c r="D50" s="10"/>
      <c r="E50" s="10"/>
      <c r="F50" s="10"/>
      <c r="G50" s="25"/>
      <c r="H50" s="35"/>
      <c r="I50" s="13"/>
      <c r="J50" s="8"/>
      <c r="K50" s="16"/>
      <c r="L50" s="7"/>
    </row>
    <row r="51" spans="3:12" x14ac:dyDescent="0.25">
      <c r="C51" s="46"/>
      <c r="D51" s="10"/>
      <c r="E51" s="10"/>
      <c r="F51" s="10"/>
      <c r="G51" s="25"/>
      <c r="H51" s="35"/>
      <c r="I51" s="13"/>
      <c r="J51" s="8"/>
      <c r="K51" s="16"/>
      <c r="L51" s="7"/>
    </row>
    <row r="52" spans="3:12" x14ac:dyDescent="0.25">
      <c r="C52" s="46"/>
      <c r="D52" s="10"/>
      <c r="E52" s="10"/>
      <c r="F52" s="10"/>
      <c r="G52" s="25"/>
      <c r="H52" s="35"/>
      <c r="I52" s="13"/>
      <c r="J52" s="8"/>
      <c r="K52" s="16"/>
      <c r="L52" s="7"/>
    </row>
    <row r="53" spans="3:12" x14ac:dyDescent="0.25">
      <c r="C53" s="46"/>
      <c r="D53" s="10"/>
      <c r="E53" s="10"/>
      <c r="F53" s="10"/>
      <c r="G53" s="25"/>
      <c r="H53" s="35"/>
      <c r="I53" s="13"/>
      <c r="J53" s="8"/>
      <c r="K53" s="16"/>
      <c r="L53" s="7"/>
    </row>
    <row r="54" spans="3:12" x14ac:dyDescent="0.25">
      <c r="C54" s="46"/>
      <c r="D54" s="10"/>
      <c r="E54" s="10"/>
      <c r="F54" s="10"/>
      <c r="G54" s="25"/>
      <c r="H54" s="35"/>
      <c r="I54" s="13"/>
      <c r="J54" s="8"/>
      <c r="K54" s="16"/>
      <c r="L54" s="7"/>
    </row>
    <row r="55" spans="3:12" x14ac:dyDescent="0.25">
      <c r="C55" s="46"/>
      <c r="D55" s="10"/>
      <c r="E55" s="10"/>
      <c r="F55" s="10"/>
      <c r="G55" s="25"/>
      <c r="H55" s="35"/>
      <c r="I55" s="13"/>
      <c r="J55" s="8"/>
      <c r="K55" s="16"/>
      <c r="L55" s="7"/>
    </row>
    <row r="56" spans="3:12" x14ac:dyDescent="0.25">
      <c r="C56" s="46"/>
      <c r="D56" s="10"/>
      <c r="E56" s="10"/>
      <c r="F56" s="10"/>
      <c r="G56" s="25"/>
      <c r="H56" s="35"/>
      <c r="I56" s="13"/>
      <c r="J56" s="8"/>
      <c r="K56" s="16"/>
      <c r="L56" s="7"/>
    </row>
    <row r="57" spans="3:12" x14ac:dyDescent="0.25">
      <c r="C57" s="46"/>
      <c r="D57" s="10"/>
      <c r="E57" s="10"/>
      <c r="F57" s="10"/>
      <c r="G57" s="25"/>
      <c r="H57" s="35"/>
      <c r="I57" s="13"/>
      <c r="J57" s="8"/>
      <c r="K57" s="16"/>
      <c r="L57" s="7"/>
    </row>
    <row r="58" spans="3:12" x14ac:dyDescent="0.25">
      <c r="C58" s="46"/>
      <c r="D58" s="10"/>
      <c r="E58" s="10"/>
      <c r="F58" s="10"/>
      <c r="G58" s="25"/>
      <c r="H58" s="35"/>
      <c r="I58" s="13"/>
      <c r="J58" s="8"/>
      <c r="K58" s="16"/>
      <c r="L58" s="7"/>
    </row>
    <row r="59" spans="3:12" x14ac:dyDescent="0.25">
      <c r="C59" s="46"/>
      <c r="D59" s="10"/>
      <c r="E59" s="10"/>
      <c r="F59" s="10"/>
      <c r="G59" s="25"/>
      <c r="H59" s="35"/>
      <c r="I59" s="13"/>
      <c r="J59" s="8"/>
      <c r="K59" s="16"/>
      <c r="L59" s="7"/>
    </row>
    <row r="60" spans="3:12" x14ac:dyDescent="0.25">
      <c r="C60" s="46"/>
      <c r="D60" s="10"/>
      <c r="E60" s="10"/>
      <c r="F60" s="10"/>
      <c r="G60" s="25"/>
      <c r="H60" s="35"/>
      <c r="I60" s="13"/>
      <c r="J60" s="8"/>
      <c r="K60" s="16"/>
      <c r="L60" s="7"/>
    </row>
    <row r="61" spans="3:12" x14ac:dyDescent="0.25">
      <c r="C61" s="46"/>
      <c r="D61" s="10"/>
      <c r="E61" s="10"/>
      <c r="F61" s="10"/>
      <c r="G61" s="10"/>
      <c r="H61" s="35"/>
      <c r="I61" s="13"/>
      <c r="J61" s="8"/>
      <c r="K61" s="16"/>
      <c r="L61" s="7"/>
    </row>
    <row r="62" spans="3:12" x14ac:dyDescent="0.25">
      <c r="C62" s="46"/>
      <c r="D62" s="10"/>
      <c r="E62" s="10"/>
      <c r="F62" s="10"/>
      <c r="G62" s="25"/>
      <c r="H62" s="35"/>
      <c r="I62" s="13"/>
      <c r="J62" s="8"/>
      <c r="K62" s="16"/>
      <c r="L62" s="7"/>
    </row>
    <row r="63" spans="3:12" x14ac:dyDescent="0.25">
      <c r="C63" s="46"/>
      <c r="D63" s="10"/>
      <c r="E63" s="10"/>
      <c r="F63" s="10"/>
      <c r="G63" s="10"/>
      <c r="H63" s="35"/>
      <c r="I63" s="13"/>
      <c r="J63" s="8"/>
      <c r="K63" s="16"/>
      <c r="L63" s="7"/>
    </row>
    <row r="64" spans="3:12" x14ac:dyDescent="0.25">
      <c r="C64" s="46"/>
      <c r="D64" s="10"/>
      <c r="E64" s="10"/>
      <c r="F64" s="10"/>
      <c r="G64" s="10"/>
      <c r="H64" s="35"/>
      <c r="I64" s="13"/>
      <c r="J64" s="8"/>
      <c r="K64" s="16"/>
      <c r="L64" s="7"/>
    </row>
    <row r="65" spans="3:12" x14ac:dyDescent="0.25">
      <c r="C65" s="46"/>
      <c r="D65" s="10"/>
      <c r="E65" s="10"/>
      <c r="F65" s="10"/>
      <c r="G65" s="10"/>
      <c r="H65" s="35"/>
      <c r="I65" s="13"/>
      <c r="J65" s="8"/>
      <c r="K65" s="16"/>
      <c r="L65" s="7"/>
    </row>
    <row r="66" spans="3:12" x14ac:dyDescent="0.25">
      <c r="C66" s="46"/>
      <c r="D66" s="10"/>
      <c r="E66" s="10"/>
      <c r="F66" s="10"/>
      <c r="G66" s="10"/>
      <c r="H66" s="35"/>
      <c r="I66" s="13"/>
      <c r="J66" s="8"/>
      <c r="K66" s="16"/>
      <c r="L66" s="7"/>
    </row>
    <row r="67" spans="3:12" x14ac:dyDescent="0.25">
      <c r="C67" s="46"/>
      <c r="D67" s="10"/>
      <c r="E67" s="10"/>
      <c r="F67" s="10"/>
      <c r="G67" s="10"/>
      <c r="H67" s="35"/>
      <c r="I67" s="13"/>
      <c r="J67" s="8"/>
      <c r="K67" s="16"/>
      <c r="L67" s="7"/>
    </row>
    <row r="68" spans="3:12" x14ac:dyDescent="0.25">
      <c r="C68" s="46"/>
      <c r="D68" s="10"/>
      <c r="E68" s="10"/>
      <c r="F68" s="10"/>
      <c r="G68" s="10"/>
      <c r="H68" s="35"/>
      <c r="I68" s="13"/>
      <c r="J68" s="8"/>
      <c r="K68" s="16"/>
      <c r="L68" s="7"/>
    </row>
    <row r="69" spans="3:12" x14ac:dyDescent="0.25">
      <c r="C69" s="46"/>
      <c r="D69" s="10"/>
      <c r="E69" s="10"/>
      <c r="F69" s="10"/>
      <c r="G69" s="10"/>
      <c r="H69" s="35"/>
      <c r="I69" s="13"/>
      <c r="J69" s="8"/>
      <c r="K69" s="16"/>
      <c r="L69" s="7"/>
    </row>
    <row r="70" spans="3:12" x14ac:dyDescent="0.25">
      <c r="C70" s="46"/>
      <c r="D70" s="10"/>
      <c r="E70" s="10"/>
      <c r="F70" s="10"/>
      <c r="G70" s="10"/>
      <c r="H70" s="35"/>
      <c r="I70" s="13"/>
      <c r="J70" s="8"/>
      <c r="K70" s="16"/>
      <c r="L70" s="7"/>
    </row>
    <row r="71" spans="3:12" x14ac:dyDescent="0.25">
      <c r="C71" s="46"/>
      <c r="D71" s="10"/>
      <c r="E71" s="10"/>
      <c r="F71" s="10"/>
      <c r="G71" s="10"/>
      <c r="H71" s="35"/>
      <c r="I71" s="13"/>
      <c r="J71" s="8"/>
      <c r="K71" s="16"/>
      <c r="L71" s="7"/>
    </row>
    <row r="72" spans="3:12" x14ac:dyDescent="0.25">
      <c r="C72" s="46"/>
      <c r="D72" s="10"/>
      <c r="E72" s="10"/>
      <c r="F72" s="10"/>
      <c r="G72" s="10"/>
      <c r="H72" s="35"/>
      <c r="I72" s="13"/>
      <c r="J72" s="8"/>
      <c r="K72" s="16"/>
      <c r="L72" s="7"/>
    </row>
    <row r="73" spans="3:12" x14ac:dyDescent="0.25">
      <c r="C73" s="46"/>
      <c r="D73" s="10"/>
      <c r="E73" s="10"/>
      <c r="F73" s="10"/>
      <c r="G73" s="10"/>
      <c r="H73" s="35"/>
      <c r="I73" s="13"/>
      <c r="J73" s="8"/>
      <c r="K73" s="16"/>
      <c r="L73" s="7"/>
    </row>
    <row r="74" spans="3:12" x14ac:dyDescent="0.25">
      <c r="C74" s="46"/>
      <c r="D74" s="11"/>
      <c r="E74" s="11"/>
      <c r="F74" s="11"/>
      <c r="G74" s="11"/>
      <c r="H74" s="36"/>
      <c r="I74" s="14"/>
      <c r="J74" s="19"/>
      <c r="K74" s="17"/>
      <c r="L74" s="7"/>
    </row>
    <row r="75" spans="3:12" x14ac:dyDescent="0.25">
      <c r="C75" s="7"/>
      <c r="D75" s="7"/>
      <c r="E75" s="47"/>
      <c r="F75" s="7"/>
      <c r="G75" s="47"/>
      <c r="H75" s="7"/>
      <c r="I75" s="7"/>
      <c r="J75" s="7"/>
      <c r="K75" s="7"/>
      <c r="L75" s="7"/>
    </row>
    <row r="76" spans="3:12" x14ac:dyDescent="0.25">
      <c r="E76" s="48"/>
      <c r="G76" s="48"/>
    </row>
    <row r="77" spans="3:12" x14ac:dyDescent="0.25">
      <c r="E77" s="48"/>
      <c r="G77" s="48"/>
    </row>
    <row r="78" spans="3:12" x14ac:dyDescent="0.25">
      <c r="E78" s="48"/>
      <c r="G78" s="48"/>
    </row>
    <row r="79" spans="3:12" x14ac:dyDescent="0.25">
      <c r="E79" s="48"/>
      <c r="G79" s="48"/>
    </row>
    <row r="80" spans="3:12" x14ac:dyDescent="0.25">
      <c r="E80" s="48"/>
      <c r="G80" s="48"/>
    </row>
    <row r="81" spans="5:7" x14ac:dyDescent="0.25">
      <c r="E81" s="48"/>
      <c r="G81" s="48"/>
    </row>
    <row r="82" spans="5:7" x14ac:dyDescent="0.25">
      <c r="E82" s="48"/>
      <c r="G82" s="48"/>
    </row>
    <row r="83" spans="5:7" x14ac:dyDescent="0.25">
      <c r="E83" s="48"/>
      <c r="G83" s="48"/>
    </row>
    <row r="84" spans="5:7" x14ac:dyDescent="0.25">
      <c r="E84" s="48"/>
      <c r="G84" s="48"/>
    </row>
    <row r="85" spans="5:7" x14ac:dyDescent="0.25">
      <c r="E85" s="48"/>
      <c r="G85" s="48"/>
    </row>
    <row r="86" spans="5:7" x14ac:dyDescent="0.25">
      <c r="E86" s="48"/>
      <c r="G86" s="48"/>
    </row>
    <row r="87" spans="5:7" x14ac:dyDescent="0.25">
      <c r="E87" s="48"/>
      <c r="G87" s="48"/>
    </row>
    <row r="88" spans="5:7" x14ac:dyDescent="0.25">
      <c r="E88" s="48"/>
      <c r="G88" s="48"/>
    </row>
    <row r="89" spans="5:7" x14ac:dyDescent="0.25">
      <c r="E89" s="48"/>
      <c r="G89" s="48"/>
    </row>
  </sheetData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9"/>
  <sheetViews>
    <sheetView workbookViewId="0">
      <selection activeCell="D7" sqref="D7"/>
    </sheetView>
  </sheetViews>
  <sheetFormatPr baseColWidth="10" defaultRowHeight="15" x14ac:dyDescent="0.25"/>
  <cols>
    <col min="1" max="1" width="29" bestFit="1" customWidth="1"/>
    <col min="2" max="2" width="10" customWidth="1"/>
    <col min="3" max="4" width="6" customWidth="1"/>
    <col min="5" max="5" width="12.5703125" bestFit="1" customWidth="1"/>
  </cols>
  <sheetData>
    <row r="1" spans="1:5" x14ac:dyDescent="0.25">
      <c r="A1" s="3" t="s">
        <v>16</v>
      </c>
      <c r="B1" s="4">
        <v>42331</v>
      </c>
    </row>
    <row r="3" spans="1:5" x14ac:dyDescent="0.25">
      <c r="A3" s="3" t="s">
        <v>22</v>
      </c>
      <c r="B3" s="3" t="s">
        <v>20</v>
      </c>
    </row>
    <row r="4" spans="1:5" x14ac:dyDescent="0.25">
      <c r="A4" s="3" t="s">
        <v>23</v>
      </c>
      <c r="B4" t="s">
        <v>18</v>
      </c>
      <c r="C4" t="s">
        <v>17</v>
      </c>
      <c r="D4" t="s">
        <v>19</v>
      </c>
      <c r="E4" t="s">
        <v>21</v>
      </c>
    </row>
    <row r="5" spans="1:5" x14ac:dyDescent="0.25">
      <c r="A5" s="6" t="s">
        <v>4</v>
      </c>
      <c r="B5" s="5">
        <v>1.25</v>
      </c>
      <c r="C5" s="5">
        <v>1.125</v>
      </c>
      <c r="D5" s="5">
        <v>0.25</v>
      </c>
      <c r="E5" s="5">
        <v>2.625</v>
      </c>
    </row>
    <row r="6" spans="1:5" x14ac:dyDescent="0.25">
      <c r="A6" s="6" t="s">
        <v>3</v>
      </c>
      <c r="B6" s="5">
        <v>2</v>
      </c>
      <c r="C6" s="5">
        <v>0.625</v>
      </c>
      <c r="D6" s="5">
        <v>0.375</v>
      </c>
      <c r="E6" s="5">
        <v>3</v>
      </c>
    </row>
    <row r="7" spans="1:5" x14ac:dyDescent="0.25">
      <c r="A7" s="6" t="s">
        <v>5</v>
      </c>
      <c r="B7" s="5">
        <v>2.25</v>
      </c>
      <c r="C7" s="5">
        <v>1.75</v>
      </c>
      <c r="D7" s="5">
        <v>2</v>
      </c>
      <c r="E7" s="5">
        <v>6</v>
      </c>
    </row>
    <row r="8" spans="1:5" x14ac:dyDescent="0.25">
      <c r="A8" s="6" t="s">
        <v>14</v>
      </c>
      <c r="B8" s="5"/>
      <c r="C8" s="5">
        <v>0.25</v>
      </c>
      <c r="D8" s="5"/>
      <c r="E8" s="5">
        <v>0.25</v>
      </c>
    </row>
    <row r="9" spans="1:5" x14ac:dyDescent="0.25">
      <c r="A9" s="6" t="s">
        <v>21</v>
      </c>
      <c r="B9" s="5">
        <v>5.5</v>
      </c>
      <c r="C9" s="5">
        <v>3.75</v>
      </c>
      <c r="D9" s="5">
        <v>2.625</v>
      </c>
      <c r="E9" s="5">
        <v>11.875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15"/>
  <sheetViews>
    <sheetView workbookViewId="0">
      <selection activeCell="E26" sqref="E26"/>
    </sheetView>
  </sheetViews>
  <sheetFormatPr baseColWidth="10" defaultRowHeight="15" x14ac:dyDescent="0.25"/>
  <cols>
    <col min="2" max="2" width="12.85546875" bestFit="1" customWidth="1"/>
  </cols>
  <sheetData>
    <row r="2" spans="2:8" x14ac:dyDescent="0.25">
      <c r="B2" s="27" t="s">
        <v>24</v>
      </c>
    </row>
    <row r="3" spans="2:8" x14ac:dyDescent="0.25">
      <c r="B3" s="1" t="s">
        <v>25</v>
      </c>
    </row>
    <row r="4" spans="2:8" x14ac:dyDescent="0.25">
      <c r="B4" s="1" t="s">
        <v>27</v>
      </c>
    </row>
    <row r="5" spans="2:8" x14ac:dyDescent="0.25">
      <c r="B5" s="1" t="s">
        <v>26</v>
      </c>
    </row>
    <row r="6" spans="2:8" x14ac:dyDescent="0.25">
      <c r="B6" s="28" t="s">
        <v>28</v>
      </c>
    </row>
    <row r="10" spans="2:8" x14ac:dyDescent="0.25">
      <c r="B10" t="s">
        <v>25</v>
      </c>
      <c r="C10" t="s">
        <v>32</v>
      </c>
      <c r="E10" t="s">
        <v>36</v>
      </c>
      <c r="F10" t="s">
        <v>4</v>
      </c>
      <c r="G10">
        <v>0.125</v>
      </c>
      <c r="H10" t="s">
        <v>11</v>
      </c>
    </row>
    <row r="11" spans="2:8" x14ac:dyDescent="0.25">
      <c r="B11" t="s">
        <v>25</v>
      </c>
      <c r="C11" t="s">
        <v>31</v>
      </c>
      <c r="E11" t="s">
        <v>37</v>
      </c>
      <c r="F11" t="s">
        <v>4</v>
      </c>
      <c r="G11">
        <v>0.125</v>
      </c>
      <c r="H11" t="s">
        <v>11</v>
      </c>
    </row>
    <row r="12" spans="2:8" x14ac:dyDescent="0.25">
      <c r="B12" t="s">
        <v>25</v>
      </c>
      <c r="C12" t="s">
        <v>33</v>
      </c>
      <c r="E12" t="s">
        <v>38</v>
      </c>
      <c r="F12" t="s">
        <v>4</v>
      </c>
      <c r="G12">
        <v>0.125</v>
      </c>
    </row>
    <row r="13" spans="2:8" x14ac:dyDescent="0.25">
      <c r="B13" t="s">
        <v>27</v>
      </c>
      <c r="C13" t="s">
        <v>34</v>
      </c>
      <c r="E13" t="s">
        <v>39</v>
      </c>
      <c r="F13" t="s">
        <v>4</v>
      </c>
      <c r="G13">
        <v>0.125</v>
      </c>
    </row>
    <row r="14" spans="2:8" x14ac:dyDescent="0.25">
      <c r="B14" t="s">
        <v>27</v>
      </c>
      <c r="C14" t="s">
        <v>35</v>
      </c>
      <c r="E14" t="s">
        <v>40</v>
      </c>
      <c r="F14" t="s">
        <v>4</v>
      </c>
      <c r="G14">
        <v>0.125</v>
      </c>
      <c r="H14" t="s">
        <v>11</v>
      </c>
    </row>
    <row r="15" spans="2:8" x14ac:dyDescent="0.25">
      <c r="B15" t="s">
        <v>27</v>
      </c>
      <c r="C15" t="s">
        <v>35</v>
      </c>
      <c r="E15" t="s">
        <v>41</v>
      </c>
      <c r="F15" t="s">
        <v>4</v>
      </c>
      <c r="G15">
        <v>0.125</v>
      </c>
      <c r="H15" t="s">
        <v>11</v>
      </c>
    </row>
  </sheetData>
  <sortState ref="B3:B6">
    <sortCondition ref="B3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0"/>
  <sheetViews>
    <sheetView showGridLines="0" zoomScale="90" zoomScaleNormal="90" workbookViewId="0">
      <pane ySplit="6" topLeftCell="A7" activePane="bottomLeft" state="frozen"/>
      <selection activeCell="A2" sqref="A2"/>
      <selection pane="bottomLeft" activeCell="E7" sqref="E7:J12"/>
    </sheetView>
  </sheetViews>
  <sheetFormatPr baseColWidth="10" defaultRowHeight="15" x14ac:dyDescent="0.25"/>
  <cols>
    <col min="1" max="1" width="5.28515625" customWidth="1"/>
    <col min="2" max="2" width="2" customWidth="1"/>
    <col min="3" max="3" width="3.7109375" customWidth="1"/>
    <col min="4" max="4" width="15.7109375" customWidth="1"/>
    <col min="5" max="5" width="15.5703125" bestFit="1" customWidth="1"/>
    <col min="6" max="6" width="15.85546875" bestFit="1" customWidth="1"/>
    <col min="7" max="7" width="37.7109375" customWidth="1"/>
    <col min="8" max="8" width="22.140625" customWidth="1"/>
    <col min="9" max="9" width="18.85546875" bestFit="1" customWidth="1"/>
    <col min="10" max="11" width="18.85546875" customWidth="1"/>
    <col min="12" max="12" width="2.7109375" customWidth="1"/>
  </cols>
  <sheetData>
    <row r="1" spans="1:14" hidden="1" x14ac:dyDescent="0.25">
      <c r="A1" s="48">
        <f ca="1">TODAY()</f>
        <v>42375</v>
      </c>
      <c r="D1">
        <f ca="1">WEEKNUM(TODAY())</f>
        <v>2</v>
      </c>
      <c r="E1" s="22">
        <f ca="1">DATE(YEAR($A$1),1,3)-WEEKDAY(DATE(YEAR($A$1),1,3))+2</f>
        <v>42373</v>
      </c>
      <c r="F1" s="22">
        <f ca="1">DATE(YEAR($A$1),1,3)-WEEKDAY(DATE(YEAR($A$1),1,3))+6</f>
        <v>42377</v>
      </c>
    </row>
    <row r="3" spans="1:14" ht="23.25" x14ac:dyDescent="0.35">
      <c r="D3" s="20" t="s">
        <v>0</v>
      </c>
      <c r="E3" s="20"/>
      <c r="F3" s="24" t="str">
        <f ca="1">"Week : "&amp;TEXT($E$1,"jj/mm")&amp;"  - "&amp;TEXT($F$1,"jj/mm")</f>
        <v>Week : 04/01  - 08/01</v>
      </c>
      <c r="G3" s="29"/>
      <c r="H3" s="23"/>
    </row>
    <row r="4" spans="1:14" ht="20.25" customHeight="1" x14ac:dyDescent="0.25"/>
    <row r="5" spans="1:14" x14ac:dyDescent="0.25">
      <c r="C5" s="7"/>
      <c r="D5" s="7"/>
      <c r="E5" s="7"/>
      <c r="F5" s="7"/>
      <c r="G5" s="32"/>
      <c r="H5" s="32"/>
      <c r="I5" s="32"/>
      <c r="J5" s="32"/>
      <c r="K5" s="32"/>
      <c r="L5" s="7"/>
      <c r="N5" s="21"/>
    </row>
    <row r="6" spans="1:14" x14ac:dyDescent="0.25">
      <c r="C6" s="7"/>
      <c r="D6" s="9" t="s">
        <v>15</v>
      </c>
      <c r="E6" s="9" t="s">
        <v>7</v>
      </c>
      <c r="F6" s="9" t="s">
        <v>8</v>
      </c>
      <c r="G6" s="33" t="s">
        <v>1</v>
      </c>
      <c r="H6" s="30" t="s">
        <v>2</v>
      </c>
      <c r="I6" s="31" t="s">
        <v>6</v>
      </c>
      <c r="J6" s="40" t="s">
        <v>9</v>
      </c>
      <c r="K6" s="37" t="s">
        <v>30</v>
      </c>
      <c r="L6" s="7"/>
    </row>
    <row r="7" spans="1:14" x14ac:dyDescent="0.25">
      <c r="C7" s="46">
        <f>SUBTOTAL(3,$D$7:D7)</f>
        <v>1</v>
      </c>
      <c r="D7" s="10" t="s">
        <v>25</v>
      </c>
      <c r="E7" s="10" t="s">
        <v>32</v>
      </c>
      <c r="F7" s="25"/>
      <c r="G7" s="35" t="s">
        <v>36</v>
      </c>
      <c r="H7" s="13" t="s">
        <v>4</v>
      </c>
      <c r="I7" s="8">
        <v>0.125</v>
      </c>
      <c r="J7" s="41" t="s">
        <v>11</v>
      </c>
      <c r="K7" s="38"/>
      <c r="L7" s="7"/>
    </row>
    <row r="8" spans="1:14" x14ac:dyDescent="0.25">
      <c r="C8" s="46">
        <f>SUBTOTAL(3,$D$7:D8)</f>
        <v>2</v>
      </c>
      <c r="D8" s="10" t="s">
        <v>25</v>
      </c>
      <c r="E8" s="10" t="s">
        <v>31</v>
      </c>
      <c r="F8" s="25"/>
      <c r="G8" s="35" t="s">
        <v>37</v>
      </c>
      <c r="H8" s="13" t="s">
        <v>4</v>
      </c>
      <c r="I8" s="8">
        <v>0.125</v>
      </c>
      <c r="J8" s="41" t="s">
        <v>11</v>
      </c>
      <c r="K8" s="38"/>
      <c r="L8" s="7"/>
    </row>
    <row r="9" spans="1:14" x14ac:dyDescent="0.25">
      <c r="C9" s="46">
        <f>SUBTOTAL(3,$D$7:D9)</f>
        <v>3</v>
      </c>
      <c r="D9" s="10" t="s">
        <v>25</v>
      </c>
      <c r="E9" s="10" t="s">
        <v>33</v>
      </c>
      <c r="F9" s="25"/>
      <c r="G9" s="35" t="s">
        <v>38</v>
      </c>
      <c r="H9" s="13" t="s">
        <v>4</v>
      </c>
      <c r="I9" s="8">
        <v>0.125</v>
      </c>
      <c r="J9" s="41"/>
      <c r="K9" s="38"/>
      <c r="L9" s="7"/>
    </row>
    <row r="10" spans="1:14" x14ac:dyDescent="0.25">
      <c r="C10" s="46">
        <f>SUBTOTAL(3,$D$7:D10)</f>
        <v>4</v>
      </c>
      <c r="D10" s="10" t="s">
        <v>27</v>
      </c>
      <c r="E10" s="10" t="s">
        <v>34</v>
      </c>
      <c r="F10" s="25"/>
      <c r="G10" s="35" t="s">
        <v>39</v>
      </c>
      <c r="H10" s="13" t="s">
        <v>4</v>
      </c>
      <c r="I10" s="8">
        <v>0.125</v>
      </c>
      <c r="J10" s="41"/>
      <c r="K10" s="38"/>
      <c r="L10" s="7"/>
    </row>
    <row r="11" spans="1:14" x14ac:dyDescent="0.25">
      <c r="C11" s="46">
        <f>SUBTOTAL(3,$D$7:D11)</f>
        <v>5</v>
      </c>
      <c r="D11" s="10" t="s">
        <v>27</v>
      </c>
      <c r="E11" s="10" t="s">
        <v>35</v>
      </c>
      <c r="F11" s="25"/>
      <c r="G11" s="35" t="s">
        <v>40</v>
      </c>
      <c r="H11" s="13" t="s">
        <v>4</v>
      </c>
      <c r="I11" s="8">
        <v>0.125</v>
      </c>
      <c r="J11" s="41" t="s">
        <v>11</v>
      </c>
      <c r="K11" s="38"/>
      <c r="L11" s="7"/>
    </row>
    <row r="12" spans="1:14" x14ac:dyDescent="0.25">
      <c r="C12" s="46">
        <f>SUBTOTAL(3,$D$7:D12)</f>
        <v>6</v>
      </c>
      <c r="D12" s="10" t="s">
        <v>27</v>
      </c>
      <c r="E12" s="10" t="s">
        <v>35</v>
      </c>
      <c r="F12" s="25"/>
      <c r="G12" s="35" t="s">
        <v>41</v>
      </c>
      <c r="H12" s="13" t="s">
        <v>4</v>
      </c>
      <c r="I12" s="8">
        <v>0.125</v>
      </c>
      <c r="J12" s="41" t="s">
        <v>11</v>
      </c>
      <c r="K12" s="38"/>
      <c r="L12" s="7"/>
    </row>
    <row r="13" spans="1:14" x14ac:dyDescent="0.25">
      <c r="C13" s="46">
        <f>SUBTOTAL(3,$D$7:D13)</f>
        <v>6</v>
      </c>
      <c r="D13" s="10"/>
      <c r="E13" s="10"/>
      <c r="F13" s="25"/>
      <c r="G13" s="35"/>
      <c r="H13" s="13"/>
      <c r="I13" s="8"/>
      <c r="J13" s="41"/>
      <c r="K13" s="38"/>
      <c r="L13" s="7"/>
    </row>
    <row r="14" spans="1:14" x14ac:dyDescent="0.25">
      <c r="C14" s="46">
        <f>SUBTOTAL(3,$D$7:D14)</f>
        <v>6</v>
      </c>
      <c r="D14" s="10"/>
      <c r="E14" s="10"/>
      <c r="F14" s="25"/>
      <c r="G14" s="35"/>
      <c r="H14" s="13"/>
      <c r="I14" s="8"/>
      <c r="J14" s="41"/>
      <c r="K14" s="38"/>
      <c r="L14" s="7"/>
    </row>
    <row r="15" spans="1:14" x14ac:dyDescent="0.25">
      <c r="C15" s="46">
        <f>SUBTOTAL(3,$D$7:D15)</f>
        <v>6</v>
      </c>
      <c r="D15" s="10"/>
      <c r="E15" s="10"/>
      <c r="F15" s="25"/>
      <c r="G15" s="35"/>
      <c r="H15" s="13"/>
      <c r="I15" s="8"/>
      <c r="J15" s="41"/>
      <c r="K15" s="38"/>
      <c r="L15" s="7"/>
    </row>
    <row r="16" spans="1:14" x14ac:dyDescent="0.25">
      <c r="C16" s="46">
        <f>SUBTOTAL(3,$D$7:D16)</f>
        <v>6</v>
      </c>
      <c r="D16" s="10"/>
      <c r="E16" s="10"/>
      <c r="F16" s="25"/>
      <c r="G16" s="35"/>
      <c r="H16" s="13"/>
      <c r="I16" s="8"/>
      <c r="J16" s="41"/>
      <c r="K16" s="38"/>
      <c r="L16" s="7"/>
    </row>
    <row r="17" spans="3:12" x14ac:dyDescent="0.25">
      <c r="C17" s="46">
        <f>SUBTOTAL(3,$D$7:D17)</f>
        <v>6</v>
      </c>
      <c r="D17" s="10"/>
      <c r="E17" s="10"/>
      <c r="F17" s="25"/>
      <c r="G17" s="35"/>
      <c r="H17" s="13"/>
      <c r="I17" s="8"/>
      <c r="J17" s="41"/>
      <c r="K17" s="38"/>
      <c r="L17" s="7"/>
    </row>
    <row r="18" spans="3:12" x14ac:dyDescent="0.25">
      <c r="C18" s="46">
        <f>SUBTOTAL(3,$D$7:D18)</f>
        <v>6</v>
      </c>
      <c r="D18" s="10"/>
      <c r="E18" s="10"/>
      <c r="F18" s="25"/>
      <c r="G18" s="35"/>
      <c r="H18" s="13"/>
      <c r="I18" s="8"/>
      <c r="J18" s="41"/>
      <c r="K18" s="38"/>
      <c r="L18" s="7"/>
    </row>
    <row r="19" spans="3:12" x14ac:dyDescent="0.25">
      <c r="C19" s="46">
        <f>SUBTOTAL(3,$D$7:D19)</f>
        <v>6</v>
      </c>
      <c r="D19" s="10"/>
      <c r="E19" s="10"/>
      <c r="F19" s="25"/>
      <c r="G19" s="35"/>
      <c r="H19" s="13"/>
      <c r="I19" s="8"/>
      <c r="J19" s="41"/>
      <c r="K19" s="38"/>
      <c r="L19" s="7"/>
    </row>
    <row r="20" spans="3:12" x14ac:dyDescent="0.25">
      <c r="C20" s="46">
        <f>SUBTOTAL(3,$D$7:D20)</f>
        <v>6</v>
      </c>
      <c r="D20" s="10"/>
      <c r="E20" s="10"/>
      <c r="F20" s="25"/>
      <c r="G20" s="35"/>
      <c r="H20" s="13"/>
      <c r="I20" s="8"/>
      <c r="J20" s="41"/>
      <c r="K20" s="38"/>
      <c r="L20" s="7"/>
    </row>
    <row r="21" spans="3:12" x14ac:dyDescent="0.25">
      <c r="C21" s="46">
        <f>SUBTOTAL(3,$D$7:D21)</f>
        <v>6</v>
      </c>
      <c r="D21" s="10"/>
      <c r="E21" s="10"/>
      <c r="F21" s="25"/>
      <c r="G21" s="35"/>
      <c r="H21" s="13"/>
      <c r="I21" s="8"/>
      <c r="J21" s="41"/>
      <c r="K21" s="38"/>
      <c r="L21" s="7"/>
    </row>
    <row r="22" spans="3:12" x14ac:dyDescent="0.25">
      <c r="C22" s="46">
        <f>SUBTOTAL(3,$D$7:D22)</f>
        <v>6</v>
      </c>
      <c r="D22" s="10"/>
      <c r="E22" s="10"/>
      <c r="F22" s="25"/>
      <c r="G22" s="35"/>
      <c r="H22" s="13"/>
      <c r="I22" s="8"/>
      <c r="J22" s="41"/>
      <c r="K22" s="38"/>
      <c r="L22" s="7"/>
    </row>
    <row r="23" spans="3:12" x14ac:dyDescent="0.25">
      <c r="C23" s="46">
        <f>SUBTOTAL(3,$D$7:D23)</f>
        <v>6</v>
      </c>
      <c r="D23" s="10"/>
      <c r="E23" s="10"/>
      <c r="F23" s="25"/>
      <c r="G23" s="35"/>
      <c r="H23" s="13"/>
      <c r="I23" s="8"/>
      <c r="J23" s="41"/>
      <c r="K23" s="38"/>
      <c r="L23" s="7"/>
    </row>
    <row r="24" spans="3:12" x14ac:dyDescent="0.25">
      <c r="C24" s="46">
        <f>SUBTOTAL(3,$D$7:D24)</f>
        <v>6</v>
      </c>
      <c r="D24" s="10"/>
      <c r="E24" s="10"/>
      <c r="F24" s="25"/>
      <c r="G24" s="35"/>
      <c r="H24" s="13"/>
      <c r="I24" s="8"/>
      <c r="J24" s="41"/>
      <c r="K24" s="38"/>
      <c r="L24" s="7"/>
    </row>
    <row r="25" spans="3:12" x14ac:dyDescent="0.25">
      <c r="C25" s="46">
        <f>SUBTOTAL(3,$D$7:D25)</f>
        <v>6</v>
      </c>
      <c r="D25" s="10"/>
      <c r="E25" s="10"/>
      <c r="F25" s="25"/>
      <c r="G25" s="35"/>
      <c r="H25" s="13"/>
      <c r="I25" s="8"/>
      <c r="J25" s="41"/>
      <c r="K25" s="38"/>
      <c r="L25" s="7"/>
    </row>
    <row r="26" spans="3:12" x14ac:dyDescent="0.25">
      <c r="C26" s="46">
        <f>SUBTOTAL(3,$D$7:D26)</f>
        <v>6</v>
      </c>
      <c r="D26" s="10"/>
      <c r="E26" s="10"/>
      <c r="F26" s="25"/>
      <c r="G26" s="35"/>
      <c r="H26" s="13"/>
      <c r="I26" s="8"/>
      <c r="J26" s="41"/>
      <c r="K26" s="38"/>
      <c r="L26" s="7"/>
    </row>
    <row r="27" spans="3:12" x14ac:dyDescent="0.25">
      <c r="C27" s="46">
        <f>SUBTOTAL(3,$D$7:D27)</f>
        <v>6</v>
      </c>
      <c r="D27" s="10"/>
      <c r="E27" s="10"/>
      <c r="F27" s="25"/>
      <c r="G27" s="35"/>
      <c r="H27" s="13"/>
      <c r="I27" s="8"/>
      <c r="J27" s="41"/>
      <c r="K27" s="38"/>
      <c r="L27" s="7"/>
    </row>
    <row r="28" spans="3:12" x14ac:dyDescent="0.25">
      <c r="C28" s="46">
        <f>SUBTOTAL(3,$D$7:D28)</f>
        <v>6</v>
      </c>
      <c r="D28" s="10"/>
      <c r="E28" s="10"/>
      <c r="F28" s="25"/>
      <c r="G28" s="35"/>
      <c r="H28" s="13"/>
      <c r="I28" s="8"/>
      <c r="J28" s="41"/>
      <c r="K28" s="38"/>
      <c r="L28" s="7"/>
    </row>
    <row r="29" spans="3:12" x14ac:dyDescent="0.25">
      <c r="C29" s="46">
        <f>SUBTOTAL(3,$D$7:D29)</f>
        <v>6</v>
      </c>
      <c r="D29" s="10"/>
      <c r="E29" s="10"/>
      <c r="F29" s="25"/>
      <c r="G29" s="35"/>
      <c r="H29" s="13"/>
      <c r="I29" s="8"/>
      <c r="J29" s="41"/>
      <c r="K29" s="38"/>
      <c r="L29" s="7"/>
    </row>
    <row r="30" spans="3:12" x14ac:dyDescent="0.25">
      <c r="C30" s="46">
        <f>SUBTOTAL(3,$D$7:D30)</f>
        <v>6</v>
      </c>
      <c r="D30" s="10"/>
      <c r="E30" s="10"/>
      <c r="F30" s="25"/>
      <c r="G30" s="35"/>
      <c r="H30" s="13"/>
      <c r="I30" s="8"/>
      <c r="J30" s="41"/>
      <c r="K30" s="38"/>
      <c r="L30" s="7"/>
    </row>
    <row r="31" spans="3:12" x14ac:dyDescent="0.25">
      <c r="C31" s="46">
        <f>SUBTOTAL(3,$D$7:D31)</f>
        <v>6</v>
      </c>
      <c r="D31" s="10"/>
      <c r="E31" s="10"/>
      <c r="F31" s="25"/>
      <c r="G31" s="35"/>
      <c r="H31" s="13"/>
      <c r="I31" s="8"/>
      <c r="J31" s="41"/>
      <c r="K31" s="38"/>
      <c r="L31" s="7"/>
    </row>
    <row r="32" spans="3:12" x14ac:dyDescent="0.25">
      <c r="C32" s="46">
        <f>SUBTOTAL(3,$D$7:D32)</f>
        <v>6</v>
      </c>
      <c r="D32" s="10"/>
      <c r="E32" s="10"/>
      <c r="F32" s="25"/>
      <c r="G32" s="35"/>
      <c r="H32" s="13"/>
      <c r="I32" s="8"/>
      <c r="J32" s="41"/>
      <c r="K32" s="38"/>
      <c r="L32" s="7"/>
    </row>
    <row r="33" spans="3:12" x14ac:dyDescent="0.25">
      <c r="C33" s="46">
        <f>SUBTOTAL(3,$D$7:D33)</f>
        <v>6</v>
      </c>
      <c r="D33" s="10"/>
      <c r="E33" s="10"/>
      <c r="F33" s="25"/>
      <c r="G33" s="35"/>
      <c r="H33" s="13"/>
      <c r="I33" s="8"/>
      <c r="J33" s="41"/>
      <c r="K33" s="38"/>
      <c r="L33" s="7"/>
    </row>
    <row r="34" spans="3:12" x14ac:dyDescent="0.25">
      <c r="C34" s="46">
        <f>SUBTOTAL(3,$D$7:D34)</f>
        <v>6</v>
      </c>
      <c r="D34" s="10"/>
      <c r="E34" s="10"/>
      <c r="F34" s="25"/>
      <c r="G34" s="35"/>
      <c r="H34" s="13"/>
      <c r="I34" s="8"/>
      <c r="J34" s="41"/>
      <c r="K34" s="38"/>
      <c r="L34" s="7"/>
    </row>
    <row r="35" spans="3:12" x14ac:dyDescent="0.25">
      <c r="C35" s="46">
        <f>SUBTOTAL(3,$D$7:D35)</f>
        <v>6</v>
      </c>
      <c r="D35" s="10"/>
      <c r="E35" s="10"/>
      <c r="F35" s="25"/>
      <c r="G35" s="35"/>
      <c r="H35" s="13"/>
      <c r="I35" s="8"/>
      <c r="J35" s="41"/>
      <c r="K35" s="38"/>
      <c r="L35" s="7"/>
    </row>
    <row r="36" spans="3:12" x14ac:dyDescent="0.25">
      <c r="C36" s="46">
        <f>SUBTOTAL(3,$D$7:D36)</f>
        <v>6</v>
      </c>
      <c r="D36" s="10"/>
      <c r="E36" s="10"/>
      <c r="F36" s="10"/>
      <c r="G36" s="35"/>
      <c r="H36" s="13"/>
      <c r="I36" s="8"/>
      <c r="J36" s="41"/>
      <c r="K36" s="38"/>
      <c r="L36" s="7"/>
    </row>
    <row r="37" spans="3:12" x14ac:dyDescent="0.25">
      <c r="C37" s="46">
        <f>SUBTOTAL(3,$D$7:D37)</f>
        <v>6</v>
      </c>
      <c r="D37" s="10"/>
      <c r="E37" s="10"/>
      <c r="F37" s="25"/>
      <c r="G37" s="35"/>
      <c r="H37" s="13"/>
      <c r="I37" s="8"/>
      <c r="J37" s="41"/>
      <c r="K37" s="38"/>
      <c r="L37" s="7"/>
    </row>
    <row r="38" spans="3:12" x14ac:dyDescent="0.25">
      <c r="C38" s="46">
        <f>SUBTOTAL(3,$D$7:D38)</f>
        <v>6</v>
      </c>
      <c r="D38" s="10"/>
      <c r="E38" s="10"/>
      <c r="F38" s="10"/>
      <c r="G38" s="35"/>
      <c r="H38" s="13"/>
      <c r="I38" s="8"/>
      <c r="J38" s="41"/>
      <c r="K38" s="38"/>
      <c r="L38" s="7"/>
    </row>
    <row r="39" spans="3:12" x14ac:dyDescent="0.25">
      <c r="C39" s="46">
        <f>SUBTOTAL(3,$D$7:D39)</f>
        <v>6</v>
      </c>
      <c r="D39" s="10"/>
      <c r="E39" s="10"/>
      <c r="F39" s="10"/>
      <c r="G39" s="35"/>
      <c r="H39" s="13"/>
      <c r="I39" s="8"/>
      <c r="J39" s="41"/>
      <c r="K39" s="38"/>
      <c r="L39" s="7"/>
    </row>
    <row r="40" spans="3:12" x14ac:dyDescent="0.25">
      <c r="C40" s="46">
        <f>SUBTOTAL(3,$D$7:D40)</f>
        <v>6</v>
      </c>
      <c r="D40" s="10"/>
      <c r="E40" s="10"/>
      <c r="F40" s="10"/>
      <c r="G40" s="35"/>
      <c r="H40" s="13"/>
      <c r="I40" s="8"/>
      <c r="J40" s="41"/>
      <c r="K40" s="38"/>
      <c r="L40" s="7"/>
    </row>
    <row r="41" spans="3:12" x14ac:dyDescent="0.25">
      <c r="C41" s="46">
        <f>SUBTOTAL(3,$D$7:D41)</f>
        <v>6</v>
      </c>
      <c r="D41" s="10"/>
      <c r="E41" s="10"/>
      <c r="F41" s="10"/>
      <c r="G41" s="35"/>
      <c r="H41" s="13"/>
      <c r="I41" s="8"/>
      <c r="J41" s="41"/>
      <c r="K41" s="38"/>
      <c r="L41" s="7"/>
    </row>
    <row r="42" spans="3:12" x14ac:dyDescent="0.25">
      <c r="C42" s="46">
        <f>SUBTOTAL(3,$D$7:D42)</f>
        <v>6</v>
      </c>
      <c r="D42" s="10"/>
      <c r="E42" s="10"/>
      <c r="F42" s="10"/>
      <c r="G42" s="35"/>
      <c r="H42" s="13"/>
      <c r="I42" s="8"/>
      <c r="J42" s="41"/>
      <c r="K42" s="38"/>
      <c r="L42" s="7"/>
    </row>
    <row r="43" spans="3:12" x14ac:dyDescent="0.25">
      <c r="C43" s="46">
        <f>SUBTOTAL(3,$D$7:D43)</f>
        <v>6</v>
      </c>
      <c r="D43" s="10"/>
      <c r="E43" s="10"/>
      <c r="F43" s="10"/>
      <c r="G43" s="35"/>
      <c r="H43" s="13"/>
      <c r="I43" s="8"/>
      <c r="J43" s="41"/>
      <c r="K43" s="38"/>
      <c r="L43" s="7"/>
    </row>
    <row r="44" spans="3:12" x14ac:dyDescent="0.25">
      <c r="C44" s="46">
        <f>SUBTOTAL(3,$D$7:D44)</f>
        <v>6</v>
      </c>
      <c r="D44" s="10"/>
      <c r="E44" s="10"/>
      <c r="F44" s="10"/>
      <c r="G44" s="35"/>
      <c r="H44" s="13"/>
      <c r="I44" s="8"/>
      <c r="J44" s="41"/>
      <c r="K44" s="38"/>
      <c r="L44" s="7"/>
    </row>
    <row r="45" spans="3:12" x14ac:dyDescent="0.25">
      <c r="C45" s="46">
        <f>SUBTOTAL(3,$D$7:D45)</f>
        <v>6</v>
      </c>
      <c r="D45" s="10"/>
      <c r="E45" s="10"/>
      <c r="F45" s="10"/>
      <c r="G45" s="35"/>
      <c r="H45" s="13"/>
      <c r="I45" s="8"/>
      <c r="J45" s="41"/>
      <c r="K45" s="38"/>
      <c r="L45" s="7"/>
    </row>
    <row r="46" spans="3:12" x14ac:dyDescent="0.25">
      <c r="C46" s="46">
        <f>SUBTOTAL(3,$D$7:D46)</f>
        <v>6</v>
      </c>
      <c r="D46" s="10"/>
      <c r="E46" s="10"/>
      <c r="F46" s="10"/>
      <c r="G46" s="35"/>
      <c r="H46" s="13"/>
      <c r="I46" s="8"/>
      <c r="J46" s="41"/>
      <c r="K46" s="38"/>
      <c r="L46" s="7"/>
    </row>
    <row r="47" spans="3:12" x14ac:dyDescent="0.25">
      <c r="C47" s="46">
        <f>SUBTOTAL(3,$D$7:D47)</f>
        <v>6</v>
      </c>
      <c r="D47" s="10"/>
      <c r="E47" s="10"/>
      <c r="F47" s="10"/>
      <c r="G47" s="35"/>
      <c r="H47" s="13"/>
      <c r="I47" s="8"/>
      <c r="J47" s="41"/>
      <c r="K47" s="38"/>
      <c r="L47" s="7"/>
    </row>
    <row r="48" spans="3:12" x14ac:dyDescent="0.25">
      <c r="C48" s="46">
        <f>SUBTOTAL(3,$D$7:D48)</f>
        <v>6</v>
      </c>
      <c r="D48" s="10"/>
      <c r="E48" s="10"/>
      <c r="F48" s="10"/>
      <c r="G48" s="35"/>
      <c r="H48" s="13"/>
      <c r="I48" s="8"/>
      <c r="J48" s="41"/>
      <c r="K48" s="38"/>
      <c r="L48" s="7"/>
    </row>
    <row r="49" spans="3:12" x14ac:dyDescent="0.25">
      <c r="C49" s="46">
        <f>SUBTOTAL(3,$D$7:D49)</f>
        <v>6</v>
      </c>
      <c r="D49" s="11"/>
      <c r="E49" s="11"/>
      <c r="F49" s="11"/>
      <c r="G49" s="36"/>
      <c r="H49" s="14"/>
      <c r="I49" s="19"/>
      <c r="J49" s="42"/>
      <c r="K49" s="39"/>
      <c r="L49" s="7"/>
    </row>
    <row r="50" spans="3:12" x14ac:dyDescent="0.25">
      <c r="C50" s="7"/>
      <c r="D50" s="7"/>
      <c r="E50" s="7"/>
      <c r="F50" s="7"/>
      <c r="G50" s="7"/>
      <c r="H50" s="7"/>
      <c r="I50" s="7"/>
      <c r="J50" s="7"/>
      <c r="K50" s="7"/>
      <c r="L50" s="7"/>
    </row>
  </sheetData>
  <dataValidations count="3">
    <dataValidation type="list" allowBlank="1" showInputMessage="1" showErrorMessage="1" sqref="H7:H49">
      <formula1>"Meeting,Coordination,Production"</formula1>
    </dataValidation>
    <dataValidation type="list" allowBlank="1" showInputMessage="1" showErrorMessage="1" sqref="I7:I49">
      <mc:AlternateContent xmlns:x12ac="http://schemas.microsoft.com/office/spreadsheetml/2011/1/ac" xmlns:mc="http://schemas.openxmlformats.org/markup-compatibility/2006">
        <mc:Choice Requires="x12ac">
          <x12ac:list>"0,125","0,25","0,5",1,"1,5",2</x12ac:list>
        </mc:Choice>
        <mc:Fallback>
          <formula1>"0,125,0,25,0,5,1,1,5,2"</formula1>
        </mc:Fallback>
      </mc:AlternateContent>
    </dataValidation>
    <dataValidation type="list" allowBlank="1" showInputMessage="1" showErrorMessage="1" sqref="D7:D49">
      <formula1>Team_USD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Historic">
                <anchor moveWithCells="1" sizeWithCells="1">
                  <from>
                    <xdr:col>14</xdr:col>
                    <xdr:colOff>542925</xdr:colOff>
                    <xdr:row>3</xdr:row>
                    <xdr:rowOff>9525</xdr:rowOff>
                  </from>
                  <to>
                    <xdr:col>16</xdr:col>
                    <xdr:colOff>685800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Data!$B$3:$B$5</xm:f>
          </x14:formula1>
          <xm:sqref>J7:K49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565F657B14304AA6FAA0761A1E6CC6" ma:contentTypeVersion="2" ma:contentTypeDescription="Create a new document." ma:contentTypeScope="" ma:versionID="edf4ed05ad911b01f937f7e087368841">
  <xsd:schema xmlns:xsd="http://www.w3.org/2001/XMLSchema" xmlns:xs="http://www.w3.org/2001/XMLSchema" xmlns:p="http://schemas.microsoft.com/office/2006/metadata/properties" xmlns:ns2="5078de92-f26b-4ed0-a058-d49dc7474f32" targetNamespace="http://schemas.microsoft.com/office/2006/metadata/properties" ma:root="true" ma:fieldsID="0dd8c1be64a5e72b94f21830f79b35a2" ns2:_="">
    <xsd:import namespace="5078de92-f26b-4ed0-a058-d49dc7474f3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8de92-f26b-4ed0-a058-d49dc7474f3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55DDAC-C939-4886-8CAD-68021996C165}">
  <ds:schemaRefs>
    <ds:schemaRef ds:uri="http://purl.org/dc/dcmitype/"/>
    <ds:schemaRef ds:uri="5078de92-f26b-4ed0-a058-d49dc7474f32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41B8353-1C84-416C-B32A-F89CB0DF2B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8de92-f26b-4ed0-a058-d49dc7474f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FC9060-40E3-4357-92BA-801F4343F9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Data</vt:lpstr>
      <vt:lpstr>Workload ADE</vt:lpstr>
      <vt:lpstr>Workload JBO</vt:lpstr>
      <vt:lpstr>Workload PNI</vt:lpstr>
      <vt:lpstr>Workload RRO</vt:lpstr>
      <vt:lpstr>Historic</vt:lpstr>
      <vt:lpstr>Stats</vt:lpstr>
      <vt:lpstr>Parameters</vt:lpstr>
      <vt:lpstr>Workload</vt:lpstr>
      <vt:lpstr>Team_USD</vt:lpstr>
    </vt:vector>
  </TitlesOfParts>
  <Company>CRITEO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Bourillon</dc:creator>
  <cp:lastModifiedBy>Raphael Rodrigues</cp:lastModifiedBy>
  <dcterms:created xsi:type="dcterms:W3CDTF">2015-05-15T07:29:05Z</dcterms:created>
  <dcterms:modified xsi:type="dcterms:W3CDTF">2016-01-06T10:30:18Z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0x01010015565F657B14304AA6FAA0761A1E6CC6</vt:lpwstr>
  </property>
</Properties>
</file>