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Somme PDBc PDB vs WP03_TEST" sheetId="1" r:id="rId1"/>
  </sheets>
  <externalReferences>
    <externalReference r:id="rId2"/>
  </externalReferences>
  <definedNames>
    <definedName name="_xlnm._FilterDatabase" localSheetId="0" hidden="1">'Somme PDBc PDB vs WP03_TEST'!$A$1:$AO$1</definedName>
  </definedNames>
  <calcPr calcId="125725"/>
</workbook>
</file>

<file path=xl/calcChain.xml><?xml version="1.0" encoding="utf-8"?>
<calcChain xmlns="http://schemas.openxmlformats.org/spreadsheetml/2006/main">
  <c r="AL34" i="1"/>
  <c r="AK34"/>
  <c r="AL33"/>
  <c r="AK33"/>
  <c r="AL32"/>
  <c r="AK32"/>
  <c r="AL31"/>
  <c r="AK31"/>
  <c r="AL30"/>
  <c r="AK30"/>
  <c r="AL29"/>
  <c r="AK29"/>
  <c r="AL28"/>
  <c r="AK28"/>
  <c r="AL27"/>
  <c r="AK27"/>
  <c r="AL26"/>
  <c r="AK26"/>
  <c r="AL25"/>
  <c r="AK25"/>
  <c r="AL24"/>
  <c r="AK24"/>
  <c r="AL23"/>
  <c r="AK23"/>
  <c r="AL22"/>
  <c r="AK22"/>
  <c r="AL21"/>
  <c r="AK21"/>
  <c r="AL20"/>
  <c r="AK20"/>
  <c r="AL19"/>
  <c r="AK19"/>
  <c r="AL18"/>
  <c r="AK18"/>
  <c r="AL17"/>
  <c r="AK17"/>
  <c r="AL16"/>
  <c r="AK16"/>
  <c r="AL15"/>
  <c r="AK15"/>
  <c r="AL14"/>
  <c r="AK14"/>
  <c r="AL13"/>
  <c r="AK13"/>
  <c r="AL12"/>
  <c r="AK12"/>
  <c r="AL11"/>
  <c r="AK11"/>
  <c r="AL10"/>
  <c r="AK10"/>
  <c r="AL9"/>
  <c r="AK9"/>
  <c r="AL8"/>
  <c r="AK8"/>
  <c r="AL7"/>
  <c r="AK7"/>
  <c r="AL6"/>
  <c r="AK6"/>
  <c r="AL5"/>
  <c r="AK5"/>
  <c r="AL4"/>
  <c r="AK4"/>
  <c r="AL3"/>
  <c r="AK3"/>
  <c r="AL2"/>
  <c r="AK2"/>
</calcChain>
</file>

<file path=xl/sharedStrings.xml><?xml version="1.0" encoding="utf-8"?>
<sst xmlns="http://schemas.openxmlformats.org/spreadsheetml/2006/main" count="833" uniqueCount="284">
  <si>
    <t>Database</t>
  </si>
  <si>
    <t>Document Reference</t>
  </si>
  <si>
    <t>Document Title</t>
  </si>
  <si>
    <t>Revision Number</t>
  </si>
  <si>
    <t>Revision Date</t>
  </si>
  <si>
    <t>Document Revision Object</t>
  </si>
  <si>
    <t>Document Client Reference</t>
  </si>
  <si>
    <t>Discipline</t>
  </si>
  <si>
    <t>Transmittal Date</t>
  </si>
  <si>
    <t>Transmittal Reference</t>
  </si>
  <si>
    <t>Specific Transmittal Number</t>
  </si>
  <si>
    <t>Required Action</t>
  </si>
  <si>
    <t>Response Due Date</t>
  </si>
  <si>
    <t>Actual Response Date</t>
  </si>
  <si>
    <t>Document Status</t>
  </si>
  <si>
    <t>DBS</t>
  </si>
  <si>
    <t>DBS Description</t>
  </si>
  <si>
    <t>WBS</t>
  </si>
  <si>
    <t>WBS Description</t>
  </si>
  <si>
    <t>CAT</t>
  </si>
  <si>
    <t>TITLE</t>
  </si>
  <si>
    <t>WEIGHT</t>
  </si>
  <si>
    <t>REVIEW CLASS</t>
  </si>
  <si>
    <t>CWA</t>
  </si>
  <si>
    <t>MILESTONE CHAIN</t>
  </si>
  <si>
    <t>CUM%</t>
  </si>
  <si>
    <t>PLAN DATE</t>
  </si>
  <si>
    <t>FORECAST DATE</t>
  </si>
  <si>
    <t>ACTUAL DATE</t>
  </si>
  <si>
    <t>Weight%</t>
  </si>
  <si>
    <t>Achieved Weight%</t>
  </si>
  <si>
    <t>CLIENT REFERENCE</t>
  </si>
  <si>
    <t>DELIVERABLE REFERENCE</t>
  </si>
  <si>
    <t>MSCODE</t>
  </si>
  <si>
    <t>MSCODE Procedure</t>
  </si>
  <si>
    <t>WP03 Delv Ref + MSCode ok</t>
  </si>
  <si>
    <t>Résultats Macro</t>
  </si>
  <si>
    <t>Bonjour, Objectif recherché :</t>
  </si>
  <si>
    <t>PDBc</t>
  </si>
  <si>
    <t>61402S-000-MR-0910-00002</t>
  </si>
  <si>
    <t>Material Requisition for Canned Submerged Motor Pumps</t>
  </si>
  <si>
    <t>01R</t>
  </si>
  <si>
    <t>IFR</t>
  </si>
  <si>
    <t>3300-E-000-ME-REQ-91002-00-D</t>
  </si>
  <si>
    <t>349-Rotating</t>
  </si>
  <si>
    <t>61402S-TN-P332-00421</t>
  </si>
  <si>
    <t>61402S-CTPJ-YLNG-TN-00420, 
61402S-TP-JGC-TN-00241</t>
  </si>
  <si>
    <t>IFA</t>
  </si>
  <si>
    <t>Transmitted</t>
  </si>
  <si>
    <t>E349</t>
  </si>
  <si>
    <t>E349M</t>
  </si>
  <si>
    <t>ROTATING EQUIPMENT DESIGN</t>
  </si>
  <si>
    <t>0</t>
  </si>
  <si>
    <t>General ISBL</t>
  </si>
  <si>
    <t>[DS]</t>
  </si>
  <si>
    <t>Material Requistion Submerged Motor Pumps</t>
  </si>
  <si>
    <t>2-FCPY-COM</t>
  </si>
  <si>
    <t>F00</t>
  </si>
  <si>
    <t>E0808</t>
  </si>
  <si>
    <t/>
  </si>
  <si>
    <t>VDW4</t>
  </si>
  <si>
    <t>02U</t>
  </si>
  <si>
    <t>PUR</t>
  </si>
  <si>
    <t>61402S-TN-P332-04531</t>
  </si>
  <si>
    <t>61402S-CTPJ-YLNG-TN-04421, 
61402S-TP-JGC-TN-04490, 
61402S-TP-Chiyoda-TN-00825</t>
  </si>
  <si>
    <t>Commented</t>
  </si>
  <si>
    <t>E349L</t>
  </si>
  <si>
    <t>MR Heavy Duty Amine Pumps</t>
  </si>
  <si>
    <t>T15</t>
  </si>
  <si>
    <t>E0809</t>
  </si>
  <si>
    <t>3300-E-000-ME-REQ-91004-00-D</t>
  </si>
  <si>
    <t>61402S-000-MR-0910-00004</t>
  </si>
  <si>
    <t>03U</t>
  </si>
  <si>
    <t>61402S-TN-P332-07621</t>
  </si>
  <si>
    <t>61402S-CTPJ-YLNG-TN-07383, 
61402S-TP-Chiyoda-TN-03859, 
61402S-TP-JGC-TN-07659</t>
  </si>
  <si>
    <t>E392</t>
  </si>
  <si>
    <t>E392P</t>
  </si>
  <si>
    <t>INSTRUMENTATION &amp; SYSTEMS DESIGN</t>
  </si>
  <si>
    <t>[D]</t>
  </si>
  <si>
    <t>Material Requisition for Instrument Surge Protection</t>
  </si>
  <si>
    <t>SEVERAL</t>
  </si>
  <si>
    <t>E0721</t>
  </si>
  <si>
    <t>3300-E-000-IC-REQ-00043-00-D</t>
  </si>
  <si>
    <t>61402S-000-MR-1573-00021</t>
  </si>
  <si>
    <t>VDWI1</t>
  </si>
  <si>
    <t>04U</t>
  </si>
  <si>
    <t>61402S-TN-P332-09821</t>
  </si>
  <si>
    <t>61402S-CTPJ-YLNG-TN-09504, 
61402S-TP-JGC-TN-09822, 
61402S-TP-Chiyoda-TN-06022</t>
  </si>
  <si>
    <t>Accepted</t>
  </si>
  <si>
    <t>Material Requisition for Instrumentation Cables</t>
  </si>
  <si>
    <t>3300-E-000-IC-REQ-00026-00-D</t>
  </si>
  <si>
    <t>61402S-000-MR-1574-00001</t>
  </si>
  <si>
    <t>VDWI3</t>
  </si>
  <si>
    <t>05U</t>
  </si>
  <si>
    <t>61402S-TN-P333-05917</t>
  </si>
  <si>
    <t>61402S-CTPJ-YLNG-TN-16243, 
61402S-TP-JGC-TN-16680, 
61402S-TP-Chiyoda-TN-12879</t>
  </si>
  <si>
    <t>E346</t>
  </si>
  <si>
    <t>E346P</t>
  </si>
  <si>
    <t>ELECTRICAL DESIGN</t>
  </si>
  <si>
    <t>Material Requisition for Local Distribution Boards</t>
  </si>
  <si>
    <t>E0715</t>
  </si>
  <si>
    <t>3300-E-000-EL-REQ-00003-00-D</t>
  </si>
  <si>
    <t>61402S-000-MR-1628-00001</t>
  </si>
  <si>
    <t>PDB Dir</t>
  </si>
  <si>
    <t>PURE</t>
  </si>
  <si>
    <t>61404U-TN-MK332-00585</t>
  </si>
  <si>
    <t>61404U-MKOC-TRADEST-TN-00070</t>
  </si>
  <si>
    <t>IFT</t>
  </si>
  <si>
    <t>E348</t>
  </si>
  <si>
    <t>E348P</t>
  </si>
  <si>
    <t>PACKAGES DESIGN</t>
  </si>
  <si>
    <t>Material Requisition for Essential Diesel Generator</t>
  </si>
  <si>
    <t>E0810</t>
  </si>
  <si>
    <t>61402S-000-MR-4123-00001</t>
  </si>
  <si>
    <t>VDWI2</t>
  </si>
  <si>
    <t>02</t>
  </si>
  <si>
    <t>61404U-TN-MK332-00316</t>
  </si>
  <si>
    <t>61404U-MKOC-TRADEST-TN-00026</t>
  </si>
  <si>
    <t>VDWI4</t>
  </si>
  <si>
    <t>03</t>
  </si>
  <si>
    <t>Translated</t>
  </si>
  <si>
    <t>Flexible Protection for Valves and Instrumentation</t>
  </si>
  <si>
    <t>3-DOCFINFO</t>
  </si>
  <si>
    <t>E0506</t>
  </si>
  <si>
    <t>3300-E-000-IC-MTO-00051-00-D</t>
  </si>
  <si>
    <t>61402S-000-MTO-1577-00051</t>
  </si>
  <si>
    <t>IFP3E</t>
  </si>
  <si>
    <t>Material Requisition for Heavy Duty Amine Pumps</t>
  </si>
  <si>
    <t>ENQ</t>
  </si>
  <si>
    <t>349-Packages</t>
  </si>
  <si>
    <t>61402S-TN-P332-00884</t>
  </si>
  <si>
    <t>61402S-CTPJ-YLNG-TN-00878, 
61402S-TP-JGC-TN-00699</t>
  </si>
  <si>
    <t>E353</t>
  </si>
  <si>
    <t>E353P</t>
  </si>
  <si>
    <t>PIPING &amp; LAYOUT DESIGN</t>
  </si>
  <si>
    <t>Piping Interface  Drawing POC/EDG</t>
  </si>
  <si>
    <t>E0510</t>
  </si>
  <si>
    <t>3300-E-040-MP-DRW-00011</t>
  </si>
  <si>
    <t>61402S-040-DW-0052-00011</t>
  </si>
  <si>
    <t>IFCE</t>
  </si>
  <si>
    <t>02R</t>
  </si>
  <si>
    <t>61402S-TN-P332-01614</t>
  </si>
  <si>
    <t>61402S-CTPJ-YLNG-TN-01593, 
61402S-TP-JGC-TN-01422</t>
  </si>
  <si>
    <t>Piping Interface  Drawing POC/ DAILY TANK</t>
  </si>
  <si>
    <t>3300-E-040-MP-DRW-00012</t>
  </si>
  <si>
    <t>61402S-040-DW-0052-00012</t>
  </si>
  <si>
    <t>61402S-TN-P332-03177</t>
  </si>
  <si>
    <t>61402S-CTPJ-YLNG-TN-03112, 
61402S-TP-JGC-TN-03037</t>
  </si>
  <si>
    <t>E357</t>
  </si>
  <si>
    <t>E357P18</t>
  </si>
  <si>
    <t>STRUCTURAL STEEL</t>
  </si>
  <si>
    <t>Calculation Note for Typical Transportation Frame (12M Span)</t>
  </si>
  <si>
    <t>E0311</t>
  </si>
  <si>
    <t>3300-E-000-CS-CAL-08100-00-D</t>
  </si>
  <si>
    <t>61404U-000-CN-1800-08100</t>
  </si>
  <si>
    <t>IFDE</t>
  </si>
  <si>
    <t>61402S-TN-P332-09692</t>
  </si>
  <si>
    <t>61402S-CTPJ-YLNG-TN-09380, 
61402S-TP-JGC-TN-09694, 
61402S-TP-Chiyoda-TN-05894</t>
  </si>
  <si>
    <t>P</t>
  </si>
  <si>
    <t>Power Generation</t>
  </si>
  <si>
    <t>Calculation Note for Primary Steel Structure - Pipe Rack 000-SPP-505</t>
  </si>
  <si>
    <t>P01</t>
  </si>
  <si>
    <t>E0310</t>
  </si>
  <si>
    <t>3300-E-000-CS-CAL-58015-00-D</t>
  </si>
  <si>
    <t>61404U-000-CN-1832-58015</t>
  </si>
  <si>
    <t>61402S-TN-P333-03960</t>
  </si>
  <si>
    <t>61402S-CTPJ-YLNG-TN-13900, 
61402S-TP-JGC-TN-14291, 
61402S-TP-Chiyoda-TN-10491</t>
  </si>
  <si>
    <t>Calculation Note for Primary Steel Structure - Pipe Rack 000-SPP-517</t>
  </si>
  <si>
    <t>P04</t>
  </si>
  <si>
    <t>3300-E-000-CS-CAL-58035-00-D</t>
  </si>
  <si>
    <t>61404U-000-CN-1832-58035</t>
  </si>
  <si>
    <t>06U</t>
  </si>
  <si>
    <t>61402S-TN-P333-05793</t>
  </si>
  <si>
    <t>61402S-CTPJ-YLNG-TN-16109, 
61402S-TP-JGC-TN-16536, 
61402S-TP-Chiyoda-TN-12735</t>
  </si>
  <si>
    <t>Calculation Note for Steel Structure - Pipe Rack 000-SPP-531</t>
  </si>
  <si>
    <t>3300-E-000-CS-CAL-58180-00-D</t>
  </si>
  <si>
    <t>61404U-000-CN-1832-58180</t>
  </si>
  <si>
    <t>61404U-TN-L332-00931</t>
  </si>
  <si>
    <t>61404U-LOC-TRADEST-TN-00094</t>
  </si>
  <si>
    <t>Calculation Note for Steel Structure - Pipe Rack 000-SPP-535</t>
  </si>
  <si>
    <t>3300-E-000-CS-CAL-58200-00-D</t>
  </si>
  <si>
    <t>61404U-000-CN-1832-58200</t>
  </si>
  <si>
    <t>ENQE</t>
  </si>
  <si>
    <t>61404U-TN-L332-00399</t>
  </si>
  <si>
    <t>61404U-LOC-TRADEST-TN-00028</t>
  </si>
  <si>
    <t>Calculation Note for Steel Structure - Pipe Rack 000-SPP-536</t>
  </si>
  <si>
    <t>3300-E-000-CS-CAL-58205-00-D</t>
  </si>
  <si>
    <t>61404U-000-CN-1832-58205</t>
  </si>
  <si>
    <t>01</t>
  </si>
  <si>
    <t>61404U-TN-L332-00215</t>
  </si>
  <si>
    <t>61404U-LOC-TRADEST-TN-00011</t>
  </si>
  <si>
    <t>Calculation Note for Steel Structure - Pipe Rack 000-SPP-537</t>
  </si>
  <si>
    <t>3300-E-000-CS-CAL-58210-00-D</t>
  </si>
  <si>
    <t>61404U-000-CN-1832-58210</t>
  </si>
  <si>
    <t>04</t>
  </si>
  <si>
    <t>61404U-TN-L332-02601</t>
  </si>
  <si>
    <t>61404U-LOC-TRADEST-TN-00343</t>
  </si>
  <si>
    <t>H</t>
  </si>
  <si>
    <t>HP Flares</t>
  </si>
  <si>
    <t>Calculation Note for Primary Steel Structure - Pipe Rack 000-SPP-601</t>
  </si>
  <si>
    <t>H02</t>
  </si>
  <si>
    <t>3300-E-000-CS-CAL-68001-00-D</t>
  </si>
  <si>
    <t>61404U-000-CN-1832-68001</t>
  </si>
  <si>
    <t>Material Requisition for Instrument Field Surge Protection</t>
  </si>
  <si>
    <t>392-Instrumentation and Telecom</t>
  </si>
  <si>
    <t>61402S-TN-P333-04046</t>
  </si>
  <si>
    <t>61402S-CTPJ-YLNG-TN-14008, 
61402S-TP-JGC-TN-14400, 
61402S-TP-Chiyoda-TN-10600</t>
  </si>
  <si>
    <t>Calculation Note for Primary Steel Structure - Pipe Rack 000-SPP-602</t>
  </si>
  <si>
    <t>3300-E-000-CS-CAL-68005-00-D</t>
  </si>
  <si>
    <t>61404U-000-CN-1832-68005</t>
  </si>
  <si>
    <t>61402S-TN-P333-06541</t>
  </si>
  <si>
    <t>61402S-CTPJ-YLNG-TN-16998, 
61402S-TP-JGC-TN-17450, 
61402S-TP-Chiyoda-TN-13649</t>
  </si>
  <si>
    <t>Calculation Note for Primary Steel Structure - Pipe Rack 000-SPP-603</t>
  </si>
  <si>
    <t>3300-E-000-CS-CAL-68010-00-D</t>
  </si>
  <si>
    <t>61404U-000-CN-1832-68010</t>
  </si>
  <si>
    <t>61402S-TN-P333-08852</t>
  </si>
  <si>
    <t>61402S-CTPJ-YLNG-TN-19758, 
61402S-TP-JGC-TN-20259, 
61402S-TP-Chiyoda-TN-16459</t>
  </si>
  <si>
    <t>Calculation Note for Primary Steel Structure - Pipe Rack 000-SPP-604</t>
  </si>
  <si>
    <t>3300-E-000-CS-CAL-68015-00-D</t>
  </si>
  <si>
    <t>61404U-000-CN-1832-68015</t>
  </si>
  <si>
    <t>61404U-TN-P333-03037</t>
  </si>
  <si>
    <t>61404U-POC-TRADEST-TN-02509</t>
  </si>
  <si>
    <t>Calculation Note for Primary Steel Structure - Pipe Rack 000-SPP-607</t>
  </si>
  <si>
    <t>3300-E-000-CS-CAL-68030-00-D</t>
  </si>
  <si>
    <t>61404U-000-CN-1832-68030</t>
  </si>
  <si>
    <t>61402S-TN-P332-07668</t>
  </si>
  <si>
    <t>61402S-CTPJ-YLNG-TN-07430, 
61402S-TP-JGC-TN-07706, 
61402S-TP-Chiyoda-TN-03906</t>
  </si>
  <si>
    <t>Calculation Note for Primary Steel Structure - Pipe Rack 000-SPP-609</t>
  </si>
  <si>
    <t>3300-E-000-CS-CAL-68040-00-D</t>
  </si>
  <si>
    <t>61404U-000-CN-1832-68040</t>
  </si>
  <si>
    <t>61402S-TN-P333-03159</t>
  </si>
  <si>
    <t>61402S-CTPJ-YLNG-TN-12967, 
61402S-TP-JGC-TN-13351, 
61402S-TP-Chiyoda-TN-09552</t>
  </si>
  <si>
    <t>Calculation Note for Primary Steel Structure - Pipe Rack 000-SPP-610</t>
  </si>
  <si>
    <t>3300-E-000-CS-CAL-68045-00-D</t>
  </si>
  <si>
    <t>61404U-000-CN-1832-68045</t>
  </si>
  <si>
    <t>Calculation Note for Primary Steel Structure - Pipe Rack 000-SPP-611</t>
  </si>
  <si>
    <t>3300-E-000-CS-CAL-68050-00-D</t>
  </si>
  <si>
    <t>61404U-000-CN-1832-68050</t>
  </si>
  <si>
    <t>61404U-TN-P332-06641</t>
  </si>
  <si>
    <t>61404U-POC-TRADEST-TN-01274</t>
  </si>
  <si>
    <t>Calculation Note for Primary Steel Structure - Pipe Rack 000-SPP-612</t>
  </si>
  <si>
    <t>3300-E-000-CS-CAL-68055-00-D</t>
  </si>
  <si>
    <t>61404U-000-CN-1832-68055</t>
  </si>
  <si>
    <t>Material Requisition for Local Distribution Boards (Hazardous Area)</t>
  </si>
  <si>
    <t>346-Electrical Design</t>
  </si>
  <si>
    <t>61402S-TN-P332-05012</t>
  </si>
  <si>
    <t>61402S-CTPJ-YLNG-TN-04886, 
61402S-TP-JGC-TN-05025, 
61402S-TP-Chiyoda-TN-01299</t>
  </si>
  <si>
    <t>Calculation Note for Primary Steel Structure - Pipe Rack 000-SPP-613</t>
  </si>
  <si>
    <t>3300-E-000-CS-CAL-68060-00-D</t>
  </si>
  <si>
    <t>61404U-000-CN-1832-68060</t>
  </si>
  <si>
    <t>61402S-TN-P333-00905</t>
  </si>
  <si>
    <t>61402S-CTPJ-YLNG-TN-10539, 
61402S-TP-JGC-TN-10887, 
61402S-TP-Chiyoda-TN-07087</t>
  </si>
  <si>
    <t>Calculation Note for Primary Steel Structure - Pipe Rack 000-SPP-614</t>
  </si>
  <si>
    <t>3300-E-000-CS-CAL-68065-00-D</t>
  </si>
  <si>
    <t>61404U-000-CN-1832-68065</t>
  </si>
  <si>
    <t>61402S-TN-P333-08856</t>
  </si>
  <si>
    <t>61402S-CTPJ-YLNG-TN-19764, 
61402S-TP-JGC-TN-20265, 
61402S-TP-Chiyoda-TN-16465</t>
  </si>
  <si>
    <t>Calculation Note for Primary Steel Structure - Pipe Rack 000-SPP-615</t>
  </si>
  <si>
    <t>3300-E-000-CS-CAL-68070-00-D</t>
  </si>
  <si>
    <t>61404U-000-CN-1832-68070</t>
  </si>
  <si>
    <t>61402S-TN-P333-08857</t>
  </si>
  <si>
    <t>61402S-CTPJ-YLNG-TN-19765, 
61402S-TP-JGC-TN-20266, 
61402S-TP-Chiyoda-TN-16466</t>
  </si>
  <si>
    <t>IFI</t>
  </si>
  <si>
    <t>Calculation Note for Primary Steel Structure - Pipe Rack 000-SPP-653</t>
  </si>
  <si>
    <t>3300-E-000-CS-CAL-68085-00-D</t>
  </si>
  <si>
    <t>61404U-000-CN-1832-68085</t>
  </si>
  <si>
    <t>61404U-TN-P332-04533</t>
  </si>
  <si>
    <t>61404U-POC-TRADEST-TN-00768, 
61404U-LOC-CHIYODA-TN-00032</t>
  </si>
  <si>
    <t>Calculation Note for Primary Steel Structure - Pipe Rack 000-SPP-654</t>
  </si>
  <si>
    <t>3300-E-000-CS-CAL-68090-00-D</t>
  </si>
  <si>
    <t>61404U-000-CN-1832-68090</t>
  </si>
  <si>
    <t>61404U-TN-P333-00749</t>
  </si>
  <si>
    <t>61404U-POC-TRADEST-TN-02089</t>
  </si>
  <si>
    <t>W</t>
  </si>
  <si>
    <t>West Interconnecting Piperack</t>
  </si>
  <si>
    <t>Calculation Note for Primary Steel Structure - Pipe Rack 000-SPP-655</t>
  </si>
  <si>
    <t>3300-E-000-CS-CAL-68100-00-D</t>
  </si>
  <si>
    <t>61404U-000-CN-1832-68100</t>
  </si>
  <si>
    <t>61404U-TN-P333-05745</t>
  </si>
  <si>
    <t>61404U-POC-TRADEST-TN-03033</t>
  </si>
  <si>
    <t>Calculation Note for Steel Structure - Pipe Rack 000-SPP-616</t>
  </si>
  <si>
    <t>3300-E-000-CS-CAL-68145-00-D</t>
  </si>
  <si>
    <t>61404U-000-CN-1832-68145</t>
  </si>
  <si>
    <t>En colonne AP -&gt; Si valeur colonne B trouvée en colonne AI, on recherche la valeur dans colonne AI et on la colle en face de la 1ère valeur de colonne B en colonne AP</t>
  </si>
</sst>
</file>

<file path=xl/styles.xml><?xml version="1.0" encoding="utf-8"?>
<styleSheet xmlns="http://schemas.openxmlformats.org/spreadsheetml/2006/main">
  <numFmts count="1">
    <numFmt numFmtId="164" formatCode="[$-409]dd\-mmm\-yyyy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8"/>
      <color theme="3"/>
      <name val="Cambria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rgb="FFC0C0C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rgb="FFC0C0C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2">
    <xf numFmtId="0" fontId="0" fillId="0" borderId="0"/>
    <xf numFmtId="0" fontId="4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>
      <alignment vertical="top"/>
    </xf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/>
    <xf numFmtId="0" fontId="4" fillId="0" borderId="0">
      <alignment vertical="top"/>
    </xf>
    <xf numFmtId="0" fontId="7" fillId="0" borderId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0" fillId="3" borderId="0" xfId="0" applyFill="1"/>
    <xf numFmtId="0" fontId="3" fillId="4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1" fillId="6" borderId="0" xfId="0" applyFont="1" applyFill="1" applyAlignment="1">
      <alignment horizontal="center"/>
    </xf>
    <xf numFmtId="0" fontId="0" fillId="7" borderId="0" xfId="0" applyFill="1"/>
    <xf numFmtId="49" fontId="5" fillId="7" borderId="0" xfId="1" applyNumberFormat="1" applyFont="1" applyFill="1" applyAlignment="1">
      <alignment horizontal="left" vertical="top"/>
    </xf>
    <xf numFmtId="49" fontId="5" fillId="7" borderId="0" xfId="1" applyNumberFormat="1" applyFont="1" applyFill="1" applyAlignment="1">
      <alignment horizontal="center" vertical="center"/>
    </xf>
    <xf numFmtId="164" fontId="5" fillId="7" borderId="0" xfId="1" applyNumberFormat="1" applyFont="1" applyFill="1" applyAlignment="1">
      <alignment horizontal="center" vertical="center"/>
    </xf>
    <xf numFmtId="0" fontId="3" fillId="5" borderId="2" xfId="0" applyFont="1" applyFill="1" applyBorder="1" applyAlignment="1" applyProtection="1">
      <alignment vertical="center"/>
    </xf>
    <xf numFmtId="0" fontId="3" fillId="5" borderId="2" xfId="0" applyFont="1" applyFill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right" vertical="center"/>
    </xf>
    <xf numFmtId="15" fontId="3" fillId="5" borderId="2" xfId="0" applyNumberFormat="1" applyFont="1" applyFill="1" applyBorder="1" applyAlignment="1" applyProtection="1">
      <alignment horizontal="center" vertical="center"/>
    </xf>
    <xf numFmtId="10" fontId="3" fillId="5" borderId="2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10" fontId="3" fillId="5" borderId="0" xfId="0" applyNumberFormat="1" applyFont="1" applyFill="1" applyBorder="1" applyAlignment="1" applyProtection="1">
      <alignment horizontal="right" vertical="center"/>
    </xf>
    <xf numFmtId="0" fontId="3" fillId="8" borderId="2" xfId="0" applyFont="1" applyFill="1" applyBorder="1" applyAlignment="1" applyProtection="1">
      <alignment vertical="center"/>
    </xf>
    <xf numFmtId="0" fontId="0" fillId="8" borderId="0" xfId="0" applyFill="1"/>
    <xf numFmtId="164" fontId="5" fillId="7" borderId="0" xfId="1" applyNumberFormat="1" applyFont="1" applyFill="1" applyAlignment="1">
      <alignment horizontal="center" vertical="top"/>
    </xf>
    <xf numFmtId="49" fontId="5" fillId="7" borderId="0" xfId="1" applyNumberFormat="1" applyFont="1" applyFill="1" applyAlignment="1">
      <alignment horizontal="center" vertical="top"/>
    </xf>
    <xf numFmtId="0" fontId="0" fillId="6" borderId="0" xfId="0" applyFill="1" applyAlignment="1">
      <alignment horizontal="center"/>
    </xf>
  </cellXfs>
  <cellStyles count="22">
    <cellStyle name="Lien hypertexte 2" xfId="2"/>
    <cellStyle name="Normal" xfId="0" builtinId="0"/>
    <cellStyle name="Normal 10" xfId="3"/>
    <cellStyle name="Normal 11" xfId="4"/>
    <cellStyle name="Normal 12" xfId="5"/>
    <cellStyle name="Normal 13" xfId="6"/>
    <cellStyle name="Normal 14" xfId="7"/>
    <cellStyle name="Normal 15" xfId="8"/>
    <cellStyle name="Normal 16" xfId="9"/>
    <cellStyle name="Normal 17" xfId="10"/>
    <cellStyle name="Normal 18" xfId="11"/>
    <cellStyle name="Normal 19" xfId="1"/>
    <cellStyle name="Normal 2" xfId="12"/>
    <cellStyle name="Normal 3" xfId="13"/>
    <cellStyle name="Normal 4" xfId="14"/>
    <cellStyle name="Normal 5" xfId="15"/>
    <cellStyle name="Normal 5 2" xfId="16"/>
    <cellStyle name="Normal 6" xfId="17"/>
    <cellStyle name="Normal 7" xfId="18"/>
    <cellStyle name="Normal 8" xfId="19"/>
    <cellStyle name="Normal 9" xfId="20"/>
    <cellStyle name="Titre 2" xfId="2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45</xdr:col>
      <xdr:colOff>44825</xdr:colOff>
      <xdr:row>4</xdr:row>
      <xdr:rowOff>56030</xdr:rowOff>
    </xdr:from>
    <xdr:to>
      <xdr:col>55</xdr:col>
      <xdr:colOff>431428</xdr:colOff>
      <xdr:row>33</xdr:row>
      <xdr:rowOff>151280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954001" y="818030"/>
          <a:ext cx="9059956" cy="561975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th%2029-To%20be%20check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st"/>
      <sheetName val="WP03"/>
      <sheetName val="PDBC"/>
      <sheetName val="PDB"/>
      <sheetName val="WP3 Tri"/>
      <sheetName val="PDBc Tri"/>
      <sheetName val="PDB Tri"/>
      <sheetName val="Somme PDBc PDB vs WP03"/>
      <sheetName val="Somme PDBc PDB vs WP03_TEST"/>
    </sheetNames>
    <sheetDataSet>
      <sheetData sheetId="0">
        <row r="3">
          <cell r="BB3" t="str">
            <v>IFCE</v>
          </cell>
          <cell r="BC3" t="str">
            <v>AFCE</v>
          </cell>
        </row>
        <row r="4">
          <cell r="BB4" t="str">
            <v>IFC1E</v>
          </cell>
          <cell r="BC4" t="str">
            <v>AFCE</v>
          </cell>
        </row>
        <row r="5">
          <cell r="BB5" t="str">
            <v>IFC2E</v>
          </cell>
          <cell r="BC5" t="str">
            <v>AFCE</v>
          </cell>
        </row>
        <row r="6">
          <cell r="BB6" t="str">
            <v>IFC3E</v>
          </cell>
          <cell r="BC6" t="str">
            <v>AFCE</v>
          </cell>
        </row>
        <row r="7">
          <cell r="BB7" t="str">
            <v>IFC4E</v>
          </cell>
          <cell r="BC7" t="str">
            <v>AFCE</v>
          </cell>
        </row>
        <row r="8">
          <cell r="BB8" t="str">
            <v>IFC5E</v>
          </cell>
          <cell r="BC8" t="str">
            <v>AFCE</v>
          </cell>
        </row>
        <row r="9">
          <cell r="BB9" t="str">
            <v>IDDE</v>
          </cell>
          <cell r="BC9" t="str">
            <v>AFDE</v>
          </cell>
        </row>
        <row r="10">
          <cell r="BB10" t="str">
            <v>IDD1E</v>
          </cell>
          <cell r="BC10" t="str">
            <v>AFDE</v>
          </cell>
        </row>
        <row r="11">
          <cell r="BB11" t="str">
            <v>IDD2E</v>
          </cell>
          <cell r="BC11" t="str">
            <v>AFDE</v>
          </cell>
        </row>
        <row r="12">
          <cell r="BB12" t="str">
            <v>IFDE</v>
          </cell>
          <cell r="BC12" t="str">
            <v>AFDE</v>
          </cell>
        </row>
        <row r="13">
          <cell r="BB13" t="str">
            <v>PIE</v>
          </cell>
          <cell r="BC13" t="str">
            <v>AFDE</v>
          </cell>
        </row>
        <row r="14">
          <cell r="BB14" t="str">
            <v>IFEE</v>
          </cell>
          <cell r="BC14" t="str">
            <v>AFUE</v>
          </cell>
        </row>
        <row r="15">
          <cell r="BB15" t="str">
            <v>IFE1E</v>
          </cell>
          <cell r="BC15" t="str">
            <v>AFUE</v>
          </cell>
        </row>
        <row r="16">
          <cell r="BB16" t="str">
            <v>IFE2E</v>
          </cell>
          <cell r="BC16" t="str">
            <v>AFUE</v>
          </cell>
        </row>
        <row r="17">
          <cell r="BB17" t="str">
            <v>IFE3E</v>
          </cell>
          <cell r="BC17" t="str">
            <v>AFUE</v>
          </cell>
        </row>
        <row r="18">
          <cell r="BB18" t="str">
            <v>ASBE</v>
          </cell>
          <cell r="BC18" t="str">
            <v>ASBE</v>
          </cell>
        </row>
        <row r="19">
          <cell r="BB19" t="str">
            <v>IFQE</v>
          </cell>
          <cell r="BC19" t="str">
            <v>ENQE</v>
          </cell>
        </row>
        <row r="20">
          <cell r="BB20" t="str">
            <v>IFHE</v>
          </cell>
          <cell r="BC20" t="str">
            <v>IFHE</v>
          </cell>
        </row>
        <row r="21">
          <cell r="BB21" t="str">
            <v>IIE</v>
          </cell>
          <cell r="BC21" t="str">
            <v>IFIE</v>
          </cell>
        </row>
        <row r="22">
          <cell r="BB22" t="str">
            <v>II1E</v>
          </cell>
          <cell r="BC22" t="str">
            <v>IFIE</v>
          </cell>
        </row>
        <row r="23">
          <cell r="BB23" t="str">
            <v>II2E</v>
          </cell>
          <cell r="BC23" t="str">
            <v>IFIE</v>
          </cell>
        </row>
        <row r="24">
          <cell r="BB24" t="str">
            <v>II3E</v>
          </cell>
          <cell r="BC24" t="str">
            <v>IFIE</v>
          </cell>
        </row>
        <row r="25">
          <cell r="BB25" t="str">
            <v>II4E</v>
          </cell>
          <cell r="BC25" t="str">
            <v>IFIE</v>
          </cell>
        </row>
        <row r="26">
          <cell r="BB26" t="str">
            <v>IFAE</v>
          </cell>
          <cell r="BC26" t="str">
            <v>IFRE</v>
          </cell>
        </row>
        <row r="27">
          <cell r="BB27" t="str">
            <v>IFRE</v>
          </cell>
          <cell r="BC27" t="str">
            <v>IFRE</v>
          </cell>
        </row>
        <row r="28">
          <cell r="BB28" t="str">
            <v>IFR1E</v>
          </cell>
          <cell r="BC28" t="str">
            <v>IFRE</v>
          </cell>
        </row>
        <row r="29">
          <cell r="BB29" t="str">
            <v>IFR2E</v>
          </cell>
          <cell r="BC29" t="str">
            <v>IFRE</v>
          </cell>
        </row>
        <row r="30">
          <cell r="BB30" t="str">
            <v>IFR3E</v>
          </cell>
          <cell r="BC30" t="str">
            <v>IFRE</v>
          </cell>
        </row>
        <row r="31">
          <cell r="BB31" t="str">
            <v>IF1TE</v>
          </cell>
          <cell r="BC31" t="str">
            <v>PURE</v>
          </cell>
        </row>
        <row r="32">
          <cell r="BB32" t="str">
            <v>IF2TE</v>
          </cell>
          <cell r="BC32" t="str">
            <v>PURE</v>
          </cell>
        </row>
        <row r="33">
          <cell r="BB33" t="str">
            <v>IFMPE</v>
          </cell>
          <cell r="BC33" t="str">
            <v>PURE</v>
          </cell>
        </row>
        <row r="34">
          <cell r="BB34" t="str">
            <v>IFPE</v>
          </cell>
          <cell r="BC34" t="str">
            <v>PURE</v>
          </cell>
        </row>
        <row r="35">
          <cell r="BB35" t="str">
            <v>IFP1E</v>
          </cell>
          <cell r="BC35" t="str">
            <v>PURE</v>
          </cell>
        </row>
        <row r="36">
          <cell r="BB36" t="str">
            <v>IFP2E</v>
          </cell>
          <cell r="BC36" t="str">
            <v>PURE</v>
          </cell>
        </row>
        <row r="37">
          <cell r="BB37" t="str">
            <v>IFP3E</v>
          </cell>
          <cell r="BC37" t="str">
            <v>PURE</v>
          </cell>
        </row>
        <row r="38">
          <cell r="BB38" t="str">
            <v>TBTE</v>
          </cell>
          <cell r="BC38" t="str">
            <v>TBTE</v>
          </cell>
        </row>
        <row r="39">
          <cell r="BB39" t="str">
            <v>VDDB</v>
          </cell>
          <cell r="BC39" t="str">
            <v>TBTE</v>
          </cell>
        </row>
        <row r="40">
          <cell r="BB40" t="str">
            <v>VDW1</v>
          </cell>
          <cell r="BC40" t="str">
            <v>TBTE</v>
          </cell>
        </row>
        <row r="41">
          <cell r="BB41" t="str">
            <v>VDW2</v>
          </cell>
          <cell r="BC41" t="str">
            <v>TBTE</v>
          </cell>
        </row>
        <row r="42">
          <cell r="BB42" t="str">
            <v>VDW3</v>
          </cell>
          <cell r="BC42" t="str">
            <v>TBTE</v>
          </cell>
        </row>
        <row r="43">
          <cell r="BB43" t="str">
            <v>VDW4</v>
          </cell>
          <cell r="BC43" t="str">
            <v>TBTE</v>
          </cell>
        </row>
        <row r="44">
          <cell r="BB44" t="str">
            <v>VDWI1</v>
          </cell>
          <cell r="BC44" t="str">
            <v>TBTE</v>
          </cell>
        </row>
        <row r="45">
          <cell r="BB45" t="str">
            <v>VDWI2</v>
          </cell>
          <cell r="BC45" t="str">
            <v>TBTE</v>
          </cell>
        </row>
        <row r="46">
          <cell r="BB46" t="str">
            <v>VDWI3</v>
          </cell>
          <cell r="BC46" t="str">
            <v>TBTE</v>
          </cell>
        </row>
        <row r="47">
          <cell r="BB47" t="str">
            <v>VDWI4</v>
          </cell>
          <cell r="BC47" t="str">
            <v>TBTE</v>
          </cell>
        </row>
        <row r="48">
          <cell r="BB48" t="str">
            <v>VDWI5</v>
          </cell>
          <cell r="BC48" t="str">
            <v>TBTE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BC38"/>
  <sheetViews>
    <sheetView tabSelected="1" topLeftCell="P1" zoomScale="85" zoomScaleNormal="85" workbookViewId="0">
      <selection activeCell="AT3" sqref="AT3"/>
    </sheetView>
  </sheetViews>
  <sheetFormatPr baseColWidth="10" defaultRowHeight="15"/>
  <cols>
    <col min="1" max="1" width="11.42578125" customWidth="1"/>
    <col min="2" max="2" width="33.140625" bestFit="1" customWidth="1"/>
    <col min="3" max="15" width="20.7109375" hidden="1" customWidth="1"/>
    <col min="16" max="16" width="11.42578125" style="2" customWidth="1"/>
    <col min="17" max="34" width="11.42578125" hidden="1" customWidth="1"/>
    <col min="35" max="35" width="37.5703125" bestFit="1" customWidth="1"/>
    <col min="36" max="37" width="11.42578125" hidden="1" customWidth="1"/>
    <col min="38" max="38" width="62" hidden="1" customWidth="1"/>
    <col min="39" max="41" width="10.7109375" style="2" customWidth="1"/>
    <col min="42" max="42" width="33.42578125" bestFit="1" customWidth="1"/>
    <col min="46" max="46" width="27.140625" bestFit="1" customWidth="1"/>
  </cols>
  <sheetData>
    <row r="1" spans="1:5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3" t="s">
        <v>7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4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P1" s="5" t="s">
        <v>36</v>
      </c>
      <c r="AT1" s="21" t="s">
        <v>37</v>
      </c>
      <c r="AU1" s="21"/>
      <c r="AV1" s="21"/>
      <c r="AW1" s="21"/>
      <c r="AX1" s="21"/>
      <c r="AY1" s="21"/>
      <c r="AZ1" s="21"/>
      <c r="BA1" s="21"/>
      <c r="BB1" s="21"/>
      <c r="BC1" s="21"/>
    </row>
    <row r="2" spans="1:55">
      <c r="A2" s="6" t="s">
        <v>38</v>
      </c>
      <c r="B2" s="7" t="s">
        <v>39</v>
      </c>
      <c r="C2" s="7" t="s">
        <v>40</v>
      </c>
      <c r="D2" s="8" t="s">
        <v>41</v>
      </c>
      <c r="E2" s="9">
        <v>41502</v>
      </c>
      <c r="F2" s="8" t="s">
        <v>42</v>
      </c>
      <c r="G2" s="7" t="s">
        <v>43</v>
      </c>
      <c r="H2" s="7" t="s">
        <v>44</v>
      </c>
      <c r="I2" s="9">
        <v>41536</v>
      </c>
      <c r="J2" s="7" t="s">
        <v>45</v>
      </c>
      <c r="K2" s="7" t="s">
        <v>46</v>
      </c>
      <c r="L2" s="8" t="s">
        <v>47</v>
      </c>
      <c r="M2" s="9">
        <v>41551</v>
      </c>
      <c r="N2" s="9"/>
      <c r="O2" s="8" t="s">
        <v>48</v>
      </c>
      <c r="Q2" s="10" t="s">
        <v>49</v>
      </c>
      <c r="R2" s="10" t="s">
        <v>50</v>
      </c>
      <c r="S2" s="10" t="s">
        <v>51</v>
      </c>
      <c r="T2" s="10" t="s">
        <v>52</v>
      </c>
      <c r="U2" s="10" t="s">
        <v>53</v>
      </c>
      <c r="V2" s="11" t="s">
        <v>54</v>
      </c>
      <c r="W2" s="10" t="s">
        <v>55</v>
      </c>
      <c r="X2" s="12">
        <v>780</v>
      </c>
      <c r="Y2" s="10" t="s">
        <v>56</v>
      </c>
      <c r="Z2" s="10" t="s">
        <v>57</v>
      </c>
      <c r="AA2" s="11" t="s">
        <v>58</v>
      </c>
      <c r="AB2" s="11">
        <v>95</v>
      </c>
      <c r="AC2" s="13">
        <v>41774</v>
      </c>
      <c r="AD2" s="13">
        <v>42087</v>
      </c>
      <c r="AE2" s="13">
        <v>42087</v>
      </c>
      <c r="AF2" s="14">
        <v>2.9347071081268798E-3</v>
      </c>
      <c r="AG2" s="14">
        <v>2.9347071081268798E-3</v>
      </c>
      <c r="AH2" s="10" t="s">
        <v>59</v>
      </c>
      <c r="AI2" s="10" t="s">
        <v>39</v>
      </c>
      <c r="AJ2" s="11" t="s">
        <v>60</v>
      </c>
      <c r="AK2" s="15" t="str">
        <f>VLOOKUP(AJ2,[1]Test!$BB$3:$BC$48,2,FALSE)</f>
        <v>TBTE</v>
      </c>
      <c r="AL2" s="16" t="str">
        <f t="shared" ref="AL2:AL34" si="0">$S2 &amp; " " &amp; $U2</f>
        <v>ROTATING EQUIPMENT DESIGN General ISBL</v>
      </c>
      <c r="AP2" s="17" t="s">
        <v>39</v>
      </c>
    </row>
    <row r="3" spans="1:55">
      <c r="A3" s="6" t="s">
        <v>38</v>
      </c>
      <c r="B3" s="7" t="s">
        <v>39</v>
      </c>
      <c r="C3" s="7" t="s">
        <v>40</v>
      </c>
      <c r="D3" s="8" t="s">
        <v>61</v>
      </c>
      <c r="E3" s="9">
        <v>41723</v>
      </c>
      <c r="F3" s="8" t="s">
        <v>62</v>
      </c>
      <c r="G3" s="7" t="s">
        <v>43</v>
      </c>
      <c r="H3" s="7" t="s">
        <v>44</v>
      </c>
      <c r="I3" s="9">
        <v>41753</v>
      </c>
      <c r="J3" s="7" t="s">
        <v>63</v>
      </c>
      <c r="K3" s="7" t="s">
        <v>64</v>
      </c>
      <c r="L3" s="8" t="s">
        <v>42</v>
      </c>
      <c r="M3" s="9">
        <v>41768</v>
      </c>
      <c r="N3" s="9">
        <v>41774</v>
      </c>
      <c r="O3" s="8" t="s">
        <v>65</v>
      </c>
      <c r="Q3" s="10" t="s">
        <v>49</v>
      </c>
      <c r="R3" s="10" t="s">
        <v>66</v>
      </c>
      <c r="S3" s="10" t="s">
        <v>51</v>
      </c>
      <c r="T3" s="10" t="s">
        <v>52</v>
      </c>
      <c r="U3" s="10" t="s">
        <v>53</v>
      </c>
      <c r="V3" s="11" t="s">
        <v>54</v>
      </c>
      <c r="W3" s="10" t="s">
        <v>67</v>
      </c>
      <c r="X3" s="12">
        <v>813</v>
      </c>
      <c r="Y3" s="10" t="s">
        <v>59</v>
      </c>
      <c r="Z3" s="10" t="s">
        <v>68</v>
      </c>
      <c r="AA3" s="11" t="s">
        <v>69</v>
      </c>
      <c r="AB3" s="11">
        <v>95</v>
      </c>
      <c r="AC3" s="13">
        <v>42038</v>
      </c>
      <c r="AD3" s="13">
        <v>42177</v>
      </c>
      <c r="AE3" s="13">
        <v>42177</v>
      </c>
      <c r="AF3" s="14">
        <v>8.4041865874143907E-3</v>
      </c>
      <c r="AG3" s="14">
        <v>8.4041865874143907E-3</v>
      </c>
      <c r="AH3" s="10" t="s">
        <v>70</v>
      </c>
      <c r="AI3" s="10" t="s">
        <v>71</v>
      </c>
      <c r="AJ3" s="11" t="s">
        <v>60</v>
      </c>
      <c r="AK3" s="15" t="str">
        <f>VLOOKUP(AJ3,[1]Test!$BB$3:$BC$48,2,FALSE)</f>
        <v>TBTE</v>
      </c>
      <c r="AL3" s="16" t="str">
        <f t="shared" si="0"/>
        <v>ROTATING EQUIPMENT DESIGN General ISBL</v>
      </c>
      <c r="AP3" s="18"/>
      <c r="AT3" t="s">
        <v>283</v>
      </c>
    </row>
    <row r="4" spans="1:55">
      <c r="A4" s="6" t="s">
        <v>38</v>
      </c>
      <c r="B4" s="7" t="s">
        <v>39</v>
      </c>
      <c r="C4" s="7" t="s">
        <v>40</v>
      </c>
      <c r="D4" s="8" t="s">
        <v>72</v>
      </c>
      <c r="E4" s="9">
        <v>41856</v>
      </c>
      <c r="F4" s="8" t="s">
        <v>62</v>
      </c>
      <c r="G4" s="7" t="s">
        <v>43</v>
      </c>
      <c r="H4" s="7" t="s">
        <v>44</v>
      </c>
      <c r="I4" s="9">
        <v>41871</v>
      </c>
      <c r="J4" s="7" t="s">
        <v>73</v>
      </c>
      <c r="K4" s="7" t="s">
        <v>74</v>
      </c>
      <c r="L4" s="8" t="s">
        <v>42</v>
      </c>
      <c r="M4" s="9">
        <v>41886</v>
      </c>
      <c r="N4" s="9">
        <v>41899</v>
      </c>
      <c r="O4" s="8" t="s">
        <v>48</v>
      </c>
      <c r="Q4" s="10" t="s">
        <v>75</v>
      </c>
      <c r="R4" s="10" t="s">
        <v>76</v>
      </c>
      <c r="S4" s="10" t="s">
        <v>77</v>
      </c>
      <c r="T4" s="10" t="s">
        <v>52</v>
      </c>
      <c r="U4" s="10" t="s">
        <v>53</v>
      </c>
      <c r="V4" s="11" t="s">
        <v>78</v>
      </c>
      <c r="W4" s="10" t="s">
        <v>79</v>
      </c>
      <c r="X4" s="12">
        <v>1</v>
      </c>
      <c r="Y4" s="10" t="s">
        <v>56</v>
      </c>
      <c r="Z4" s="10" t="s">
        <v>80</v>
      </c>
      <c r="AA4" s="11" t="s">
        <v>81</v>
      </c>
      <c r="AB4" s="11">
        <v>80</v>
      </c>
      <c r="AC4" s="13">
        <v>42174</v>
      </c>
      <c r="AD4" s="13">
        <v>42241</v>
      </c>
      <c r="AE4" s="13">
        <v>42241</v>
      </c>
      <c r="AF4" s="14">
        <v>8.8957824867133502E-7</v>
      </c>
      <c r="AG4" s="14">
        <v>8.8957824867133502E-7</v>
      </c>
      <c r="AH4" s="10" t="s">
        <v>82</v>
      </c>
      <c r="AI4" s="10" t="s">
        <v>83</v>
      </c>
      <c r="AJ4" s="11" t="s">
        <v>84</v>
      </c>
      <c r="AK4" s="15" t="str">
        <f>VLOOKUP(AJ4,[1]Test!$BB$3:$BC$48,2,FALSE)</f>
        <v>TBTE</v>
      </c>
      <c r="AL4" s="16" t="str">
        <f t="shared" si="0"/>
        <v>INSTRUMENTATION &amp; SYSTEMS DESIGN General ISBL</v>
      </c>
      <c r="AP4" s="18"/>
    </row>
    <row r="5" spans="1:55">
      <c r="A5" s="6" t="s">
        <v>38</v>
      </c>
      <c r="B5" s="7" t="s">
        <v>39</v>
      </c>
      <c r="C5" s="7" t="s">
        <v>40</v>
      </c>
      <c r="D5" s="8" t="s">
        <v>85</v>
      </c>
      <c r="E5" s="9">
        <v>41927</v>
      </c>
      <c r="F5" s="8" t="s">
        <v>62</v>
      </c>
      <c r="G5" s="7" t="s">
        <v>43</v>
      </c>
      <c r="H5" s="7" t="s">
        <v>44</v>
      </c>
      <c r="I5" s="9">
        <v>41936</v>
      </c>
      <c r="J5" s="7" t="s">
        <v>86</v>
      </c>
      <c r="K5" s="7" t="s">
        <v>87</v>
      </c>
      <c r="L5" s="8" t="s">
        <v>42</v>
      </c>
      <c r="M5" s="9">
        <v>41951</v>
      </c>
      <c r="N5" s="9">
        <v>41970</v>
      </c>
      <c r="O5" s="8" t="s">
        <v>88</v>
      </c>
      <c r="Q5" s="10" t="s">
        <v>75</v>
      </c>
      <c r="R5" s="10" t="s">
        <v>76</v>
      </c>
      <c r="S5" s="10" t="s">
        <v>77</v>
      </c>
      <c r="T5" s="10" t="s">
        <v>52</v>
      </c>
      <c r="U5" s="10" t="s">
        <v>53</v>
      </c>
      <c r="V5" s="11" t="s">
        <v>78</v>
      </c>
      <c r="W5" s="10" t="s">
        <v>89</v>
      </c>
      <c r="X5" s="12">
        <v>280</v>
      </c>
      <c r="Y5" s="10" t="s">
        <v>56</v>
      </c>
      <c r="Z5" s="10" t="s">
        <v>80</v>
      </c>
      <c r="AA5" s="11" t="s">
        <v>81</v>
      </c>
      <c r="AB5" s="11">
        <v>95</v>
      </c>
      <c r="AC5" s="13">
        <v>41996</v>
      </c>
      <c r="AD5" s="13">
        <v>42241</v>
      </c>
      <c r="AE5" s="13">
        <v>42241</v>
      </c>
      <c r="AF5" s="14">
        <v>1.8681143222098001E-4</v>
      </c>
      <c r="AG5" s="14">
        <v>1.8681143222098001E-4</v>
      </c>
      <c r="AH5" s="10" t="s">
        <v>90</v>
      </c>
      <c r="AI5" s="10" t="s">
        <v>91</v>
      </c>
      <c r="AJ5" s="11" t="s">
        <v>92</v>
      </c>
      <c r="AK5" s="15" t="str">
        <f>VLOOKUP(AJ5,[1]Test!$BB$3:$BC$48,2,FALSE)</f>
        <v>TBTE</v>
      </c>
      <c r="AL5" s="16" t="str">
        <f t="shared" si="0"/>
        <v>INSTRUMENTATION &amp; SYSTEMS DESIGN General ISBL</v>
      </c>
      <c r="AP5" s="18"/>
    </row>
    <row r="6" spans="1:55">
      <c r="A6" s="6" t="s">
        <v>38</v>
      </c>
      <c r="B6" s="7" t="s">
        <v>39</v>
      </c>
      <c r="C6" s="7" t="s">
        <v>40</v>
      </c>
      <c r="D6" s="8" t="s">
        <v>93</v>
      </c>
      <c r="E6" s="9">
        <v>42122</v>
      </c>
      <c r="F6" s="8" t="s">
        <v>62</v>
      </c>
      <c r="G6" s="7" t="s">
        <v>43</v>
      </c>
      <c r="H6" s="7" t="s">
        <v>44</v>
      </c>
      <c r="I6" s="9">
        <v>42130</v>
      </c>
      <c r="J6" s="7" t="s">
        <v>94</v>
      </c>
      <c r="K6" s="7" t="s">
        <v>95</v>
      </c>
      <c r="L6" s="8" t="s">
        <v>42</v>
      </c>
      <c r="M6" s="9">
        <v>42145</v>
      </c>
      <c r="N6" s="9"/>
      <c r="O6" s="8" t="s">
        <v>48</v>
      </c>
      <c r="Q6" s="10" t="s">
        <v>96</v>
      </c>
      <c r="R6" s="10" t="s">
        <v>97</v>
      </c>
      <c r="S6" s="10" t="s">
        <v>98</v>
      </c>
      <c r="T6" s="10" t="s">
        <v>52</v>
      </c>
      <c r="U6" s="10" t="s">
        <v>53</v>
      </c>
      <c r="V6" s="11" t="s">
        <v>78</v>
      </c>
      <c r="W6" s="10" t="s">
        <v>99</v>
      </c>
      <c r="X6" s="12">
        <v>306</v>
      </c>
      <c r="Y6" s="10" t="s">
        <v>56</v>
      </c>
      <c r="Z6" s="10" t="s">
        <v>52</v>
      </c>
      <c r="AA6" s="11" t="s">
        <v>100</v>
      </c>
      <c r="AB6" s="11">
        <v>100</v>
      </c>
      <c r="AC6" s="13">
        <v>41974</v>
      </c>
      <c r="AD6" s="13">
        <v>42235</v>
      </c>
      <c r="AE6" s="13">
        <v>42235</v>
      </c>
      <c r="AF6" s="14">
        <v>1.2456953901541801E-4</v>
      </c>
      <c r="AG6" s="14">
        <v>1.2456953901541801E-4</v>
      </c>
      <c r="AH6" s="10" t="s">
        <v>101</v>
      </c>
      <c r="AI6" s="10" t="s">
        <v>102</v>
      </c>
      <c r="AJ6" s="11" t="s">
        <v>92</v>
      </c>
      <c r="AK6" s="15" t="str">
        <f>VLOOKUP(AJ6,[1]Test!$BB$3:$BC$48,2,FALSE)</f>
        <v>TBTE</v>
      </c>
      <c r="AL6" s="16" t="str">
        <f t="shared" si="0"/>
        <v>ELECTRICAL DESIGN General ISBL</v>
      </c>
      <c r="AP6" s="18"/>
    </row>
    <row r="7" spans="1:55">
      <c r="A7" s="6" t="s">
        <v>103</v>
      </c>
      <c r="B7" s="7" t="s">
        <v>39</v>
      </c>
      <c r="C7" s="7" t="s">
        <v>40</v>
      </c>
      <c r="D7" s="8" t="s">
        <v>72</v>
      </c>
      <c r="E7" s="9">
        <v>41809</v>
      </c>
      <c r="F7" s="8" t="s">
        <v>104</v>
      </c>
      <c r="G7" s="7" t="s">
        <v>43</v>
      </c>
      <c r="H7" s="7" t="s">
        <v>44</v>
      </c>
      <c r="I7" s="19">
        <v>41814.041666666664</v>
      </c>
      <c r="J7" s="20" t="s">
        <v>105</v>
      </c>
      <c r="K7" s="20" t="s">
        <v>106</v>
      </c>
      <c r="L7" s="20" t="s">
        <v>107</v>
      </c>
      <c r="M7" s="19"/>
      <c r="N7" s="19"/>
      <c r="O7" s="20" t="s">
        <v>48</v>
      </c>
      <c r="Q7" s="10" t="s">
        <v>108</v>
      </c>
      <c r="R7" s="10" t="s">
        <v>109</v>
      </c>
      <c r="S7" s="10" t="s">
        <v>110</v>
      </c>
      <c r="T7" s="10" t="s">
        <v>52</v>
      </c>
      <c r="U7" s="10" t="s">
        <v>53</v>
      </c>
      <c r="V7" s="11" t="s">
        <v>54</v>
      </c>
      <c r="W7" s="10" t="s">
        <v>111</v>
      </c>
      <c r="X7" s="12">
        <v>1500</v>
      </c>
      <c r="Y7" s="10" t="s">
        <v>59</v>
      </c>
      <c r="Z7" s="10" t="s">
        <v>59</v>
      </c>
      <c r="AA7" s="11" t="s">
        <v>112</v>
      </c>
      <c r="AB7" s="11">
        <v>65</v>
      </c>
      <c r="AC7" s="13">
        <v>41761</v>
      </c>
      <c r="AD7" s="13">
        <v>41942</v>
      </c>
      <c r="AE7" s="13">
        <v>41942</v>
      </c>
      <c r="AF7" s="14">
        <v>8.2959357815561602E-2</v>
      </c>
      <c r="AG7" s="14">
        <v>8.2959357815561602E-2</v>
      </c>
      <c r="AH7" s="10" t="s">
        <v>59</v>
      </c>
      <c r="AI7" s="10" t="s">
        <v>113</v>
      </c>
      <c r="AJ7" s="11" t="s">
        <v>114</v>
      </c>
      <c r="AK7" s="15" t="str">
        <f>VLOOKUP(AJ7,[1]Test!$BB$3:$BC$48,2,FALSE)</f>
        <v>TBTE</v>
      </c>
      <c r="AL7" s="16" t="str">
        <f t="shared" si="0"/>
        <v>PACKAGES DESIGN General ISBL</v>
      </c>
      <c r="AP7" s="18"/>
    </row>
    <row r="8" spans="1:55">
      <c r="A8" s="6" t="s">
        <v>103</v>
      </c>
      <c r="B8" s="7" t="s">
        <v>39</v>
      </c>
      <c r="C8" s="7" t="s">
        <v>40</v>
      </c>
      <c r="D8" s="8" t="s">
        <v>115</v>
      </c>
      <c r="E8" s="9">
        <v>41723</v>
      </c>
      <c r="F8" s="8" t="s">
        <v>104</v>
      </c>
      <c r="G8" s="7" t="s">
        <v>43</v>
      </c>
      <c r="H8" s="7" t="s">
        <v>44</v>
      </c>
      <c r="I8" s="19">
        <v>41708.041666666664</v>
      </c>
      <c r="J8" s="20" t="s">
        <v>116</v>
      </c>
      <c r="K8" s="20" t="s">
        <v>117</v>
      </c>
      <c r="L8" s="20" t="s">
        <v>107</v>
      </c>
      <c r="M8" s="19">
        <v>41736.041666666664</v>
      </c>
      <c r="N8" s="19"/>
      <c r="O8" s="20" t="s">
        <v>48</v>
      </c>
      <c r="Q8" s="10" t="s">
        <v>108</v>
      </c>
      <c r="R8" s="10" t="s">
        <v>109</v>
      </c>
      <c r="S8" s="10" t="s">
        <v>110</v>
      </c>
      <c r="T8" s="10" t="s">
        <v>52</v>
      </c>
      <c r="U8" s="10" t="s">
        <v>53</v>
      </c>
      <c r="V8" s="11" t="s">
        <v>54</v>
      </c>
      <c r="W8" s="10" t="s">
        <v>111</v>
      </c>
      <c r="X8" s="12">
        <v>1500</v>
      </c>
      <c r="Y8" s="10" t="s">
        <v>59</v>
      </c>
      <c r="Z8" s="10" t="s">
        <v>59</v>
      </c>
      <c r="AA8" s="11" t="s">
        <v>112</v>
      </c>
      <c r="AB8" s="11">
        <v>80</v>
      </c>
      <c r="AC8" s="13">
        <v>41883</v>
      </c>
      <c r="AD8" s="13">
        <v>41971</v>
      </c>
      <c r="AE8" s="13">
        <v>41971</v>
      </c>
      <c r="AF8" s="14">
        <v>4.9775614689337E-2</v>
      </c>
      <c r="AG8" s="14">
        <v>4.9775614689337E-2</v>
      </c>
      <c r="AH8" s="10" t="s">
        <v>59</v>
      </c>
      <c r="AI8" s="10" t="s">
        <v>113</v>
      </c>
      <c r="AJ8" s="11" t="s">
        <v>118</v>
      </c>
      <c r="AK8" s="15" t="str">
        <f>VLOOKUP(AJ8,[1]Test!$BB$3:$BC$48,2,FALSE)</f>
        <v>TBTE</v>
      </c>
      <c r="AL8" s="16" t="str">
        <f t="shared" si="0"/>
        <v>PACKAGES DESIGN General ISBL</v>
      </c>
      <c r="AP8" s="18"/>
    </row>
    <row r="9" spans="1:55">
      <c r="A9" s="6" t="s">
        <v>103</v>
      </c>
      <c r="B9" s="7" t="s">
        <v>39</v>
      </c>
      <c r="C9" s="7" t="s">
        <v>40</v>
      </c>
      <c r="D9" s="8" t="s">
        <v>119</v>
      </c>
      <c r="E9" s="9">
        <v>41809</v>
      </c>
      <c r="F9" s="8" t="s">
        <v>104</v>
      </c>
      <c r="G9" s="7" t="s">
        <v>43</v>
      </c>
      <c r="H9" s="7" t="s">
        <v>44</v>
      </c>
      <c r="I9" s="19">
        <v>41814.041666666664</v>
      </c>
      <c r="J9" s="20" t="s">
        <v>105</v>
      </c>
      <c r="K9" s="20" t="s">
        <v>106</v>
      </c>
      <c r="L9" s="20" t="s">
        <v>107</v>
      </c>
      <c r="M9" s="19">
        <v>41821.041666666664</v>
      </c>
      <c r="N9" s="19">
        <v>41841</v>
      </c>
      <c r="O9" s="20" t="s">
        <v>120</v>
      </c>
      <c r="Q9" s="10" t="s">
        <v>75</v>
      </c>
      <c r="R9" s="10" t="s">
        <v>76</v>
      </c>
      <c r="S9" s="10" t="s">
        <v>77</v>
      </c>
      <c r="T9" s="10" t="s">
        <v>52</v>
      </c>
      <c r="U9" s="10" t="s">
        <v>53</v>
      </c>
      <c r="V9" s="11" t="s">
        <v>78</v>
      </c>
      <c r="W9" s="10" t="s">
        <v>121</v>
      </c>
      <c r="X9" s="12">
        <v>150</v>
      </c>
      <c r="Y9" s="10" t="s">
        <v>122</v>
      </c>
      <c r="Z9" s="10" t="s">
        <v>80</v>
      </c>
      <c r="AA9" s="11" t="s">
        <v>123</v>
      </c>
      <c r="AB9" s="11">
        <v>100</v>
      </c>
      <c r="AC9" s="13">
        <v>42118</v>
      </c>
      <c r="AD9" s="13">
        <v>42241</v>
      </c>
      <c r="AE9" s="13">
        <v>42241</v>
      </c>
      <c r="AF9" s="14">
        <v>1.00077552975525E-4</v>
      </c>
      <c r="AG9" s="14">
        <v>1.00077552975525E-4</v>
      </c>
      <c r="AH9" s="10" t="s">
        <v>124</v>
      </c>
      <c r="AI9" s="10" t="s">
        <v>125</v>
      </c>
      <c r="AJ9" s="11" t="s">
        <v>126</v>
      </c>
      <c r="AK9" s="15" t="str">
        <f>VLOOKUP(AJ9,[1]Test!$BB$3:$BC$48,2,FALSE)</f>
        <v>PURE</v>
      </c>
      <c r="AL9" s="16" t="str">
        <f t="shared" si="0"/>
        <v>INSTRUMENTATION &amp; SYSTEMS DESIGN General ISBL</v>
      </c>
      <c r="AP9" s="18"/>
    </row>
    <row r="10" spans="1:55">
      <c r="A10" s="6" t="s">
        <v>38</v>
      </c>
      <c r="B10" s="7" t="s">
        <v>71</v>
      </c>
      <c r="C10" s="7" t="s">
        <v>127</v>
      </c>
      <c r="D10" s="8" t="s">
        <v>41</v>
      </c>
      <c r="E10" s="9">
        <v>41555</v>
      </c>
      <c r="F10" s="8" t="s">
        <v>128</v>
      </c>
      <c r="G10" s="7" t="s">
        <v>70</v>
      </c>
      <c r="H10" s="7" t="s">
        <v>129</v>
      </c>
      <c r="I10" s="9">
        <v>41577</v>
      </c>
      <c r="J10" s="7" t="s">
        <v>130</v>
      </c>
      <c r="K10" s="7" t="s">
        <v>131</v>
      </c>
      <c r="L10" s="8" t="s">
        <v>47</v>
      </c>
      <c r="M10" s="9">
        <v>41592</v>
      </c>
      <c r="N10" s="9"/>
      <c r="O10" s="8" t="s">
        <v>48</v>
      </c>
      <c r="Q10" s="10" t="s">
        <v>132</v>
      </c>
      <c r="R10" s="10" t="s">
        <v>133</v>
      </c>
      <c r="S10" s="10" t="s">
        <v>134</v>
      </c>
      <c r="T10" s="10" t="s">
        <v>52</v>
      </c>
      <c r="U10" s="10" t="s">
        <v>53</v>
      </c>
      <c r="V10" s="11" t="s">
        <v>78</v>
      </c>
      <c r="W10" s="10" t="s">
        <v>135</v>
      </c>
      <c r="X10" s="12">
        <v>1</v>
      </c>
      <c r="Y10" s="10" t="s">
        <v>59</v>
      </c>
      <c r="Z10" s="10" t="s">
        <v>59</v>
      </c>
      <c r="AA10" s="11" t="s">
        <v>136</v>
      </c>
      <c r="AB10" s="11">
        <v>80</v>
      </c>
      <c r="AC10" s="13">
        <v>42074</v>
      </c>
      <c r="AD10" s="13">
        <v>42186</v>
      </c>
      <c r="AE10" s="13">
        <v>42186</v>
      </c>
      <c r="AF10" s="14">
        <v>4.5408144564074199E-7</v>
      </c>
      <c r="AG10" s="14">
        <v>4.5408144564074199E-7</v>
      </c>
      <c r="AH10" s="10" t="s">
        <v>137</v>
      </c>
      <c r="AI10" s="10" t="s">
        <v>138</v>
      </c>
      <c r="AJ10" s="11" t="s">
        <v>139</v>
      </c>
      <c r="AK10" s="15" t="str">
        <f>VLOOKUP(AJ10,[1]Test!$BB$3:$BC$48,2,FALSE)</f>
        <v>AFCE</v>
      </c>
      <c r="AL10" s="16" t="str">
        <f t="shared" si="0"/>
        <v>PIPING &amp; LAYOUT DESIGN General ISBL</v>
      </c>
      <c r="AP10" s="17" t="e">
        <v>#N/A</v>
      </c>
    </row>
    <row r="11" spans="1:55">
      <c r="A11" s="6" t="s">
        <v>38</v>
      </c>
      <c r="B11" s="7" t="s">
        <v>71</v>
      </c>
      <c r="C11" s="7" t="s">
        <v>127</v>
      </c>
      <c r="D11" s="8" t="s">
        <v>140</v>
      </c>
      <c r="E11" s="9">
        <v>41584</v>
      </c>
      <c r="F11" s="8" t="s">
        <v>128</v>
      </c>
      <c r="G11" s="7" t="s">
        <v>70</v>
      </c>
      <c r="H11" s="7" t="s">
        <v>129</v>
      </c>
      <c r="I11" s="9">
        <v>41618</v>
      </c>
      <c r="J11" s="7" t="s">
        <v>141</v>
      </c>
      <c r="K11" s="7" t="s">
        <v>142</v>
      </c>
      <c r="L11" s="8" t="s">
        <v>47</v>
      </c>
      <c r="M11" s="9">
        <v>41633</v>
      </c>
      <c r="N11" s="9"/>
      <c r="O11" s="8" t="s">
        <v>48</v>
      </c>
      <c r="Q11" s="10" t="s">
        <v>132</v>
      </c>
      <c r="R11" s="10" t="s">
        <v>133</v>
      </c>
      <c r="S11" s="10" t="s">
        <v>134</v>
      </c>
      <c r="T11" s="10" t="s">
        <v>52</v>
      </c>
      <c r="U11" s="10" t="s">
        <v>53</v>
      </c>
      <c r="V11" s="11" t="s">
        <v>78</v>
      </c>
      <c r="W11" s="10" t="s">
        <v>143</v>
      </c>
      <c r="X11" s="12">
        <v>1</v>
      </c>
      <c r="Y11" s="10" t="s">
        <v>59</v>
      </c>
      <c r="Z11" s="10" t="s">
        <v>59</v>
      </c>
      <c r="AA11" s="11" t="s">
        <v>136</v>
      </c>
      <c r="AB11" s="11">
        <v>80</v>
      </c>
      <c r="AC11" s="13">
        <v>42074</v>
      </c>
      <c r="AD11" s="13">
        <v>42186</v>
      </c>
      <c r="AE11" s="13">
        <v>42186</v>
      </c>
      <c r="AF11" s="14">
        <v>4.5408144564074199E-7</v>
      </c>
      <c r="AG11" s="14">
        <v>4.5408144564074199E-7</v>
      </c>
      <c r="AH11" s="10" t="s">
        <v>144</v>
      </c>
      <c r="AI11" s="10" t="s">
        <v>145</v>
      </c>
      <c r="AJ11" s="11" t="s">
        <v>139</v>
      </c>
      <c r="AK11" s="15" t="str">
        <f>VLOOKUP(AJ11,[1]Test!$BB$3:$BC$48,2,FALSE)</f>
        <v>AFCE</v>
      </c>
      <c r="AL11" s="16" t="str">
        <f t="shared" si="0"/>
        <v>PIPING &amp; LAYOUT DESIGN General ISBL</v>
      </c>
      <c r="AP11" s="18"/>
    </row>
    <row r="12" spans="1:55">
      <c r="A12" s="6" t="s">
        <v>38</v>
      </c>
      <c r="B12" s="7" t="s">
        <v>71</v>
      </c>
      <c r="C12" s="7" t="s">
        <v>127</v>
      </c>
      <c r="D12" s="8" t="s">
        <v>72</v>
      </c>
      <c r="E12" s="9">
        <v>41682</v>
      </c>
      <c r="F12" s="8" t="s">
        <v>62</v>
      </c>
      <c r="G12" s="7" t="s">
        <v>70</v>
      </c>
      <c r="H12" s="7" t="s">
        <v>44</v>
      </c>
      <c r="I12" s="9">
        <v>41697</v>
      </c>
      <c r="J12" s="7" t="s">
        <v>146</v>
      </c>
      <c r="K12" s="7" t="s">
        <v>147</v>
      </c>
      <c r="L12" s="8" t="s">
        <v>47</v>
      </c>
      <c r="M12" s="9">
        <v>41712</v>
      </c>
      <c r="N12" s="9">
        <v>41738</v>
      </c>
      <c r="O12" s="8" t="s">
        <v>65</v>
      </c>
      <c r="Q12" s="10" t="s">
        <v>148</v>
      </c>
      <c r="R12" s="10" t="s">
        <v>149</v>
      </c>
      <c r="S12" s="10" t="s">
        <v>150</v>
      </c>
      <c r="T12" s="10" t="s">
        <v>52</v>
      </c>
      <c r="U12" s="10" t="s">
        <v>53</v>
      </c>
      <c r="V12" s="11" t="s">
        <v>78</v>
      </c>
      <c r="W12" s="10" t="s">
        <v>151</v>
      </c>
      <c r="X12" s="12">
        <v>50</v>
      </c>
      <c r="Y12" s="10" t="s">
        <v>59</v>
      </c>
      <c r="Z12" s="10" t="s">
        <v>59</v>
      </c>
      <c r="AA12" s="11" t="s">
        <v>152</v>
      </c>
      <c r="AB12" s="11">
        <v>100</v>
      </c>
      <c r="AC12" s="13">
        <v>42048</v>
      </c>
      <c r="AD12" s="13">
        <v>42226</v>
      </c>
      <c r="AE12" s="13">
        <v>42226</v>
      </c>
      <c r="AF12" s="14">
        <v>6.11027150710048E-6</v>
      </c>
      <c r="AG12" s="14">
        <v>6.11027150710048E-6</v>
      </c>
      <c r="AH12" s="10" t="s">
        <v>153</v>
      </c>
      <c r="AI12" s="10" t="s">
        <v>154</v>
      </c>
      <c r="AJ12" s="11" t="s">
        <v>155</v>
      </c>
      <c r="AK12" s="15" t="str">
        <f>VLOOKUP(AJ12,[1]Test!$BB$3:$BC$48,2,FALSE)</f>
        <v>AFDE</v>
      </c>
      <c r="AL12" s="16" t="str">
        <f t="shared" si="0"/>
        <v>STRUCTURAL STEEL General ISBL</v>
      </c>
      <c r="AP12" s="18"/>
    </row>
    <row r="13" spans="1:55">
      <c r="A13" s="6" t="s">
        <v>38</v>
      </c>
      <c r="B13" s="7" t="s">
        <v>71</v>
      </c>
      <c r="C13" s="7" t="s">
        <v>127</v>
      </c>
      <c r="D13" s="8" t="s">
        <v>85</v>
      </c>
      <c r="E13" s="9">
        <v>41922</v>
      </c>
      <c r="F13" s="8" t="s">
        <v>62</v>
      </c>
      <c r="G13" s="7" t="s">
        <v>70</v>
      </c>
      <c r="H13" s="7" t="s">
        <v>44</v>
      </c>
      <c r="I13" s="9">
        <v>41933</v>
      </c>
      <c r="J13" s="7" t="s">
        <v>156</v>
      </c>
      <c r="K13" s="7" t="s">
        <v>157</v>
      </c>
      <c r="L13" s="8" t="s">
        <v>47</v>
      </c>
      <c r="M13" s="9">
        <v>41948</v>
      </c>
      <c r="N13" s="9"/>
      <c r="O13" s="8" t="s">
        <v>48</v>
      </c>
      <c r="Q13" s="10" t="s">
        <v>148</v>
      </c>
      <c r="R13" s="10" t="s">
        <v>149</v>
      </c>
      <c r="S13" s="10" t="s">
        <v>150</v>
      </c>
      <c r="T13" s="10" t="s">
        <v>158</v>
      </c>
      <c r="U13" s="10" t="s">
        <v>159</v>
      </c>
      <c r="V13" s="11" t="s">
        <v>78</v>
      </c>
      <c r="W13" s="10" t="s">
        <v>160</v>
      </c>
      <c r="X13" s="12">
        <v>70</v>
      </c>
      <c r="Y13" s="10" t="s">
        <v>56</v>
      </c>
      <c r="Z13" s="10" t="s">
        <v>161</v>
      </c>
      <c r="AA13" s="11" t="s">
        <v>162</v>
      </c>
      <c r="AB13" s="11">
        <v>100</v>
      </c>
      <c r="AC13" s="13">
        <v>41887</v>
      </c>
      <c r="AD13" s="13">
        <v>42219</v>
      </c>
      <c r="AE13" s="13">
        <v>42219</v>
      </c>
      <c r="AF13" s="14">
        <v>7.1708376104680696E-5</v>
      </c>
      <c r="AG13" s="14">
        <v>7.1708376104680696E-5</v>
      </c>
      <c r="AH13" s="10" t="s">
        <v>163</v>
      </c>
      <c r="AI13" s="10" t="s">
        <v>164</v>
      </c>
      <c r="AJ13" s="11" t="s">
        <v>139</v>
      </c>
      <c r="AK13" s="15" t="str">
        <f>VLOOKUP(AJ13,[1]Test!$BB$3:$BC$48,2,FALSE)</f>
        <v>AFCE</v>
      </c>
      <c r="AL13" s="16" t="str">
        <f t="shared" si="0"/>
        <v>STRUCTURAL STEEL Power Generation</v>
      </c>
      <c r="AP13" s="18"/>
    </row>
    <row r="14" spans="1:55">
      <c r="A14" s="6" t="s">
        <v>38</v>
      </c>
      <c r="B14" s="7" t="s">
        <v>71</v>
      </c>
      <c r="C14" s="7" t="s">
        <v>127</v>
      </c>
      <c r="D14" s="8" t="s">
        <v>93</v>
      </c>
      <c r="E14" s="9">
        <v>42051</v>
      </c>
      <c r="F14" s="8" t="s">
        <v>62</v>
      </c>
      <c r="G14" s="7" t="s">
        <v>70</v>
      </c>
      <c r="H14" s="7" t="s">
        <v>44</v>
      </c>
      <c r="I14" s="9">
        <v>42062</v>
      </c>
      <c r="J14" s="7" t="s">
        <v>165</v>
      </c>
      <c r="K14" s="7" t="s">
        <v>166</v>
      </c>
      <c r="L14" s="8" t="s">
        <v>47</v>
      </c>
      <c r="M14" s="9">
        <v>42077</v>
      </c>
      <c r="N14" s="9"/>
      <c r="O14" s="8" t="s">
        <v>48</v>
      </c>
      <c r="Q14" s="10" t="s">
        <v>148</v>
      </c>
      <c r="R14" s="10" t="s">
        <v>149</v>
      </c>
      <c r="S14" s="10" t="s">
        <v>150</v>
      </c>
      <c r="T14" s="10" t="s">
        <v>158</v>
      </c>
      <c r="U14" s="10" t="s">
        <v>159</v>
      </c>
      <c r="V14" s="11" t="s">
        <v>78</v>
      </c>
      <c r="W14" s="10" t="s">
        <v>167</v>
      </c>
      <c r="X14" s="12">
        <v>70</v>
      </c>
      <c r="Y14" s="10" t="s">
        <v>56</v>
      </c>
      <c r="Z14" s="10" t="s">
        <v>168</v>
      </c>
      <c r="AA14" s="11" t="s">
        <v>162</v>
      </c>
      <c r="AB14" s="11">
        <v>100</v>
      </c>
      <c r="AC14" s="13">
        <v>41901</v>
      </c>
      <c r="AD14" s="13">
        <v>42219</v>
      </c>
      <c r="AE14" s="13">
        <v>42219</v>
      </c>
      <c r="AF14" s="14">
        <v>7.1708376104680696E-5</v>
      </c>
      <c r="AG14" s="14">
        <v>7.1708376104680696E-5</v>
      </c>
      <c r="AH14" s="10" t="s">
        <v>169</v>
      </c>
      <c r="AI14" s="10" t="s">
        <v>170</v>
      </c>
      <c r="AJ14" s="11" t="s">
        <v>139</v>
      </c>
      <c r="AK14" s="15" t="str">
        <f>VLOOKUP(AJ14,[1]Test!$BB$3:$BC$48,2,FALSE)</f>
        <v>AFCE</v>
      </c>
      <c r="AL14" s="16" t="str">
        <f t="shared" si="0"/>
        <v>STRUCTURAL STEEL Power Generation</v>
      </c>
      <c r="AP14" s="18"/>
    </row>
    <row r="15" spans="1:55">
      <c r="A15" s="6" t="s">
        <v>38</v>
      </c>
      <c r="B15" s="7" t="s">
        <v>71</v>
      </c>
      <c r="C15" s="7" t="s">
        <v>127</v>
      </c>
      <c r="D15" s="8" t="s">
        <v>171</v>
      </c>
      <c r="E15" s="9">
        <v>42115</v>
      </c>
      <c r="F15" s="8" t="s">
        <v>62</v>
      </c>
      <c r="G15" s="7" t="s">
        <v>70</v>
      </c>
      <c r="H15" s="7" t="s">
        <v>44</v>
      </c>
      <c r="I15" s="9">
        <v>42123</v>
      </c>
      <c r="J15" s="7" t="s">
        <v>172</v>
      </c>
      <c r="K15" s="7" t="s">
        <v>173</v>
      </c>
      <c r="L15" s="8" t="s">
        <v>47</v>
      </c>
      <c r="M15" s="9">
        <v>42138</v>
      </c>
      <c r="N15" s="9"/>
      <c r="O15" s="8" t="s">
        <v>48</v>
      </c>
      <c r="Q15" s="10" t="s">
        <v>148</v>
      </c>
      <c r="R15" s="10" t="s">
        <v>149</v>
      </c>
      <c r="S15" s="10" t="s">
        <v>150</v>
      </c>
      <c r="T15" s="10" t="s">
        <v>158</v>
      </c>
      <c r="U15" s="10" t="s">
        <v>159</v>
      </c>
      <c r="V15" s="11" t="s">
        <v>78</v>
      </c>
      <c r="W15" s="10" t="s">
        <v>174</v>
      </c>
      <c r="X15" s="12">
        <v>70</v>
      </c>
      <c r="Y15" s="10" t="s">
        <v>59</v>
      </c>
      <c r="Z15" s="10" t="s">
        <v>59</v>
      </c>
      <c r="AA15" s="11" t="s">
        <v>162</v>
      </c>
      <c r="AB15" s="11">
        <v>100</v>
      </c>
      <c r="AC15" s="13">
        <v>42072</v>
      </c>
      <c r="AD15" s="13">
        <v>42226</v>
      </c>
      <c r="AE15" s="13">
        <v>42226</v>
      </c>
      <c r="AF15" s="14">
        <v>7.1708376104680696E-5</v>
      </c>
      <c r="AG15" s="14">
        <v>7.1708376104680696E-5</v>
      </c>
      <c r="AH15" s="10" t="s">
        <v>175</v>
      </c>
      <c r="AI15" s="10" t="s">
        <v>176</v>
      </c>
      <c r="AJ15" s="11" t="s">
        <v>139</v>
      </c>
      <c r="AK15" s="15" t="str">
        <f>VLOOKUP(AJ15,[1]Test!$BB$3:$BC$48,2,FALSE)</f>
        <v>AFCE</v>
      </c>
      <c r="AL15" s="16" t="str">
        <f t="shared" si="0"/>
        <v>STRUCTURAL STEEL Power Generation</v>
      </c>
      <c r="AP15" s="18"/>
    </row>
    <row r="16" spans="1:55">
      <c r="A16" s="6" t="s">
        <v>103</v>
      </c>
      <c r="B16" s="7" t="s">
        <v>71</v>
      </c>
      <c r="C16" s="7" t="s">
        <v>127</v>
      </c>
      <c r="D16" s="8" t="s">
        <v>119</v>
      </c>
      <c r="E16" s="9">
        <v>41682</v>
      </c>
      <c r="F16" s="8" t="s">
        <v>104</v>
      </c>
      <c r="G16" s="7" t="s">
        <v>70</v>
      </c>
      <c r="H16" s="7" t="s">
        <v>44</v>
      </c>
      <c r="I16" s="19">
        <v>41687</v>
      </c>
      <c r="J16" s="20" t="s">
        <v>177</v>
      </c>
      <c r="K16" s="20" t="s">
        <v>178</v>
      </c>
      <c r="L16" s="20" t="s">
        <v>107</v>
      </c>
      <c r="M16" s="19">
        <v>41690</v>
      </c>
      <c r="N16" s="19">
        <v>41691</v>
      </c>
      <c r="O16" s="20" t="s">
        <v>120</v>
      </c>
      <c r="Q16" s="10" t="s">
        <v>148</v>
      </c>
      <c r="R16" s="10" t="s">
        <v>149</v>
      </c>
      <c r="S16" s="10" t="s">
        <v>150</v>
      </c>
      <c r="T16" s="10" t="s">
        <v>158</v>
      </c>
      <c r="U16" s="10" t="s">
        <v>159</v>
      </c>
      <c r="V16" s="11" t="s">
        <v>78</v>
      </c>
      <c r="W16" s="10" t="s">
        <v>179</v>
      </c>
      <c r="X16" s="12">
        <v>70</v>
      </c>
      <c r="Y16" s="10" t="s">
        <v>59</v>
      </c>
      <c r="Z16" s="10" t="s">
        <v>59</v>
      </c>
      <c r="AA16" s="11" t="s">
        <v>162</v>
      </c>
      <c r="AB16" s="11">
        <v>100</v>
      </c>
      <c r="AC16" s="13">
        <v>42118</v>
      </c>
      <c r="AD16" s="13">
        <v>42226</v>
      </c>
      <c r="AE16" s="13">
        <v>42226</v>
      </c>
      <c r="AF16" s="14">
        <v>7.1708376104680696E-5</v>
      </c>
      <c r="AG16" s="14">
        <v>7.1708376104680696E-5</v>
      </c>
      <c r="AH16" s="10" t="s">
        <v>180</v>
      </c>
      <c r="AI16" s="10" t="s">
        <v>181</v>
      </c>
      <c r="AJ16" s="11" t="s">
        <v>139</v>
      </c>
      <c r="AK16" s="15" t="str">
        <f>VLOOKUP(AJ16,[1]Test!$BB$3:$BC$48,2,FALSE)</f>
        <v>AFCE</v>
      </c>
      <c r="AL16" s="16" t="str">
        <f t="shared" si="0"/>
        <v>STRUCTURAL STEEL Power Generation</v>
      </c>
      <c r="AP16" s="18"/>
    </row>
    <row r="17" spans="1:42">
      <c r="A17" s="6" t="s">
        <v>103</v>
      </c>
      <c r="B17" s="7" t="s">
        <v>71</v>
      </c>
      <c r="C17" s="7" t="s">
        <v>127</v>
      </c>
      <c r="D17" s="8" t="s">
        <v>115</v>
      </c>
      <c r="E17" s="9">
        <v>41584</v>
      </c>
      <c r="F17" s="8" t="s">
        <v>182</v>
      </c>
      <c r="G17" s="7" t="s">
        <v>70</v>
      </c>
      <c r="H17" s="7" t="s">
        <v>129</v>
      </c>
      <c r="I17" s="19">
        <v>41599</v>
      </c>
      <c r="J17" s="20" t="s">
        <v>183</v>
      </c>
      <c r="K17" s="20" t="s">
        <v>184</v>
      </c>
      <c r="L17" s="20" t="s">
        <v>107</v>
      </c>
      <c r="M17" s="19">
        <v>41605</v>
      </c>
      <c r="N17" s="19">
        <v>41605</v>
      </c>
      <c r="O17" s="20" t="s">
        <v>120</v>
      </c>
      <c r="Q17" s="10" t="s">
        <v>148</v>
      </c>
      <c r="R17" s="10" t="s">
        <v>149</v>
      </c>
      <c r="S17" s="10" t="s">
        <v>150</v>
      </c>
      <c r="T17" s="10" t="s">
        <v>158</v>
      </c>
      <c r="U17" s="10" t="s">
        <v>159</v>
      </c>
      <c r="V17" s="11" t="s">
        <v>78</v>
      </c>
      <c r="W17" s="10" t="s">
        <v>185</v>
      </c>
      <c r="X17" s="12">
        <v>70</v>
      </c>
      <c r="Y17" s="10" t="s">
        <v>59</v>
      </c>
      <c r="Z17" s="10" t="s">
        <v>59</v>
      </c>
      <c r="AA17" s="11" t="s">
        <v>162</v>
      </c>
      <c r="AB17" s="11">
        <v>100</v>
      </c>
      <c r="AC17" s="13">
        <v>42118</v>
      </c>
      <c r="AD17" s="13">
        <v>42226</v>
      </c>
      <c r="AE17" s="13">
        <v>42226</v>
      </c>
      <c r="AF17" s="14">
        <v>7.1708376104680696E-5</v>
      </c>
      <c r="AG17" s="14">
        <v>7.1708376104680696E-5</v>
      </c>
      <c r="AH17" s="10" t="s">
        <v>186</v>
      </c>
      <c r="AI17" s="10" t="s">
        <v>187</v>
      </c>
      <c r="AJ17" s="11" t="s">
        <v>139</v>
      </c>
      <c r="AK17" s="15" t="str">
        <f>VLOOKUP(AJ17,[1]Test!$BB$3:$BC$48,2,FALSE)</f>
        <v>AFCE</v>
      </c>
      <c r="AL17" s="16" t="str">
        <f t="shared" si="0"/>
        <v>STRUCTURAL STEEL Power Generation</v>
      </c>
      <c r="AP17" s="18"/>
    </row>
    <row r="18" spans="1:42">
      <c r="A18" s="6" t="s">
        <v>103</v>
      </c>
      <c r="B18" s="7" t="s">
        <v>71</v>
      </c>
      <c r="C18" s="7" t="s">
        <v>127</v>
      </c>
      <c r="D18" s="8" t="s">
        <v>188</v>
      </c>
      <c r="E18" s="9">
        <v>41555</v>
      </c>
      <c r="F18" s="8" t="s">
        <v>182</v>
      </c>
      <c r="G18" s="7" t="s">
        <v>70</v>
      </c>
      <c r="H18" s="7" t="s">
        <v>44</v>
      </c>
      <c r="I18" s="19">
        <v>41556</v>
      </c>
      <c r="J18" s="20" t="s">
        <v>189</v>
      </c>
      <c r="K18" s="20" t="s">
        <v>190</v>
      </c>
      <c r="L18" s="20" t="s">
        <v>107</v>
      </c>
      <c r="M18" s="19">
        <v>41563</v>
      </c>
      <c r="N18" s="19">
        <v>41570</v>
      </c>
      <c r="O18" s="20" t="s">
        <v>120</v>
      </c>
      <c r="Q18" s="10" t="s">
        <v>148</v>
      </c>
      <c r="R18" s="10" t="s">
        <v>149</v>
      </c>
      <c r="S18" s="10" t="s">
        <v>150</v>
      </c>
      <c r="T18" s="10" t="s">
        <v>158</v>
      </c>
      <c r="U18" s="10" t="s">
        <v>159</v>
      </c>
      <c r="V18" s="11" t="s">
        <v>78</v>
      </c>
      <c r="W18" s="10" t="s">
        <v>191</v>
      </c>
      <c r="X18" s="12">
        <v>70</v>
      </c>
      <c r="Y18" s="10" t="s">
        <v>59</v>
      </c>
      <c r="Z18" s="10" t="s">
        <v>59</v>
      </c>
      <c r="AA18" s="11" t="s">
        <v>162</v>
      </c>
      <c r="AB18" s="11">
        <v>100</v>
      </c>
      <c r="AC18" s="13">
        <v>42118</v>
      </c>
      <c r="AD18" s="13">
        <v>42226</v>
      </c>
      <c r="AE18" s="13">
        <v>42226</v>
      </c>
      <c r="AF18" s="14">
        <v>7.1708376104680696E-5</v>
      </c>
      <c r="AG18" s="14">
        <v>7.1708376104680696E-5</v>
      </c>
      <c r="AH18" s="10" t="s">
        <v>192</v>
      </c>
      <c r="AI18" s="10" t="s">
        <v>193</v>
      </c>
      <c r="AJ18" s="11" t="s">
        <v>139</v>
      </c>
      <c r="AK18" s="15" t="str">
        <f>VLOOKUP(AJ18,[1]Test!$BB$3:$BC$48,2,FALSE)</f>
        <v>AFCE</v>
      </c>
      <c r="AL18" s="16" t="str">
        <f t="shared" si="0"/>
        <v>STRUCTURAL STEEL Power Generation</v>
      </c>
      <c r="AP18" s="18"/>
    </row>
    <row r="19" spans="1:42">
      <c r="A19" s="6" t="s">
        <v>103</v>
      </c>
      <c r="B19" s="7" t="s">
        <v>71</v>
      </c>
      <c r="C19" s="7" t="s">
        <v>127</v>
      </c>
      <c r="D19" s="8" t="s">
        <v>194</v>
      </c>
      <c r="E19" s="9">
        <v>41894</v>
      </c>
      <c r="F19" s="8" t="s">
        <v>104</v>
      </c>
      <c r="G19" s="7" t="s">
        <v>70</v>
      </c>
      <c r="H19" s="7" t="s">
        <v>44</v>
      </c>
      <c r="I19" s="19">
        <v>41925</v>
      </c>
      <c r="J19" s="20" t="s">
        <v>195</v>
      </c>
      <c r="K19" s="20" t="s">
        <v>196</v>
      </c>
      <c r="L19" s="20" t="s">
        <v>107</v>
      </c>
      <c r="M19" s="19">
        <v>41929</v>
      </c>
      <c r="N19" s="19">
        <v>41927</v>
      </c>
      <c r="O19" s="20" t="s">
        <v>120</v>
      </c>
      <c r="Q19" s="10" t="s">
        <v>148</v>
      </c>
      <c r="R19" s="10" t="s">
        <v>149</v>
      </c>
      <c r="S19" s="10" t="s">
        <v>150</v>
      </c>
      <c r="T19" s="10" t="s">
        <v>197</v>
      </c>
      <c r="U19" s="10" t="s">
        <v>198</v>
      </c>
      <c r="V19" s="11" t="s">
        <v>78</v>
      </c>
      <c r="W19" s="10" t="s">
        <v>199</v>
      </c>
      <c r="X19" s="12">
        <v>70</v>
      </c>
      <c r="Y19" s="10" t="s">
        <v>56</v>
      </c>
      <c r="Z19" s="10" t="s">
        <v>200</v>
      </c>
      <c r="AA19" s="11" t="s">
        <v>162</v>
      </c>
      <c r="AB19" s="11">
        <v>100</v>
      </c>
      <c r="AC19" s="13">
        <v>41908</v>
      </c>
      <c r="AD19" s="13">
        <v>42219</v>
      </c>
      <c r="AE19" s="13">
        <v>42219</v>
      </c>
      <c r="AF19" s="14">
        <v>3.1326683575937497E-5</v>
      </c>
      <c r="AG19" s="14">
        <v>3.1326683575937497E-5</v>
      </c>
      <c r="AH19" s="10" t="s">
        <v>201</v>
      </c>
      <c r="AI19" s="10" t="s">
        <v>202</v>
      </c>
      <c r="AJ19" s="11" t="s">
        <v>139</v>
      </c>
      <c r="AK19" s="15" t="str">
        <f>VLOOKUP(AJ19,[1]Test!$BB$3:$BC$48,2,FALSE)</f>
        <v>AFCE</v>
      </c>
      <c r="AL19" s="16" t="str">
        <f t="shared" si="0"/>
        <v>STRUCTURAL STEEL HP Flares</v>
      </c>
      <c r="AP19" s="18"/>
    </row>
    <row r="20" spans="1:42">
      <c r="A20" s="6" t="s">
        <v>38</v>
      </c>
      <c r="B20" s="7" t="s">
        <v>83</v>
      </c>
      <c r="C20" s="7" t="s">
        <v>203</v>
      </c>
      <c r="D20" s="8" t="s">
        <v>41</v>
      </c>
      <c r="E20" s="9">
        <v>42045</v>
      </c>
      <c r="F20" s="8" t="s">
        <v>128</v>
      </c>
      <c r="G20" s="7" t="s">
        <v>82</v>
      </c>
      <c r="H20" s="7" t="s">
        <v>204</v>
      </c>
      <c r="I20" s="9">
        <v>42066</v>
      </c>
      <c r="J20" s="7" t="s">
        <v>205</v>
      </c>
      <c r="K20" s="7" t="s">
        <v>206</v>
      </c>
      <c r="L20" s="8" t="s">
        <v>42</v>
      </c>
      <c r="M20" s="9">
        <v>42081</v>
      </c>
      <c r="N20" s="9">
        <v>42076</v>
      </c>
      <c r="O20" s="8" t="s">
        <v>88</v>
      </c>
      <c r="Q20" s="10" t="s">
        <v>148</v>
      </c>
      <c r="R20" s="10" t="s">
        <v>149</v>
      </c>
      <c r="S20" s="10" t="s">
        <v>150</v>
      </c>
      <c r="T20" s="10" t="s">
        <v>197</v>
      </c>
      <c r="U20" s="10" t="s">
        <v>198</v>
      </c>
      <c r="V20" s="11" t="s">
        <v>78</v>
      </c>
      <c r="W20" s="10" t="s">
        <v>207</v>
      </c>
      <c r="X20" s="12">
        <v>70</v>
      </c>
      <c r="Y20" s="10" t="s">
        <v>56</v>
      </c>
      <c r="Z20" s="10" t="s">
        <v>200</v>
      </c>
      <c r="AA20" s="11" t="s">
        <v>162</v>
      </c>
      <c r="AB20" s="11">
        <v>100</v>
      </c>
      <c r="AC20" s="13">
        <v>41908</v>
      </c>
      <c r="AD20" s="13">
        <v>42219</v>
      </c>
      <c r="AE20" s="13">
        <v>42219</v>
      </c>
      <c r="AF20" s="14">
        <v>3.1326683575937497E-5</v>
      </c>
      <c r="AG20" s="14">
        <v>3.1326683575937497E-5</v>
      </c>
      <c r="AH20" s="10" t="s">
        <v>208</v>
      </c>
      <c r="AI20" s="10" t="s">
        <v>209</v>
      </c>
      <c r="AJ20" s="11" t="s">
        <v>139</v>
      </c>
      <c r="AK20" s="15" t="str">
        <f>VLOOKUP(AJ20,[1]Test!$BB$3:$BC$48,2,FALSE)</f>
        <v>AFCE</v>
      </c>
      <c r="AL20" s="16" t="str">
        <f t="shared" si="0"/>
        <v>STRUCTURAL STEEL HP Flares</v>
      </c>
      <c r="AP20" s="17" t="e">
        <v>#N/A</v>
      </c>
    </row>
    <row r="21" spans="1:42">
      <c r="A21" s="6" t="s">
        <v>38</v>
      </c>
      <c r="B21" s="7" t="s">
        <v>83</v>
      </c>
      <c r="C21" s="7" t="s">
        <v>203</v>
      </c>
      <c r="D21" s="8" t="s">
        <v>61</v>
      </c>
      <c r="E21" s="9">
        <v>42150</v>
      </c>
      <c r="F21" s="8" t="s">
        <v>62</v>
      </c>
      <c r="G21" s="7" t="s">
        <v>82</v>
      </c>
      <c r="H21" s="7" t="s">
        <v>204</v>
      </c>
      <c r="I21" s="9">
        <v>42153</v>
      </c>
      <c r="J21" s="7" t="s">
        <v>210</v>
      </c>
      <c r="K21" s="7" t="s">
        <v>211</v>
      </c>
      <c r="L21" s="8" t="s">
        <v>42</v>
      </c>
      <c r="M21" s="9">
        <v>42168</v>
      </c>
      <c r="N21" s="9">
        <v>42159</v>
      </c>
      <c r="O21" s="8" t="s">
        <v>65</v>
      </c>
      <c r="Q21" s="10" t="s">
        <v>148</v>
      </c>
      <c r="R21" s="10" t="s">
        <v>149</v>
      </c>
      <c r="S21" s="10" t="s">
        <v>150</v>
      </c>
      <c r="T21" s="10" t="s">
        <v>197</v>
      </c>
      <c r="U21" s="10" t="s">
        <v>198</v>
      </c>
      <c r="V21" s="11" t="s">
        <v>78</v>
      </c>
      <c r="W21" s="10" t="s">
        <v>212</v>
      </c>
      <c r="X21" s="12">
        <v>70</v>
      </c>
      <c r="Y21" s="10" t="s">
        <v>56</v>
      </c>
      <c r="Z21" s="10" t="s">
        <v>200</v>
      </c>
      <c r="AA21" s="11" t="s">
        <v>162</v>
      </c>
      <c r="AB21" s="11">
        <v>100</v>
      </c>
      <c r="AC21" s="13">
        <v>41908</v>
      </c>
      <c r="AD21" s="13">
        <v>42219</v>
      </c>
      <c r="AE21" s="13">
        <v>42219</v>
      </c>
      <c r="AF21" s="14">
        <v>3.1326683575937497E-5</v>
      </c>
      <c r="AG21" s="14">
        <v>3.1326683575937497E-5</v>
      </c>
      <c r="AH21" s="10" t="s">
        <v>213</v>
      </c>
      <c r="AI21" s="10" t="s">
        <v>214</v>
      </c>
      <c r="AJ21" s="11" t="s">
        <v>139</v>
      </c>
      <c r="AK21" s="15" t="str">
        <f>VLOOKUP(AJ21,[1]Test!$BB$3:$BC$48,2,FALSE)</f>
        <v>AFCE</v>
      </c>
      <c r="AL21" s="16" t="str">
        <f t="shared" si="0"/>
        <v>STRUCTURAL STEEL HP Flares</v>
      </c>
      <c r="AP21" s="18"/>
    </row>
    <row r="22" spans="1:42">
      <c r="A22" s="6" t="s">
        <v>38</v>
      </c>
      <c r="B22" s="7" t="s">
        <v>83</v>
      </c>
      <c r="C22" s="7" t="s">
        <v>203</v>
      </c>
      <c r="D22" s="8" t="s">
        <v>72</v>
      </c>
      <c r="E22" s="9">
        <v>42193</v>
      </c>
      <c r="F22" s="8" t="s">
        <v>62</v>
      </c>
      <c r="G22" s="7" t="s">
        <v>82</v>
      </c>
      <c r="H22" s="7" t="s">
        <v>204</v>
      </c>
      <c r="I22" s="9">
        <v>42258</v>
      </c>
      <c r="J22" s="7" t="s">
        <v>215</v>
      </c>
      <c r="K22" s="7" t="s">
        <v>216</v>
      </c>
      <c r="L22" s="8" t="s">
        <v>42</v>
      </c>
      <c r="M22" s="9">
        <v>42273</v>
      </c>
      <c r="N22" s="9"/>
      <c r="O22" s="8" t="s">
        <v>48</v>
      </c>
      <c r="Q22" s="10" t="s">
        <v>148</v>
      </c>
      <c r="R22" s="10" t="s">
        <v>149</v>
      </c>
      <c r="S22" s="10" t="s">
        <v>150</v>
      </c>
      <c r="T22" s="10" t="s">
        <v>197</v>
      </c>
      <c r="U22" s="10" t="s">
        <v>198</v>
      </c>
      <c r="V22" s="11" t="s">
        <v>78</v>
      </c>
      <c r="W22" s="10" t="s">
        <v>217</v>
      </c>
      <c r="X22" s="12">
        <v>70</v>
      </c>
      <c r="Y22" s="10" t="s">
        <v>56</v>
      </c>
      <c r="Z22" s="10" t="s">
        <v>200</v>
      </c>
      <c r="AA22" s="11" t="s">
        <v>162</v>
      </c>
      <c r="AB22" s="11">
        <v>100</v>
      </c>
      <c r="AC22" s="13">
        <v>41908</v>
      </c>
      <c r="AD22" s="13">
        <v>42219</v>
      </c>
      <c r="AE22" s="13">
        <v>42219</v>
      </c>
      <c r="AF22" s="14">
        <v>3.1326683575937497E-5</v>
      </c>
      <c r="AG22" s="14">
        <v>3.1326683575937497E-5</v>
      </c>
      <c r="AH22" s="10" t="s">
        <v>218</v>
      </c>
      <c r="AI22" s="10" t="s">
        <v>219</v>
      </c>
      <c r="AJ22" s="11" t="s">
        <v>139</v>
      </c>
      <c r="AK22" s="15" t="str">
        <f>VLOOKUP(AJ22,[1]Test!$BB$3:$BC$48,2,FALSE)</f>
        <v>AFCE</v>
      </c>
      <c r="AL22" s="16" t="str">
        <f t="shared" si="0"/>
        <v>STRUCTURAL STEEL HP Flares</v>
      </c>
      <c r="AP22" s="18"/>
    </row>
    <row r="23" spans="1:42">
      <c r="A23" s="6" t="s">
        <v>103</v>
      </c>
      <c r="B23" s="7" t="s">
        <v>83</v>
      </c>
      <c r="C23" s="7" t="s">
        <v>203</v>
      </c>
      <c r="D23" s="8" t="s">
        <v>188</v>
      </c>
      <c r="E23" s="9">
        <v>42045</v>
      </c>
      <c r="F23" s="8" t="s">
        <v>182</v>
      </c>
      <c r="G23" s="7" t="s">
        <v>82</v>
      </c>
      <c r="H23" s="7" t="s">
        <v>204</v>
      </c>
      <c r="I23" s="19">
        <v>42047</v>
      </c>
      <c r="J23" s="20" t="s">
        <v>220</v>
      </c>
      <c r="K23" s="20" t="s">
        <v>221</v>
      </c>
      <c r="L23" s="20" t="s">
        <v>107</v>
      </c>
      <c r="M23" s="19">
        <v>42051</v>
      </c>
      <c r="N23" s="19"/>
      <c r="O23" s="20" t="s">
        <v>48</v>
      </c>
      <c r="Q23" s="10" t="s">
        <v>148</v>
      </c>
      <c r="R23" s="10" t="s">
        <v>149</v>
      </c>
      <c r="S23" s="10" t="s">
        <v>150</v>
      </c>
      <c r="T23" s="10" t="s">
        <v>197</v>
      </c>
      <c r="U23" s="10" t="s">
        <v>198</v>
      </c>
      <c r="V23" s="11" t="s">
        <v>78</v>
      </c>
      <c r="W23" s="10" t="s">
        <v>222</v>
      </c>
      <c r="X23" s="12">
        <v>70</v>
      </c>
      <c r="Y23" s="10" t="s">
        <v>56</v>
      </c>
      <c r="Z23" s="10" t="s">
        <v>200</v>
      </c>
      <c r="AA23" s="11" t="s">
        <v>162</v>
      </c>
      <c r="AB23" s="11">
        <v>100</v>
      </c>
      <c r="AC23" s="13">
        <v>41908</v>
      </c>
      <c r="AD23" s="13">
        <v>42219</v>
      </c>
      <c r="AE23" s="13">
        <v>42219</v>
      </c>
      <c r="AF23" s="14">
        <v>3.1326683575937497E-5</v>
      </c>
      <c r="AG23" s="14">
        <v>3.1326683575937497E-5</v>
      </c>
      <c r="AH23" s="10" t="s">
        <v>223</v>
      </c>
      <c r="AI23" s="10" t="s">
        <v>224</v>
      </c>
      <c r="AJ23" s="11" t="s">
        <v>139</v>
      </c>
      <c r="AK23" s="15" t="str">
        <f>VLOOKUP(AJ23,[1]Test!$BB$3:$BC$48,2,FALSE)</f>
        <v>AFCE</v>
      </c>
      <c r="AL23" s="16" t="str">
        <f t="shared" si="0"/>
        <v>STRUCTURAL STEEL HP Flares</v>
      </c>
      <c r="AP23" s="18"/>
    </row>
    <row r="24" spans="1:42">
      <c r="A24" s="6" t="s">
        <v>38</v>
      </c>
      <c r="B24" s="7" t="s">
        <v>91</v>
      </c>
      <c r="C24" s="7" t="s">
        <v>89</v>
      </c>
      <c r="D24" s="8" t="s">
        <v>41</v>
      </c>
      <c r="E24" s="9">
        <v>41822</v>
      </c>
      <c r="F24" s="8" t="s">
        <v>128</v>
      </c>
      <c r="G24" s="7" t="s">
        <v>90</v>
      </c>
      <c r="H24" s="7" t="s">
        <v>204</v>
      </c>
      <c r="I24" s="9">
        <v>41872</v>
      </c>
      <c r="J24" s="7" t="s">
        <v>225</v>
      </c>
      <c r="K24" s="7" t="s">
        <v>226</v>
      </c>
      <c r="L24" s="8" t="s">
        <v>42</v>
      </c>
      <c r="M24" s="9">
        <v>41887</v>
      </c>
      <c r="N24" s="9">
        <v>41897</v>
      </c>
      <c r="O24" s="8" t="s">
        <v>65</v>
      </c>
      <c r="Q24" s="10" t="s">
        <v>148</v>
      </c>
      <c r="R24" s="10" t="s">
        <v>149</v>
      </c>
      <c r="S24" s="10" t="s">
        <v>150</v>
      </c>
      <c r="T24" s="10" t="s">
        <v>197</v>
      </c>
      <c r="U24" s="10" t="s">
        <v>198</v>
      </c>
      <c r="V24" s="11" t="s">
        <v>78</v>
      </c>
      <c r="W24" s="10" t="s">
        <v>227</v>
      </c>
      <c r="X24" s="12">
        <v>70</v>
      </c>
      <c r="Y24" s="10" t="s">
        <v>56</v>
      </c>
      <c r="Z24" s="10" t="s">
        <v>200</v>
      </c>
      <c r="AA24" s="11" t="s">
        <v>162</v>
      </c>
      <c r="AB24" s="11">
        <v>100</v>
      </c>
      <c r="AC24" s="13">
        <v>41908</v>
      </c>
      <c r="AD24" s="13">
        <v>42219</v>
      </c>
      <c r="AE24" s="13">
        <v>42219</v>
      </c>
      <c r="AF24" s="14">
        <v>3.1326683575937497E-5</v>
      </c>
      <c r="AG24" s="14">
        <v>3.1326683575937497E-5</v>
      </c>
      <c r="AH24" s="10" t="s">
        <v>228</v>
      </c>
      <c r="AI24" s="10" t="s">
        <v>229</v>
      </c>
      <c r="AJ24" s="11" t="s">
        <v>139</v>
      </c>
      <c r="AK24" s="15" t="str">
        <f>VLOOKUP(AJ24,[1]Test!$BB$3:$BC$48,2,FALSE)</f>
        <v>AFCE</v>
      </c>
      <c r="AL24" s="16" t="str">
        <f t="shared" si="0"/>
        <v>STRUCTURAL STEEL HP Flares</v>
      </c>
      <c r="AP24" s="17" t="e">
        <v>#N/A</v>
      </c>
    </row>
    <row r="25" spans="1:42">
      <c r="A25" s="6" t="s">
        <v>38</v>
      </c>
      <c r="B25" s="7" t="s">
        <v>91</v>
      </c>
      <c r="C25" s="7" t="s">
        <v>89</v>
      </c>
      <c r="D25" s="8" t="s">
        <v>61</v>
      </c>
      <c r="E25" s="9">
        <v>42033</v>
      </c>
      <c r="F25" s="8" t="s">
        <v>62</v>
      </c>
      <c r="G25" s="7" t="s">
        <v>90</v>
      </c>
      <c r="H25" s="7" t="s">
        <v>204</v>
      </c>
      <c r="I25" s="9">
        <v>42039</v>
      </c>
      <c r="J25" s="7" t="s">
        <v>230</v>
      </c>
      <c r="K25" s="7" t="s">
        <v>231</v>
      </c>
      <c r="L25" s="8" t="s">
        <v>42</v>
      </c>
      <c r="M25" s="9">
        <v>42054</v>
      </c>
      <c r="N25" s="9">
        <v>42072</v>
      </c>
      <c r="O25" s="8" t="s">
        <v>88</v>
      </c>
      <c r="Q25" s="10" t="s">
        <v>148</v>
      </c>
      <c r="R25" s="10" t="s">
        <v>149</v>
      </c>
      <c r="S25" s="10" t="s">
        <v>150</v>
      </c>
      <c r="T25" s="10" t="s">
        <v>197</v>
      </c>
      <c r="U25" s="10" t="s">
        <v>198</v>
      </c>
      <c r="V25" s="11" t="s">
        <v>78</v>
      </c>
      <c r="W25" s="10" t="s">
        <v>232</v>
      </c>
      <c r="X25" s="12">
        <v>70</v>
      </c>
      <c r="Y25" s="10" t="s">
        <v>56</v>
      </c>
      <c r="Z25" s="10" t="s">
        <v>200</v>
      </c>
      <c r="AA25" s="11" t="s">
        <v>162</v>
      </c>
      <c r="AB25" s="11">
        <v>100</v>
      </c>
      <c r="AC25" s="13">
        <v>41908</v>
      </c>
      <c r="AD25" s="13">
        <v>42219</v>
      </c>
      <c r="AE25" s="13">
        <v>42219</v>
      </c>
      <c r="AF25" s="14">
        <v>3.1326683575937497E-5</v>
      </c>
      <c r="AG25" s="14">
        <v>3.1326683575937497E-5</v>
      </c>
      <c r="AH25" s="10" t="s">
        <v>233</v>
      </c>
      <c r="AI25" s="10" t="s">
        <v>234</v>
      </c>
      <c r="AJ25" s="11" t="s">
        <v>139</v>
      </c>
      <c r="AK25" s="15" t="str">
        <f>VLOOKUP(AJ25,[1]Test!$BB$3:$BC$48,2,FALSE)</f>
        <v>AFCE</v>
      </c>
      <c r="AL25" s="16" t="str">
        <f t="shared" si="0"/>
        <v>STRUCTURAL STEEL HP Flares</v>
      </c>
      <c r="AP25" s="18"/>
    </row>
    <row r="26" spans="1:42">
      <c r="A26" s="6" t="s">
        <v>38</v>
      </c>
      <c r="B26" s="7" t="s">
        <v>91</v>
      </c>
      <c r="C26" s="7" t="s">
        <v>89</v>
      </c>
      <c r="D26" s="8" t="s">
        <v>72</v>
      </c>
      <c r="E26" s="9">
        <v>42193</v>
      </c>
      <c r="F26" s="8" t="s">
        <v>62</v>
      </c>
      <c r="G26" s="7" t="s">
        <v>90</v>
      </c>
      <c r="H26" s="7" t="s">
        <v>204</v>
      </c>
      <c r="I26" s="9">
        <v>42258</v>
      </c>
      <c r="J26" s="7" t="s">
        <v>215</v>
      </c>
      <c r="K26" s="7" t="s">
        <v>216</v>
      </c>
      <c r="L26" s="8" t="s">
        <v>42</v>
      </c>
      <c r="M26" s="9">
        <v>42273</v>
      </c>
      <c r="N26" s="9"/>
      <c r="O26" s="8" t="s">
        <v>48</v>
      </c>
      <c r="Q26" s="10" t="s">
        <v>148</v>
      </c>
      <c r="R26" s="10" t="s">
        <v>149</v>
      </c>
      <c r="S26" s="10" t="s">
        <v>150</v>
      </c>
      <c r="T26" s="10" t="s">
        <v>197</v>
      </c>
      <c r="U26" s="10" t="s">
        <v>198</v>
      </c>
      <c r="V26" s="11" t="s">
        <v>78</v>
      </c>
      <c r="W26" s="10" t="s">
        <v>235</v>
      </c>
      <c r="X26" s="12">
        <v>70</v>
      </c>
      <c r="Y26" s="10" t="s">
        <v>56</v>
      </c>
      <c r="Z26" s="10" t="s">
        <v>200</v>
      </c>
      <c r="AA26" s="11" t="s">
        <v>162</v>
      </c>
      <c r="AB26" s="11">
        <v>100</v>
      </c>
      <c r="AC26" s="13">
        <v>41908</v>
      </c>
      <c r="AD26" s="13">
        <v>42219</v>
      </c>
      <c r="AE26" s="13">
        <v>42219</v>
      </c>
      <c r="AF26" s="14">
        <v>3.1326683575937497E-5</v>
      </c>
      <c r="AG26" s="14">
        <v>3.1326683575937497E-5</v>
      </c>
      <c r="AH26" s="10" t="s">
        <v>236</v>
      </c>
      <c r="AI26" s="10" t="s">
        <v>237</v>
      </c>
      <c r="AJ26" s="11" t="s">
        <v>139</v>
      </c>
      <c r="AK26" s="15" t="str">
        <f>VLOOKUP(AJ26,[1]Test!$BB$3:$BC$48,2,FALSE)</f>
        <v>AFCE</v>
      </c>
      <c r="AL26" s="16" t="str">
        <f t="shared" si="0"/>
        <v>STRUCTURAL STEEL HP Flares</v>
      </c>
      <c r="AP26" s="18"/>
    </row>
    <row r="27" spans="1:42">
      <c r="A27" s="6" t="s">
        <v>103</v>
      </c>
      <c r="B27" s="7" t="s">
        <v>91</v>
      </c>
      <c r="C27" s="7" t="s">
        <v>89</v>
      </c>
      <c r="D27" s="8" t="s">
        <v>188</v>
      </c>
      <c r="E27" s="9">
        <v>41822</v>
      </c>
      <c r="F27" s="8" t="s">
        <v>182</v>
      </c>
      <c r="G27" s="7" t="s">
        <v>90</v>
      </c>
      <c r="H27" s="7" t="s">
        <v>204</v>
      </c>
      <c r="I27" s="19">
        <v>41827</v>
      </c>
      <c r="J27" s="20" t="s">
        <v>238</v>
      </c>
      <c r="K27" s="20" t="s">
        <v>239</v>
      </c>
      <c r="L27" s="20" t="s">
        <v>107</v>
      </c>
      <c r="M27" s="19">
        <v>41834</v>
      </c>
      <c r="N27" s="19">
        <v>41864</v>
      </c>
      <c r="O27" s="20" t="s">
        <v>120</v>
      </c>
      <c r="Q27" s="10" t="s">
        <v>148</v>
      </c>
      <c r="R27" s="10" t="s">
        <v>149</v>
      </c>
      <c r="S27" s="10" t="s">
        <v>150</v>
      </c>
      <c r="T27" s="10" t="s">
        <v>197</v>
      </c>
      <c r="U27" s="10" t="s">
        <v>198</v>
      </c>
      <c r="V27" s="11" t="s">
        <v>78</v>
      </c>
      <c r="W27" s="10" t="s">
        <v>240</v>
      </c>
      <c r="X27" s="12">
        <v>70</v>
      </c>
      <c r="Y27" s="10" t="s">
        <v>56</v>
      </c>
      <c r="Z27" s="10" t="s">
        <v>200</v>
      </c>
      <c r="AA27" s="11" t="s">
        <v>162</v>
      </c>
      <c r="AB27" s="11">
        <v>100</v>
      </c>
      <c r="AC27" s="13">
        <v>41908</v>
      </c>
      <c r="AD27" s="13">
        <v>42219</v>
      </c>
      <c r="AE27" s="13">
        <v>42219</v>
      </c>
      <c r="AF27" s="14">
        <v>3.1326683575937497E-5</v>
      </c>
      <c r="AG27" s="14">
        <v>3.1326683575937497E-5</v>
      </c>
      <c r="AH27" s="10" t="s">
        <v>241</v>
      </c>
      <c r="AI27" s="10" t="s">
        <v>242</v>
      </c>
      <c r="AJ27" s="11" t="s">
        <v>139</v>
      </c>
      <c r="AK27" s="15" t="str">
        <f>VLOOKUP(AJ27,[1]Test!$BB$3:$BC$48,2,FALSE)</f>
        <v>AFCE</v>
      </c>
      <c r="AL27" s="16" t="str">
        <f t="shared" si="0"/>
        <v>STRUCTURAL STEEL HP Flares</v>
      </c>
      <c r="AP27" s="18"/>
    </row>
    <row r="28" spans="1:42">
      <c r="A28" s="6" t="s">
        <v>38</v>
      </c>
      <c r="B28" s="7" t="s">
        <v>102</v>
      </c>
      <c r="C28" s="7" t="s">
        <v>243</v>
      </c>
      <c r="D28" s="8" t="s">
        <v>41</v>
      </c>
      <c r="E28" s="9">
        <v>41732</v>
      </c>
      <c r="F28" s="8" t="s">
        <v>128</v>
      </c>
      <c r="G28" s="7" t="s">
        <v>101</v>
      </c>
      <c r="H28" s="7" t="s">
        <v>244</v>
      </c>
      <c r="I28" s="9">
        <v>41774</v>
      </c>
      <c r="J28" s="7" t="s">
        <v>245</v>
      </c>
      <c r="K28" s="7" t="s">
        <v>246</v>
      </c>
      <c r="L28" s="8" t="s">
        <v>42</v>
      </c>
      <c r="M28" s="9">
        <v>41789</v>
      </c>
      <c r="N28" s="9">
        <v>41806</v>
      </c>
      <c r="O28" s="8" t="s">
        <v>65</v>
      </c>
      <c r="Q28" s="10" t="s">
        <v>148</v>
      </c>
      <c r="R28" s="10" t="s">
        <v>149</v>
      </c>
      <c r="S28" s="10" t="s">
        <v>150</v>
      </c>
      <c r="T28" s="10" t="s">
        <v>197</v>
      </c>
      <c r="U28" s="10" t="s">
        <v>198</v>
      </c>
      <c r="V28" s="11" t="s">
        <v>78</v>
      </c>
      <c r="W28" s="10" t="s">
        <v>247</v>
      </c>
      <c r="X28" s="12">
        <v>70</v>
      </c>
      <c r="Y28" s="10" t="s">
        <v>56</v>
      </c>
      <c r="Z28" s="10" t="s">
        <v>200</v>
      </c>
      <c r="AA28" s="11" t="s">
        <v>162</v>
      </c>
      <c r="AB28" s="11">
        <v>100</v>
      </c>
      <c r="AC28" s="13">
        <v>41908</v>
      </c>
      <c r="AD28" s="13">
        <v>42219</v>
      </c>
      <c r="AE28" s="13">
        <v>42219</v>
      </c>
      <c r="AF28" s="14">
        <v>3.1326683575937497E-5</v>
      </c>
      <c r="AG28" s="14">
        <v>3.1326683575937497E-5</v>
      </c>
      <c r="AH28" s="10" t="s">
        <v>248</v>
      </c>
      <c r="AI28" s="10" t="s">
        <v>249</v>
      </c>
      <c r="AJ28" s="11" t="s">
        <v>139</v>
      </c>
      <c r="AK28" s="15" t="str">
        <f>VLOOKUP(AJ28,[1]Test!$BB$3:$BC$48,2,FALSE)</f>
        <v>AFCE</v>
      </c>
      <c r="AL28" s="16" t="str">
        <f t="shared" si="0"/>
        <v>STRUCTURAL STEEL HP Flares</v>
      </c>
      <c r="AP28" s="17" t="e">
        <v>#N/A</v>
      </c>
    </row>
    <row r="29" spans="1:42">
      <c r="A29" s="6" t="s">
        <v>38</v>
      </c>
      <c r="B29" s="7" t="s">
        <v>102</v>
      </c>
      <c r="C29" s="7" t="s">
        <v>243</v>
      </c>
      <c r="D29" s="8" t="s">
        <v>61</v>
      </c>
      <c r="E29" s="9">
        <v>41934</v>
      </c>
      <c r="F29" s="8" t="s">
        <v>62</v>
      </c>
      <c r="G29" s="7" t="s">
        <v>101</v>
      </c>
      <c r="H29" s="7" t="s">
        <v>244</v>
      </c>
      <c r="I29" s="9">
        <v>41967</v>
      </c>
      <c r="J29" s="7" t="s">
        <v>250</v>
      </c>
      <c r="K29" s="7" t="s">
        <v>251</v>
      </c>
      <c r="L29" s="8" t="s">
        <v>42</v>
      </c>
      <c r="M29" s="9">
        <v>41982</v>
      </c>
      <c r="N29" s="9">
        <v>41991</v>
      </c>
      <c r="O29" s="8" t="s">
        <v>88</v>
      </c>
      <c r="Q29" s="10" t="s">
        <v>148</v>
      </c>
      <c r="R29" s="10" t="s">
        <v>149</v>
      </c>
      <c r="S29" s="10" t="s">
        <v>150</v>
      </c>
      <c r="T29" s="10" t="s">
        <v>197</v>
      </c>
      <c r="U29" s="10" t="s">
        <v>198</v>
      </c>
      <c r="V29" s="11" t="s">
        <v>78</v>
      </c>
      <c r="W29" s="10" t="s">
        <v>252</v>
      </c>
      <c r="X29" s="12">
        <v>70</v>
      </c>
      <c r="Y29" s="10" t="s">
        <v>56</v>
      </c>
      <c r="Z29" s="10" t="s">
        <v>200</v>
      </c>
      <c r="AA29" s="11" t="s">
        <v>162</v>
      </c>
      <c r="AB29" s="11">
        <v>100</v>
      </c>
      <c r="AC29" s="13">
        <v>41908</v>
      </c>
      <c r="AD29" s="13">
        <v>42219</v>
      </c>
      <c r="AE29" s="13">
        <v>42219</v>
      </c>
      <c r="AF29" s="14">
        <v>3.1326683575937497E-5</v>
      </c>
      <c r="AG29" s="14">
        <v>3.1326683575937497E-5</v>
      </c>
      <c r="AH29" s="10" t="s">
        <v>253</v>
      </c>
      <c r="AI29" s="10" t="s">
        <v>254</v>
      </c>
      <c r="AJ29" s="11" t="s">
        <v>139</v>
      </c>
      <c r="AK29" s="15" t="str">
        <f>VLOOKUP(AJ29,[1]Test!$BB$3:$BC$48,2,FALSE)</f>
        <v>AFCE</v>
      </c>
      <c r="AL29" s="16" t="str">
        <f t="shared" si="0"/>
        <v>STRUCTURAL STEEL HP Flares</v>
      </c>
      <c r="AP29" s="18"/>
    </row>
    <row r="30" spans="1:42">
      <c r="A30" s="6" t="s">
        <v>38</v>
      </c>
      <c r="B30" s="7" t="s">
        <v>102</v>
      </c>
      <c r="C30" s="7" t="s">
        <v>243</v>
      </c>
      <c r="D30" s="8" t="s">
        <v>72</v>
      </c>
      <c r="E30" s="9">
        <v>42173</v>
      </c>
      <c r="F30" s="8" t="s">
        <v>62</v>
      </c>
      <c r="G30" s="7" t="s">
        <v>101</v>
      </c>
      <c r="H30" s="7" t="s">
        <v>244</v>
      </c>
      <c r="I30" s="9">
        <v>42258</v>
      </c>
      <c r="J30" s="7" t="s">
        <v>255</v>
      </c>
      <c r="K30" s="7" t="s">
        <v>256</v>
      </c>
      <c r="L30" s="8" t="s">
        <v>42</v>
      </c>
      <c r="M30" s="9">
        <v>42273</v>
      </c>
      <c r="N30" s="9"/>
      <c r="O30" s="8" t="s">
        <v>48</v>
      </c>
      <c r="Q30" s="10" t="s">
        <v>148</v>
      </c>
      <c r="R30" s="10" t="s">
        <v>149</v>
      </c>
      <c r="S30" s="10" t="s">
        <v>150</v>
      </c>
      <c r="T30" s="10" t="s">
        <v>197</v>
      </c>
      <c r="U30" s="10" t="s">
        <v>198</v>
      </c>
      <c r="V30" s="11" t="s">
        <v>78</v>
      </c>
      <c r="W30" s="10" t="s">
        <v>257</v>
      </c>
      <c r="X30" s="12">
        <v>70</v>
      </c>
      <c r="Y30" s="10" t="s">
        <v>56</v>
      </c>
      <c r="Z30" s="10" t="s">
        <v>200</v>
      </c>
      <c r="AA30" s="11" t="s">
        <v>162</v>
      </c>
      <c r="AB30" s="11">
        <v>100</v>
      </c>
      <c r="AC30" s="13">
        <v>41908</v>
      </c>
      <c r="AD30" s="13">
        <v>42219</v>
      </c>
      <c r="AE30" s="13">
        <v>42219</v>
      </c>
      <c r="AF30" s="14">
        <v>3.1326683575937497E-5</v>
      </c>
      <c r="AG30" s="14">
        <v>3.1326683575937497E-5</v>
      </c>
      <c r="AH30" s="10" t="s">
        <v>258</v>
      </c>
      <c r="AI30" s="10" t="s">
        <v>259</v>
      </c>
      <c r="AJ30" s="11" t="s">
        <v>139</v>
      </c>
      <c r="AK30" s="15" t="str">
        <f>VLOOKUP(AJ30,[1]Test!$BB$3:$BC$48,2,FALSE)</f>
        <v>AFCE</v>
      </c>
      <c r="AL30" s="16" t="str">
        <f t="shared" si="0"/>
        <v>STRUCTURAL STEEL HP Flares</v>
      </c>
      <c r="AP30" s="18"/>
    </row>
    <row r="31" spans="1:42">
      <c r="A31" s="6" t="s">
        <v>38</v>
      </c>
      <c r="B31" s="7" t="s">
        <v>102</v>
      </c>
      <c r="C31" s="7" t="s">
        <v>243</v>
      </c>
      <c r="D31" s="8" t="s">
        <v>85</v>
      </c>
      <c r="E31" s="9">
        <v>42194</v>
      </c>
      <c r="F31" s="8" t="s">
        <v>62</v>
      </c>
      <c r="G31" s="7" t="s">
        <v>101</v>
      </c>
      <c r="H31" s="7" t="s">
        <v>244</v>
      </c>
      <c r="I31" s="9">
        <v>42258</v>
      </c>
      <c r="J31" s="7" t="s">
        <v>260</v>
      </c>
      <c r="K31" s="7" t="s">
        <v>261</v>
      </c>
      <c r="L31" s="8" t="s">
        <v>262</v>
      </c>
      <c r="M31" s="9"/>
      <c r="N31" s="9"/>
      <c r="O31" s="8" t="s">
        <v>48</v>
      </c>
      <c r="Q31" s="10" t="s">
        <v>148</v>
      </c>
      <c r="R31" s="10" t="s">
        <v>149</v>
      </c>
      <c r="S31" s="10" t="s">
        <v>150</v>
      </c>
      <c r="T31" s="10" t="s">
        <v>197</v>
      </c>
      <c r="U31" s="10" t="s">
        <v>198</v>
      </c>
      <c r="V31" s="11" t="s">
        <v>78</v>
      </c>
      <c r="W31" s="10" t="s">
        <v>263</v>
      </c>
      <c r="X31" s="12">
        <v>70</v>
      </c>
      <c r="Y31" s="10" t="s">
        <v>56</v>
      </c>
      <c r="Z31" s="10" t="s">
        <v>200</v>
      </c>
      <c r="AA31" s="11" t="s">
        <v>162</v>
      </c>
      <c r="AB31" s="11">
        <v>100</v>
      </c>
      <c r="AC31" s="13">
        <v>41852</v>
      </c>
      <c r="AD31" s="13">
        <v>42219</v>
      </c>
      <c r="AE31" s="13">
        <v>42219</v>
      </c>
      <c r="AF31" s="14">
        <v>3.1326683575937497E-5</v>
      </c>
      <c r="AG31" s="14">
        <v>3.1326683575937497E-5</v>
      </c>
      <c r="AH31" s="10" t="s">
        <v>264</v>
      </c>
      <c r="AI31" s="10" t="s">
        <v>265</v>
      </c>
      <c r="AJ31" s="11" t="s">
        <v>139</v>
      </c>
      <c r="AK31" s="15" t="str">
        <f>VLOOKUP(AJ31,[1]Test!$BB$3:$BC$48,2,FALSE)</f>
        <v>AFCE</v>
      </c>
      <c r="AL31" s="16" t="str">
        <f t="shared" si="0"/>
        <v>STRUCTURAL STEEL HP Flares</v>
      </c>
      <c r="AP31" s="18"/>
    </row>
    <row r="32" spans="1:42">
      <c r="A32" s="6" t="s">
        <v>103</v>
      </c>
      <c r="B32" s="7" t="s">
        <v>102</v>
      </c>
      <c r="C32" s="7" t="s">
        <v>243</v>
      </c>
      <c r="D32" s="8" t="s">
        <v>188</v>
      </c>
      <c r="E32" s="9">
        <v>41732</v>
      </c>
      <c r="F32" s="8" t="s">
        <v>182</v>
      </c>
      <c r="G32" s="7" t="s">
        <v>101</v>
      </c>
      <c r="H32" s="7" t="s">
        <v>244</v>
      </c>
      <c r="I32" s="19">
        <v>41736</v>
      </c>
      <c r="J32" s="20" t="s">
        <v>266</v>
      </c>
      <c r="K32" s="20" t="s">
        <v>267</v>
      </c>
      <c r="L32" s="20" t="s">
        <v>107</v>
      </c>
      <c r="M32" s="19">
        <v>41743</v>
      </c>
      <c r="N32" s="19">
        <v>41747</v>
      </c>
      <c r="O32" s="20" t="s">
        <v>120</v>
      </c>
      <c r="Q32" s="10" t="s">
        <v>148</v>
      </c>
      <c r="R32" s="10" t="s">
        <v>149</v>
      </c>
      <c r="S32" s="10" t="s">
        <v>150</v>
      </c>
      <c r="T32" s="10" t="s">
        <v>197</v>
      </c>
      <c r="U32" s="10" t="s">
        <v>198</v>
      </c>
      <c r="V32" s="11" t="s">
        <v>78</v>
      </c>
      <c r="W32" s="10" t="s">
        <v>268</v>
      </c>
      <c r="X32" s="12">
        <v>70</v>
      </c>
      <c r="Y32" s="10" t="s">
        <v>56</v>
      </c>
      <c r="Z32" s="10" t="s">
        <v>200</v>
      </c>
      <c r="AA32" s="11" t="s">
        <v>162</v>
      </c>
      <c r="AB32" s="11">
        <v>100</v>
      </c>
      <c r="AC32" s="13">
        <v>41852</v>
      </c>
      <c r="AD32" s="13">
        <v>42219</v>
      </c>
      <c r="AE32" s="13">
        <v>42219</v>
      </c>
      <c r="AF32" s="14">
        <v>3.1326683575937497E-5</v>
      </c>
      <c r="AG32" s="14">
        <v>3.1326683575937497E-5</v>
      </c>
      <c r="AH32" s="10" t="s">
        <v>269</v>
      </c>
      <c r="AI32" s="10" t="s">
        <v>270</v>
      </c>
      <c r="AJ32" s="11" t="s">
        <v>139</v>
      </c>
      <c r="AK32" s="15" t="str">
        <f>VLOOKUP(AJ32,[1]Test!$BB$3:$BC$48,2,FALSE)</f>
        <v>AFCE</v>
      </c>
      <c r="AL32" s="16" t="str">
        <f t="shared" si="0"/>
        <v>STRUCTURAL STEEL HP Flares</v>
      </c>
      <c r="AP32" s="18"/>
    </row>
    <row r="33" spans="1:42">
      <c r="A33" s="6" t="s">
        <v>103</v>
      </c>
      <c r="B33" s="7" t="s">
        <v>102</v>
      </c>
      <c r="C33" s="7" t="s">
        <v>243</v>
      </c>
      <c r="D33" s="8" t="s">
        <v>115</v>
      </c>
      <c r="E33" s="9">
        <v>41934</v>
      </c>
      <c r="F33" s="8" t="s">
        <v>104</v>
      </c>
      <c r="G33" s="7" t="s">
        <v>101</v>
      </c>
      <c r="H33" s="7" t="s">
        <v>244</v>
      </c>
      <c r="I33" s="19">
        <v>41957</v>
      </c>
      <c r="J33" s="20" t="s">
        <v>271</v>
      </c>
      <c r="K33" s="20" t="s">
        <v>272</v>
      </c>
      <c r="L33" s="20" t="s">
        <v>107</v>
      </c>
      <c r="M33" s="19">
        <v>41961</v>
      </c>
      <c r="N33" s="19">
        <v>41961</v>
      </c>
      <c r="O33" s="20" t="s">
        <v>120</v>
      </c>
      <c r="Q33" s="10" t="s">
        <v>148</v>
      </c>
      <c r="R33" s="10" t="s">
        <v>149</v>
      </c>
      <c r="S33" s="10" t="s">
        <v>150</v>
      </c>
      <c r="T33" s="10" t="s">
        <v>273</v>
      </c>
      <c r="U33" s="10" t="s">
        <v>274</v>
      </c>
      <c r="V33" s="11" t="s">
        <v>78</v>
      </c>
      <c r="W33" s="10" t="s">
        <v>275</v>
      </c>
      <c r="X33" s="12">
        <v>70</v>
      </c>
      <c r="Y33" s="10" t="s">
        <v>56</v>
      </c>
      <c r="Z33" s="10" t="s">
        <v>59</v>
      </c>
      <c r="AA33" s="11" t="s">
        <v>162</v>
      </c>
      <c r="AB33" s="11">
        <v>100</v>
      </c>
      <c r="AC33" s="13">
        <v>41852</v>
      </c>
      <c r="AD33" s="13">
        <v>42219</v>
      </c>
      <c r="AE33" s="13">
        <v>42219</v>
      </c>
      <c r="AF33" s="14">
        <v>2.1559997421081198E-5</v>
      </c>
      <c r="AG33" s="14">
        <v>2.1559997421081198E-5</v>
      </c>
      <c r="AH33" s="10" t="s">
        <v>276</v>
      </c>
      <c r="AI33" s="10" t="s">
        <v>277</v>
      </c>
      <c r="AJ33" s="11" t="s">
        <v>139</v>
      </c>
      <c r="AK33" s="15" t="str">
        <f>VLOOKUP(AJ33,[1]Test!$BB$3:$BC$48,2,FALSE)</f>
        <v>AFCE</v>
      </c>
      <c r="AL33" s="16" t="str">
        <f t="shared" si="0"/>
        <v>STRUCTURAL STEEL West Interconnecting Piperack</v>
      </c>
      <c r="AP33" s="18"/>
    </row>
    <row r="34" spans="1:42">
      <c r="A34" s="6" t="s">
        <v>103</v>
      </c>
      <c r="B34" s="7" t="s">
        <v>102</v>
      </c>
      <c r="C34" s="7" t="s">
        <v>243</v>
      </c>
      <c r="D34" s="8" t="s">
        <v>119</v>
      </c>
      <c r="E34" s="9">
        <v>42173</v>
      </c>
      <c r="F34" s="8" t="s">
        <v>104</v>
      </c>
      <c r="G34" s="7" t="s">
        <v>101</v>
      </c>
      <c r="H34" s="7" t="s">
        <v>244</v>
      </c>
      <c r="I34" s="19">
        <v>42174</v>
      </c>
      <c r="J34" s="20" t="s">
        <v>278</v>
      </c>
      <c r="K34" s="20" t="s">
        <v>279</v>
      </c>
      <c r="L34" s="20" t="s">
        <v>107</v>
      </c>
      <c r="M34" s="19">
        <v>42178</v>
      </c>
      <c r="N34" s="19"/>
      <c r="O34" s="20" t="s">
        <v>48</v>
      </c>
      <c r="Q34" s="10" t="s">
        <v>148</v>
      </c>
      <c r="R34" s="10" t="s">
        <v>149</v>
      </c>
      <c r="S34" s="10" t="s">
        <v>150</v>
      </c>
      <c r="T34" s="10" t="s">
        <v>197</v>
      </c>
      <c r="U34" s="10" t="s">
        <v>198</v>
      </c>
      <c r="V34" s="11" t="s">
        <v>78</v>
      </c>
      <c r="W34" s="10" t="s">
        <v>280</v>
      </c>
      <c r="X34" s="12">
        <v>70</v>
      </c>
      <c r="Y34" s="10" t="s">
        <v>59</v>
      </c>
      <c r="Z34" s="10" t="s">
        <v>59</v>
      </c>
      <c r="AA34" s="11" t="s">
        <v>162</v>
      </c>
      <c r="AB34" s="11">
        <v>100</v>
      </c>
      <c r="AC34" s="13">
        <v>41990</v>
      </c>
      <c r="AD34" s="13">
        <v>42219</v>
      </c>
      <c r="AE34" s="13">
        <v>42219</v>
      </c>
      <c r="AF34" s="14">
        <v>3.1326683575937497E-5</v>
      </c>
      <c r="AG34" s="14">
        <v>3.1326683575937497E-5</v>
      </c>
      <c r="AH34" s="10" t="s">
        <v>281</v>
      </c>
      <c r="AI34" s="10" t="s">
        <v>282</v>
      </c>
      <c r="AJ34" s="11" t="s">
        <v>139</v>
      </c>
      <c r="AK34" s="15" t="str">
        <f>VLOOKUP(AJ34,[1]Test!$BB$3:$BC$48,2,FALSE)</f>
        <v>AFCE</v>
      </c>
      <c r="AL34" s="16" t="str">
        <f t="shared" si="0"/>
        <v>STRUCTURAL STEEL HP Flares</v>
      </c>
      <c r="AP34" s="18"/>
    </row>
    <row r="35" spans="1:42">
      <c r="AP35" s="18"/>
    </row>
    <row r="36" spans="1:42">
      <c r="AP36" s="18"/>
    </row>
    <row r="37" spans="1:42">
      <c r="AP37" s="18"/>
    </row>
    <row r="38" spans="1:42">
      <c r="AP38" s="18"/>
    </row>
  </sheetData>
  <autoFilter ref="A1:AO1">
    <filterColumn colId="39"/>
  </autoFilter>
  <mergeCells count="1">
    <mergeCell ref="AT1:BC1"/>
  </mergeCells>
  <conditionalFormatting sqref="AI2:AI34">
    <cfRule type="duplicateValues" dxfId="5" priority="6"/>
  </conditionalFormatting>
  <conditionalFormatting sqref="AP2">
    <cfRule type="duplicateValues" dxfId="4" priority="5"/>
  </conditionalFormatting>
  <conditionalFormatting sqref="AP10">
    <cfRule type="duplicateValues" dxfId="3" priority="4"/>
  </conditionalFormatting>
  <conditionalFormatting sqref="AP20">
    <cfRule type="duplicateValues" dxfId="2" priority="3"/>
  </conditionalFormatting>
  <conditionalFormatting sqref="AP24">
    <cfRule type="duplicateValues" dxfId="1" priority="2"/>
  </conditionalFormatting>
  <conditionalFormatting sqref="AP28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 PDBc PDB vs WP03_TEST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 / Maxime Romatif</dc:creator>
  <cp:lastModifiedBy>L0435193 / Maxime Romatif</cp:lastModifiedBy>
  <dcterms:created xsi:type="dcterms:W3CDTF">2015-09-21T08:23:12Z</dcterms:created>
  <dcterms:modified xsi:type="dcterms:W3CDTF">2015-09-21T08:29:12Z</dcterms:modified>
</cp:coreProperties>
</file>