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301" codeName="{530CD6A5-0E62-55A6-17B6-8EE4857F3A0B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Xl\Divers\Camion\"/>
    </mc:Choice>
  </mc:AlternateContent>
  <bookViews>
    <workbookView xWindow="0" yWindow="0" windowWidth="17570" windowHeight="7740"/>
  </bookViews>
  <sheets>
    <sheet name="Chargement" sheetId="1" r:id="rId1"/>
    <sheet name="Palettes" sheetId="2" r:id="rId2"/>
    <sheet name="Data" sheetId="3" state="hidden" r:id="rId3"/>
  </sheets>
  <functionGroups builtInGroupCount="18"/>
  <definedNames>
    <definedName name="ArtPal">Palettes!$B$2:$B$250</definedName>
    <definedName name="solver_adj" localSheetId="0" hidden="1">Chargement!$J$3:$K$10</definedName>
    <definedName name="solver_cvg" localSheetId="0" hidden="1">0.0001</definedName>
    <definedName name="solver_drv" localSheetId="0" hidden="1">2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0</definedName>
    <definedName name="solver_nwt" localSheetId="0" hidden="1">1</definedName>
    <definedName name="solver_opt" localSheetId="0" hidden="1">Chargement!$G$14</definedName>
    <definedName name="solver_pre" localSheetId="0" hidden="1">0.000001</definedName>
    <definedName name="solver_rbv" localSheetId="0" hidden="1">2</definedName>
    <definedName name="solver_rlx" localSheetId="0" hidden="1">2</definedName>
    <definedName name="solver_rsd" localSheetId="0" hidden="1">0</definedName>
    <definedName name="solver_scl" localSheetId="0" hidden="1">2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1</definedName>
    <definedName name="solver_val" localSheetId="0" hidden="1">0</definedName>
    <definedName name="solver_ver" localSheetId="0" hidden="1">3</definedName>
    <definedName name="TypePal">Palettes!$C$2:$C$250</definedName>
    <definedName name="_xlnm.Print_Area" localSheetId="0">Chargement!$B$15:$O$37</definedName>
  </definedNames>
  <calcPr calcId="162913"/>
</workbook>
</file>

<file path=xl/calcChain.xml><?xml version="1.0" encoding="utf-8"?>
<calcChain xmlns="http://schemas.openxmlformats.org/spreadsheetml/2006/main">
  <c r="A4" i="1" l="1"/>
  <c r="A5" i="1"/>
  <c r="A6" i="1"/>
  <c r="A7" i="1"/>
  <c r="A8" i="1"/>
  <c r="A9" i="1"/>
  <c r="A10" i="1"/>
  <c r="A11" i="1"/>
  <c r="A12" i="1"/>
  <c r="A3" i="1"/>
  <c r="I3" i="2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" i="2"/>
  <c r="H6" i="2" l="1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3" i="2" l="1"/>
  <c r="H4" i="2"/>
  <c r="H5" i="2"/>
  <c r="H2" i="2"/>
  <c r="E4" i="1" l="1"/>
  <c r="C4" i="1"/>
  <c r="E5" i="1"/>
  <c r="C5" i="1"/>
  <c r="E3" i="1"/>
  <c r="C3" i="1"/>
  <c r="H12" i="1" l="1"/>
  <c r="H11" i="1"/>
  <c r="H10" i="1"/>
  <c r="H9" i="1"/>
  <c r="H8" i="1"/>
  <c r="H7" i="1"/>
  <c r="H6" i="1"/>
  <c r="H5" i="1"/>
  <c r="H3" i="1"/>
  <c r="F4" i="1" l="1"/>
  <c r="F5" i="1"/>
  <c r="F6" i="1"/>
  <c r="F7" i="1"/>
  <c r="F8" i="1"/>
  <c r="F9" i="1"/>
  <c r="F10" i="1"/>
  <c r="F11" i="1"/>
  <c r="F12" i="1"/>
  <c r="F3" i="1"/>
  <c r="E6" i="1" l="1"/>
  <c r="C6" i="1"/>
  <c r="E7" i="1"/>
  <c r="C7" i="1"/>
  <c r="G1" i="1" l="1"/>
  <c r="H4" i="1" l="1"/>
  <c r="I4" i="1" s="1"/>
  <c r="I12" i="1"/>
  <c r="E12" i="1"/>
  <c r="C12" i="1"/>
  <c r="I11" i="1"/>
  <c r="E11" i="1"/>
  <c r="C11" i="1"/>
  <c r="I10" i="1"/>
  <c r="E10" i="1"/>
  <c r="C10" i="1"/>
  <c r="I9" i="1"/>
  <c r="E9" i="1"/>
  <c r="C9" i="1"/>
  <c r="I8" i="1"/>
  <c r="E8" i="1"/>
  <c r="C8" i="1"/>
  <c r="I7" i="1"/>
  <c r="I6" i="1"/>
  <c r="I3" i="1"/>
  <c r="H1" i="1" l="1"/>
  <c r="I5" i="1"/>
  <c r="I1" i="1" s="1"/>
</calcChain>
</file>

<file path=xl/comments1.xml><?xml version="1.0" encoding="utf-8"?>
<comments xmlns="http://schemas.openxmlformats.org/spreadsheetml/2006/main">
  <authors>
    <author>Pierre P</author>
  </authors>
  <commentList>
    <comment ref="L1" authorId="0" shapeId="0">
      <text>
        <r>
          <rPr>
            <b/>
            <sz val="9"/>
            <color indexed="81"/>
            <rFont val="Tahoma"/>
            <charset val="1"/>
          </rPr>
          <t xml:space="preserve">Pierre : </t>
        </r>
        <r>
          <rPr>
            <sz val="9"/>
            <color indexed="81"/>
            <rFont val="Tahoma"/>
            <charset val="1"/>
          </rPr>
          <t>en milimetres</t>
        </r>
      </text>
    </comment>
    <comment ref="M1" authorId="0" shapeId="0">
      <text>
        <r>
          <rPr>
            <b/>
            <sz val="9"/>
            <color indexed="81"/>
            <rFont val="Tahoma"/>
            <charset val="1"/>
          </rPr>
          <t>Pierre : en milimetres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1" authorId="0" shapeId="0">
      <text>
        <r>
          <rPr>
            <b/>
            <sz val="9"/>
            <color indexed="81"/>
            <rFont val="Tahoma"/>
            <charset val="1"/>
          </rPr>
          <t>Pierre : en milimetres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<sst xmlns="http://schemas.openxmlformats.org/spreadsheetml/2006/main" count="136" uniqueCount="98">
  <si>
    <t>X</t>
  </si>
  <si>
    <t>Largeur</t>
  </si>
  <si>
    <t>Code Vp</t>
  </si>
  <si>
    <t>Format Pal</t>
  </si>
  <si>
    <t>Longueur</t>
  </si>
  <si>
    <t>Surface m²/palette</t>
  </si>
  <si>
    <t>Article Commande</t>
  </si>
  <si>
    <t>Articles</t>
  </si>
  <si>
    <t>Nombre  Palette  (demande Client)</t>
  </si>
  <si>
    <t>M²/palette</t>
  </si>
  <si>
    <t xml:space="preserve"> Total M²/palette</t>
  </si>
  <si>
    <t>Longueur Palettes</t>
  </si>
  <si>
    <t>Largeur Palettes</t>
  </si>
  <si>
    <t>Totaux :</t>
  </si>
  <si>
    <t>Code VP</t>
  </si>
  <si>
    <t>Hauteur</t>
  </si>
  <si>
    <t>Hauteur Palettes</t>
  </si>
  <si>
    <t>Oui</t>
  </si>
  <si>
    <t>Container</t>
  </si>
  <si>
    <t>Container :</t>
  </si>
  <si>
    <t>Echelle : 1 sur</t>
  </si>
  <si>
    <t>K / T (Semi)</t>
  </si>
  <si>
    <t>C (Truck)</t>
  </si>
  <si>
    <t>X (Remorque)</t>
  </si>
  <si>
    <t>001</t>
  </si>
  <si>
    <t>Inlet</t>
  </si>
  <si>
    <t>2200x2000</t>
  </si>
  <si>
    <t>x</t>
  </si>
  <si>
    <t>002</t>
  </si>
  <si>
    <t>FCD L</t>
  </si>
  <si>
    <t>1900x1500</t>
  </si>
  <si>
    <t>FCD R</t>
  </si>
  <si>
    <t>003</t>
  </si>
  <si>
    <t>T/R LH - T/R Kit</t>
  </si>
  <si>
    <t>2000x1550</t>
  </si>
  <si>
    <t>T/R RH</t>
  </si>
  <si>
    <t>004</t>
  </si>
  <si>
    <t>MFN</t>
  </si>
  <si>
    <t>1770x1770</t>
  </si>
  <si>
    <t>005</t>
  </si>
  <si>
    <t>Mounts</t>
  </si>
  <si>
    <t>1290x550</t>
  </si>
  <si>
    <t>006</t>
  </si>
  <si>
    <t>ACL Pneumatic duct</t>
  </si>
  <si>
    <t>1300x850</t>
  </si>
  <si>
    <t>007</t>
  </si>
  <si>
    <t>NAI Valves</t>
  </si>
  <si>
    <t>430x290</t>
  </si>
  <si>
    <t>008</t>
  </si>
  <si>
    <t>EBU Pipes</t>
  </si>
  <si>
    <t>1360x1080</t>
  </si>
  <si>
    <t>009</t>
  </si>
  <si>
    <t>EBU Fire Detect</t>
  </si>
  <si>
    <t>1410x1330</t>
  </si>
  <si>
    <t>010</t>
  </si>
  <si>
    <t>Electrical hardess</t>
  </si>
  <si>
    <t>740x500</t>
  </si>
  <si>
    <t>011</t>
  </si>
  <si>
    <t>Drain box</t>
  </si>
  <si>
    <t>450x340</t>
  </si>
  <si>
    <t>012</t>
  </si>
  <si>
    <t>PWJ Pneumatic duct</t>
  </si>
  <si>
    <t>960x740</t>
  </si>
  <si>
    <t>013</t>
  </si>
  <si>
    <t>EBU RD6 Rybinsk</t>
  </si>
  <si>
    <t>680x430</t>
  </si>
  <si>
    <t>014</t>
  </si>
  <si>
    <t>Kit</t>
  </si>
  <si>
    <t>1240x1250</t>
  </si>
  <si>
    <t>015</t>
  </si>
  <si>
    <t>Core</t>
  </si>
  <si>
    <t>1500x1500</t>
  </si>
  <si>
    <t>016</t>
  </si>
  <si>
    <t>L1</t>
  </si>
  <si>
    <t>2050x1550</t>
  </si>
  <si>
    <t>017</t>
  </si>
  <si>
    <t>Starter</t>
  </si>
  <si>
    <t>770x550</t>
  </si>
  <si>
    <t>018</t>
  </si>
  <si>
    <t>AGB</t>
  </si>
  <si>
    <t>1200x900</t>
  </si>
  <si>
    <t>019</t>
  </si>
  <si>
    <t>TBG</t>
  </si>
  <si>
    <t>020</t>
  </si>
  <si>
    <t>L2</t>
  </si>
  <si>
    <t>021</t>
  </si>
  <si>
    <t>SAV</t>
  </si>
  <si>
    <t>022</t>
  </si>
  <si>
    <t>Liste Core</t>
  </si>
  <si>
    <t>920x530</t>
  </si>
  <si>
    <t>023</t>
  </si>
  <si>
    <t>EBU Mounts</t>
  </si>
  <si>
    <t>3000x2400</t>
  </si>
  <si>
    <t>c</t>
  </si>
  <si>
    <t>001 - Inlet</t>
  </si>
  <si>
    <t>002 - FCD L</t>
  </si>
  <si>
    <t>002 - FCD R</t>
  </si>
  <si>
    <t>006 - ACL Pneumatic duct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</si>
</sst>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3" tint="0.59999389629810485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39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3" borderId="0" xfId="0" applyFont="1" applyFill="1" applyAlignment="1">
      <alignment horizontal="center"/>
    </xf>
    <xf numFmtId="0" fontId="1" fillId="2" borderId="2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0" fillId="0" borderId="6" xfId="0" applyBorder="1"/>
    <xf numFmtId="0" fontId="0" fillId="0" borderId="5" xfId="0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1" fillId="2" borderId="3" xfId="0" applyFont="1" applyFill="1" applyBorder="1" applyAlignment="1">
      <alignment horizontal="center" vertical="center" wrapText="1"/>
    </xf>
    <xf numFmtId="0" fontId="0" fillId="0" borderId="6" xfId="0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1" xfId="0" applyBorder="1"/>
    <xf numFmtId="0" fontId="4" fillId="3" borderId="13" xfId="0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0" fillId="0" borderId="0" xfId="0" applyAlignment="1">
      <alignment vertical="center"/>
    </xf>
    <xf numFmtId="0" fontId="7" fillId="0" borderId="0" xfId="0" applyFont="1" applyAlignment="1">
      <alignment horizontal="right" vertical="center"/>
    </xf>
    <xf numFmtId="0" fontId="7" fillId="0" borderId="0" xfId="0" applyFont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1" xfId="0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1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4" xfId="0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FFF99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6" Type="http://schemas.openxmlformats.org/officeDocument/2006/relationships/image" Target="../media/image1.emf"/><Relationship Id="rId5" Type="http://schemas.openxmlformats.org/officeDocument/2006/relationships/image" Target="../media/image2.emf"/><Relationship Id="rId4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107950</xdr:colOff>
          <xdr:row>8</xdr:row>
          <xdr:rowOff>177800</xdr:rowOff>
        </xdr:from>
        <xdr:to>
          <xdr:col>12</xdr:col>
          <xdr:colOff>6350</xdr:colOff>
          <xdr:row>10</xdr:row>
          <xdr:rowOff>114300</xdr:rowOff>
        </xdr:to>
        <xdr:sp macro="" textlink="">
          <xdr:nvSpPr>
            <xdr:cNvPr id="1028" name="Bouton0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3</xdr:col>
      <xdr:colOff>28575</xdr:colOff>
      <xdr:row>2</xdr:row>
      <xdr:rowOff>47625</xdr:rowOff>
    </xdr:from>
    <xdr:to>
      <xdr:col>3</xdr:col>
      <xdr:colOff>276225</xdr:colOff>
      <xdr:row>2</xdr:row>
      <xdr:rowOff>190500</xdr:rowOff>
    </xdr:to>
    <xdr:sp macro="[0]!tourne" textlink="">
      <xdr:nvSpPr>
        <xdr:cNvPr id="4" name="BoutonF1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2914650" y="590550"/>
          <a:ext cx="247650" cy="142875"/>
        </a:xfrm>
        <a:prstGeom prst="leftRightArrow">
          <a:avLst/>
        </a:prstGeom>
        <a:solidFill>
          <a:srgbClr val="00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28575</xdr:colOff>
      <xdr:row>3</xdr:row>
      <xdr:rowOff>38100</xdr:rowOff>
    </xdr:from>
    <xdr:to>
      <xdr:col>3</xdr:col>
      <xdr:colOff>276225</xdr:colOff>
      <xdr:row>3</xdr:row>
      <xdr:rowOff>180975</xdr:rowOff>
    </xdr:to>
    <xdr:sp macro="[0]!tourne" textlink="">
      <xdr:nvSpPr>
        <xdr:cNvPr id="68" name="BoutonF2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SpPr/>
      </xdr:nvSpPr>
      <xdr:spPr>
        <a:xfrm>
          <a:off x="2914650" y="809625"/>
          <a:ext cx="247650" cy="142875"/>
        </a:xfrm>
        <a:prstGeom prst="leftRightArrow">
          <a:avLst/>
        </a:prstGeom>
        <a:solidFill>
          <a:srgbClr val="00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28575</xdr:colOff>
      <xdr:row>4</xdr:row>
      <xdr:rowOff>38100</xdr:rowOff>
    </xdr:from>
    <xdr:to>
      <xdr:col>3</xdr:col>
      <xdr:colOff>276225</xdr:colOff>
      <xdr:row>4</xdr:row>
      <xdr:rowOff>180975</xdr:rowOff>
    </xdr:to>
    <xdr:sp macro="[0]!tourne" textlink="">
      <xdr:nvSpPr>
        <xdr:cNvPr id="69" name="BoutonF3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SpPr/>
      </xdr:nvSpPr>
      <xdr:spPr>
        <a:xfrm>
          <a:off x="2914650" y="1038225"/>
          <a:ext cx="247650" cy="142875"/>
        </a:xfrm>
        <a:prstGeom prst="leftRightArrow">
          <a:avLst/>
        </a:prstGeom>
        <a:solidFill>
          <a:srgbClr val="00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28575</xdr:colOff>
      <xdr:row>5</xdr:row>
      <xdr:rowOff>38100</xdr:rowOff>
    </xdr:from>
    <xdr:to>
      <xdr:col>3</xdr:col>
      <xdr:colOff>276225</xdr:colOff>
      <xdr:row>5</xdr:row>
      <xdr:rowOff>180975</xdr:rowOff>
    </xdr:to>
    <xdr:sp macro="[0]!tourne" textlink="">
      <xdr:nvSpPr>
        <xdr:cNvPr id="70" name="BoutonF4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SpPr/>
      </xdr:nvSpPr>
      <xdr:spPr>
        <a:xfrm>
          <a:off x="2914650" y="1266825"/>
          <a:ext cx="247650" cy="142875"/>
        </a:xfrm>
        <a:prstGeom prst="leftRightArrow">
          <a:avLst/>
        </a:prstGeom>
        <a:solidFill>
          <a:srgbClr val="00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28575</xdr:colOff>
      <xdr:row>6</xdr:row>
      <xdr:rowOff>38100</xdr:rowOff>
    </xdr:from>
    <xdr:to>
      <xdr:col>3</xdr:col>
      <xdr:colOff>276225</xdr:colOff>
      <xdr:row>6</xdr:row>
      <xdr:rowOff>180975</xdr:rowOff>
    </xdr:to>
    <xdr:sp macro="[0]!tourne" textlink="">
      <xdr:nvSpPr>
        <xdr:cNvPr id="72" name="BoutonF5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SpPr/>
      </xdr:nvSpPr>
      <xdr:spPr>
        <a:xfrm>
          <a:off x="2914650" y="1495425"/>
          <a:ext cx="247650" cy="142875"/>
        </a:xfrm>
        <a:prstGeom prst="leftRightArrow">
          <a:avLst/>
        </a:prstGeom>
        <a:solidFill>
          <a:srgbClr val="00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28575</xdr:colOff>
      <xdr:row>7</xdr:row>
      <xdr:rowOff>38100</xdr:rowOff>
    </xdr:from>
    <xdr:to>
      <xdr:col>3</xdr:col>
      <xdr:colOff>276225</xdr:colOff>
      <xdr:row>7</xdr:row>
      <xdr:rowOff>180975</xdr:rowOff>
    </xdr:to>
    <xdr:sp macro="[0]!tourne" textlink="">
      <xdr:nvSpPr>
        <xdr:cNvPr id="74" name="BoutonF6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SpPr/>
      </xdr:nvSpPr>
      <xdr:spPr>
        <a:xfrm>
          <a:off x="2914650" y="1724025"/>
          <a:ext cx="247650" cy="142875"/>
        </a:xfrm>
        <a:prstGeom prst="leftRightArrow">
          <a:avLst/>
        </a:prstGeom>
        <a:solidFill>
          <a:srgbClr val="00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28575</xdr:colOff>
      <xdr:row>8</xdr:row>
      <xdr:rowOff>38100</xdr:rowOff>
    </xdr:from>
    <xdr:to>
      <xdr:col>3</xdr:col>
      <xdr:colOff>276225</xdr:colOff>
      <xdr:row>8</xdr:row>
      <xdr:rowOff>180975</xdr:rowOff>
    </xdr:to>
    <xdr:sp macro="[0]!tourne" textlink="">
      <xdr:nvSpPr>
        <xdr:cNvPr id="76" name="BoutonF7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SpPr/>
      </xdr:nvSpPr>
      <xdr:spPr>
        <a:xfrm>
          <a:off x="2914650" y="1952625"/>
          <a:ext cx="247650" cy="142875"/>
        </a:xfrm>
        <a:prstGeom prst="leftRightArrow">
          <a:avLst/>
        </a:prstGeom>
        <a:solidFill>
          <a:srgbClr val="00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28575</xdr:colOff>
      <xdr:row>9</xdr:row>
      <xdr:rowOff>38100</xdr:rowOff>
    </xdr:from>
    <xdr:to>
      <xdr:col>3</xdr:col>
      <xdr:colOff>276225</xdr:colOff>
      <xdr:row>9</xdr:row>
      <xdr:rowOff>180975</xdr:rowOff>
    </xdr:to>
    <xdr:sp macro="[0]!tourne" textlink="">
      <xdr:nvSpPr>
        <xdr:cNvPr id="77" name="BoutonF8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SpPr/>
      </xdr:nvSpPr>
      <xdr:spPr>
        <a:xfrm>
          <a:off x="2914650" y="2181225"/>
          <a:ext cx="247650" cy="142875"/>
        </a:xfrm>
        <a:prstGeom prst="leftRightArrow">
          <a:avLst/>
        </a:prstGeom>
        <a:solidFill>
          <a:srgbClr val="00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28575</xdr:colOff>
      <xdr:row>10</xdr:row>
      <xdr:rowOff>38100</xdr:rowOff>
    </xdr:from>
    <xdr:to>
      <xdr:col>3</xdr:col>
      <xdr:colOff>276225</xdr:colOff>
      <xdr:row>10</xdr:row>
      <xdr:rowOff>180975</xdr:rowOff>
    </xdr:to>
    <xdr:sp macro="[0]!tourne" textlink="">
      <xdr:nvSpPr>
        <xdr:cNvPr id="78" name="BoutonF9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SpPr/>
      </xdr:nvSpPr>
      <xdr:spPr>
        <a:xfrm>
          <a:off x="2914650" y="2409825"/>
          <a:ext cx="247650" cy="142875"/>
        </a:xfrm>
        <a:prstGeom prst="leftRightArrow">
          <a:avLst/>
        </a:prstGeom>
        <a:solidFill>
          <a:srgbClr val="00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28575</xdr:colOff>
      <xdr:row>11</xdr:row>
      <xdr:rowOff>38100</xdr:rowOff>
    </xdr:from>
    <xdr:to>
      <xdr:col>3</xdr:col>
      <xdr:colOff>276225</xdr:colOff>
      <xdr:row>11</xdr:row>
      <xdr:rowOff>180975</xdr:rowOff>
    </xdr:to>
    <xdr:sp macro="[0]!tourne" textlink="">
      <xdr:nvSpPr>
        <xdr:cNvPr id="79" name="BoutonF10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SpPr/>
      </xdr:nvSpPr>
      <xdr:spPr>
        <a:xfrm>
          <a:off x="2914650" y="2638425"/>
          <a:ext cx="247650" cy="142875"/>
        </a:xfrm>
        <a:prstGeom prst="leftRightArrow">
          <a:avLst/>
        </a:prstGeom>
        <a:solidFill>
          <a:srgbClr val="00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114300</xdr:colOff>
          <xdr:row>4</xdr:row>
          <xdr:rowOff>184150</xdr:rowOff>
        </xdr:from>
        <xdr:to>
          <xdr:col>12</xdr:col>
          <xdr:colOff>12700</xdr:colOff>
          <xdr:row>6</xdr:row>
          <xdr:rowOff>31750</xdr:rowOff>
        </xdr:to>
        <xdr:sp macro="" textlink="">
          <xdr:nvSpPr>
            <xdr:cNvPr id="1031" name="Bouton_init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107950</xdr:colOff>
          <xdr:row>6</xdr:row>
          <xdr:rowOff>196850</xdr:rowOff>
        </xdr:from>
        <xdr:to>
          <xdr:col>10</xdr:col>
          <xdr:colOff>1333500</xdr:colOff>
          <xdr:row>8</xdr:row>
          <xdr:rowOff>44450</xdr:rowOff>
        </xdr:to>
        <xdr:sp macro="" textlink="">
          <xdr:nvSpPr>
            <xdr:cNvPr id="1033" name="Bouton_gerbage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1041400</xdr:colOff>
          <xdr:row>1</xdr:row>
          <xdr:rowOff>57150</xdr:rowOff>
        </xdr:from>
        <xdr:to>
          <xdr:col>11</xdr:col>
          <xdr:colOff>273050</xdr:colOff>
          <xdr:row>1</xdr:row>
          <xdr:rowOff>304800</xdr:rowOff>
        </xdr:to>
        <xdr:sp macro="" textlink="">
          <xdr:nvSpPr>
            <xdr:cNvPr id="1034" name="Bouton_echelle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120650</xdr:colOff>
          <xdr:row>11</xdr:row>
          <xdr:rowOff>12700</xdr:rowOff>
        </xdr:from>
        <xdr:to>
          <xdr:col>12</xdr:col>
          <xdr:colOff>19050</xdr:colOff>
          <xdr:row>12</xdr:row>
          <xdr:rowOff>177800</xdr:rowOff>
        </xdr:to>
        <xdr:sp macro="" textlink="">
          <xdr:nvSpPr>
            <xdr:cNvPr id="1035" name="Bouton_eclat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889000</xdr:colOff>
          <xdr:row>2</xdr:row>
          <xdr:rowOff>196850</xdr:rowOff>
        </xdr:from>
        <xdr:to>
          <xdr:col>12</xdr:col>
          <xdr:colOff>12700</xdr:colOff>
          <xdr:row>4</xdr:row>
          <xdr:rowOff>12700</xdr:rowOff>
        </xdr:to>
        <xdr:sp macro="" textlink="">
          <xdr:nvSpPr>
            <xdr:cNvPr id="1036" name="Bouton_Container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1803400</xdr:colOff>
      <xdr:row>21</xdr:row>
      <xdr:rowOff>0</xdr:rowOff>
    </xdr:from>
    <xdr:to>
      <xdr:col>13</xdr:col>
      <xdr:colOff>336550</xdr:colOff>
      <xdr:row>34</xdr:row>
      <xdr:rowOff>107950</xdr:rowOff>
    </xdr:to>
    <xdr:grpSp>
      <xdr:nvGrpSpPr>
        <xdr:cNvPr id="91" name="Groupe 90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GrpSpPr/>
      </xdr:nvGrpSpPr>
      <xdr:grpSpPr>
        <a:xfrm>
          <a:off x="2727678" y="4445000"/>
          <a:ext cx="9814983" cy="2492728"/>
          <a:chOff x="2730500" y="4476750"/>
          <a:chExt cx="9817100" cy="2501900"/>
        </a:xfrm>
      </xdr:grpSpPr>
      <xdr:sp macro="" textlink="">
        <xdr:nvSpPr>
          <xdr:cNvPr id="87" name="Rectangle 86">
            <a:extLst>
              <a:ext uri="{FF2B5EF4-FFF2-40B4-BE49-F238E27FC236}">
                <a16:creationId xmlns:a16="http://schemas.microsoft.com/office/drawing/2014/main" id="{00000000-0008-0000-0000-000057000000}"/>
              </a:ext>
            </a:extLst>
          </xdr:cNvPr>
          <xdr:cNvSpPr/>
        </xdr:nvSpPr>
        <xdr:spPr>
          <a:xfrm>
            <a:off x="3911600" y="4476750"/>
            <a:ext cx="8636000" cy="1714500"/>
          </a:xfrm>
          <a:prstGeom prst="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88" name="Parallélogramme 87">
            <a:extLst>
              <a:ext uri="{FF2B5EF4-FFF2-40B4-BE49-F238E27FC236}">
                <a16:creationId xmlns:a16="http://schemas.microsoft.com/office/drawing/2014/main" id="{00000000-0008-0000-0000-000058000000}"/>
              </a:ext>
            </a:extLst>
          </xdr:cNvPr>
          <xdr:cNvSpPr/>
        </xdr:nvSpPr>
        <xdr:spPr>
          <a:xfrm>
            <a:off x="2730500" y="6191250"/>
            <a:ext cx="9817100" cy="787400"/>
          </a:xfrm>
          <a:prstGeom prst="parallelogram">
            <a:avLst>
              <a:gd name="adj" fmla="val 150000"/>
            </a:avLst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89" name="Parallélogramme 88">
            <a:extLst>
              <a:ext uri="{FF2B5EF4-FFF2-40B4-BE49-F238E27FC236}">
                <a16:creationId xmlns:a16="http://schemas.microsoft.com/office/drawing/2014/main" id="{00000000-0008-0000-0000-000059000000}"/>
              </a:ext>
            </a:extLst>
          </xdr:cNvPr>
          <xdr:cNvSpPr/>
        </xdr:nvSpPr>
        <xdr:spPr>
          <a:xfrm>
            <a:off x="2730500" y="4476750"/>
            <a:ext cx="9817100" cy="787400"/>
          </a:xfrm>
          <a:prstGeom prst="parallelogram">
            <a:avLst>
              <a:gd name="adj" fmla="val 150000"/>
            </a:avLst>
          </a:prstGeom>
          <a:solidFill>
            <a:schemeClr val="accent1">
              <a:alpha val="0"/>
            </a:schemeClr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cxnSp macro="">
        <xdr:nvCxnSpPr>
          <xdr:cNvPr id="90" name="Connecteur droit 89">
            <a:extLst>
              <a:ext uri="{FF2B5EF4-FFF2-40B4-BE49-F238E27FC236}">
                <a16:creationId xmlns:a16="http://schemas.microsoft.com/office/drawing/2014/main" id="{00000000-0008-0000-0000-00005A000000}"/>
              </a:ext>
            </a:extLst>
          </xdr:cNvPr>
          <xdr:cNvCxnSpPr/>
        </xdr:nvCxnSpPr>
        <xdr:spPr>
          <a:xfrm>
            <a:off x="2730500" y="5264150"/>
            <a:ext cx="0" cy="1714500"/>
          </a:xfrm>
          <a:prstGeom prst="line">
            <a:avLst/>
          </a:prstGeom>
          <a:ln w="25400">
            <a:solidFill>
              <a:srgbClr val="385D8A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2</xdr:col>
      <xdr:colOff>76200</xdr:colOff>
      <xdr:row>26</xdr:row>
      <xdr:rowOff>127000</xdr:rowOff>
    </xdr:from>
    <xdr:to>
      <xdr:col>5</xdr:col>
      <xdr:colOff>260350</xdr:colOff>
      <xdr:row>33</xdr:row>
      <xdr:rowOff>139700</xdr:rowOff>
    </xdr:to>
    <xdr:grpSp>
      <xdr:nvGrpSpPr>
        <xdr:cNvPr id="1025" name="Groupe 1024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GrpSpPr/>
      </xdr:nvGrpSpPr>
      <xdr:grpSpPr>
        <a:xfrm>
          <a:off x="2954867" y="5489222"/>
          <a:ext cx="2477205" cy="1296811"/>
          <a:chOff x="2959100" y="5524500"/>
          <a:chExt cx="2476500" cy="1301750"/>
        </a:xfrm>
      </xdr:grpSpPr>
      <xdr:sp macro="" textlink="">
        <xdr:nvSpPr>
          <xdr:cNvPr id="92" name="Rectangle 91">
            <a:extLst>
              <a:ext uri="{FF2B5EF4-FFF2-40B4-BE49-F238E27FC236}">
                <a16:creationId xmlns:a16="http://schemas.microsoft.com/office/drawing/2014/main" id="{00000000-0008-0000-0000-00005C000000}"/>
              </a:ext>
            </a:extLst>
          </xdr:cNvPr>
          <xdr:cNvSpPr/>
        </xdr:nvSpPr>
        <xdr:spPr>
          <a:xfrm>
            <a:off x="3911600" y="5524500"/>
            <a:ext cx="1397000" cy="666750"/>
          </a:xfrm>
          <a:prstGeom prst="rect">
            <a:avLst/>
          </a:prstGeom>
          <a:solidFill>
            <a:srgbClr val="B4B4B4"/>
          </a:solidFill>
          <a:ln w="12700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93" name="Parallélogramme 92">
            <a:extLst>
              <a:ext uri="{FF2B5EF4-FFF2-40B4-BE49-F238E27FC236}">
                <a16:creationId xmlns:a16="http://schemas.microsoft.com/office/drawing/2014/main" id="{00000000-0008-0000-0000-00005D000000}"/>
              </a:ext>
            </a:extLst>
          </xdr:cNvPr>
          <xdr:cNvSpPr/>
        </xdr:nvSpPr>
        <xdr:spPr>
          <a:xfrm>
            <a:off x="2959100" y="6191250"/>
            <a:ext cx="2349500" cy="635000"/>
          </a:xfrm>
          <a:prstGeom prst="parallelogram">
            <a:avLst>
              <a:gd name="adj" fmla="val 150000"/>
            </a:avLst>
          </a:prstGeom>
          <a:solidFill>
            <a:srgbClr val="B4B4B4"/>
          </a:solidFill>
          <a:ln w="12700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94" name="Parallélogramme 93">
            <a:extLst>
              <a:ext uri="{FF2B5EF4-FFF2-40B4-BE49-F238E27FC236}">
                <a16:creationId xmlns:a16="http://schemas.microsoft.com/office/drawing/2014/main" id="{00000000-0008-0000-0000-00005E000000}"/>
              </a:ext>
            </a:extLst>
          </xdr:cNvPr>
          <xdr:cNvSpPr/>
        </xdr:nvSpPr>
        <xdr:spPr>
          <a:xfrm>
            <a:off x="2959100" y="5524500"/>
            <a:ext cx="2349500" cy="635000"/>
          </a:xfrm>
          <a:prstGeom prst="parallelogram">
            <a:avLst>
              <a:gd name="adj" fmla="val 150000"/>
            </a:avLst>
          </a:prstGeom>
          <a:solidFill>
            <a:srgbClr val="B4B4B4"/>
          </a:solidFill>
          <a:ln w="12700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95" name="Rectangle 94">
            <a:extLst>
              <a:ext uri="{FF2B5EF4-FFF2-40B4-BE49-F238E27FC236}">
                <a16:creationId xmlns:a16="http://schemas.microsoft.com/office/drawing/2014/main" id="{00000000-0008-0000-0000-00005F000000}"/>
              </a:ext>
            </a:extLst>
          </xdr:cNvPr>
          <xdr:cNvSpPr/>
        </xdr:nvSpPr>
        <xdr:spPr>
          <a:xfrm>
            <a:off x="2959100" y="6159500"/>
            <a:ext cx="1397000" cy="666750"/>
          </a:xfrm>
          <a:prstGeom prst="rect">
            <a:avLst/>
          </a:prstGeom>
          <a:solidFill>
            <a:srgbClr val="B4B4B4"/>
          </a:solidFill>
          <a:ln w="12700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024" name="ZoneTexte 1023">
            <a:extLst>
              <a:ext uri="{FF2B5EF4-FFF2-40B4-BE49-F238E27FC236}">
                <a16:creationId xmlns:a16="http://schemas.microsoft.com/office/drawing/2014/main" id="{00000000-0008-0000-0000-000000040000}"/>
              </a:ext>
            </a:extLst>
          </xdr:cNvPr>
          <xdr:cNvSpPr txBox="1"/>
        </xdr:nvSpPr>
        <xdr:spPr>
          <a:xfrm>
            <a:off x="3911600" y="5524500"/>
            <a:ext cx="1524000" cy="381000"/>
          </a:xfrm>
          <a:prstGeom prst="rect">
            <a:avLst/>
          </a:prstGeom>
          <a:noFill/>
          <a:ln w="9525" cmpd="sng">
            <a:noFill/>
          </a:ln>
          <a:effectLst/>
          <a:extLst>
            <a:ext uri="{909E8E84-426E-40DD-AFC4-6F175D3DCCD1}">
              <a14:hiddenFill xmlns:a14="http://schemas.microsoft.com/office/drawing/2010/main">
                <a:solidFill>
                  <a:srgbClr val="B4B4B4"/>
                </a:solidFill>
              </a14:hiddenFill>
            </a:ext>
            <a:ext uri="{91240B29-F687-4F45-9708-019B960494DF}">
              <a14:hiddenLine xmlns:a14="http://schemas.microsoft.com/office/drawing/2010/main" w="12700" cmpd="sng">
                <a:solidFill>
                  <a:schemeClr val="lt1">
                    <a:shade val="50000"/>
                  </a:schemeClr>
                </a:solidFill>
              </a14:hiddenLine>
            </a:ext>
          </a:extLst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vert="horz" rtlCol="0" anchor="t"/>
          <a:lstStyle/>
          <a:p>
            <a:r>
              <a:rPr lang="fr-FR" sz="900" i="1">
                <a:solidFill>
                  <a:srgbClr val="FAFAFA"/>
                </a:solidFill>
              </a:rPr>
              <a:t>001 - Inlet</a:t>
            </a:r>
          </a:p>
          <a:p>
            <a:r>
              <a:rPr lang="fr-FR" sz="900" i="1">
                <a:solidFill>
                  <a:srgbClr val="FAFAFA"/>
                </a:solidFill>
              </a:rPr>
              <a:t>2200x2000</a:t>
            </a:r>
          </a:p>
        </xdr:txBody>
      </xdr:sp>
    </xdr:grpSp>
    <xdr:clientData/>
  </xdr:twoCellAnchor>
  <xdr:twoCellAnchor>
    <xdr:from>
      <xdr:col>4</xdr:col>
      <xdr:colOff>346075</xdr:colOff>
      <xdr:row>26</xdr:row>
      <xdr:rowOff>31750</xdr:rowOff>
    </xdr:from>
    <xdr:to>
      <xdr:col>6</xdr:col>
      <xdr:colOff>412750</xdr:colOff>
      <xdr:row>32</xdr:row>
      <xdr:rowOff>165100</xdr:rowOff>
    </xdr:to>
    <xdr:grpSp>
      <xdr:nvGrpSpPr>
        <xdr:cNvPr id="1037" name="Groupe 1036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GrpSpPr/>
      </xdr:nvGrpSpPr>
      <xdr:grpSpPr>
        <a:xfrm>
          <a:off x="4593519" y="5393972"/>
          <a:ext cx="1915231" cy="1234017"/>
          <a:chOff x="4594225" y="5429250"/>
          <a:chExt cx="1920875" cy="1238250"/>
        </a:xfrm>
      </xdr:grpSpPr>
      <xdr:sp macro="" textlink="">
        <xdr:nvSpPr>
          <xdr:cNvPr id="1026" name="Rectangle 1025">
            <a:extLst>
              <a:ext uri="{FF2B5EF4-FFF2-40B4-BE49-F238E27FC236}">
                <a16:creationId xmlns:a16="http://schemas.microsoft.com/office/drawing/2014/main" id="{00000000-0008-0000-0000-000002040000}"/>
              </a:ext>
            </a:extLst>
          </xdr:cNvPr>
          <xdr:cNvSpPr/>
        </xdr:nvSpPr>
        <xdr:spPr>
          <a:xfrm>
            <a:off x="5308600" y="5429250"/>
            <a:ext cx="1206500" cy="762000"/>
          </a:xfrm>
          <a:prstGeom prst="rect">
            <a:avLst/>
          </a:prstGeom>
          <a:solidFill>
            <a:srgbClr val="B4B4B4"/>
          </a:solidFill>
          <a:ln w="12700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027" name="Parallélogramme 1026">
            <a:extLst>
              <a:ext uri="{FF2B5EF4-FFF2-40B4-BE49-F238E27FC236}">
                <a16:creationId xmlns:a16="http://schemas.microsoft.com/office/drawing/2014/main" id="{00000000-0008-0000-0000-000003040000}"/>
              </a:ext>
            </a:extLst>
          </xdr:cNvPr>
          <xdr:cNvSpPr/>
        </xdr:nvSpPr>
        <xdr:spPr>
          <a:xfrm>
            <a:off x="4594225" y="6191250"/>
            <a:ext cx="1920875" cy="476250"/>
          </a:xfrm>
          <a:prstGeom prst="parallelogram">
            <a:avLst>
              <a:gd name="adj" fmla="val 150000"/>
            </a:avLst>
          </a:prstGeom>
          <a:solidFill>
            <a:srgbClr val="B4B4B4"/>
          </a:solidFill>
          <a:ln w="12700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029" name="Parallélogramme 1028">
            <a:extLst>
              <a:ext uri="{FF2B5EF4-FFF2-40B4-BE49-F238E27FC236}">
                <a16:creationId xmlns:a16="http://schemas.microsoft.com/office/drawing/2014/main" id="{00000000-0008-0000-0000-000005040000}"/>
              </a:ext>
            </a:extLst>
          </xdr:cNvPr>
          <xdr:cNvSpPr/>
        </xdr:nvSpPr>
        <xdr:spPr>
          <a:xfrm>
            <a:off x="4594225" y="5429250"/>
            <a:ext cx="1920875" cy="476250"/>
          </a:xfrm>
          <a:prstGeom prst="parallelogram">
            <a:avLst>
              <a:gd name="adj" fmla="val 150000"/>
            </a:avLst>
          </a:prstGeom>
          <a:solidFill>
            <a:srgbClr val="B4B4B4"/>
          </a:solidFill>
          <a:ln w="12700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030" name="Rectangle 1029">
            <a:extLst>
              <a:ext uri="{FF2B5EF4-FFF2-40B4-BE49-F238E27FC236}">
                <a16:creationId xmlns:a16="http://schemas.microsoft.com/office/drawing/2014/main" id="{00000000-0008-0000-0000-000006040000}"/>
              </a:ext>
            </a:extLst>
          </xdr:cNvPr>
          <xdr:cNvSpPr/>
        </xdr:nvSpPr>
        <xdr:spPr>
          <a:xfrm>
            <a:off x="4594225" y="5905500"/>
            <a:ext cx="1206500" cy="762000"/>
          </a:xfrm>
          <a:prstGeom prst="rect">
            <a:avLst/>
          </a:prstGeom>
          <a:solidFill>
            <a:srgbClr val="B4B4B4"/>
          </a:solidFill>
          <a:ln w="12700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032" name="ZoneTexte 1031">
            <a:extLst>
              <a:ext uri="{FF2B5EF4-FFF2-40B4-BE49-F238E27FC236}">
                <a16:creationId xmlns:a16="http://schemas.microsoft.com/office/drawing/2014/main" id="{00000000-0008-0000-0000-000008040000}"/>
              </a:ext>
            </a:extLst>
          </xdr:cNvPr>
          <xdr:cNvSpPr txBox="1"/>
        </xdr:nvSpPr>
        <xdr:spPr>
          <a:xfrm>
            <a:off x="5308600" y="5429250"/>
            <a:ext cx="1206500" cy="381000"/>
          </a:xfrm>
          <a:prstGeom prst="rect">
            <a:avLst/>
          </a:prstGeom>
          <a:noFill/>
          <a:ln w="9525" cmpd="sng">
            <a:noFill/>
          </a:ln>
          <a:effectLst/>
          <a:extLst>
            <a:ext uri="{909E8E84-426E-40DD-AFC4-6F175D3DCCD1}">
              <a14:hiddenFill xmlns:a14="http://schemas.microsoft.com/office/drawing/2010/main">
                <a:solidFill>
                  <a:srgbClr val="B4B4B4"/>
                </a:solidFill>
              </a14:hiddenFill>
            </a:ext>
            <a:ext uri="{91240B29-F687-4F45-9708-019B960494DF}">
              <a14:hiddenLine xmlns:a14="http://schemas.microsoft.com/office/drawing/2010/main" w="12700" cmpd="sng">
                <a:solidFill>
                  <a:schemeClr val="lt1">
                    <a:shade val="50000"/>
                  </a:schemeClr>
                </a:solidFill>
              </a14:hiddenLine>
            </a:ext>
          </a:extLst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vert="horz" rtlCol="0" anchor="t"/>
          <a:lstStyle/>
          <a:p>
            <a:r>
              <a:rPr lang="fr-FR" sz="900" i="1">
                <a:solidFill>
                  <a:srgbClr val="FAFAFA"/>
                </a:solidFill>
              </a:rPr>
              <a:t>002 - FCD L</a:t>
            </a:r>
          </a:p>
          <a:p>
            <a:r>
              <a:rPr lang="fr-FR" sz="900" i="1">
                <a:solidFill>
                  <a:srgbClr val="FAFAFA"/>
                </a:solidFill>
              </a:rPr>
              <a:t>1900x1500</a:t>
            </a:r>
          </a:p>
        </xdr:txBody>
      </xdr:sp>
    </xdr:grpSp>
    <xdr:clientData/>
  </xdr:twoCellAnchor>
  <xdr:twoCellAnchor>
    <xdr:from>
      <xdr:col>5</xdr:col>
      <xdr:colOff>625475</xdr:colOff>
      <xdr:row>26</xdr:row>
      <xdr:rowOff>31750</xdr:rowOff>
    </xdr:from>
    <xdr:to>
      <xdr:col>7</xdr:col>
      <xdr:colOff>558800</xdr:colOff>
      <xdr:row>32</xdr:row>
      <xdr:rowOff>165100</xdr:rowOff>
    </xdr:to>
    <xdr:grpSp>
      <xdr:nvGrpSpPr>
        <xdr:cNvPr id="1043" name="Groupe 1042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GrpSpPr/>
      </xdr:nvGrpSpPr>
      <xdr:grpSpPr>
        <a:xfrm>
          <a:off x="5797197" y="5393972"/>
          <a:ext cx="1915936" cy="1234017"/>
          <a:chOff x="5800725" y="5429250"/>
          <a:chExt cx="1920875" cy="1238250"/>
        </a:xfrm>
      </xdr:grpSpPr>
      <xdr:sp macro="" textlink="">
        <xdr:nvSpPr>
          <xdr:cNvPr id="1038" name="Rectangle 1037">
            <a:extLst>
              <a:ext uri="{FF2B5EF4-FFF2-40B4-BE49-F238E27FC236}">
                <a16:creationId xmlns:a16="http://schemas.microsoft.com/office/drawing/2014/main" id="{00000000-0008-0000-0000-00000E040000}"/>
              </a:ext>
            </a:extLst>
          </xdr:cNvPr>
          <xdr:cNvSpPr/>
        </xdr:nvSpPr>
        <xdr:spPr>
          <a:xfrm>
            <a:off x="6515100" y="5429250"/>
            <a:ext cx="1206500" cy="762000"/>
          </a:xfrm>
          <a:prstGeom prst="rect">
            <a:avLst/>
          </a:prstGeom>
          <a:solidFill>
            <a:srgbClr val="B4B4B4"/>
          </a:solidFill>
          <a:ln w="12700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039" name="Parallélogramme 1038">
            <a:extLst>
              <a:ext uri="{FF2B5EF4-FFF2-40B4-BE49-F238E27FC236}">
                <a16:creationId xmlns:a16="http://schemas.microsoft.com/office/drawing/2014/main" id="{00000000-0008-0000-0000-00000F040000}"/>
              </a:ext>
            </a:extLst>
          </xdr:cNvPr>
          <xdr:cNvSpPr/>
        </xdr:nvSpPr>
        <xdr:spPr>
          <a:xfrm>
            <a:off x="5800725" y="6191250"/>
            <a:ext cx="1920875" cy="476250"/>
          </a:xfrm>
          <a:prstGeom prst="parallelogram">
            <a:avLst>
              <a:gd name="adj" fmla="val 150000"/>
            </a:avLst>
          </a:prstGeom>
          <a:solidFill>
            <a:srgbClr val="B4B4B4"/>
          </a:solidFill>
          <a:ln w="12700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040" name="Parallélogramme 1039">
            <a:extLst>
              <a:ext uri="{FF2B5EF4-FFF2-40B4-BE49-F238E27FC236}">
                <a16:creationId xmlns:a16="http://schemas.microsoft.com/office/drawing/2014/main" id="{00000000-0008-0000-0000-000010040000}"/>
              </a:ext>
            </a:extLst>
          </xdr:cNvPr>
          <xdr:cNvSpPr/>
        </xdr:nvSpPr>
        <xdr:spPr>
          <a:xfrm>
            <a:off x="5800725" y="5429250"/>
            <a:ext cx="1920875" cy="476250"/>
          </a:xfrm>
          <a:prstGeom prst="parallelogram">
            <a:avLst>
              <a:gd name="adj" fmla="val 150000"/>
            </a:avLst>
          </a:prstGeom>
          <a:solidFill>
            <a:srgbClr val="B4B4B4"/>
          </a:solidFill>
          <a:ln w="12700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041" name="Rectangle 1040">
            <a:extLst>
              <a:ext uri="{FF2B5EF4-FFF2-40B4-BE49-F238E27FC236}">
                <a16:creationId xmlns:a16="http://schemas.microsoft.com/office/drawing/2014/main" id="{00000000-0008-0000-0000-000011040000}"/>
              </a:ext>
            </a:extLst>
          </xdr:cNvPr>
          <xdr:cNvSpPr/>
        </xdr:nvSpPr>
        <xdr:spPr>
          <a:xfrm>
            <a:off x="5800725" y="5905500"/>
            <a:ext cx="1206500" cy="762000"/>
          </a:xfrm>
          <a:prstGeom prst="rect">
            <a:avLst/>
          </a:prstGeom>
          <a:solidFill>
            <a:srgbClr val="B4B4B4"/>
          </a:solidFill>
          <a:ln w="12700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042" name="ZoneTexte 1041">
            <a:extLst>
              <a:ext uri="{FF2B5EF4-FFF2-40B4-BE49-F238E27FC236}">
                <a16:creationId xmlns:a16="http://schemas.microsoft.com/office/drawing/2014/main" id="{00000000-0008-0000-0000-000012040000}"/>
              </a:ext>
            </a:extLst>
          </xdr:cNvPr>
          <xdr:cNvSpPr txBox="1"/>
        </xdr:nvSpPr>
        <xdr:spPr>
          <a:xfrm>
            <a:off x="6515100" y="5429250"/>
            <a:ext cx="1206500" cy="381000"/>
          </a:xfrm>
          <a:prstGeom prst="rect">
            <a:avLst/>
          </a:prstGeom>
          <a:noFill/>
          <a:ln w="9525" cmpd="sng">
            <a:noFill/>
          </a:ln>
          <a:effectLst/>
          <a:extLst>
            <a:ext uri="{909E8E84-426E-40DD-AFC4-6F175D3DCCD1}">
              <a14:hiddenFill xmlns:a14="http://schemas.microsoft.com/office/drawing/2010/main">
                <a:solidFill>
                  <a:srgbClr val="B4B4B4"/>
                </a:solidFill>
              </a14:hiddenFill>
            </a:ext>
            <a:ext uri="{91240B29-F687-4F45-9708-019B960494DF}">
              <a14:hiddenLine xmlns:a14="http://schemas.microsoft.com/office/drawing/2010/main" w="12700" cmpd="sng">
                <a:solidFill>
                  <a:schemeClr val="lt1">
                    <a:shade val="50000"/>
                  </a:schemeClr>
                </a:solidFill>
              </a14:hiddenLine>
            </a:ext>
          </a:extLst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vert="horz" rtlCol="0" anchor="t"/>
          <a:lstStyle/>
          <a:p>
            <a:r>
              <a:rPr lang="fr-FR" sz="900" i="1">
                <a:solidFill>
                  <a:srgbClr val="FAFAFA"/>
                </a:solidFill>
              </a:rPr>
              <a:t>002 - FCD L</a:t>
            </a:r>
          </a:p>
          <a:p>
            <a:r>
              <a:rPr lang="fr-FR" sz="900" i="1">
                <a:solidFill>
                  <a:srgbClr val="FAFAFA"/>
                </a:solidFill>
              </a:rPr>
              <a:t>1900x1500</a:t>
            </a:r>
          </a:p>
        </xdr:txBody>
      </xdr:sp>
    </xdr:grpSp>
    <xdr:clientData/>
  </xdr:twoCellAnchor>
  <xdr:twoCellAnchor>
    <xdr:from>
      <xdr:col>6</xdr:col>
      <xdr:colOff>904875</xdr:colOff>
      <xdr:row>26</xdr:row>
      <xdr:rowOff>31750</xdr:rowOff>
    </xdr:from>
    <xdr:to>
      <xdr:col>8</xdr:col>
      <xdr:colOff>806450</xdr:colOff>
      <xdr:row>32</xdr:row>
      <xdr:rowOff>165100</xdr:rowOff>
    </xdr:to>
    <xdr:grpSp>
      <xdr:nvGrpSpPr>
        <xdr:cNvPr id="1049" name="Groupe 1048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GrpSpPr/>
      </xdr:nvGrpSpPr>
      <xdr:grpSpPr>
        <a:xfrm>
          <a:off x="7000875" y="5393972"/>
          <a:ext cx="1919464" cy="1234017"/>
          <a:chOff x="7007225" y="5429250"/>
          <a:chExt cx="1920875" cy="1238250"/>
        </a:xfrm>
      </xdr:grpSpPr>
      <xdr:sp macro="" textlink="">
        <xdr:nvSpPr>
          <xdr:cNvPr id="1044" name="Rectangle 1043">
            <a:extLst>
              <a:ext uri="{FF2B5EF4-FFF2-40B4-BE49-F238E27FC236}">
                <a16:creationId xmlns:a16="http://schemas.microsoft.com/office/drawing/2014/main" id="{00000000-0008-0000-0000-000014040000}"/>
              </a:ext>
            </a:extLst>
          </xdr:cNvPr>
          <xdr:cNvSpPr/>
        </xdr:nvSpPr>
        <xdr:spPr>
          <a:xfrm>
            <a:off x="7721600" y="5429250"/>
            <a:ext cx="1206500" cy="762000"/>
          </a:xfrm>
          <a:prstGeom prst="rect">
            <a:avLst/>
          </a:prstGeom>
          <a:solidFill>
            <a:srgbClr val="B4B4B4"/>
          </a:solidFill>
          <a:ln w="12700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045" name="Parallélogramme 1044">
            <a:extLst>
              <a:ext uri="{FF2B5EF4-FFF2-40B4-BE49-F238E27FC236}">
                <a16:creationId xmlns:a16="http://schemas.microsoft.com/office/drawing/2014/main" id="{00000000-0008-0000-0000-000015040000}"/>
              </a:ext>
            </a:extLst>
          </xdr:cNvPr>
          <xdr:cNvSpPr/>
        </xdr:nvSpPr>
        <xdr:spPr>
          <a:xfrm>
            <a:off x="7007225" y="6191250"/>
            <a:ext cx="1920875" cy="476250"/>
          </a:xfrm>
          <a:prstGeom prst="parallelogram">
            <a:avLst>
              <a:gd name="adj" fmla="val 150000"/>
            </a:avLst>
          </a:prstGeom>
          <a:solidFill>
            <a:srgbClr val="B4B4B4"/>
          </a:solidFill>
          <a:ln w="12700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046" name="Parallélogramme 1045">
            <a:extLst>
              <a:ext uri="{FF2B5EF4-FFF2-40B4-BE49-F238E27FC236}">
                <a16:creationId xmlns:a16="http://schemas.microsoft.com/office/drawing/2014/main" id="{00000000-0008-0000-0000-000016040000}"/>
              </a:ext>
            </a:extLst>
          </xdr:cNvPr>
          <xdr:cNvSpPr/>
        </xdr:nvSpPr>
        <xdr:spPr>
          <a:xfrm>
            <a:off x="7007225" y="5429250"/>
            <a:ext cx="1920875" cy="476250"/>
          </a:xfrm>
          <a:prstGeom prst="parallelogram">
            <a:avLst>
              <a:gd name="adj" fmla="val 150000"/>
            </a:avLst>
          </a:prstGeom>
          <a:solidFill>
            <a:srgbClr val="B4B4B4"/>
          </a:solidFill>
          <a:ln w="12700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047" name="Rectangle 1046">
            <a:extLst>
              <a:ext uri="{FF2B5EF4-FFF2-40B4-BE49-F238E27FC236}">
                <a16:creationId xmlns:a16="http://schemas.microsoft.com/office/drawing/2014/main" id="{00000000-0008-0000-0000-000017040000}"/>
              </a:ext>
            </a:extLst>
          </xdr:cNvPr>
          <xdr:cNvSpPr/>
        </xdr:nvSpPr>
        <xdr:spPr>
          <a:xfrm>
            <a:off x="7007225" y="5905500"/>
            <a:ext cx="1206500" cy="762000"/>
          </a:xfrm>
          <a:prstGeom prst="rect">
            <a:avLst/>
          </a:prstGeom>
          <a:solidFill>
            <a:srgbClr val="B4B4B4"/>
          </a:solidFill>
          <a:ln w="12700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048" name="ZoneTexte 1047">
            <a:extLst>
              <a:ext uri="{FF2B5EF4-FFF2-40B4-BE49-F238E27FC236}">
                <a16:creationId xmlns:a16="http://schemas.microsoft.com/office/drawing/2014/main" id="{00000000-0008-0000-0000-000018040000}"/>
              </a:ext>
            </a:extLst>
          </xdr:cNvPr>
          <xdr:cNvSpPr txBox="1"/>
        </xdr:nvSpPr>
        <xdr:spPr>
          <a:xfrm>
            <a:off x="7721600" y="5429250"/>
            <a:ext cx="1206500" cy="381000"/>
          </a:xfrm>
          <a:prstGeom prst="rect">
            <a:avLst/>
          </a:prstGeom>
          <a:noFill/>
          <a:ln w="9525" cmpd="sng">
            <a:noFill/>
          </a:ln>
          <a:effectLst/>
          <a:extLst>
            <a:ext uri="{909E8E84-426E-40DD-AFC4-6F175D3DCCD1}">
              <a14:hiddenFill xmlns:a14="http://schemas.microsoft.com/office/drawing/2010/main">
                <a:solidFill>
                  <a:srgbClr val="B4B4B4"/>
                </a:solidFill>
              </a14:hiddenFill>
            </a:ext>
            <a:ext uri="{91240B29-F687-4F45-9708-019B960494DF}">
              <a14:hiddenLine xmlns:a14="http://schemas.microsoft.com/office/drawing/2010/main" w="12700" cmpd="sng">
                <a:solidFill>
                  <a:schemeClr val="lt1">
                    <a:shade val="50000"/>
                  </a:schemeClr>
                </a:solidFill>
              </a14:hiddenLine>
            </a:ext>
          </a:extLst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vert="horz" rtlCol="0" anchor="t"/>
          <a:lstStyle/>
          <a:p>
            <a:r>
              <a:rPr lang="fr-FR" sz="900" i="1">
                <a:solidFill>
                  <a:srgbClr val="FAFAFA"/>
                </a:solidFill>
              </a:rPr>
              <a:t>002 - FCD R</a:t>
            </a:r>
          </a:p>
          <a:p>
            <a:r>
              <a:rPr lang="fr-FR" sz="900" i="1">
                <a:solidFill>
                  <a:srgbClr val="FAFAFA"/>
                </a:solidFill>
              </a:rPr>
              <a:t>1900x1500</a:t>
            </a:r>
          </a:p>
        </xdr:txBody>
      </xdr:sp>
    </xdr:grpSp>
    <xdr:clientData/>
  </xdr:twoCellAnchor>
  <xdr:twoCellAnchor>
    <xdr:from>
      <xdr:col>8</xdr:col>
      <xdr:colOff>401638</xdr:colOff>
      <xdr:row>26</xdr:row>
      <xdr:rowOff>120650</xdr:rowOff>
    </xdr:from>
    <xdr:to>
      <xdr:col>10</xdr:col>
      <xdr:colOff>44450</xdr:colOff>
      <xdr:row>31</xdr:row>
      <xdr:rowOff>142875</xdr:rowOff>
    </xdr:to>
    <xdr:grpSp>
      <xdr:nvGrpSpPr>
        <xdr:cNvPr id="1055" name="Groupe 1054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GrpSpPr/>
      </xdr:nvGrpSpPr>
      <xdr:grpSpPr>
        <a:xfrm>
          <a:off x="8515527" y="5482872"/>
          <a:ext cx="1230312" cy="939447"/>
          <a:chOff x="8523288" y="5518150"/>
          <a:chExt cx="1230312" cy="942975"/>
        </a:xfrm>
      </xdr:grpSpPr>
      <xdr:sp macro="" textlink="">
        <xdr:nvSpPr>
          <xdr:cNvPr id="1050" name="Rectangle 1049">
            <a:extLst>
              <a:ext uri="{FF2B5EF4-FFF2-40B4-BE49-F238E27FC236}">
                <a16:creationId xmlns:a16="http://schemas.microsoft.com/office/drawing/2014/main" id="{00000000-0008-0000-0000-00001A040000}"/>
              </a:ext>
            </a:extLst>
          </xdr:cNvPr>
          <xdr:cNvSpPr/>
        </xdr:nvSpPr>
        <xdr:spPr>
          <a:xfrm>
            <a:off x="8928100" y="5518150"/>
            <a:ext cx="825500" cy="673100"/>
          </a:xfrm>
          <a:prstGeom prst="rect">
            <a:avLst/>
          </a:prstGeom>
          <a:solidFill>
            <a:srgbClr val="B4B4B4"/>
          </a:solidFill>
          <a:ln w="12700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051" name="Parallélogramme 1050">
            <a:extLst>
              <a:ext uri="{FF2B5EF4-FFF2-40B4-BE49-F238E27FC236}">
                <a16:creationId xmlns:a16="http://schemas.microsoft.com/office/drawing/2014/main" id="{00000000-0008-0000-0000-00001B040000}"/>
              </a:ext>
            </a:extLst>
          </xdr:cNvPr>
          <xdr:cNvSpPr/>
        </xdr:nvSpPr>
        <xdr:spPr>
          <a:xfrm>
            <a:off x="8523288" y="6191250"/>
            <a:ext cx="1230312" cy="269875"/>
          </a:xfrm>
          <a:prstGeom prst="parallelogram">
            <a:avLst>
              <a:gd name="adj" fmla="val 150000"/>
            </a:avLst>
          </a:prstGeom>
          <a:solidFill>
            <a:srgbClr val="B4B4B4"/>
          </a:solidFill>
          <a:ln w="12700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052" name="Parallélogramme 1051">
            <a:extLst>
              <a:ext uri="{FF2B5EF4-FFF2-40B4-BE49-F238E27FC236}">
                <a16:creationId xmlns:a16="http://schemas.microsoft.com/office/drawing/2014/main" id="{00000000-0008-0000-0000-00001C040000}"/>
              </a:ext>
            </a:extLst>
          </xdr:cNvPr>
          <xdr:cNvSpPr/>
        </xdr:nvSpPr>
        <xdr:spPr>
          <a:xfrm>
            <a:off x="8523288" y="5518150"/>
            <a:ext cx="1230312" cy="269875"/>
          </a:xfrm>
          <a:prstGeom prst="parallelogram">
            <a:avLst>
              <a:gd name="adj" fmla="val 150000"/>
            </a:avLst>
          </a:prstGeom>
          <a:solidFill>
            <a:srgbClr val="B4B4B4"/>
          </a:solidFill>
          <a:ln w="12700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053" name="Rectangle 1052">
            <a:extLst>
              <a:ext uri="{FF2B5EF4-FFF2-40B4-BE49-F238E27FC236}">
                <a16:creationId xmlns:a16="http://schemas.microsoft.com/office/drawing/2014/main" id="{00000000-0008-0000-0000-00001D040000}"/>
              </a:ext>
            </a:extLst>
          </xdr:cNvPr>
          <xdr:cNvSpPr/>
        </xdr:nvSpPr>
        <xdr:spPr>
          <a:xfrm>
            <a:off x="8523288" y="5788025"/>
            <a:ext cx="825500" cy="673100"/>
          </a:xfrm>
          <a:prstGeom prst="rect">
            <a:avLst/>
          </a:prstGeom>
          <a:solidFill>
            <a:srgbClr val="B4B4B4"/>
          </a:solidFill>
          <a:ln w="12700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054" name="ZoneTexte 1053">
            <a:extLst>
              <a:ext uri="{FF2B5EF4-FFF2-40B4-BE49-F238E27FC236}">
                <a16:creationId xmlns:a16="http://schemas.microsoft.com/office/drawing/2014/main" id="{00000000-0008-0000-0000-00001E040000}"/>
              </a:ext>
            </a:extLst>
          </xdr:cNvPr>
          <xdr:cNvSpPr txBox="1"/>
        </xdr:nvSpPr>
        <xdr:spPr>
          <a:xfrm>
            <a:off x="8928100" y="5518150"/>
            <a:ext cx="793750" cy="381000"/>
          </a:xfrm>
          <a:prstGeom prst="rect">
            <a:avLst/>
          </a:prstGeom>
          <a:noFill/>
          <a:ln w="9525" cmpd="sng">
            <a:noFill/>
          </a:ln>
          <a:effectLst/>
          <a:extLst>
            <a:ext uri="{909E8E84-426E-40DD-AFC4-6F175D3DCCD1}">
              <a14:hiddenFill xmlns:a14="http://schemas.microsoft.com/office/drawing/2010/main">
                <a:solidFill>
                  <a:srgbClr val="B4B4B4"/>
                </a:solidFill>
              </a14:hiddenFill>
            </a:ext>
            <a:ext uri="{91240B29-F687-4F45-9708-019B960494DF}">
              <a14:hiddenLine xmlns:a14="http://schemas.microsoft.com/office/drawing/2010/main" w="12700" cmpd="sng">
                <a:solidFill>
                  <a:schemeClr val="lt1">
                    <a:shade val="50000"/>
                  </a:schemeClr>
                </a:solidFill>
              </a14:hiddenLine>
            </a:ext>
          </a:extLst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vert="horz" rtlCol="0" anchor="t"/>
          <a:lstStyle/>
          <a:p>
            <a:r>
              <a:rPr lang="fr-FR" sz="900" i="1">
                <a:solidFill>
                  <a:srgbClr val="FAFAFA"/>
                </a:solidFill>
              </a:rPr>
              <a:t>006 - ACL Pneumatic duct</a:t>
            </a:r>
          </a:p>
          <a:p>
            <a:r>
              <a:rPr lang="fr-FR" sz="900" i="1">
                <a:solidFill>
                  <a:srgbClr val="FAFAFA"/>
                </a:solidFill>
              </a:rPr>
              <a:t>1300x850</a:t>
            </a:r>
          </a:p>
        </xdr:txBody>
      </xdr:sp>
    </xdr:grpSp>
    <xdr:clientData/>
  </xdr:twoCellAnchor>
  <xdr:twoCellAnchor>
    <xdr:from>
      <xdr:col>9</xdr:col>
      <xdr:colOff>128588</xdr:colOff>
      <xdr:row>26</xdr:row>
      <xdr:rowOff>120650</xdr:rowOff>
    </xdr:from>
    <xdr:to>
      <xdr:col>10</xdr:col>
      <xdr:colOff>869950</xdr:colOff>
      <xdr:row>31</xdr:row>
      <xdr:rowOff>142875</xdr:rowOff>
    </xdr:to>
    <xdr:grpSp>
      <xdr:nvGrpSpPr>
        <xdr:cNvPr id="1061" name="Groupe 1060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GrpSpPr/>
      </xdr:nvGrpSpPr>
      <xdr:grpSpPr>
        <a:xfrm>
          <a:off x="9343144" y="5482872"/>
          <a:ext cx="1228195" cy="939447"/>
          <a:chOff x="9348788" y="5518150"/>
          <a:chExt cx="1230312" cy="942975"/>
        </a:xfrm>
      </xdr:grpSpPr>
      <xdr:sp macro="" textlink="">
        <xdr:nvSpPr>
          <xdr:cNvPr id="1056" name="Rectangle 1055">
            <a:extLst>
              <a:ext uri="{FF2B5EF4-FFF2-40B4-BE49-F238E27FC236}">
                <a16:creationId xmlns:a16="http://schemas.microsoft.com/office/drawing/2014/main" id="{00000000-0008-0000-0000-000020040000}"/>
              </a:ext>
            </a:extLst>
          </xdr:cNvPr>
          <xdr:cNvSpPr/>
        </xdr:nvSpPr>
        <xdr:spPr>
          <a:xfrm>
            <a:off x="9753600" y="5518150"/>
            <a:ext cx="825500" cy="673100"/>
          </a:xfrm>
          <a:prstGeom prst="rect">
            <a:avLst/>
          </a:prstGeom>
          <a:solidFill>
            <a:srgbClr val="B4B4B4"/>
          </a:solidFill>
          <a:ln w="12700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057" name="Parallélogramme 1056">
            <a:extLst>
              <a:ext uri="{FF2B5EF4-FFF2-40B4-BE49-F238E27FC236}">
                <a16:creationId xmlns:a16="http://schemas.microsoft.com/office/drawing/2014/main" id="{00000000-0008-0000-0000-000021040000}"/>
              </a:ext>
            </a:extLst>
          </xdr:cNvPr>
          <xdr:cNvSpPr/>
        </xdr:nvSpPr>
        <xdr:spPr>
          <a:xfrm>
            <a:off x="9348788" y="6191250"/>
            <a:ext cx="1230312" cy="269875"/>
          </a:xfrm>
          <a:prstGeom prst="parallelogram">
            <a:avLst>
              <a:gd name="adj" fmla="val 150000"/>
            </a:avLst>
          </a:prstGeom>
          <a:solidFill>
            <a:srgbClr val="B4B4B4"/>
          </a:solidFill>
          <a:ln w="12700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058" name="Parallélogramme 1057">
            <a:extLst>
              <a:ext uri="{FF2B5EF4-FFF2-40B4-BE49-F238E27FC236}">
                <a16:creationId xmlns:a16="http://schemas.microsoft.com/office/drawing/2014/main" id="{00000000-0008-0000-0000-000022040000}"/>
              </a:ext>
            </a:extLst>
          </xdr:cNvPr>
          <xdr:cNvSpPr/>
        </xdr:nvSpPr>
        <xdr:spPr>
          <a:xfrm>
            <a:off x="9348788" y="5518150"/>
            <a:ext cx="1230312" cy="269875"/>
          </a:xfrm>
          <a:prstGeom prst="parallelogram">
            <a:avLst>
              <a:gd name="adj" fmla="val 150000"/>
            </a:avLst>
          </a:prstGeom>
          <a:solidFill>
            <a:srgbClr val="B4B4B4"/>
          </a:solidFill>
          <a:ln w="12700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059" name="Rectangle 1058">
            <a:extLst>
              <a:ext uri="{FF2B5EF4-FFF2-40B4-BE49-F238E27FC236}">
                <a16:creationId xmlns:a16="http://schemas.microsoft.com/office/drawing/2014/main" id="{00000000-0008-0000-0000-000023040000}"/>
              </a:ext>
            </a:extLst>
          </xdr:cNvPr>
          <xdr:cNvSpPr/>
        </xdr:nvSpPr>
        <xdr:spPr>
          <a:xfrm>
            <a:off x="9348788" y="5788025"/>
            <a:ext cx="825500" cy="673100"/>
          </a:xfrm>
          <a:prstGeom prst="rect">
            <a:avLst/>
          </a:prstGeom>
          <a:solidFill>
            <a:srgbClr val="B4B4B4"/>
          </a:solidFill>
          <a:ln w="12700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060" name="ZoneTexte 1059">
            <a:extLst>
              <a:ext uri="{FF2B5EF4-FFF2-40B4-BE49-F238E27FC236}">
                <a16:creationId xmlns:a16="http://schemas.microsoft.com/office/drawing/2014/main" id="{00000000-0008-0000-0000-000024040000}"/>
              </a:ext>
            </a:extLst>
          </xdr:cNvPr>
          <xdr:cNvSpPr txBox="1"/>
        </xdr:nvSpPr>
        <xdr:spPr>
          <a:xfrm>
            <a:off x="9753600" y="5518150"/>
            <a:ext cx="793750" cy="381000"/>
          </a:xfrm>
          <a:prstGeom prst="rect">
            <a:avLst/>
          </a:prstGeom>
          <a:noFill/>
          <a:ln w="9525" cmpd="sng">
            <a:noFill/>
          </a:ln>
          <a:effectLst/>
          <a:extLst>
            <a:ext uri="{909E8E84-426E-40DD-AFC4-6F175D3DCCD1}">
              <a14:hiddenFill xmlns:a14="http://schemas.microsoft.com/office/drawing/2010/main">
                <a:solidFill>
                  <a:srgbClr val="B4B4B4"/>
                </a:solidFill>
              </a14:hiddenFill>
            </a:ext>
            <a:ext uri="{91240B29-F687-4F45-9708-019B960494DF}">
              <a14:hiddenLine xmlns:a14="http://schemas.microsoft.com/office/drawing/2010/main" w="12700" cmpd="sng">
                <a:solidFill>
                  <a:schemeClr val="lt1">
                    <a:shade val="50000"/>
                  </a:schemeClr>
                </a:solidFill>
              </a14:hiddenLine>
            </a:ext>
          </a:extLst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vert="horz" rtlCol="0" anchor="t"/>
          <a:lstStyle/>
          <a:p>
            <a:r>
              <a:rPr lang="fr-FR" sz="900" i="1">
                <a:solidFill>
                  <a:srgbClr val="FAFAFA"/>
                </a:solidFill>
              </a:rPr>
              <a:t>006 - ACL Pneumatic duct</a:t>
            </a:r>
          </a:p>
          <a:p>
            <a:r>
              <a:rPr lang="fr-FR" sz="900" i="1">
                <a:solidFill>
                  <a:srgbClr val="FAFAFA"/>
                </a:solidFill>
              </a:rPr>
              <a:t>1300x850</a:t>
            </a:r>
          </a:p>
        </xdr:txBody>
      </xdr:sp>
    </xdr:grpSp>
    <xdr:clientData/>
  </xdr:twoCellAnchor>
  <xdr:twoCellAnchor>
    <xdr:from>
      <xdr:col>11</xdr:col>
      <xdr:colOff>228600</xdr:colOff>
      <xdr:row>25</xdr:row>
      <xdr:rowOff>50800</xdr:rowOff>
    </xdr:from>
    <xdr:to>
      <xdr:col>11</xdr:col>
      <xdr:colOff>228600</xdr:colOff>
      <xdr:row>34</xdr:row>
      <xdr:rowOff>107950</xdr:rowOff>
    </xdr:to>
    <xdr:cxnSp macro="">
      <xdr:nvCxnSpPr>
        <xdr:cNvPr id="1062" name="Connecteur droit 1061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CxnSpPr/>
      </xdr:nvCxnSpPr>
      <xdr:spPr>
        <a:xfrm>
          <a:off x="11366500" y="5264150"/>
          <a:ext cx="0" cy="1714500"/>
        </a:xfrm>
        <a:prstGeom prst="line">
          <a:avLst/>
        </a:prstGeom>
        <a:ln w="25400">
          <a:solidFill>
            <a:srgbClr val="385D8A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1803400</xdr:colOff>
      <xdr:row>21</xdr:row>
      <xdr:rowOff>0</xdr:rowOff>
    </xdr:from>
    <xdr:to>
      <xdr:col>13</xdr:col>
      <xdr:colOff>336550</xdr:colOff>
      <xdr:row>25</xdr:row>
      <xdr:rowOff>50800</xdr:rowOff>
    </xdr:to>
    <xdr:sp macro="" textlink="">
      <xdr:nvSpPr>
        <xdr:cNvPr id="1063" name="Parallélogramme 1062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SpPr/>
      </xdr:nvSpPr>
      <xdr:spPr>
        <a:xfrm>
          <a:off x="2730500" y="4476750"/>
          <a:ext cx="9817100" cy="787400"/>
        </a:xfrm>
        <a:prstGeom prst="parallelogram">
          <a:avLst>
            <a:gd name="adj" fmla="val 150000"/>
          </a:avLst>
        </a:prstGeom>
        <a:solidFill>
          <a:schemeClr val="accent1">
            <a:alpha val="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N12"/>
  <sheetViews>
    <sheetView showGridLines="0" tabSelected="1" zoomScale="90" zoomScaleNormal="90" workbookViewId="0">
      <selection activeCell="B14" sqref="B14"/>
    </sheetView>
  </sheetViews>
  <sheetFormatPr baseColWidth="10" defaultRowHeight="14.5" x14ac:dyDescent="0.35"/>
  <cols>
    <col min="1" max="1" width="13.26953125" customWidth="1"/>
    <col min="2" max="2" width="28" customWidth="1"/>
    <col min="3" max="3" width="14.7265625" customWidth="1"/>
    <col min="4" max="4" width="4.81640625" customWidth="1"/>
    <col min="5" max="6" width="13.26953125" customWidth="1"/>
    <col min="7" max="7" width="15.1796875" customWidth="1"/>
    <col min="8" max="8" width="13.7265625" customWidth="1"/>
    <col min="9" max="9" width="15.7265625" customWidth="1"/>
    <col min="10" max="10" width="7" customWidth="1"/>
    <col min="11" max="11" width="20.453125" customWidth="1"/>
    <col min="12" max="12" width="6.26953125" customWidth="1"/>
    <col min="13" max="13" width="9.08984375" customWidth="1"/>
  </cols>
  <sheetData>
    <row r="1" spans="1:14" ht="15" thickBot="1" x14ac:dyDescent="0.4">
      <c r="F1" s="3" t="s">
        <v>13</v>
      </c>
      <c r="G1" s="2">
        <f>SUM(G3:G12)</f>
        <v>6</v>
      </c>
      <c r="H1" s="2">
        <f t="shared" ref="H1:I1" si="0">SUM(H3:H12)</f>
        <v>12.285</v>
      </c>
      <c r="I1" s="2">
        <f t="shared" si="0"/>
        <v>15.16</v>
      </c>
      <c r="L1" s="30">
        <v>13600</v>
      </c>
      <c r="M1" s="30">
        <v>2480</v>
      </c>
      <c r="N1" s="30">
        <v>2700</v>
      </c>
    </row>
    <row r="2" spans="1:14" ht="27" customHeight="1" thickBot="1" x14ac:dyDescent="0.4">
      <c r="A2" s="1" t="s">
        <v>14</v>
      </c>
      <c r="B2" s="1" t="s">
        <v>7</v>
      </c>
      <c r="C2" s="1" t="s">
        <v>11</v>
      </c>
      <c r="D2" s="1"/>
      <c r="E2" s="1" t="s">
        <v>12</v>
      </c>
      <c r="F2" s="1" t="s">
        <v>16</v>
      </c>
      <c r="G2" s="4" t="s">
        <v>8</v>
      </c>
      <c r="H2" s="4" t="s">
        <v>9</v>
      </c>
      <c r="I2" s="13" t="s">
        <v>10</v>
      </c>
      <c r="K2" s="28" t="s">
        <v>20</v>
      </c>
      <c r="L2" s="29">
        <v>20</v>
      </c>
    </row>
    <row r="3" spans="1:14" ht="18" customHeight="1" x14ac:dyDescent="0.35">
      <c r="A3" s="36" t="str">
        <f>IF(ISBLANK(B3),"",VLOOKUP($B3,Palettes!$B:$I,8,FALSE))</f>
        <v>001</v>
      </c>
      <c r="B3" s="33" t="s">
        <v>25</v>
      </c>
      <c r="C3" s="5">
        <f>IF(ISBLANK(B3),"",VLOOKUP($B3,Palettes!$B:$F,3,FALSE))</f>
        <v>2200</v>
      </c>
      <c r="D3" s="11"/>
      <c r="E3" s="11">
        <f>IF(ISBLANK(B3),"",VLOOKUP($B3,Palettes!$B:$F,5,FALSE))</f>
        <v>2000</v>
      </c>
      <c r="F3" s="15">
        <f>IF(ISBLANK(B3),"",VLOOKUP($B3,Palettes!$B:$H,6,FALSE))</f>
        <v>1050</v>
      </c>
      <c r="G3" s="6">
        <v>1</v>
      </c>
      <c r="H3" s="6">
        <f>IF(ISBLANK(B3),"",VLOOKUP(B3,Palettes!B:H,7,0))</f>
        <v>4.4000000000000004</v>
      </c>
      <c r="I3" s="7">
        <f t="shared" ref="I3:I12" si="1">IF(ISBLANK(B3),"",G3*H3)</f>
        <v>4.4000000000000004</v>
      </c>
    </row>
    <row r="4" spans="1:14" ht="18" customHeight="1" x14ac:dyDescent="0.35">
      <c r="A4" s="37" t="str">
        <f>IF(ISBLANK(B4),"",VLOOKUP($B4,Palettes!$B:$I,8,FALSE))</f>
        <v>002</v>
      </c>
      <c r="B4" s="34" t="s">
        <v>29</v>
      </c>
      <c r="C4" s="17">
        <f>IF(ISBLANK(B4),"",VLOOKUP($B4,Palettes!$B:$F,3,FALSE))</f>
        <v>1900</v>
      </c>
      <c r="D4" s="18"/>
      <c r="E4" s="18">
        <f>IF(ISBLANK(B4),"",VLOOKUP($B4,Palettes!$B:$F,5,FALSE))</f>
        <v>1500</v>
      </c>
      <c r="F4" s="19">
        <f>IF(ISBLANK(B4),"",VLOOKUP($B4,Palettes!$B:$H,6,FALSE))</f>
        <v>1200</v>
      </c>
      <c r="G4" s="20">
        <v>2</v>
      </c>
      <c r="H4" s="20">
        <f>IF(ISBLANK(B4),"",VLOOKUP(B4,Palettes!B:H,7,0))</f>
        <v>2.85</v>
      </c>
      <c r="I4" s="21">
        <f t="shared" si="1"/>
        <v>5.7</v>
      </c>
      <c r="K4" s="28" t="s">
        <v>19</v>
      </c>
    </row>
    <row r="5" spans="1:14" ht="18" customHeight="1" x14ac:dyDescent="0.35">
      <c r="A5" s="37" t="str">
        <f>IF(ISBLANK(B5),"",VLOOKUP($B5,Palettes!$B:$I,8,FALSE))</f>
        <v>002</v>
      </c>
      <c r="B5" s="34" t="s">
        <v>31</v>
      </c>
      <c r="C5" s="17">
        <f>IF(ISBLANK(B5),"",VLOOKUP($B5,Palettes!$B:$F,3,FALSE))</f>
        <v>1900</v>
      </c>
      <c r="D5" s="18"/>
      <c r="E5" s="18">
        <f>IF(ISBLANK(B5),"",VLOOKUP($B5,Palettes!$B:$F,5,FALSE))</f>
        <v>1500</v>
      </c>
      <c r="F5" s="19">
        <f>IF(ISBLANK(B5),"",VLOOKUP($B5,Palettes!$B:$H,6,FALSE))</f>
        <v>1200</v>
      </c>
      <c r="G5" s="20">
        <v>1</v>
      </c>
      <c r="H5" s="20">
        <f>IF(ISBLANK(B5),"",VLOOKUP(B5,Palettes!B:H,7,0))</f>
        <v>2.85</v>
      </c>
      <c r="I5" s="21">
        <f t="shared" si="1"/>
        <v>2.85</v>
      </c>
    </row>
    <row r="6" spans="1:14" ht="18" customHeight="1" x14ac:dyDescent="0.35">
      <c r="A6" s="37" t="str">
        <f>IF(ISBLANK(B6),"",VLOOKUP($B6,Palettes!$B:$I,8,FALSE))</f>
        <v>006</v>
      </c>
      <c r="B6" s="34" t="s">
        <v>43</v>
      </c>
      <c r="C6" s="17">
        <f>IF(ISBLANK(B6),"",VLOOKUP($B6,Palettes!$B:$F,3,FALSE))</f>
        <v>1300</v>
      </c>
      <c r="D6" s="18"/>
      <c r="E6" s="18">
        <f>IF(ISBLANK(B6),"",VLOOKUP($B6,Palettes!$B:$F,5,FALSE))</f>
        <v>850</v>
      </c>
      <c r="F6" s="19">
        <f>IF(ISBLANK(B6),"",VLOOKUP($B6,Palettes!$B:$H,6,FALSE))</f>
        <v>1060</v>
      </c>
      <c r="G6" s="20">
        <v>2</v>
      </c>
      <c r="H6" s="20">
        <f>IF(ISBLANK(B6),"",VLOOKUP(B6,Palettes!B:H,7,0))</f>
        <v>1.105</v>
      </c>
      <c r="I6" s="21">
        <f t="shared" si="1"/>
        <v>2.21</v>
      </c>
    </row>
    <row r="7" spans="1:14" ht="18" customHeight="1" thickBot="1" x14ac:dyDescent="0.4">
      <c r="A7" s="37" t="str">
        <f>IF(ISBLANK(B7),"",VLOOKUP($B7,Palettes!$B:$I,8,FALSE))</f>
        <v>018</v>
      </c>
      <c r="B7" s="34" t="s">
        <v>79</v>
      </c>
      <c r="C7" s="17">
        <f>IF(ISBLANK(B7),"",VLOOKUP($B7,Palettes!$B:$F,3,FALSE))</f>
        <v>1200</v>
      </c>
      <c r="D7" s="18"/>
      <c r="E7" s="18">
        <f>IF(ISBLANK(B7),"",VLOOKUP($B7,Palettes!$B:$F,5,FALSE))</f>
        <v>900</v>
      </c>
      <c r="F7" s="19">
        <f>IF(ISBLANK(B7),"",VLOOKUP($B7,Palettes!$B:$H,6,FALSE))</f>
        <v>700</v>
      </c>
      <c r="G7" s="22"/>
      <c r="H7" s="20">
        <f>IF(ISBLANK(B7),"",VLOOKUP(B7,Palettes!B:H,7,0))</f>
        <v>1.08</v>
      </c>
      <c r="I7" s="21">
        <f t="shared" si="1"/>
        <v>0</v>
      </c>
    </row>
    <row r="8" spans="1:14" ht="18" customHeight="1" thickBot="1" x14ac:dyDescent="0.4">
      <c r="A8" s="37" t="str">
        <f>IF(ISBLANK(B8),"",VLOOKUP($B8,Palettes!$B:$I,8,FALSE))</f>
        <v/>
      </c>
      <c r="B8" s="34"/>
      <c r="C8" s="17" t="str">
        <f>IF(ISBLANK(B8),"",VLOOKUP($B8,Palettes!$B:$H,3,FALSE))</f>
        <v/>
      </c>
      <c r="D8" s="18"/>
      <c r="E8" s="18" t="str">
        <f>IF(ISBLANK(B8),"",VLOOKUP($B8,Palettes!$B:$F,5,FALSE))</f>
        <v/>
      </c>
      <c r="F8" s="19" t="str">
        <f>IF(ISBLANK(B8),"",VLOOKUP($B8,Palettes!$B:$H,6,FALSE))</f>
        <v/>
      </c>
      <c r="G8" s="23"/>
      <c r="H8" s="20" t="str">
        <f>IF(ISBLANK(B8),"",VLOOKUP(B8,Palettes!B:H,7,0))</f>
        <v/>
      </c>
      <c r="I8" s="21" t="str">
        <f t="shared" si="1"/>
        <v/>
      </c>
      <c r="L8" s="24" t="s">
        <v>17</v>
      </c>
    </row>
    <row r="9" spans="1:14" ht="18" customHeight="1" x14ac:dyDescent="0.35">
      <c r="A9" s="37" t="str">
        <f>IF(ISBLANK(B9),"",VLOOKUP($B9,Palettes!$B:$I,8,FALSE))</f>
        <v/>
      </c>
      <c r="B9" s="34"/>
      <c r="C9" s="17" t="str">
        <f>IF(ISBLANK(B9),"",VLOOKUP($B9,Palettes!$B:$H,3,FALSE))</f>
        <v/>
      </c>
      <c r="D9" s="18"/>
      <c r="E9" s="18" t="str">
        <f>IF(ISBLANK(B9),"",VLOOKUP($B9,Palettes!$B:$F,5,FALSE))</f>
        <v/>
      </c>
      <c r="F9" s="19" t="str">
        <f>IF(ISBLANK(B9),"",VLOOKUP($B9,Palettes!$B:$H,6,FALSE))</f>
        <v/>
      </c>
      <c r="G9" s="23"/>
      <c r="H9" s="20" t="str">
        <f>IF(ISBLANK(B9),"",VLOOKUP(B9,Palettes!B:H,7,0))</f>
        <v/>
      </c>
      <c r="I9" s="21" t="str">
        <f t="shared" si="1"/>
        <v/>
      </c>
    </row>
    <row r="10" spans="1:14" ht="18" customHeight="1" x14ac:dyDescent="0.35">
      <c r="A10" s="37" t="str">
        <f>IF(ISBLANK(B10),"",VLOOKUP($B10,Palettes!$B:$I,8,FALSE))</f>
        <v/>
      </c>
      <c r="B10" s="34"/>
      <c r="C10" s="17" t="str">
        <f>IF(ISBLANK(B10),"",VLOOKUP($B10,Palettes!$B:$H,3,FALSE))</f>
        <v/>
      </c>
      <c r="D10" s="18"/>
      <c r="E10" s="18" t="str">
        <f>IF(ISBLANK(B10),"",VLOOKUP($B10,Palettes!$B:$F,5,FALSE))</f>
        <v/>
      </c>
      <c r="F10" s="19" t="str">
        <f>IF(ISBLANK(B10),"",VLOOKUP($B10,Palettes!$B:$H,6,FALSE))</f>
        <v/>
      </c>
      <c r="G10" s="23"/>
      <c r="H10" s="20" t="str">
        <f>IF(ISBLANK(B10),"",VLOOKUP(B10,Palettes!B:H,7,0))</f>
        <v/>
      </c>
      <c r="I10" s="21" t="str">
        <f t="shared" si="1"/>
        <v/>
      </c>
    </row>
    <row r="11" spans="1:14" ht="18" customHeight="1" x14ac:dyDescent="0.35">
      <c r="A11" s="37" t="str">
        <f>IF(ISBLANK(B11),"",VLOOKUP($B11,Palettes!$B:$I,8,FALSE))</f>
        <v/>
      </c>
      <c r="B11" s="34"/>
      <c r="C11" s="17" t="str">
        <f>IF(ISBLANK(B11),"",VLOOKUP($B11,Palettes!$B:$H,3,FALSE))</f>
        <v/>
      </c>
      <c r="D11" s="18"/>
      <c r="E11" s="18" t="str">
        <f>IF(ISBLANK(B11),"",VLOOKUP($B11,Palettes!$B:$F,5,FALSE))</f>
        <v/>
      </c>
      <c r="F11" s="19" t="str">
        <f>IF(ISBLANK(B11),"",VLOOKUP($B11,Palettes!$B:$H,6,FALSE))</f>
        <v/>
      </c>
      <c r="G11" s="23"/>
      <c r="H11" s="20" t="str">
        <f>IF(ISBLANK(B11),"",VLOOKUP(B11,Palettes!B:H,7,0))</f>
        <v/>
      </c>
      <c r="I11" s="21" t="str">
        <f t="shared" si="1"/>
        <v/>
      </c>
    </row>
    <row r="12" spans="1:14" ht="18" customHeight="1" thickBot="1" x14ac:dyDescent="0.4">
      <c r="A12" s="38" t="str">
        <f>IF(ISBLANK(B12),"",VLOOKUP($B12,Palettes!$B:$I,8,FALSE))</f>
        <v/>
      </c>
      <c r="B12" s="35"/>
      <c r="C12" s="8" t="str">
        <f>IF(ISBLANK(B12),"",VLOOKUP($B12,Palettes!$B:$H,3,FALSE))</f>
        <v/>
      </c>
      <c r="D12" s="12"/>
      <c r="E12" s="12" t="str">
        <f>IF(ISBLANK(B12),"",VLOOKUP($B12,Palettes!$B:$F,5,FALSE))</f>
        <v/>
      </c>
      <c r="F12" s="16" t="str">
        <f>IF(ISBLANK(B12),"",VLOOKUP($B12,Palettes!$B:$H,6,FALSE))</f>
        <v/>
      </c>
      <c r="G12" s="9"/>
      <c r="H12" s="14" t="str">
        <f>IF(ISBLANK(B12),"",VLOOKUP(B12,Palettes!B:H,7,0))</f>
        <v/>
      </c>
      <c r="I12" s="10" t="str">
        <f t="shared" si="1"/>
        <v/>
      </c>
    </row>
  </sheetData>
  <sortState ref="A6:F13">
    <sortCondition descending="1" ref="B6:B13"/>
    <sortCondition descending="1" ref="C6:C13"/>
  </sortState>
  <dataValidations count="1">
    <dataValidation type="list" showInputMessage="1" showErrorMessage="1" sqref="B3:B12">
      <formula1>ArtPal</formula1>
    </dataValidation>
  </dataValidations>
  <pageMargins left="0.23" right="0.49" top="2.35" bottom="0.74803149606299213" header="0.31496062992125984" footer="0.31496062992125984"/>
  <pageSetup paperSize="9" scale="80" orientation="landscape" r:id="rId1"/>
  <drawing r:id="rId2"/>
  <legacyDrawing r:id="rId3"/>
  <controls>
    <mc:AlternateContent xmlns:mc="http://schemas.openxmlformats.org/markup-compatibility/2006">
      <mc:Choice Requires="x14">
        <control shapeId="1036" r:id="rId4" name="Bouton_Container">
          <controlPr defaultSize="0" autoLine="0" autoPict="0" r:id="rId5">
            <anchor moveWithCells="1">
              <from>
                <xdr:col>10</xdr:col>
                <xdr:colOff>889000</xdr:colOff>
                <xdr:row>2</xdr:row>
                <xdr:rowOff>196850</xdr:rowOff>
              </from>
              <to>
                <xdr:col>12</xdr:col>
                <xdr:colOff>12700</xdr:colOff>
                <xdr:row>4</xdr:row>
                <xdr:rowOff>12700</xdr:rowOff>
              </to>
            </anchor>
          </controlPr>
        </control>
      </mc:Choice>
      <mc:Fallback>
        <control shapeId="1036" r:id="rId4" name="Bouton_Container"/>
      </mc:Fallback>
    </mc:AlternateContent>
    <mc:AlternateContent xmlns:mc="http://schemas.openxmlformats.org/markup-compatibility/2006">
      <mc:Choice Requires="x14">
        <control shapeId="1035" r:id="rId6" name="Bouton_eclat">
          <controlPr defaultSize="0" autoLine="0" r:id="rId7">
            <anchor moveWithCells="1">
              <from>
                <xdr:col>10</xdr:col>
                <xdr:colOff>120650</xdr:colOff>
                <xdr:row>11</xdr:row>
                <xdr:rowOff>12700</xdr:rowOff>
              </from>
              <to>
                <xdr:col>12</xdr:col>
                <xdr:colOff>19050</xdr:colOff>
                <xdr:row>12</xdr:row>
                <xdr:rowOff>177800</xdr:rowOff>
              </to>
            </anchor>
          </controlPr>
        </control>
      </mc:Choice>
      <mc:Fallback>
        <control shapeId="1035" r:id="rId6" name="Bouton_eclat"/>
      </mc:Fallback>
    </mc:AlternateContent>
    <mc:AlternateContent xmlns:mc="http://schemas.openxmlformats.org/markup-compatibility/2006">
      <mc:Choice Requires="x14">
        <control shapeId="1031" r:id="rId8" name="Bouton_init">
          <controlPr defaultSize="0" autoLine="0" r:id="rId9">
            <anchor moveWithCells="1">
              <from>
                <xdr:col>10</xdr:col>
                <xdr:colOff>114300</xdr:colOff>
                <xdr:row>4</xdr:row>
                <xdr:rowOff>184150</xdr:rowOff>
              </from>
              <to>
                <xdr:col>12</xdr:col>
                <xdr:colOff>12700</xdr:colOff>
                <xdr:row>6</xdr:row>
                <xdr:rowOff>31750</xdr:rowOff>
              </to>
            </anchor>
          </controlPr>
        </control>
      </mc:Choice>
      <mc:Fallback>
        <control shapeId="1031" r:id="rId8" name="Bouton_init"/>
      </mc:Fallback>
    </mc:AlternateContent>
    <mc:AlternateContent xmlns:mc="http://schemas.openxmlformats.org/markup-compatibility/2006">
      <mc:Choice Requires="x14">
        <control shapeId="1028" r:id="rId10" name="Bouton0">
          <controlPr defaultSize="0" autoLine="0" r:id="rId11">
            <anchor moveWithCells="1">
              <from>
                <xdr:col>10</xdr:col>
                <xdr:colOff>107950</xdr:colOff>
                <xdr:row>8</xdr:row>
                <xdr:rowOff>177800</xdr:rowOff>
              </from>
              <to>
                <xdr:col>12</xdr:col>
                <xdr:colOff>6350</xdr:colOff>
                <xdr:row>10</xdr:row>
                <xdr:rowOff>114300</xdr:rowOff>
              </to>
            </anchor>
          </controlPr>
        </control>
      </mc:Choice>
      <mc:Fallback>
        <control shapeId="1028" r:id="rId10" name="Bouton0"/>
      </mc:Fallback>
    </mc:AlternateContent>
    <mc:AlternateContent xmlns:mc="http://schemas.openxmlformats.org/markup-compatibility/2006">
      <mc:Choice Requires="x14">
        <control shapeId="1033" r:id="rId12" name="Bouton_gerbage">
          <controlPr defaultSize="0" autoLine="0" autoPict="0" r:id="rId13">
            <anchor moveWithCells="1">
              <from>
                <xdr:col>10</xdr:col>
                <xdr:colOff>107950</xdr:colOff>
                <xdr:row>6</xdr:row>
                <xdr:rowOff>196850</xdr:rowOff>
              </from>
              <to>
                <xdr:col>10</xdr:col>
                <xdr:colOff>1333500</xdr:colOff>
                <xdr:row>8</xdr:row>
                <xdr:rowOff>44450</xdr:rowOff>
              </to>
            </anchor>
          </controlPr>
        </control>
      </mc:Choice>
      <mc:Fallback>
        <control shapeId="1033" r:id="rId12" name="Bouton_gerbage"/>
      </mc:Fallback>
    </mc:AlternateContent>
    <mc:AlternateContent xmlns:mc="http://schemas.openxmlformats.org/markup-compatibility/2006">
      <mc:Choice Requires="x14">
        <control shapeId="1034" r:id="rId14" name="Bouton_echelle">
          <controlPr defaultSize="0" autoLine="0" r:id="rId15">
            <anchor moveWithCells="1">
              <from>
                <xdr:col>10</xdr:col>
                <xdr:colOff>1041400</xdr:colOff>
                <xdr:row>1</xdr:row>
                <xdr:rowOff>57150</xdr:rowOff>
              </from>
              <to>
                <xdr:col>11</xdr:col>
                <xdr:colOff>273050</xdr:colOff>
                <xdr:row>1</xdr:row>
                <xdr:rowOff>304800</xdr:rowOff>
              </to>
            </anchor>
          </controlPr>
        </control>
      </mc:Choice>
      <mc:Fallback>
        <control shapeId="1034" r:id="rId14" name="Bouton_echell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N26"/>
  <sheetViews>
    <sheetView workbookViewId="0">
      <selection activeCell="F5" sqref="F5"/>
    </sheetView>
  </sheetViews>
  <sheetFormatPr baseColWidth="10" defaultRowHeight="14.5" x14ac:dyDescent="0.35"/>
  <cols>
    <col min="2" max="2" width="17.54296875" bestFit="1" customWidth="1"/>
    <col min="5" max="5" width="7" customWidth="1"/>
    <col min="8" max="8" width="18.453125" customWidth="1"/>
    <col min="9" max="10" width="5.54296875" customWidth="1"/>
    <col min="11" max="11" width="13.54296875" style="31" bestFit="1" customWidth="1"/>
    <col min="12" max="13" width="13.54296875" bestFit="1" customWidth="1"/>
  </cols>
  <sheetData>
    <row r="1" spans="1:14" x14ac:dyDescent="0.35">
      <c r="A1" s="25" t="s">
        <v>2</v>
      </c>
      <c r="B1" s="25" t="s">
        <v>6</v>
      </c>
      <c r="C1" s="25" t="s">
        <v>3</v>
      </c>
      <c r="D1" s="25" t="s">
        <v>4</v>
      </c>
      <c r="E1" s="25" t="s">
        <v>0</v>
      </c>
      <c r="F1" s="25" t="s">
        <v>1</v>
      </c>
      <c r="G1" s="25" t="s">
        <v>15</v>
      </c>
      <c r="H1" s="26" t="s">
        <v>5</v>
      </c>
      <c r="I1" s="26" t="s">
        <v>93</v>
      </c>
      <c r="K1" s="25" t="s">
        <v>18</v>
      </c>
      <c r="L1" s="25" t="s">
        <v>4</v>
      </c>
      <c r="M1" s="25" t="s">
        <v>1</v>
      </c>
      <c r="N1" s="25" t="s">
        <v>15</v>
      </c>
    </row>
    <row r="2" spans="1:14" x14ac:dyDescent="0.35">
      <c r="A2" s="27" t="s">
        <v>24</v>
      </c>
      <c r="B2" s="27" t="s">
        <v>25</v>
      </c>
      <c r="C2" s="27" t="s">
        <v>26</v>
      </c>
      <c r="D2" s="27">
        <v>2200</v>
      </c>
      <c r="E2" s="27" t="s">
        <v>27</v>
      </c>
      <c r="F2" s="27">
        <v>2000</v>
      </c>
      <c r="G2" s="27">
        <v>1050</v>
      </c>
      <c r="H2" s="27">
        <f>(D2*F2)/1000000</f>
        <v>4.4000000000000004</v>
      </c>
      <c r="I2" s="27" t="str">
        <f>A2</f>
        <v>001</v>
      </c>
      <c r="K2" s="32" t="s">
        <v>21</v>
      </c>
      <c r="L2">
        <v>13600</v>
      </c>
      <c r="M2">
        <v>2480</v>
      </c>
      <c r="N2">
        <v>2700</v>
      </c>
    </row>
    <row r="3" spans="1:14" x14ac:dyDescent="0.35">
      <c r="A3" s="27" t="s">
        <v>28</v>
      </c>
      <c r="B3" s="27" t="s">
        <v>29</v>
      </c>
      <c r="C3" s="27" t="s">
        <v>30</v>
      </c>
      <c r="D3" s="27">
        <v>1900</v>
      </c>
      <c r="E3" s="27" t="s">
        <v>27</v>
      </c>
      <c r="F3" s="27">
        <v>1500</v>
      </c>
      <c r="G3" s="27">
        <v>1200</v>
      </c>
      <c r="H3" s="27">
        <f t="shared" ref="H3:H26" si="0">(D3*F3)/1000000</f>
        <v>2.85</v>
      </c>
      <c r="I3" s="27" t="str">
        <f t="shared" ref="I3:I26" si="1">A3</f>
        <v>002</v>
      </c>
      <c r="K3" s="32" t="s">
        <v>22</v>
      </c>
      <c r="L3">
        <v>7400</v>
      </c>
      <c r="M3">
        <v>2450</v>
      </c>
      <c r="N3">
        <v>2700</v>
      </c>
    </row>
    <row r="4" spans="1:14" x14ac:dyDescent="0.35">
      <c r="A4" s="27" t="s">
        <v>28</v>
      </c>
      <c r="B4" s="27" t="s">
        <v>31</v>
      </c>
      <c r="C4" s="27" t="s">
        <v>30</v>
      </c>
      <c r="D4" s="27">
        <v>1900</v>
      </c>
      <c r="E4" s="27" t="s">
        <v>27</v>
      </c>
      <c r="F4" s="27">
        <v>1500</v>
      </c>
      <c r="G4" s="27">
        <v>1200</v>
      </c>
      <c r="H4" s="27">
        <f t="shared" si="0"/>
        <v>2.85</v>
      </c>
      <c r="I4" s="27" t="str">
        <f t="shared" si="1"/>
        <v>002</v>
      </c>
      <c r="K4" s="32" t="s">
        <v>23</v>
      </c>
      <c r="L4">
        <v>8000</v>
      </c>
      <c r="M4">
        <v>2450</v>
      </c>
      <c r="N4">
        <v>2700</v>
      </c>
    </row>
    <row r="5" spans="1:14" x14ac:dyDescent="0.35">
      <c r="A5" s="27" t="s">
        <v>32</v>
      </c>
      <c r="B5" s="27" t="s">
        <v>33</v>
      </c>
      <c r="C5" s="27" t="s">
        <v>34</v>
      </c>
      <c r="D5" s="27">
        <v>2000</v>
      </c>
      <c r="E5" s="27" t="s">
        <v>27</v>
      </c>
      <c r="F5" s="27">
        <v>1550</v>
      </c>
      <c r="G5" s="27">
        <v>1360</v>
      </c>
      <c r="H5" s="27">
        <f t="shared" si="0"/>
        <v>3.1</v>
      </c>
      <c r="I5" s="27" t="str">
        <f t="shared" si="1"/>
        <v>003</v>
      </c>
      <c r="K5" s="32"/>
    </row>
    <row r="6" spans="1:14" x14ac:dyDescent="0.35">
      <c r="A6" s="32" t="s">
        <v>32</v>
      </c>
      <c r="B6" s="32" t="s">
        <v>35</v>
      </c>
      <c r="C6" s="32" t="s">
        <v>34</v>
      </c>
      <c r="D6" s="32">
        <v>2000</v>
      </c>
      <c r="E6" s="32" t="s">
        <v>27</v>
      </c>
      <c r="F6" s="32">
        <v>1550</v>
      </c>
      <c r="G6" s="32">
        <v>1360</v>
      </c>
      <c r="H6" s="27">
        <f t="shared" si="0"/>
        <v>3.1</v>
      </c>
      <c r="I6" s="27" t="str">
        <f t="shared" si="1"/>
        <v>003</v>
      </c>
      <c r="K6" s="32"/>
    </row>
    <row r="7" spans="1:14" x14ac:dyDescent="0.35">
      <c r="A7" s="32" t="s">
        <v>36</v>
      </c>
      <c r="B7" s="32" t="s">
        <v>37</v>
      </c>
      <c r="C7" s="32" t="s">
        <v>38</v>
      </c>
      <c r="D7" s="32">
        <v>1770</v>
      </c>
      <c r="E7" s="32" t="s">
        <v>27</v>
      </c>
      <c r="F7" s="32">
        <v>1770</v>
      </c>
      <c r="G7" s="32">
        <v>1560</v>
      </c>
      <c r="H7" s="27">
        <f t="shared" si="0"/>
        <v>3.1328999999999998</v>
      </c>
      <c r="I7" s="27" t="str">
        <f t="shared" si="1"/>
        <v>004</v>
      </c>
      <c r="K7" s="32"/>
    </row>
    <row r="8" spans="1:14" x14ac:dyDescent="0.35">
      <c r="A8" s="27" t="s">
        <v>39</v>
      </c>
      <c r="B8" s="27" t="s">
        <v>40</v>
      </c>
      <c r="C8" s="27" t="s">
        <v>41</v>
      </c>
      <c r="D8" s="27">
        <v>1290</v>
      </c>
      <c r="E8" s="27" t="s">
        <v>27</v>
      </c>
      <c r="F8" s="27">
        <v>550</v>
      </c>
      <c r="G8" s="27">
        <v>560</v>
      </c>
      <c r="H8" s="27">
        <f t="shared" si="0"/>
        <v>0.70950000000000002</v>
      </c>
      <c r="I8" s="27" t="str">
        <f t="shared" si="1"/>
        <v>005</v>
      </c>
      <c r="K8" s="32"/>
    </row>
    <row r="9" spans="1:14" x14ac:dyDescent="0.35">
      <c r="A9" s="27" t="s">
        <v>42</v>
      </c>
      <c r="B9" s="27" t="s">
        <v>43</v>
      </c>
      <c r="C9" s="27" t="s">
        <v>44</v>
      </c>
      <c r="D9" s="27">
        <v>1300</v>
      </c>
      <c r="E9" s="27" t="s">
        <v>27</v>
      </c>
      <c r="F9" s="27">
        <v>850</v>
      </c>
      <c r="G9" s="27">
        <v>1060</v>
      </c>
      <c r="H9" s="27">
        <f t="shared" si="0"/>
        <v>1.105</v>
      </c>
      <c r="I9" s="27" t="str">
        <f t="shared" si="1"/>
        <v>006</v>
      </c>
      <c r="K9" s="32"/>
    </row>
    <row r="10" spans="1:14" x14ac:dyDescent="0.35">
      <c r="A10" s="32" t="s">
        <v>45</v>
      </c>
      <c r="B10" s="32" t="s">
        <v>46</v>
      </c>
      <c r="C10" s="32" t="s">
        <v>47</v>
      </c>
      <c r="D10" s="32">
        <v>430</v>
      </c>
      <c r="E10" s="32" t="s">
        <v>27</v>
      </c>
      <c r="F10" s="32">
        <v>290</v>
      </c>
      <c r="G10" s="32">
        <v>260</v>
      </c>
      <c r="H10" s="27">
        <f t="shared" si="0"/>
        <v>0.12470000000000001</v>
      </c>
      <c r="I10" s="27" t="str">
        <f t="shared" si="1"/>
        <v>007</v>
      </c>
      <c r="K10" s="32"/>
    </row>
    <row r="11" spans="1:14" x14ac:dyDescent="0.35">
      <c r="A11" s="32" t="s">
        <v>48</v>
      </c>
      <c r="B11" s="32" t="s">
        <v>49</v>
      </c>
      <c r="C11" s="32" t="s">
        <v>50</v>
      </c>
      <c r="D11" s="32">
        <v>1360</v>
      </c>
      <c r="E11" s="32" t="s">
        <v>27</v>
      </c>
      <c r="F11" s="32">
        <v>1080</v>
      </c>
      <c r="G11" s="32">
        <v>510</v>
      </c>
      <c r="H11" s="27">
        <f t="shared" si="0"/>
        <v>1.4688000000000001</v>
      </c>
      <c r="I11" s="27" t="str">
        <f t="shared" si="1"/>
        <v>008</v>
      </c>
      <c r="K11" s="32"/>
    </row>
    <row r="12" spans="1:14" x14ac:dyDescent="0.35">
      <c r="A12" s="32" t="s">
        <v>51</v>
      </c>
      <c r="B12" s="32" t="s">
        <v>52</v>
      </c>
      <c r="C12" s="32" t="s">
        <v>53</v>
      </c>
      <c r="D12" s="32">
        <v>1410</v>
      </c>
      <c r="E12" s="32" t="s">
        <v>27</v>
      </c>
      <c r="F12" s="32">
        <v>1330</v>
      </c>
      <c r="G12" s="32">
        <v>480</v>
      </c>
      <c r="H12" s="27">
        <f t="shared" si="0"/>
        <v>1.8753</v>
      </c>
      <c r="I12" s="27" t="str">
        <f t="shared" si="1"/>
        <v>009</v>
      </c>
      <c r="K12" s="32"/>
    </row>
    <row r="13" spans="1:14" x14ac:dyDescent="0.35">
      <c r="A13" s="32" t="s">
        <v>54</v>
      </c>
      <c r="B13" s="32" t="s">
        <v>55</v>
      </c>
      <c r="C13" s="32" t="s">
        <v>56</v>
      </c>
      <c r="D13" s="32">
        <v>740</v>
      </c>
      <c r="E13" s="32" t="s">
        <v>27</v>
      </c>
      <c r="F13" s="32">
        <v>500</v>
      </c>
      <c r="G13" s="32">
        <v>950</v>
      </c>
      <c r="H13" s="27">
        <f t="shared" si="0"/>
        <v>0.37</v>
      </c>
      <c r="I13" s="27" t="str">
        <f t="shared" si="1"/>
        <v>010</v>
      </c>
      <c r="K13" s="32"/>
    </row>
    <row r="14" spans="1:14" x14ac:dyDescent="0.35">
      <c r="A14" s="32" t="s">
        <v>57</v>
      </c>
      <c r="B14" s="32" t="s">
        <v>58</v>
      </c>
      <c r="C14" s="32" t="s">
        <v>59</v>
      </c>
      <c r="D14" s="32">
        <v>450</v>
      </c>
      <c r="E14" s="32" t="s">
        <v>27</v>
      </c>
      <c r="F14" s="32">
        <v>340</v>
      </c>
      <c r="G14" s="32">
        <v>260</v>
      </c>
      <c r="H14" s="27">
        <f t="shared" si="0"/>
        <v>0.153</v>
      </c>
      <c r="I14" s="27" t="str">
        <f t="shared" si="1"/>
        <v>011</v>
      </c>
      <c r="K14" s="32"/>
    </row>
    <row r="15" spans="1:14" x14ac:dyDescent="0.35">
      <c r="A15" s="32" t="s">
        <v>60</v>
      </c>
      <c r="B15" s="32" t="s">
        <v>61</v>
      </c>
      <c r="C15" s="32" t="s">
        <v>62</v>
      </c>
      <c r="D15" s="32">
        <v>960</v>
      </c>
      <c r="E15" s="32" t="s">
        <v>27</v>
      </c>
      <c r="F15" s="32">
        <v>740</v>
      </c>
      <c r="G15" s="32">
        <v>780</v>
      </c>
      <c r="H15" s="27">
        <f t="shared" si="0"/>
        <v>0.71040000000000003</v>
      </c>
      <c r="I15" s="27" t="str">
        <f t="shared" si="1"/>
        <v>012</v>
      </c>
      <c r="K15" s="32"/>
    </row>
    <row r="16" spans="1:14" x14ac:dyDescent="0.35">
      <c r="A16" s="32" t="s">
        <v>63</v>
      </c>
      <c r="B16" s="32" t="s">
        <v>64</v>
      </c>
      <c r="C16" s="32" t="s">
        <v>65</v>
      </c>
      <c r="D16" s="32">
        <v>680</v>
      </c>
      <c r="E16" s="32" t="s">
        <v>27</v>
      </c>
      <c r="F16" s="32">
        <v>430</v>
      </c>
      <c r="G16" s="32">
        <v>300</v>
      </c>
      <c r="H16" s="27">
        <f t="shared" si="0"/>
        <v>0.29239999999999999</v>
      </c>
      <c r="I16" s="27" t="str">
        <f t="shared" si="1"/>
        <v>013</v>
      </c>
      <c r="K16" s="32"/>
    </row>
    <row r="17" spans="1:9" x14ac:dyDescent="0.35">
      <c r="A17" s="32" t="s">
        <v>66</v>
      </c>
      <c r="B17" s="32" t="s">
        <v>67</v>
      </c>
      <c r="C17" s="32" t="s">
        <v>68</v>
      </c>
      <c r="D17" s="32">
        <v>1240</v>
      </c>
      <c r="E17" s="32" t="s">
        <v>27</v>
      </c>
      <c r="F17" s="32">
        <v>1250</v>
      </c>
      <c r="G17" s="32">
        <v>60</v>
      </c>
      <c r="H17" s="27">
        <f t="shared" si="0"/>
        <v>1.55</v>
      </c>
      <c r="I17" s="27" t="str">
        <f t="shared" si="1"/>
        <v>014</v>
      </c>
    </row>
    <row r="18" spans="1:9" x14ac:dyDescent="0.35">
      <c r="A18" s="32" t="s">
        <v>69</v>
      </c>
      <c r="B18" s="32" t="s">
        <v>70</v>
      </c>
      <c r="C18" s="32" t="s">
        <v>71</v>
      </c>
      <c r="D18" s="32">
        <v>1500</v>
      </c>
      <c r="E18" s="32" t="s">
        <v>27</v>
      </c>
      <c r="F18" s="32">
        <v>1500</v>
      </c>
      <c r="G18" s="32">
        <v>1590</v>
      </c>
      <c r="H18" s="27">
        <f t="shared" si="0"/>
        <v>2.25</v>
      </c>
      <c r="I18" s="27" t="str">
        <f t="shared" si="1"/>
        <v>015</v>
      </c>
    </row>
    <row r="19" spans="1:9" x14ac:dyDescent="0.35">
      <c r="A19" s="32" t="s">
        <v>72</v>
      </c>
      <c r="B19" s="32" t="s">
        <v>73</v>
      </c>
      <c r="C19" s="32" t="s">
        <v>74</v>
      </c>
      <c r="D19" s="32">
        <v>2050</v>
      </c>
      <c r="E19" s="32" t="s">
        <v>27</v>
      </c>
      <c r="F19" s="32">
        <v>1550</v>
      </c>
      <c r="G19" s="32">
        <v>810</v>
      </c>
      <c r="H19" s="27">
        <f t="shared" si="0"/>
        <v>3.1775000000000002</v>
      </c>
      <c r="I19" s="27" t="str">
        <f t="shared" si="1"/>
        <v>016</v>
      </c>
    </row>
    <row r="20" spans="1:9" x14ac:dyDescent="0.35">
      <c r="A20" s="32" t="s">
        <v>75</v>
      </c>
      <c r="B20" s="32" t="s">
        <v>76</v>
      </c>
      <c r="C20" s="32" t="s">
        <v>77</v>
      </c>
      <c r="D20" s="32">
        <v>770</v>
      </c>
      <c r="E20" s="32" t="s">
        <v>27</v>
      </c>
      <c r="F20" s="32">
        <v>550</v>
      </c>
      <c r="G20" s="32">
        <v>620</v>
      </c>
      <c r="H20" s="27">
        <f t="shared" si="0"/>
        <v>0.42349999999999999</v>
      </c>
      <c r="I20" s="27" t="str">
        <f t="shared" si="1"/>
        <v>017</v>
      </c>
    </row>
    <row r="21" spans="1:9" x14ac:dyDescent="0.35">
      <c r="A21" s="32" t="s">
        <v>78</v>
      </c>
      <c r="B21" s="32" t="s">
        <v>79</v>
      </c>
      <c r="C21" s="32" t="s">
        <v>80</v>
      </c>
      <c r="D21" s="32">
        <v>1200</v>
      </c>
      <c r="E21" s="32" t="s">
        <v>27</v>
      </c>
      <c r="F21" s="32">
        <v>900</v>
      </c>
      <c r="G21" s="32">
        <v>700</v>
      </c>
      <c r="H21" s="27">
        <f t="shared" si="0"/>
        <v>1.08</v>
      </c>
      <c r="I21" s="27" t="str">
        <f t="shared" si="1"/>
        <v>018</v>
      </c>
    </row>
    <row r="22" spans="1:9" x14ac:dyDescent="0.35">
      <c r="A22" s="32" t="s">
        <v>81</v>
      </c>
      <c r="B22" s="32" t="s">
        <v>82</v>
      </c>
      <c r="C22" s="32"/>
      <c r="D22" s="32"/>
      <c r="E22" s="32" t="s">
        <v>27</v>
      </c>
      <c r="F22" s="32"/>
      <c r="G22" s="32"/>
      <c r="H22" s="27">
        <f t="shared" si="0"/>
        <v>0</v>
      </c>
      <c r="I22" s="27" t="str">
        <f t="shared" si="1"/>
        <v>019</v>
      </c>
    </row>
    <row r="23" spans="1:9" x14ac:dyDescent="0.35">
      <c r="A23" s="32" t="s">
        <v>83</v>
      </c>
      <c r="B23" s="32" t="s">
        <v>84</v>
      </c>
      <c r="C23" s="32"/>
      <c r="D23" s="32"/>
      <c r="E23" s="32" t="s">
        <v>27</v>
      </c>
      <c r="F23" s="32"/>
      <c r="G23" s="32"/>
      <c r="H23" s="27">
        <f t="shared" si="0"/>
        <v>0</v>
      </c>
      <c r="I23" s="27" t="str">
        <f t="shared" si="1"/>
        <v>020</v>
      </c>
    </row>
    <row r="24" spans="1:9" x14ac:dyDescent="0.35">
      <c r="A24" s="32" t="s">
        <v>85</v>
      </c>
      <c r="B24" s="32" t="s">
        <v>86</v>
      </c>
      <c r="C24" s="32"/>
      <c r="D24" s="32"/>
      <c r="E24" s="32" t="s">
        <v>27</v>
      </c>
      <c r="F24" s="32"/>
      <c r="G24" s="32"/>
      <c r="H24" s="27">
        <f t="shared" si="0"/>
        <v>0</v>
      </c>
      <c r="I24" s="27" t="str">
        <f t="shared" si="1"/>
        <v>021</v>
      </c>
    </row>
    <row r="25" spans="1:9" x14ac:dyDescent="0.35">
      <c r="A25" s="32" t="s">
        <v>87</v>
      </c>
      <c r="B25" s="32" t="s">
        <v>88</v>
      </c>
      <c r="C25" s="32" t="s">
        <v>89</v>
      </c>
      <c r="D25" s="32">
        <v>920</v>
      </c>
      <c r="E25" s="32" t="s">
        <v>27</v>
      </c>
      <c r="F25" s="32">
        <v>530</v>
      </c>
      <c r="G25" s="32">
        <v>320</v>
      </c>
      <c r="H25" s="27">
        <f t="shared" si="0"/>
        <v>0.48759999999999998</v>
      </c>
      <c r="I25" s="27" t="str">
        <f t="shared" si="1"/>
        <v>022</v>
      </c>
    </row>
    <row r="26" spans="1:9" x14ac:dyDescent="0.35">
      <c r="A26" s="32" t="s">
        <v>90</v>
      </c>
      <c r="B26" s="32" t="s">
        <v>91</v>
      </c>
      <c r="C26" s="32" t="s">
        <v>92</v>
      </c>
      <c r="D26" s="32">
        <v>3000</v>
      </c>
      <c r="E26" s="32" t="s">
        <v>27</v>
      </c>
      <c r="F26" s="32">
        <v>2400</v>
      </c>
      <c r="G26" s="32">
        <v>2000</v>
      </c>
      <c r="H26" s="27">
        <f t="shared" si="0"/>
        <v>7.2</v>
      </c>
      <c r="I26" s="27" t="str">
        <f t="shared" si="1"/>
        <v>023</v>
      </c>
    </row>
  </sheetData>
  <sortState ref="K2:N14">
    <sortCondition ref="L2:L14"/>
  </sortState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D7"/>
  <sheetViews>
    <sheetView workbookViewId="0">
      <selection activeCell="A19" sqref="A19"/>
    </sheetView>
  </sheetViews>
  <sheetFormatPr baseColWidth="10" defaultRowHeight="14.5" x14ac:dyDescent="0.35"/>
  <sheetData>
    <row r="2" spans="1:4" x14ac:dyDescent="0.35">
      <c r="A2" t="s">
        <v>94</v>
      </c>
      <c r="B2">
        <v>2200</v>
      </c>
      <c r="C2">
        <v>2000</v>
      </c>
      <c r="D2">
        <v>1050</v>
      </c>
    </row>
    <row r="3" spans="1:4" x14ac:dyDescent="0.35">
      <c r="A3" t="s">
        <v>95</v>
      </c>
      <c r="B3">
        <v>1900</v>
      </c>
      <c r="C3">
        <v>1500</v>
      </c>
      <c r="D3">
        <v>1200</v>
      </c>
    </row>
    <row r="4" spans="1:4" x14ac:dyDescent="0.35">
      <c r="A4" t="s">
        <v>95</v>
      </c>
      <c r="B4">
        <v>1900</v>
      </c>
      <c r="C4">
        <v>1500</v>
      </c>
      <c r="D4">
        <v>1200</v>
      </c>
    </row>
    <row r="5" spans="1:4" x14ac:dyDescent="0.35">
      <c r="A5" t="s">
        <v>96</v>
      </c>
      <c r="B5">
        <v>1900</v>
      </c>
      <c r="C5">
        <v>1500</v>
      </c>
      <c r="D5">
        <v>1200</v>
      </c>
    </row>
    <row r="6" spans="1:4" x14ac:dyDescent="0.35">
      <c r="A6" t="s">
        <v>97</v>
      </c>
      <c r="B6">
        <v>1300</v>
      </c>
      <c r="C6">
        <v>850</v>
      </c>
      <c r="D6">
        <v>1060</v>
      </c>
    </row>
    <row r="7" spans="1:4" x14ac:dyDescent="0.35">
      <c r="A7" t="s">
        <v>97</v>
      </c>
      <c r="B7">
        <v>1300</v>
      </c>
      <c r="C7">
        <v>850</v>
      </c>
      <c r="D7">
        <v>1060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Chargement</vt:lpstr>
      <vt:lpstr>Palettes</vt:lpstr>
      <vt:lpstr>Data</vt:lpstr>
      <vt:lpstr>ArtPal</vt:lpstr>
      <vt:lpstr>TypePal</vt:lpstr>
      <vt:lpstr>Chargement!Zone_d_impression</vt:lpstr>
    </vt:vector>
  </TitlesOfParts>
  <Company>Smurfit Kappa France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Tatiak</dc:creator>
  <cp:lastModifiedBy>Pierre P</cp:lastModifiedBy>
  <cp:lastPrinted>2015-05-30T16:31:50Z</cp:lastPrinted>
  <dcterms:created xsi:type="dcterms:W3CDTF">2015-05-20T06:26:02Z</dcterms:created>
  <dcterms:modified xsi:type="dcterms:W3CDTF">2017-11-28T08:36:53Z</dcterms:modified>
</cp:coreProperties>
</file>