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01" codeName="{530CD6A5-0E62-55A6-17B6-8EE4857F3A0B}"/>
  <workbookPr codeName="ThisWorkbook"/>
  <mc:AlternateContent xmlns:mc="http://schemas.openxmlformats.org/markup-compatibility/2006">
    <mc:Choice Requires="x15">
      <x15ac:absPath xmlns:x15ac="http://schemas.microsoft.com/office/spreadsheetml/2010/11/ac" url="D:\Xl\Gantt\Congés\"/>
    </mc:Choice>
  </mc:AlternateContent>
  <bookViews>
    <workbookView xWindow="0" yWindow="0" windowWidth="18040" windowHeight="7180" tabRatio="601" firstSheet="2" activeTab="2"/>
  </bookViews>
  <sheets>
    <sheet name="Conges" sheetId="12" state="hidden" r:id="rId1"/>
    <sheet name="Salaries" sheetId="11" state="hidden" r:id="rId2"/>
    <sheet name="Graphique" sheetId="4" r:id="rId3"/>
    <sheet name="Cfg" sheetId="9" r:id="rId4"/>
  </sheets>
  <functionGroups builtInGroupCount="18"/>
  <definedNames>
    <definedName name="feries">Graphique!$AW$1:$AX$14</definedName>
    <definedName name="_xlnm.Print_Area" localSheetId="2">Graphique!$B$3:$AP$153</definedName>
  </definedNames>
  <calcPr calcId="162913"/>
</workbook>
</file>

<file path=xl/calcChain.xml><?xml version="1.0" encoding="utf-8"?>
<calcChain xmlns="http://schemas.openxmlformats.org/spreadsheetml/2006/main">
  <c r="AX14" i="4" l="1"/>
  <c r="AW14" i="4"/>
  <c r="AX13" i="4"/>
  <c r="AW13" i="4"/>
  <c r="AX12" i="4"/>
  <c r="AW12" i="4"/>
  <c r="AX11" i="4"/>
  <c r="AW11" i="4"/>
  <c r="AX10" i="4"/>
  <c r="AW10" i="4"/>
  <c r="AX6" i="4"/>
  <c r="AW6" i="4"/>
  <c r="AX5" i="4"/>
  <c r="AW5" i="4"/>
  <c r="AX3" i="4"/>
  <c r="AX8" i="4" s="1"/>
  <c r="AX9" i="4" s="1"/>
  <c r="AW3" i="4"/>
  <c r="AW8" i="4" s="1"/>
  <c r="AW9" i="4" s="1"/>
  <c r="AX2" i="4"/>
  <c r="AW2" i="4"/>
  <c r="G4" i="12"/>
  <c r="F4" i="12"/>
  <c r="G3" i="12"/>
  <c r="F3" i="12"/>
  <c r="G2" i="12"/>
  <c r="F2" i="12"/>
  <c r="G7" i="12"/>
  <c r="F7" i="12"/>
  <c r="G6" i="12"/>
  <c r="F6" i="12"/>
  <c r="G5" i="12"/>
  <c r="F5" i="12"/>
  <c r="AW7" i="4" l="1"/>
  <c r="AX7" i="4"/>
  <c r="AW4" i="4"/>
  <c r="AX4" i="4"/>
  <c r="G7" i="11"/>
  <c r="G4" i="11"/>
  <c r="G2" i="11"/>
  <c r="G5" i="11"/>
  <c r="G6" i="11"/>
  <c r="G3" i="11"/>
  <c r="AT2" i="4" l="1"/>
  <c r="AT3" i="4" s="1"/>
  <c r="AT4" i="4" s="1"/>
  <c r="H3" i="11"/>
  <c r="H4" i="11"/>
  <c r="H5" i="11"/>
  <c r="H7" i="11"/>
  <c r="H6" i="11"/>
  <c r="H2" i="11"/>
  <c r="I3" i="11" l="1"/>
  <c r="I6" i="11"/>
  <c r="I5" i="11"/>
  <c r="I2" i="11"/>
  <c r="I7" i="11"/>
  <c r="I4" i="11"/>
  <c r="AT5" i="4"/>
  <c r="AT6" i="4" s="1"/>
  <c r="AT7" i="4" s="1"/>
  <c r="AT8" i="4" s="1"/>
  <c r="AT9" i="4" s="1"/>
  <c r="AT10" i="4" s="1"/>
  <c r="AT11" i="4" s="1"/>
  <c r="AT12" i="4" s="1"/>
  <c r="AT13" i="4" s="1"/>
  <c r="AT14" i="4" s="1"/>
  <c r="AT15" i="4" s="1"/>
  <c r="AT16" i="4" s="1"/>
  <c r="AT17" i="4" s="1"/>
  <c r="AT18" i="4" s="1"/>
  <c r="AT19" i="4" s="1"/>
  <c r="AT20" i="4" s="1"/>
  <c r="AT21" i="4" s="1"/>
  <c r="AT22" i="4" s="1"/>
  <c r="AT23" i="4" s="1"/>
  <c r="AT24" i="4" s="1"/>
  <c r="AT25" i="4" s="1"/>
  <c r="AT26" i="4" s="1"/>
  <c r="AT27" i="4" s="1"/>
  <c r="AT28" i="4" s="1"/>
  <c r="AT29" i="4" s="1"/>
  <c r="AT30" i="4" s="1"/>
  <c r="AT31" i="4" s="1"/>
  <c r="AT32" i="4" s="1"/>
  <c r="AT33" i="4" s="1"/>
  <c r="AT34" i="4" s="1"/>
  <c r="AT35" i="4" s="1"/>
  <c r="AT36" i="4" s="1"/>
  <c r="AT37" i="4" s="1"/>
  <c r="AT38" i="4" s="1"/>
  <c r="AT39" i="4" s="1"/>
  <c r="AT40" i="4" s="1"/>
  <c r="AT41" i="4" s="1"/>
  <c r="AT42" i="4" s="1"/>
  <c r="AT43" i="4" s="1"/>
  <c r="AT44" i="4" s="1"/>
  <c r="AT45" i="4" s="1"/>
  <c r="AT46" i="4" s="1"/>
  <c r="AT47" i="4" s="1"/>
  <c r="AT48" i="4" s="1"/>
  <c r="AT49" i="4" s="1"/>
  <c r="AT50" i="4" s="1"/>
  <c r="AT51" i="4" s="1"/>
  <c r="AT52" i="4" s="1"/>
  <c r="D3" i="4" l="1"/>
  <c r="E3" i="4" s="1"/>
  <c r="F3" i="4" s="1"/>
  <c r="G3" i="4" s="1"/>
  <c r="H3" i="4" s="1"/>
  <c r="I3" i="4" s="1"/>
  <c r="J3" i="4" s="1"/>
  <c r="K3" i="4" s="1"/>
  <c r="L3" i="4" s="1"/>
  <c r="M3" i="4" s="1"/>
  <c r="N3" i="4" s="1"/>
  <c r="O3" i="4" s="1"/>
  <c r="P3" i="4" s="1"/>
  <c r="Q3" i="4" s="1"/>
  <c r="R3" i="4" s="1"/>
  <c r="S3" i="4" s="1"/>
  <c r="T3" i="4" s="1"/>
  <c r="U3" i="4" s="1"/>
  <c r="V3" i="4" s="1"/>
  <c r="W3" i="4" s="1"/>
  <c r="X3" i="4" s="1"/>
  <c r="Y3" i="4" s="1"/>
  <c r="Z3" i="4" s="1"/>
  <c r="AA3" i="4" s="1"/>
  <c r="AB3" i="4" s="1"/>
  <c r="AC3" i="4" s="1"/>
  <c r="AD3" i="4" s="1"/>
  <c r="AE3" i="4" s="1"/>
  <c r="AF3" i="4" s="1"/>
  <c r="AG3" i="4" s="1"/>
  <c r="AH3" i="4" s="1"/>
  <c r="AI3" i="4" s="1"/>
  <c r="AJ3" i="4" s="1"/>
  <c r="AK3" i="4" s="1"/>
  <c r="AL3" i="4" s="1"/>
</calcChain>
</file>

<file path=xl/sharedStrings.xml><?xml version="1.0" encoding="utf-8"?>
<sst xmlns="http://schemas.openxmlformats.org/spreadsheetml/2006/main" count="97" uniqueCount="73">
  <si>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</si>
  <si>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</si>
  <si>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</si>
  <si>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</si>
  <si>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</si>
  <si>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</si>
  <si>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</si>
  <si>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</si>
  <si>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</si>
  <si>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</si>
  <si>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</si>
  <si>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</si>
  <si>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</si>
  <si>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C_Id</t>
  </si>
  <si>
    <t>S_Id</t>
  </si>
  <si>
    <t>Motif</t>
  </si>
  <si>
    <t>Dt_deb</t>
  </si>
  <si>
    <t>Dt_fin</t>
  </si>
  <si>
    <t>Nom_Prenom</t>
  </si>
  <si>
    <t>Fonction</t>
  </si>
  <si>
    <t>CADRE</t>
  </si>
  <si>
    <t>CDT</t>
  </si>
  <si>
    <t>BUREAU</t>
  </si>
  <si>
    <t>CHANTIER</t>
  </si>
  <si>
    <t>COMPTABILITE</t>
  </si>
  <si>
    <t>SECRETAIRE</t>
  </si>
  <si>
    <t>RESS. HUMAINE</t>
  </si>
  <si>
    <t>TACHERON</t>
  </si>
  <si>
    <t>HORAIRE</t>
  </si>
  <si>
    <t>AUTRE</t>
  </si>
  <si>
    <t>CHAUFFEUR</t>
  </si>
  <si>
    <t>LISTE_FONCTIONS</t>
  </si>
  <si>
    <t>Droit_conges</t>
  </si>
  <si>
    <t>Pris</t>
  </si>
  <si>
    <t>Reste</t>
  </si>
  <si>
    <t>C</t>
  </si>
  <si>
    <t>A</t>
  </si>
  <si>
    <t>M</t>
  </si>
  <si>
    <t>AT</t>
  </si>
  <si>
    <t>F</t>
  </si>
  <si>
    <t>Deb_contrat</t>
  </si>
  <si>
    <t>Fin_contrat</t>
  </si>
  <si>
    <t>Motifs</t>
  </si>
  <si>
    <t>Maladie</t>
  </si>
  <si>
    <t>Acc. de Travail</t>
  </si>
  <si>
    <t>Even. Familial</t>
  </si>
  <si>
    <t>Congés</t>
  </si>
  <si>
    <t>Absence</t>
  </si>
  <si>
    <t>Nb</t>
  </si>
  <si>
    <t>Nb_Samedi</t>
  </si>
  <si>
    <t>Nb
Samedi</t>
  </si>
  <si>
    <t>Droits
Congés</t>
  </si>
  <si>
    <t>Bilan Annuel</t>
  </si>
  <si>
    <t>Nb de jours de congés
/an</t>
  </si>
  <si>
    <t>S2</t>
  </si>
  <si>
    <t>S3</t>
  </si>
  <si>
    <t>COLETTE</t>
  </si>
  <si>
    <t>S4</t>
  </si>
  <si>
    <t>JOSEPH</t>
  </si>
  <si>
    <t>S5</t>
  </si>
  <si>
    <t>PIERRE</t>
  </si>
  <si>
    <t>S6</t>
  </si>
  <si>
    <t>WILSON</t>
  </si>
  <si>
    <t>S7</t>
  </si>
  <si>
    <t>ANNE PASCALINE</t>
  </si>
  <si>
    <t>CLAIRE</t>
  </si>
  <si>
    <t>6 salarié(s)</t>
  </si>
  <si>
    <t>C2</t>
  </si>
  <si>
    <t>C3</t>
  </si>
  <si>
    <t>C4</t>
  </si>
  <si>
    <t>C5</t>
  </si>
  <si>
    <t>C6</t>
  </si>
  <si>
    <t>C7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</si>
</sst>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40C]d\-mmm;@"/>
    <numFmt numFmtId="165" formatCode="dd\ mmm\ yyyy"/>
    <numFmt numFmtId="166" formatCode="dd/mm/yy;@"/>
  </numFmts>
  <fonts count="23">
    <font>
      <sz val="10"/>
      <name val="Arial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0"/>
      <color theme="3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rgb="FF000000"/>
      <name val="Arial"/>
      <family val="2"/>
    </font>
    <font>
      <b/>
      <sz val="10"/>
      <color theme="0"/>
      <name val="Calibri"/>
      <family val="2"/>
      <scheme val="minor"/>
    </font>
    <font>
      <sz val="1"/>
      <color theme="0"/>
      <name val="Calibri"/>
      <family val="2"/>
      <scheme val="minor"/>
    </font>
    <font>
      <sz val="12"/>
      <color theme="1" tint="0.249977111117893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color theme="0" tint="-0.499984740745262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 tint="0.249977111117893"/>
      <name val="Calibri"/>
      <family val="2"/>
      <scheme val="minor"/>
    </font>
    <font>
      <sz val="8"/>
      <color rgb="FF000000"/>
      <name val="Segoe UI"/>
      <family val="2"/>
    </font>
    <font>
      <b/>
      <sz val="10"/>
      <color theme="3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4">
    <xf numFmtId="0" fontId="0" fillId="0" borderId="0"/>
    <xf numFmtId="0" fontId="5" fillId="0" borderId="0">
      <alignment vertical="center"/>
    </xf>
    <xf numFmtId="0" fontId="1" fillId="0" borderId="0"/>
    <xf numFmtId="0" fontId="15" fillId="0" borderId="0"/>
  </cellStyleXfs>
  <cellXfs count="86">
    <xf numFmtId="0" fontId="0" fillId="0" borderId="0" xfId="0"/>
    <xf numFmtId="0" fontId="2" fillId="0" borderId="0" xfId="0" applyFont="1" applyFill="1" applyAlignment="1">
      <alignment horizontal="left"/>
    </xf>
    <xf numFmtId="0" fontId="3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/>
    <xf numFmtId="0" fontId="2" fillId="0" borderId="0" xfId="0" applyFont="1" applyFill="1"/>
    <xf numFmtId="0" fontId="2" fillId="0" borderId="0" xfId="0" applyNumberFormat="1" applyFont="1" applyFill="1"/>
    <xf numFmtId="0" fontId="2" fillId="0" borderId="0" xfId="0" applyNumberFormat="1" applyFont="1" applyFill="1" applyAlignment="1">
      <alignment horizontal="left"/>
    </xf>
    <xf numFmtId="0" fontId="2" fillId="0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centerContinuous"/>
    </xf>
    <xf numFmtId="0" fontId="7" fillId="0" borderId="0" xfId="0" applyFont="1" applyBorder="1"/>
    <xf numFmtId="14" fontId="2" fillId="0" borderId="0" xfId="0" applyNumberFormat="1" applyFont="1"/>
    <xf numFmtId="0" fontId="7" fillId="0" borderId="0" xfId="0" applyFont="1" applyBorder="1" applyAlignment="1">
      <alignment vertical="center"/>
    </xf>
    <xf numFmtId="14" fontId="2" fillId="0" borderId="0" xfId="0" applyNumberFormat="1" applyFont="1" applyAlignment="1">
      <alignment vertical="center"/>
    </xf>
    <xf numFmtId="165" fontId="2" fillId="0" borderId="0" xfId="0" applyNumberFormat="1" applyFont="1" applyFill="1" applyAlignment="1">
      <alignment horizontal="center"/>
    </xf>
    <xf numFmtId="0" fontId="10" fillId="0" borderId="0" xfId="0" applyFont="1" applyFill="1" applyAlignment="1">
      <alignment horizontal="left"/>
    </xf>
    <xf numFmtId="0" fontId="11" fillId="0" borderId="2" xfId="0" applyFont="1" applyFill="1" applyBorder="1" applyAlignment="1">
      <alignment vertical="center"/>
    </xf>
    <xf numFmtId="0" fontId="12" fillId="0" borderId="0" xfId="0" applyFont="1" applyFill="1" applyAlignment="1">
      <alignment horizontal="left"/>
    </xf>
    <xf numFmtId="0" fontId="14" fillId="0" borderId="0" xfId="2" applyNumberFormat="1" applyFont="1" applyBorder="1" applyAlignment="1">
      <alignment vertical="center"/>
    </xf>
    <xf numFmtId="0" fontId="14" fillId="0" borderId="0" xfId="2" applyNumberFormat="1" applyFont="1" applyBorder="1" applyAlignment="1">
      <alignment horizontal="center" vertical="center"/>
    </xf>
    <xf numFmtId="0" fontId="9" fillId="3" borderId="0" xfId="2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left" vertical="center" indent="1"/>
    </xf>
    <xf numFmtId="0" fontId="9" fillId="3" borderId="0" xfId="3" applyNumberFormat="1" applyFont="1" applyFill="1" applyBorder="1" applyAlignment="1">
      <alignment horizontal="left" vertical="center" wrapText="1"/>
    </xf>
    <xf numFmtId="0" fontId="16" fillId="0" borderId="0" xfId="3" applyFont="1" applyAlignment="1">
      <alignment horizontal="left"/>
    </xf>
    <xf numFmtId="166" fontId="9" fillId="3" borderId="0" xfId="3" applyNumberFormat="1" applyFont="1" applyFill="1" applyBorder="1" applyAlignment="1">
      <alignment horizontal="left" vertical="center" wrapText="1"/>
    </xf>
    <xf numFmtId="0" fontId="16" fillId="0" borderId="0" xfId="3" applyNumberFormat="1" applyFont="1" applyAlignment="1">
      <alignment horizontal="left"/>
    </xf>
    <xf numFmtId="166" fontId="16" fillId="0" borderId="0" xfId="3" applyNumberFormat="1" applyFont="1" applyAlignment="1">
      <alignment horizontal="left"/>
    </xf>
    <xf numFmtId="0" fontId="9" fillId="3" borderId="6" xfId="3" applyNumberFormat="1" applyFont="1" applyFill="1" applyBorder="1" applyAlignment="1">
      <alignment horizontal="center" vertical="center" wrapText="1"/>
    </xf>
    <xf numFmtId="0" fontId="9" fillId="3" borderId="7" xfId="3" applyNumberFormat="1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0" fillId="4" borderId="0" xfId="0" applyFill="1"/>
    <xf numFmtId="14" fontId="9" fillId="3" borderId="0" xfId="3" applyNumberFormat="1" applyFont="1" applyFill="1" applyBorder="1" applyAlignment="1">
      <alignment horizontal="left" vertical="center" wrapText="1"/>
    </xf>
    <xf numFmtId="14" fontId="16" fillId="0" borderId="0" xfId="3" applyNumberFormat="1" applyFont="1" applyAlignment="1">
      <alignment horizontal="left"/>
    </xf>
    <xf numFmtId="14" fontId="16" fillId="0" borderId="0" xfId="3" quotePrefix="1" applyNumberFormat="1" applyFont="1" applyAlignment="1">
      <alignment horizontal="left"/>
    </xf>
    <xf numFmtId="0" fontId="18" fillId="5" borderId="0" xfId="0" applyFont="1" applyFill="1" applyAlignment="1">
      <alignment horizontal="center" vertical="center"/>
    </xf>
    <xf numFmtId="0" fontId="18" fillId="6" borderId="0" xfId="0" applyFont="1" applyFill="1" applyAlignment="1">
      <alignment horizontal="center" vertical="center"/>
    </xf>
    <xf numFmtId="0" fontId="18" fillId="7" borderId="0" xfId="0" applyFont="1" applyFill="1" applyAlignment="1">
      <alignment horizontal="center" vertical="center"/>
    </xf>
    <xf numFmtId="0" fontId="18" fillId="8" borderId="0" xfId="0" applyFont="1" applyFill="1" applyAlignment="1">
      <alignment horizontal="center" vertical="center"/>
    </xf>
    <xf numFmtId="0" fontId="18" fillId="10" borderId="0" xfId="0" applyFont="1" applyFill="1" applyAlignment="1">
      <alignment horizontal="center" vertical="center"/>
    </xf>
    <xf numFmtId="0" fontId="9" fillId="3" borderId="0" xfId="2" applyNumberFormat="1" applyFont="1" applyFill="1" applyBorder="1" applyAlignment="1">
      <alignment horizontal="centerContinuous" vertical="center"/>
    </xf>
    <xf numFmtId="14" fontId="11" fillId="0" borderId="2" xfId="0" applyNumberFormat="1" applyFont="1" applyFill="1" applyBorder="1" applyAlignment="1">
      <alignment vertical="center"/>
    </xf>
    <xf numFmtId="164" fontId="6" fillId="2" borderId="10" xfId="0" applyNumberFormat="1" applyFont="1" applyFill="1" applyBorder="1" applyAlignment="1">
      <alignment horizontal="center" vertical="center" textRotation="90"/>
    </xf>
    <xf numFmtId="164" fontId="6" fillId="2" borderId="11" xfId="0" applyNumberFormat="1" applyFont="1" applyFill="1" applyBorder="1" applyAlignment="1">
      <alignment horizontal="center" vertical="center" textRotation="90"/>
    </xf>
    <xf numFmtId="164" fontId="6" fillId="2" borderId="12" xfId="0" applyNumberFormat="1" applyFont="1" applyFill="1" applyBorder="1" applyAlignment="1">
      <alignment horizontal="center" vertical="center" textRotation="90"/>
    </xf>
    <xf numFmtId="0" fontId="4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14" fontId="19" fillId="0" borderId="0" xfId="0" applyNumberFormat="1" applyFont="1" applyFill="1" applyBorder="1" applyAlignment="1">
      <alignment vertical="center"/>
    </xf>
    <xf numFmtId="0" fontId="19" fillId="0" borderId="8" xfId="0" applyFont="1" applyFill="1" applyBorder="1" applyAlignment="1">
      <alignment vertical="center"/>
    </xf>
    <xf numFmtId="0" fontId="2" fillId="4" borderId="0" xfId="2" applyNumberFormat="1" applyFont="1" applyFill="1" applyBorder="1" applyAlignment="1">
      <alignment horizontal="center" vertical="center"/>
    </xf>
    <xf numFmtId="0" fontId="14" fillId="9" borderId="0" xfId="2" applyNumberFormat="1" applyFont="1" applyFill="1" applyBorder="1" applyAlignment="1">
      <alignment horizontal="center" vertical="center"/>
    </xf>
    <xf numFmtId="0" fontId="2" fillId="11" borderId="0" xfId="2" applyNumberFormat="1" applyFont="1" applyFill="1" applyBorder="1" applyAlignment="1">
      <alignment horizontal="center" vertical="center"/>
    </xf>
    <xf numFmtId="0" fontId="14" fillId="12" borderId="0" xfId="2" applyNumberFormat="1" applyFont="1" applyFill="1" applyBorder="1" applyAlignment="1">
      <alignment horizontal="center" vertical="center"/>
    </xf>
    <xf numFmtId="0" fontId="14" fillId="2" borderId="0" xfId="2" applyNumberFormat="1" applyFont="1" applyFill="1" applyBorder="1" applyAlignment="1">
      <alignment horizontal="center" vertical="center"/>
    </xf>
    <xf numFmtId="0" fontId="14" fillId="3" borderId="0" xfId="2" applyNumberFormat="1" applyFont="1" applyFill="1" applyBorder="1" applyAlignment="1">
      <alignment horizontal="center" vertical="center"/>
    </xf>
    <xf numFmtId="0" fontId="14" fillId="15" borderId="0" xfId="2" applyNumberFormat="1" applyFont="1" applyFill="1" applyBorder="1" applyAlignment="1">
      <alignment horizontal="center" vertical="center"/>
    </xf>
    <xf numFmtId="0" fontId="2" fillId="14" borderId="0" xfId="2" applyNumberFormat="1" applyFont="1" applyFill="1" applyBorder="1" applyAlignment="1">
      <alignment horizontal="center" vertical="center"/>
    </xf>
    <xf numFmtId="0" fontId="2" fillId="16" borderId="0" xfId="2" applyNumberFormat="1" applyFont="1" applyFill="1" applyBorder="1" applyAlignment="1">
      <alignment horizontal="center" vertical="center"/>
    </xf>
    <xf numFmtId="0" fontId="2" fillId="17" borderId="0" xfId="2" applyNumberFormat="1" applyFont="1" applyFill="1" applyBorder="1" applyAlignment="1">
      <alignment horizontal="center" vertical="center"/>
    </xf>
    <xf numFmtId="0" fontId="2" fillId="13" borderId="0" xfId="2" applyNumberFormat="1" applyFont="1" applyFill="1" applyBorder="1" applyAlignment="1">
      <alignment horizontal="center" vertical="center"/>
    </xf>
    <xf numFmtId="0" fontId="16" fillId="0" borderId="0" xfId="3" applyFont="1" applyAlignment="1"/>
    <xf numFmtId="0" fontId="9" fillId="3" borderId="0" xfId="3" applyNumberFormat="1" applyFont="1" applyFill="1" applyBorder="1" applyAlignment="1">
      <alignment horizontal="center" vertical="center" wrapText="1"/>
    </xf>
    <xf numFmtId="14" fontId="9" fillId="3" borderId="0" xfId="3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/>
    </xf>
    <xf numFmtId="14" fontId="9" fillId="3" borderId="0" xfId="3" applyNumberFormat="1" applyFont="1" applyFill="1" applyBorder="1" applyAlignment="1">
      <alignment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164" fontId="6" fillId="3" borderId="19" xfId="0" applyNumberFormat="1" applyFont="1" applyFill="1" applyBorder="1" applyAlignment="1">
      <alignment horizontal="center" vertical="center" textRotation="90" wrapText="1"/>
    </xf>
    <xf numFmtId="164" fontId="6" fillId="3" borderId="20" xfId="0" applyNumberFormat="1" applyFont="1" applyFill="1" applyBorder="1" applyAlignment="1">
      <alignment horizontal="center" vertical="center" textRotation="90" wrapText="1"/>
    </xf>
    <xf numFmtId="2" fontId="21" fillId="3" borderId="21" xfId="0" applyNumberFormat="1" applyFont="1" applyFill="1" applyBorder="1" applyAlignment="1">
      <alignment horizontal="centerContinuous" vertical="center"/>
    </xf>
    <xf numFmtId="2" fontId="17" fillId="3" borderId="22" xfId="0" applyNumberFormat="1" applyFont="1" applyFill="1" applyBorder="1" applyAlignment="1">
      <alignment horizontal="centerContinuous" vertical="center"/>
    </xf>
    <xf numFmtId="2" fontId="17" fillId="3" borderId="23" xfId="0" applyNumberFormat="1" applyFont="1" applyFill="1" applyBorder="1" applyAlignment="1">
      <alignment horizontal="centerContinuous" vertical="center"/>
    </xf>
    <xf numFmtId="0" fontId="9" fillId="3" borderId="0" xfId="2" applyNumberFormat="1" applyFont="1" applyFill="1" applyBorder="1" applyAlignment="1">
      <alignment horizontal="centerContinuous" vertical="center" wrapText="1"/>
    </xf>
    <xf numFmtId="0" fontId="22" fillId="0" borderId="0" xfId="2" applyNumberFormat="1" applyFont="1" applyBorder="1" applyAlignment="1">
      <alignment horizontal="center" vertical="center"/>
    </xf>
    <xf numFmtId="166" fontId="16" fillId="0" borderId="0" xfId="3" quotePrefix="1" applyNumberFormat="1" applyFont="1" applyAlignment="1">
      <alignment horizontal="left"/>
    </xf>
  </cellXfs>
  <cellStyles count="4">
    <cellStyle name="Normal" xfId="0" builtinId="0"/>
    <cellStyle name="Normal 2" xfId="1"/>
    <cellStyle name="Normal 3" xfId="2"/>
    <cellStyle name="Normal 4" xfId="3"/>
  </cellStyles>
  <dxfs count="11">
    <dxf>
      <fill>
        <patternFill>
          <bgColor theme="3" tint="0.79998168889431442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14996795556505021"/>
        </patternFill>
      </fill>
    </dxf>
    <dxf>
      <font>
        <color theme="3"/>
      </font>
      <fill>
        <patternFill>
          <bgColor theme="2"/>
        </patternFill>
      </fill>
    </dxf>
    <dxf>
      <font>
        <color theme="3"/>
      </font>
    </dxf>
    <dxf>
      <font>
        <color theme="0"/>
      </font>
      <fill>
        <patternFill patternType="solid">
          <fgColor theme="4"/>
          <bgColor theme="3"/>
        </patternFill>
      </fill>
      <border diagonalUp="0" diagonalDown="0">
        <left/>
        <right/>
        <top/>
        <bottom/>
        <vertical/>
        <horizontal/>
      </border>
    </dxf>
    <dxf>
      <font>
        <color theme="1"/>
      </font>
      <border diagonalUp="0" diagonalDown="0">
        <left/>
        <right/>
        <top/>
        <bottom/>
        <vertical style="thin">
          <color theme="3" tint="0.59996337778862885"/>
        </vertical>
        <horizontal/>
      </border>
    </dxf>
  </dxfs>
  <tableStyles count="1" defaultTableStyle="TableStyleMedium9" defaultPivotStyle="PivotStyleLight16">
    <tableStyle name="Project Timeline" pivot="0" count="4">
      <tableStyleElement type="wholeTable" dxfId="10"/>
      <tableStyleElement type="headerRow" dxfId="9"/>
      <tableStyleElement type="firstRowStripe" dxfId="8"/>
      <tableStyleElement type="secondRowStripe" dxfId="7"/>
    </tableStyle>
  </tableStyles>
  <colors>
    <mruColors>
      <color rgb="FFFFFFCC"/>
      <color rgb="FFFF3300"/>
      <color rgb="FF3399FF"/>
      <color rgb="FF00CC00"/>
      <color rgb="FFFFFF99"/>
      <color rgb="FF0066FF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26" fmlaLink="A2" fmlaRange="$AT$1:$AT$52" sel="2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CheckBox" checked="Checked" fmlaLink="C1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171450</xdr:rowOff>
        </xdr:from>
        <xdr:to>
          <xdr:col>2</xdr:col>
          <xdr:colOff>1022350</xdr:colOff>
          <xdr:row>2</xdr:row>
          <xdr:rowOff>361950</xdr:rowOff>
        </xdr:to>
        <xdr:sp macro="" textlink="">
          <xdr:nvSpPr>
            <xdr:cNvPr id="18434" name="Choix3" hidden="1">
              <a:extLst>
                <a:ext uri="{63B3BB69-23CF-44E3-9099-C40C66FF867C}">
                  <a14:compatExt spid="_x0000_s18434"/>
                </a:ext>
                <a:ext uri="{FF2B5EF4-FFF2-40B4-BE49-F238E27FC236}">
                  <a16:creationId xmlns:a16="http://schemas.microsoft.com/office/drawing/2014/main" id="{00000000-0008-0000-0200-00000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133350</xdr:colOff>
          <xdr:row>0</xdr:row>
          <xdr:rowOff>38100</xdr:rowOff>
        </xdr:from>
        <xdr:to>
          <xdr:col>11</xdr:col>
          <xdr:colOff>190500</xdr:colOff>
          <xdr:row>1</xdr:row>
          <xdr:rowOff>222250</xdr:rowOff>
        </xdr:to>
        <xdr:sp macro="" textlink="">
          <xdr:nvSpPr>
            <xdr:cNvPr id="18435" name="Choix2" hidden="1">
              <a:extLst>
                <a:ext uri="{63B3BB69-23CF-44E3-9099-C40C66FF867C}">
                  <a14:compatExt spid="_x0000_s18435"/>
                </a:ext>
                <a:ext uri="{FF2B5EF4-FFF2-40B4-BE49-F238E27FC236}">
                  <a16:creationId xmlns:a16="http://schemas.microsoft.com/office/drawing/2014/main" id="{00000000-0008-0000-0200-00000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Saisie Congés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&amp; Nouveau Salarié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0</xdr:row>
          <xdr:rowOff>38100</xdr:rowOff>
        </xdr:from>
        <xdr:to>
          <xdr:col>1</xdr:col>
          <xdr:colOff>1098550</xdr:colOff>
          <xdr:row>0</xdr:row>
          <xdr:rowOff>260350</xdr:rowOff>
        </xdr:to>
        <xdr:sp macro="" textlink="">
          <xdr:nvSpPr>
            <xdr:cNvPr id="18442" name="Choix6" hidden="1">
              <a:extLst>
                <a:ext uri="{63B3BB69-23CF-44E3-9099-C40C66FF867C}">
                  <a14:compatExt spid="_x0000_s18442"/>
                </a:ext>
                <a:ext uri="{FF2B5EF4-FFF2-40B4-BE49-F238E27FC236}">
                  <a16:creationId xmlns:a16="http://schemas.microsoft.com/office/drawing/2014/main" id="{00000000-0008-0000-0200-00000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Redessiner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1</xdr:row>
          <xdr:rowOff>31750</xdr:rowOff>
        </xdr:from>
        <xdr:to>
          <xdr:col>1</xdr:col>
          <xdr:colOff>1098550</xdr:colOff>
          <xdr:row>1</xdr:row>
          <xdr:rowOff>247650</xdr:rowOff>
        </xdr:to>
        <xdr:sp macro="" textlink="">
          <xdr:nvSpPr>
            <xdr:cNvPr id="18444" name="Choix8" hidden="1">
              <a:extLst>
                <a:ext uri="{63B3BB69-23CF-44E3-9099-C40C66FF867C}">
                  <a14:compatExt spid="_x0000_s18444"/>
                </a:ext>
                <a:ext uri="{FF2B5EF4-FFF2-40B4-BE49-F238E27FC236}">
                  <a16:creationId xmlns:a16="http://schemas.microsoft.com/office/drawing/2014/main" id="{00000000-0008-0000-0200-00000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par nom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1</xdr:row>
          <xdr:rowOff>31750</xdr:rowOff>
        </xdr:from>
        <xdr:to>
          <xdr:col>2</xdr:col>
          <xdr:colOff>1098550</xdr:colOff>
          <xdr:row>1</xdr:row>
          <xdr:rowOff>247650</xdr:rowOff>
        </xdr:to>
        <xdr:sp macro="" textlink="">
          <xdr:nvSpPr>
            <xdr:cNvPr id="18445" name="Choix9" hidden="1">
              <a:extLst>
                <a:ext uri="{63B3BB69-23CF-44E3-9099-C40C66FF867C}">
                  <a14:compatExt spid="_x0000_s18445"/>
                </a:ext>
                <a:ext uri="{FF2B5EF4-FFF2-40B4-BE49-F238E27FC236}">
                  <a16:creationId xmlns:a16="http://schemas.microsoft.com/office/drawing/2014/main" id="{00000000-0008-0000-0200-00000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par fonction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0</xdr:row>
          <xdr:rowOff>38100</xdr:rowOff>
        </xdr:from>
        <xdr:to>
          <xdr:col>2</xdr:col>
          <xdr:colOff>1098550</xdr:colOff>
          <xdr:row>0</xdr:row>
          <xdr:rowOff>260350</xdr:rowOff>
        </xdr:to>
        <xdr:sp macro="" textlink="">
          <xdr:nvSpPr>
            <xdr:cNvPr id="18446" name="Choix10" hidden="1">
              <a:extLst>
                <a:ext uri="{63B3BB69-23CF-44E3-9099-C40C66FF867C}">
                  <a14:compatExt spid="_x0000_s18446"/>
                </a:ext>
                <a:ext uri="{FF2B5EF4-FFF2-40B4-BE49-F238E27FC236}">
                  <a16:creationId xmlns:a16="http://schemas.microsoft.com/office/drawing/2014/main" id="{00000000-0008-0000-0200-00000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DDDD"/>
            </a:solidFill>
            <a:ln w="9525">
              <a:solidFill>
                <a:srgbClr val="000000" mc:Ignorable="a14" a14:legacySpreadsheetColorIndex="8"/>
              </a:solidFill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Tous Salariés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50800</xdr:colOff>
      <xdr:row>3</xdr:row>
      <xdr:rowOff>25400</xdr:rowOff>
    </xdr:from>
    <xdr:to>
      <xdr:col>2</xdr:col>
      <xdr:colOff>1136650</xdr:colOff>
      <xdr:row>3</xdr:row>
      <xdr:rowOff>190500</xdr:rowOff>
    </xdr:to>
    <xdr:sp macro="USF_Salarie" textlink="">
      <xdr:nvSpPr>
        <xdr:cNvPr id="18738" name="S2">
          <a:extLst>
            <a:ext uri="{FF2B5EF4-FFF2-40B4-BE49-F238E27FC236}">
              <a16:creationId xmlns:a16="http://schemas.microsoft.com/office/drawing/2014/main" id="{2FE97509-F140-4AD2-B300-BBA266AD9DEB}"/>
            </a:ext>
          </a:extLst>
        </xdr:cNvPr>
        <xdr:cNvSpPr/>
      </xdr:nvSpPr>
      <xdr:spPr bwMode="auto">
        <a:xfrm>
          <a:off x="158750" y="1130300"/>
          <a:ext cx="2413000" cy="165100"/>
        </a:xfrm>
        <a:prstGeom prst="roundRect">
          <a:avLst/>
        </a:prstGeom>
        <a:solidFill>
          <a:srgbClr val="BFBFBF"/>
        </a:solidFill>
        <a:ln w="9525" cap="flat" cmpd="sng" algn="ctr">
          <a:solidFill>
            <a:srgbClr val="969696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000"/>
            <a:t>CLAIRE (SECRETAIRE)</a:t>
          </a:r>
        </a:p>
      </xdr:txBody>
    </xdr:sp>
    <xdr:clientData/>
  </xdr:twoCellAnchor>
  <xdr:twoCellAnchor>
    <xdr:from>
      <xdr:col>17</xdr:col>
      <xdr:colOff>1270</xdr:colOff>
      <xdr:row>3</xdr:row>
      <xdr:rowOff>25400</xdr:rowOff>
    </xdr:from>
    <xdr:to>
      <xdr:col>23</xdr:col>
      <xdr:colOff>0</xdr:colOff>
      <xdr:row>3</xdr:row>
      <xdr:rowOff>190500</xdr:rowOff>
    </xdr:to>
    <xdr:sp macro="USF_conges" textlink="">
      <xdr:nvSpPr>
        <xdr:cNvPr id="18739" name="C2">
          <a:extLst>
            <a:ext uri="{FF2B5EF4-FFF2-40B4-BE49-F238E27FC236}">
              <a16:creationId xmlns:a16="http://schemas.microsoft.com/office/drawing/2014/main" id="{B9DA0461-AF68-43E9-B55F-21BC187A2A5D}"/>
            </a:ext>
          </a:extLst>
        </xdr:cNvPr>
        <xdr:cNvSpPr/>
      </xdr:nvSpPr>
      <xdr:spPr bwMode="auto">
        <a:xfrm>
          <a:off x="6357620" y="1130300"/>
          <a:ext cx="1598930" cy="165100"/>
        </a:xfrm>
        <a:prstGeom prst="roundRect">
          <a:avLst>
            <a:gd name="adj" fmla="val 50000"/>
          </a:avLst>
        </a:prstGeom>
        <a:solidFill>
          <a:srgbClr val="92D050"/>
        </a:solidFill>
        <a:ln w="9525" cap="flat" cmpd="sng" algn="ctr">
          <a:solidFill>
            <a:srgbClr val="969696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900"/>
            <a:t>C - Congés</a:t>
          </a:r>
        </a:p>
      </xdr:txBody>
    </xdr:sp>
    <xdr:clientData/>
  </xdr:twoCellAnchor>
  <xdr:twoCellAnchor>
    <xdr:from>
      <xdr:col>1</xdr:col>
      <xdr:colOff>50800</xdr:colOff>
      <xdr:row>4</xdr:row>
      <xdr:rowOff>25400</xdr:rowOff>
    </xdr:from>
    <xdr:to>
      <xdr:col>2</xdr:col>
      <xdr:colOff>1136650</xdr:colOff>
      <xdr:row>4</xdr:row>
      <xdr:rowOff>190500</xdr:rowOff>
    </xdr:to>
    <xdr:sp macro="USF_Salarie" textlink="">
      <xdr:nvSpPr>
        <xdr:cNvPr id="18740" name="S3">
          <a:extLst>
            <a:ext uri="{FF2B5EF4-FFF2-40B4-BE49-F238E27FC236}">
              <a16:creationId xmlns:a16="http://schemas.microsoft.com/office/drawing/2014/main" id="{56CDF232-08B1-444D-AE77-893093A99E61}"/>
            </a:ext>
          </a:extLst>
        </xdr:cNvPr>
        <xdr:cNvSpPr/>
      </xdr:nvSpPr>
      <xdr:spPr bwMode="auto">
        <a:xfrm>
          <a:off x="158750" y="1358900"/>
          <a:ext cx="2413000" cy="165100"/>
        </a:xfrm>
        <a:prstGeom prst="roundRect">
          <a:avLst/>
        </a:prstGeom>
        <a:solidFill>
          <a:srgbClr val="BFBFBF"/>
        </a:solidFill>
        <a:ln w="9525" cap="flat" cmpd="sng" algn="ctr">
          <a:solidFill>
            <a:srgbClr val="969696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000"/>
            <a:t>COLETTE (SECRETAIRE)</a:t>
          </a:r>
        </a:p>
      </xdr:txBody>
    </xdr:sp>
    <xdr:clientData/>
  </xdr:twoCellAnchor>
  <xdr:twoCellAnchor>
    <xdr:from>
      <xdr:col>24</xdr:col>
      <xdr:colOff>1270</xdr:colOff>
      <xdr:row>4</xdr:row>
      <xdr:rowOff>25400</xdr:rowOff>
    </xdr:from>
    <xdr:to>
      <xdr:col>30</xdr:col>
      <xdr:colOff>0</xdr:colOff>
      <xdr:row>4</xdr:row>
      <xdr:rowOff>190500</xdr:rowOff>
    </xdr:to>
    <xdr:sp macro="USF_conges" textlink="">
      <xdr:nvSpPr>
        <xdr:cNvPr id="18741" name="C3">
          <a:extLst>
            <a:ext uri="{FF2B5EF4-FFF2-40B4-BE49-F238E27FC236}">
              <a16:creationId xmlns:a16="http://schemas.microsoft.com/office/drawing/2014/main" id="{17B999A0-CA0E-437B-A675-6BF16CF31A2D}"/>
            </a:ext>
          </a:extLst>
        </xdr:cNvPr>
        <xdr:cNvSpPr/>
      </xdr:nvSpPr>
      <xdr:spPr bwMode="auto">
        <a:xfrm>
          <a:off x="8224520" y="1358900"/>
          <a:ext cx="1598930" cy="165100"/>
        </a:xfrm>
        <a:prstGeom prst="roundRect">
          <a:avLst>
            <a:gd name="adj" fmla="val 50000"/>
          </a:avLst>
        </a:prstGeom>
        <a:solidFill>
          <a:srgbClr val="92D050"/>
        </a:solidFill>
        <a:ln w="9525" cap="flat" cmpd="sng" algn="ctr">
          <a:solidFill>
            <a:srgbClr val="969696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900"/>
            <a:t>C - Congés</a:t>
          </a:r>
        </a:p>
      </xdr:txBody>
    </xdr:sp>
    <xdr:clientData/>
  </xdr:twoCellAnchor>
  <xdr:twoCellAnchor>
    <xdr:from>
      <xdr:col>1</xdr:col>
      <xdr:colOff>50800</xdr:colOff>
      <xdr:row>5</xdr:row>
      <xdr:rowOff>25400</xdr:rowOff>
    </xdr:from>
    <xdr:to>
      <xdr:col>2</xdr:col>
      <xdr:colOff>1136650</xdr:colOff>
      <xdr:row>5</xdr:row>
      <xdr:rowOff>190500</xdr:rowOff>
    </xdr:to>
    <xdr:sp macro="USF_Salarie" textlink="">
      <xdr:nvSpPr>
        <xdr:cNvPr id="18742" name="S4">
          <a:extLst>
            <a:ext uri="{FF2B5EF4-FFF2-40B4-BE49-F238E27FC236}">
              <a16:creationId xmlns:a16="http://schemas.microsoft.com/office/drawing/2014/main" id="{50A66F43-833C-47C1-8AE2-033D6ED213B6}"/>
            </a:ext>
          </a:extLst>
        </xdr:cNvPr>
        <xdr:cNvSpPr/>
      </xdr:nvSpPr>
      <xdr:spPr bwMode="auto">
        <a:xfrm>
          <a:off x="158750" y="1587500"/>
          <a:ext cx="2413000" cy="165100"/>
        </a:xfrm>
        <a:prstGeom prst="roundRect">
          <a:avLst/>
        </a:prstGeom>
        <a:solidFill>
          <a:srgbClr val="FFFFCC"/>
        </a:solidFill>
        <a:ln w="9525" cap="flat" cmpd="sng" algn="ctr">
          <a:solidFill>
            <a:srgbClr val="969696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000"/>
            <a:t>JOSEPH (CADRE)</a:t>
          </a:r>
        </a:p>
      </xdr:txBody>
    </xdr:sp>
    <xdr:clientData/>
  </xdr:twoCellAnchor>
  <xdr:twoCellAnchor>
    <xdr:from>
      <xdr:col>12</xdr:col>
      <xdr:colOff>1270</xdr:colOff>
      <xdr:row>5</xdr:row>
      <xdr:rowOff>25400</xdr:rowOff>
    </xdr:from>
    <xdr:to>
      <xdr:col>15</xdr:col>
      <xdr:colOff>0</xdr:colOff>
      <xdr:row>5</xdr:row>
      <xdr:rowOff>190500</xdr:rowOff>
    </xdr:to>
    <xdr:sp macro="USF_conges" textlink="">
      <xdr:nvSpPr>
        <xdr:cNvPr id="18743" name="C4">
          <a:extLst>
            <a:ext uri="{FF2B5EF4-FFF2-40B4-BE49-F238E27FC236}">
              <a16:creationId xmlns:a16="http://schemas.microsoft.com/office/drawing/2014/main" id="{1E15585F-4F3A-4C4D-85A5-A032C132EE16}"/>
            </a:ext>
          </a:extLst>
        </xdr:cNvPr>
        <xdr:cNvSpPr/>
      </xdr:nvSpPr>
      <xdr:spPr bwMode="auto">
        <a:xfrm>
          <a:off x="5024120" y="1587500"/>
          <a:ext cx="798830" cy="165100"/>
        </a:xfrm>
        <a:prstGeom prst="roundRect">
          <a:avLst>
            <a:gd name="adj" fmla="val 50000"/>
          </a:avLst>
        </a:prstGeom>
        <a:solidFill>
          <a:srgbClr val="7030A0"/>
        </a:solidFill>
        <a:ln w="9525" cap="flat" cmpd="sng" algn="ctr">
          <a:solidFill>
            <a:srgbClr val="969696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900"/>
            <a:t>F - Even. Familial</a:t>
          </a:r>
        </a:p>
      </xdr:txBody>
    </xdr:sp>
    <xdr:clientData/>
  </xdr:twoCellAnchor>
  <xdr:twoCellAnchor>
    <xdr:from>
      <xdr:col>1</xdr:col>
      <xdr:colOff>50800</xdr:colOff>
      <xdr:row>6</xdr:row>
      <xdr:rowOff>25400</xdr:rowOff>
    </xdr:from>
    <xdr:to>
      <xdr:col>2</xdr:col>
      <xdr:colOff>1136650</xdr:colOff>
      <xdr:row>6</xdr:row>
      <xdr:rowOff>190500</xdr:rowOff>
    </xdr:to>
    <xdr:sp macro="USF_Salarie" textlink="">
      <xdr:nvSpPr>
        <xdr:cNvPr id="18744" name="S5">
          <a:extLst>
            <a:ext uri="{FF2B5EF4-FFF2-40B4-BE49-F238E27FC236}">
              <a16:creationId xmlns:a16="http://schemas.microsoft.com/office/drawing/2014/main" id="{E66D2B82-BA97-4876-BB63-7078D6174B41}"/>
            </a:ext>
          </a:extLst>
        </xdr:cNvPr>
        <xdr:cNvSpPr/>
      </xdr:nvSpPr>
      <xdr:spPr bwMode="auto">
        <a:xfrm>
          <a:off x="158750" y="1816100"/>
          <a:ext cx="2413000" cy="165100"/>
        </a:xfrm>
        <a:prstGeom prst="roundRect">
          <a:avLst/>
        </a:prstGeom>
        <a:solidFill>
          <a:srgbClr val="D9D9D9"/>
        </a:solidFill>
        <a:ln w="9525" cap="flat" cmpd="sng" algn="ctr">
          <a:solidFill>
            <a:srgbClr val="969696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000"/>
            <a:t>PIERRE (RESS. HUMAINE)</a:t>
          </a:r>
        </a:p>
      </xdr:txBody>
    </xdr:sp>
    <xdr:clientData/>
  </xdr:twoCellAnchor>
  <xdr:twoCellAnchor>
    <xdr:from>
      <xdr:col>4</xdr:col>
      <xdr:colOff>1270</xdr:colOff>
      <xdr:row>6</xdr:row>
      <xdr:rowOff>25400</xdr:rowOff>
    </xdr:from>
    <xdr:to>
      <xdr:col>7</xdr:col>
      <xdr:colOff>0</xdr:colOff>
      <xdr:row>6</xdr:row>
      <xdr:rowOff>190500</xdr:rowOff>
    </xdr:to>
    <xdr:sp macro="USF_conges" textlink="">
      <xdr:nvSpPr>
        <xdr:cNvPr id="18745" name="C5">
          <a:extLst>
            <a:ext uri="{FF2B5EF4-FFF2-40B4-BE49-F238E27FC236}">
              <a16:creationId xmlns:a16="http://schemas.microsoft.com/office/drawing/2014/main" id="{0BBFA15B-3B4D-4E54-B129-73D6A1C32AEA}"/>
            </a:ext>
          </a:extLst>
        </xdr:cNvPr>
        <xdr:cNvSpPr/>
      </xdr:nvSpPr>
      <xdr:spPr bwMode="auto">
        <a:xfrm>
          <a:off x="2890520" y="1816100"/>
          <a:ext cx="798830" cy="165100"/>
        </a:xfrm>
        <a:prstGeom prst="roundRect">
          <a:avLst>
            <a:gd name="adj" fmla="val 50000"/>
          </a:avLst>
        </a:prstGeom>
        <a:solidFill>
          <a:srgbClr val="92D050"/>
        </a:solidFill>
        <a:ln w="9525" cap="flat" cmpd="sng" algn="ctr">
          <a:solidFill>
            <a:srgbClr val="969696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900"/>
            <a:t>C - Congés</a:t>
          </a:r>
        </a:p>
      </xdr:txBody>
    </xdr:sp>
    <xdr:clientData/>
  </xdr:twoCellAnchor>
  <xdr:twoCellAnchor>
    <xdr:from>
      <xdr:col>1</xdr:col>
      <xdr:colOff>50800</xdr:colOff>
      <xdr:row>7</xdr:row>
      <xdr:rowOff>25400</xdr:rowOff>
    </xdr:from>
    <xdr:to>
      <xdr:col>2</xdr:col>
      <xdr:colOff>1136650</xdr:colOff>
      <xdr:row>7</xdr:row>
      <xdr:rowOff>190500</xdr:rowOff>
    </xdr:to>
    <xdr:sp macro="USF_Salarie" textlink="">
      <xdr:nvSpPr>
        <xdr:cNvPr id="18746" name="S6">
          <a:extLst>
            <a:ext uri="{FF2B5EF4-FFF2-40B4-BE49-F238E27FC236}">
              <a16:creationId xmlns:a16="http://schemas.microsoft.com/office/drawing/2014/main" id="{726C58CC-6A36-4A66-AD77-06B216B3664B}"/>
            </a:ext>
          </a:extLst>
        </xdr:cNvPr>
        <xdr:cNvSpPr/>
      </xdr:nvSpPr>
      <xdr:spPr bwMode="auto">
        <a:xfrm>
          <a:off x="158750" y="2044700"/>
          <a:ext cx="2413000" cy="165100"/>
        </a:xfrm>
        <a:prstGeom prst="roundRect">
          <a:avLst/>
        </a:prstGeom>
        <a:solidFill>
          <a:srgbClr val="8DB4E2"/>
        </a:solidFill>
        <a:ln w="9525" cap="flat" cmpd="sng" algn="ctr">
          <a:solidFill>
            <a:srgbClr val="969696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000"/>
            <a:t>WILSON (BUREAU)</a:t>
          </a:r>
        </a:p>
      </xdr:txBody>
    </xdr:sp>
    <xdr:clientData/>
  </xdr:twoCellAnchor>
  <xdr:twoCellAnchor>
    <xdr:from>
      <xdr:col>6</xdr:col>
      <xdr:colOff>1270</xdr:colOff>
      <xdr:row>7</xdr:row>
      <xdr:rowOff>25400</xdr:rowOff>
    </xdr:from>
    <xdr:to>
      <xdr:col>9</xdr:col>
      <xdr:colOff>0</xdr:colOff>
      <xdr:row>7</xdr:row>
      <xdr:rowOff>190500</xdr:rowOff>
    </xdr:to>
    <xdr:sp macro="USF_conges" textlink="">
      <xdr:nvSpPr>
        <xdr:cNvPr id="18747" name="C6">
          <a:extLst>
            <a:ext uri="{FF2B5EF4-FFF2-40B4-BE49-F238E27FC236}">
              <a16:creationId xmlns:a16="http://schemas.microsoft.com/office/drawing/2014/main" id="{C6137353-2A9E-424B-A931-6E7CF602C16A}"/>
            </a:ext>
          </a:extLst>
        </xdr:cNvPr>
        <xdr:cNvSpPr/>
      </xdr:nvSpPr>
      <xdr:spPr bwMode="auto">
        <a:xfrm>
          <a:off x="3423920" y="2044700"/>
          <a:ext cx="798830" cy="165100"/>
        </a:xfrm>
        <a:prstGeom prst="roundRect">
          <a:avLst>
            <a:gd name="adj" fmla="val 50000"/>
          </a:avLst>
        </a:prstGeom>
        <a:solidFill>
          <a:srgbClr val="FFC000"/>
        </a:solidFill>
        <a:ln w="9525" cap="flat" cmpd="sng" algn="ctr">
          <a:solidFill>
            <a:srgbClr val="969696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900"/>
            <a:t>M - Maladie</a:t>
          </a:r>
        </a:p>
      </xdr:txBody>
    </xdr:sp>
    <xdr:clientData/>
  </xdr:twoCellAnchor>
  <xdr:twoCellAnchor>
    <xdr:from>
      <xdr:col>1</xdr:col>
      <xdr:colOff>50800</xdr:colOff>
      <xdr:row>8</xdr:row>
      <xdr:rowOff>25400</xdr:rowOff>
    </xdr:from>
    <xdr:to>
      <xdr:col>2</xdr:col>
      <xdr:colOff>1136650</xdr:colOff>
      <xdr:row>8</xdr:row>
      <xdr:rowOff>190500</xdr:rowOff>
    </xdr:to>
    <xdr:sp macro="USF_Salarie" textlink="">
      <xdr:nvSpPr>
        <xdr:cNvPr id="18748" name="S7">
          <a:extLst>
            <a:ext uri="{FF2B5EF4-FFF2-40B4-BE49-F238E27FC236}">
              <a16:creationId xmlns:a16="http://schemas.microsoft.com/office/drawing/2014/main" id="{BE0F214E-D617-46F0-92C3-24544369D61E}"/>
            </a:ext>
          </a:extLst>
        </xdr:cNvPr>
        <xdr:cNvSpPr/>
      </xdr:nvSpPr>
      <xdr:spPr bwMode="auto">
        <a:xfrm>
          <a:off x="158750" y="2273300"/>
          <a:ext cx="2413000" cy="165100"/>
        </a:xfrm>
        <a:prstGeom prst="roundRect">
          <a:avLst/>
        </a:prstGeom>
        <a:solidFill>
          <a:srgbClr val="BFBFBF"/>
        </a:solidFill>
        <a:ln w="9525" cap="flat" cmpd="sng" algn="ctr">
          <a:solidFill>
            <a:srgbClr val="969696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000"/>
            <a:t>ANNE PASCALINE (SECRETAIRE)</a:t>
          </a:r>
        </a:p>
      </xdr:txBody>
    </xdr:sp>
    <xdr:clientData/>
  </xdr:twoCellAnchor>
  <xdr:twoCellAnchor>
    <xdr:from>
      <xdr:col>10</xdr:col>
      <xdr:colOff>1270</xdr:colOff>
      <xdr:row>8</xdr:row>
      <xdr:rowOff>25400</xdr:rowOff>
    </xdr:from>
    <xdr:to>
      <xdr:col>16</xdr:col>
      <xdr:colOff>0</xdr:colOff>
      <xdr:row>8</xdr:row>
      <xdr:rowOff>190500</xdr:rowOff>
    </xdr:to>
    <xdr:sp macro="USF_conges" textlink="">
      <xdr:nvSpPr>
        <xdr:cNvPr id="18749" name="C7">
          <a:extLst>
            <a:ext uri="{FF2B5EF4-FFF2-40B4-BE49-F238E27FC236}">
              <a16:creationId xmlns:a16="http://schemas.microsoft.com/office/drawing/2014/main" id="{9AE192ED-9ADC-4243-91B7-4A604E1FC56F}"/>
            </a:ext>
          </a:extLst>
        </xdr:cNvPr>
        <xdr:cNvSpPr/>
      </xdr:nvSpPr>
      <xdr:spPr bwMode="auto">
        <a:xfrm>
          <a:off x="4490720" y="2273300"/>
          <a:ext cx="1598930" cy="165100"/>
        </a:xfrm>
        <a:prstGeom prst="roundRect">
          <a:avLst>
            <a:gd name="adj" fmla="val 50000"/>
          </a:avLst>
        </a:prstGeom>
        <a:solidFill>
          <a:srgbClr val="FF3300"/>
        </a:solidFill>
        <a:ln w="9525" cap="flat" cmpd="sng" algn="ctr">
          <a:solidFill>
            <a:srgbClr val="969696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900"/>
            <a:t>A - Absence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7"/>
  <sheetViews>
    <sheetView workbookViewId="0">
      <pane ySplit="1" topLeftCell="A2" activePane="bottomLeft" state="frozen"/>
      <selection activeCell="E118" sqref="E118"/>
      <selection pane="bottomLeft" activeCell="E6" sqref="E6"/>
    </sheetView>
  </sheetViews>
  <sheetFormatPr baseColWidth="10" defaultColWidth="11.453125" defaultRowHeight="13"/>
  <cols>
    <col min="1" max="2" width="11.453125" style="28" customWidth="1"/>
    <col min="3" max="5" width="11.453125" style="29" customWidth="1"/>
    <col min="6" max="6" width="11.453125" style="28" customWidth="1"/>
    <col min="7" max="16384" width="11.453125" style="28"/>
  </cols>
  <sheetData>
    <row r="1" spans="1:7" ht="21" customHeight="1">
      <c r="A1" s="25" t="s">
        <v>14</v>
      </c>
      <c r="B1" s="25" t="s">
        <v>13</v>
      </c>
      <c r="C1" s="27" t="s">
        <v>15</v>
      </c>
      <c r="D1" s="27" t="s">
        <v>16</v>
      </c>
      <c r="E1" s="27" t="s">
        <v>17</v>
      </c>
      <c r="F1" s="39" t="s">
        <v>48</v>
      </c>
      <c r="G1" s="39" t="s">
        <v>49</v>
      </c>
    </row>
    <row r="2" spans="1:7">
      <c r="A2" s="28" t="s">
        <v>54</v>
      </c>
      <c r="B2" s="28" t="s">
        <v>67</v>
      </c>
      <c r="C2" s="28" t="s">
        <v>46</v>
      </c>
      <c r="D2" s="29">
        <v>42758</v>
      </c>
      <c r="E2" s="29">
        <v>42763</v>
      </c>
      <c r="F2" s="28">
        <f>NETWORKDAYS_TATIAK(D2,E2,1,feries)</f>
        <v>5</v>
      </c>
      <c r="G2" s="28">
        <f>NETWORKDAYS_TATIAK(D2,E2,11,feries)-F2</f>
        <v>1</v>
      </c>
    </row>
    <row r="3" spans="1:7">
      <c r="A3" s="28" t="s">
        <v>55</v>
      </c>
      <c r="B3" s="28" t="s">
        <v>68</v>
      </c>
      <c r="C3" s="28" t="s">
        <v>46</v>
      </c>
      <c r="D3" s="29">
        <v>42765</v>
      </c>
      <c r="E3" s="29">
        <v>42770</v>
      </c>
      <c r="F3" s="28">
        <f>NETWORKDAYS_TATIAK(D3,E3,1,feries)</f>
        <v>5</v>
      </c>
      <c r="G3" s="28">
        <f>NETWORKDAYS_TATIAK(D3,E3,11,feries)-F3</f>
        <v>1</v>
      </c>
    </row>
    <row r="4" spans="1:7">
      <c r="A4" s="28" t="s">
        <v>57</v>
      </c>
      <c r="B4" s="28" t="s">
        <v>69</v>
      </c>
      <c r="C4" s="28" t="s">
        <v>45</v>
      </c>
      <c r="D4" s="29">
        <v>42753</v>
      </c>
      <c r="E4" s="29">
        <v>42755</v>
      </c>
      <c r="F4" s="28">
        <f>NETWORKDAYS_TATIAK(D4,E4,1,feries)</f>
        <v>3</v>
      </c>
      <c r="G4" s="28">
        <f>NETWORKDAYS_TATIAK(D4,E4,11,feries)-F4</f>
        <v>0</v>
      </c>
    </row>
    <row r="5" spans="1:7">
      <c r="A5" s="28" t="s">
        <v>59</v>
      </c>
      <c r="B5" s="28" t="s">
        <v>70</v>
      </c>
      <c r="C5" s="28" t="s">
        <v>46</v>
      </c>
      <c r="D5" s="29">
        <v>42745</v>
      </c>
      <c r="E5" s="29">
        <v>42747</v>
      </c>
      <c r="F5" s="28">
        <f>NETWORKDAYS_TATIAK(D5,E5,1,feries)</f>
        <v>3</v>
      </c>
      <c r="G5" s="28">
        <f>NETWORKDAYS_TATIAK(D5,E5,11,feries)-F5</f>
        <v>0</v>
      </c>
    </row>
    <row r="6" spans="1:7">
      <c r="A6" s="28" t="s">
        <v>61</v>
      </c>
      <c r="B6" s="28" t="s">
        <v>71</v>
      </c>
      <c r="C6" s="28" t="s">
        <v>43</v>
      </c>
      <c r="D6" s="29">
        <v>42747</v>
      </c>
      <c r="E6" s="29">
        <v>42749</v>
      </c>
      <c r="F6" s="28">
        <f>NETWORKDAYS_TATIAK(D6,E6,1,feries)</f>
        <v>2</v>
      </c>
      <c r="G6" s="28">
        <f>NETWORKDAYS_TATIAK(D6,E6,11,feries)-F6</f>
        <v>1</v>
      </c>
    </row>
    <row r="7" spans="1:7">
      <c r="A7" s="28" t="s">
        <v>63</v>
      </c>
      <c r="B7" s="28" t="s">
        <v>72</v>
      </c>
      <c r="C7" s="28" t="s">
        <v>47</v>
      </c>
      <c r="D7" s="29">
        <v>42751</v>
      </c>
      <c r="E7" s="85">
        <v>42756</v>
      </c>
      <c r="F7" s="28">
        <f>NETWORKDAYS_TATIAK(D7,E7,1,feries)</f>
        <v>5</v>
      </c>
      <c r="G7" s="28">
        <f>NETWORKDAYS_TATIAK(D7,E7,11,feries)-F7</f>
        <v>1</v>
      </c>
    </row>
  </sheetData>
  <sortState ref="A2:F17">
    <sortCondition ref="A2:A17"/>
  </sortState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11"/>
  <sheetViews>
    <sheetView workbookViewId="0">
      <pane ySplit="1" topLeftCell="A2" activePane="bottomLeft" state="frozen"/>
      <selection activeCell="E118" sqref="E118"/>
      <selection pane="bottomLeft" activeCell="D12" sqref="D12"/>
    </sheetView>
  </sheetViews>
  <sheetFormatPr baseColWidth="10" defaultColWidth="11.453125" defaultRowHeight="13"/>
  <cols>
    <col min="1" max="1" width="11.453125" style="26" customWidth="1"/>
    <col min="2" max="2" width="12.1796875" style="26" bestFit="1" customWidth="1"/>
    <col min="3" max="3" width="12.7265625" style="26" bestFit="1" customWidth="1"/>
    <col min="4" max="5" width="11.453125" style="26" customWidth="1"/>
    <col min="6" max="9" width="11.453125" style="67" customWidth="1"/>
    <col min="10" max="10" width="10.90625"/>
    <col min="11" max="12" width="11.453125" style="26" customWidth="1"/>
    <col min="13" max="16384" width="11.453125" style="26"/>
  </cols>
  <sheetData>
    <row r="1" spans="1:9" ht="21" customHeight="1">
      <c r="A1" s="68" t="s">
        <v>14</v>
      </c>
      <c r="B1" s="68" t="s">
        <v>18</v>
      </c>
      <c r="C1" s="68" t="s">
        <v>19</v>
      </c>
      <c r="D1" s="69" t="s">
        <v>40</v>
      </c>
      <c r="E1" s="69" t="s">
        <v>41</v>
      </c>
      <c r="F1" s="68" t="s">
        <v>32</v>
      </c>
      <c r="G1" s="68" t="s">
        <v>33</v>
      </c>
      <c r="H1" s="71" t="s">
        <v>49</v>
      </c>
      <c r="I1" s="68" t="s">
        <v>34</v>
      </c>
    </row>
    <row r="2" spans="1:9">
      <c r="A2" s="26" t="s">
        <v>54</v>
      </c>
      <c r="B2" s="26" t="s">
        <v>65</v>
      </c>
      <c r="C2" s="26" t="s">
        <v>25</v>
      </c>
      <c r="D2" s="40">
        <v>41279</v>
      </c>
      <c r="E2" s="40">
        <v>73000</v>
      </c>
      <c r="F2" s="67">
        <v>28</v>
      </c>
      <c r="G2" s="67">
        <f ca="1">SUMIF(INDIRECT("Conges!A$2:A$"&amp;COUNTA(Conges!F:F)),Salaries!A2,INDIRECT("Conges!F$2:F$"&amp;COUNTA(Conges!F:F)))</f>
        <v>5</v>
      </c>
      <c r="H2" s="67">
        <f ca="1">SUMIF(INDIRECT("Conges!A$2:A$"&amp;COUNTA(Conges!G:G)),Salaries!A2,INDIRECT("Conges!G$2:G$"&amp;COUNTA(Conges!G:G)))</f>
        <v>1</v>
      </c>
      <c r="I2" s="67">
        <f t="shared" ref="I2:I6" ca="1" si="0">F2-G2-H2</f>
        <v>22</v>
      </c>
    </row>
    <row r="3" spans="1:9">
      <c r="A3" s="26" t="s">
        <v>55</v>
      </c>
      <c r="B3" s="26" t="s">
        <v>56</v>
      </c>
      <c r="C3" s="26" t="s">
        <v>25</v>
      </c>
      <c r="D3" s="40">
        <v>41279</v>
      </c>
      <c r="E3" s="40">
        <v>73000</v>
      </c>
      <c r="F3" s="67">
        <v>28</v>
      </c>
      <c r="G3" s="67">
        <f ca="1">SUMIF(INDIRECT("Conges!A$2:A$"&amp;COUNTA(Conges!F:F)),Salaries!A3,INDIRECT("Conges!F$2:F$"&amp;COUNTA(Conges!F:F)))</f>
        <v>5</v>
      </c>
      <c r="H3" s="67">
        <f ca="1">SUMIF(INDIRECT("Conges!A$2:A$"&amp;COUNTA(Conges!G:G)),Salaries!A3,INDIRECT("Conges!G$2:G$"&amp;COUNTA(Conges!G:G)))</f>
        <v>1</v>
      </c>
      <c r="I3" s="67">
        <f t="shared" ca="1" si="0"/>
        <v>22</v>
      </c>
    </row>
    <row r="4" spans="1:9">
      <c r="A4" s="26" t="s">
        <v>57</v>
      </c>
      <c r="B4" s="26" t="s">
        <v>58</v>
      </c>
      <c r="C4" s="26" t="s">
        <v>20</v>
      </c>
      <c r="D4" s="40">
        <v>34479</v>
      </c>
      <c r="E4" s="40">
        <v>73000</v>
      </c>
      <c r="F4" s="67">
        <v>30</v>
      </c>
      <c r="G4" s="67">
        <f ca="1">SUMIF(INDIRECT("Conges!A$2:A$"&amp;COUNTA(Conges!F:F)),Salaries!A4,INDIRECT("Conges!F$2:F$"&amp;COUNTA(Conges!F:F)))</f>
        <v>3</v>
      </c>
      <c r="H4" s="67">
        <f ca="1">SUMIF(INDIRECT("Conges!A$2:A$"&amp;COUNTA(Conges!G:G)),Salaries!A4,INDIRECT("Conges!G$2:G$"&amp;COUNTA(Conges!G:G)))</f>
        <v>0</v>
      </c>
      <c r="I4" s="67">
        <f t="shared" ca="1" si="0"/>
        <v>27</v>
      </c>
    </row>
    <row r="5" spans="1:9">
      <c r="A5" s="26" t="s">
        <v>59</v>
      </c>
      <c r="B5" s="26" t="s">
        <v>60</v>
      </c>
      <c r="C5" s="26" t="s">
        <v>26</v>
      </c>
      <c r="D5" s="40">
        <v>34451</v>
      </c>
      <c r="E5" s="40">
        <v>73000</v>
      </c>
      <c r="F5" s="67">
        <v>30</v>
      </c>
      <c r="G5" s="67">
        <f ca="1">SUMIF(INDIRECT("Conges!A$2:A$"&amp;COUNTA(Conges!F:F)),Salaries!A5,INDIRECT("Conges!F$2:F$"&amp;COUNTA(Conges!F:F)))</f>
        <v>3</v>
      </c>
      <c r="H5" s="67">
        <f ca="1">SUMIF(INDIRECT("Conges!A$2:A$"&amp;COUNTA(Conges!G:G)),Salaries!A5,INDIRECT("Conges!G$2:G$"&amp;COUNTA(Conges!G:G)))</f>
        <v>0</v>
      </c>
      <c r="I5" s="67">
        <f t="shared" ca="1" si="0"/>
        <v>27</v>
      </c>
    </row>
    <row r="6" spans="1:9">
      <c r="A6" s="26" t="s">
        <v>61</v>
      </c>
      <c r="B6" s="26" t="s">
        <v>62</v>
      </c>
      <c r="C6" s="26" t="s">
        <v>22</v>
      </c>
      <c r="D6" s="40">
        <v>39033</v>
      </c>
      <c r="E6" s="40">
        <v>73000</v>
      </c>
      <c r="F6" s="67">
        <v>21</v>
      </c>
      <c r="G6" s="67">
        <f ca="1">SUMIF(INDIRECT("Conges!A$2:A$"&amp;COUNTA(Conges!F:F)),Salaries!A6,INDIRECT("Conges!F$2:F$"&amp;COUNTA(Conges!F:F)))</f>
        <v>2</v>
      </c>
      <c r="H6" s="67">
        <f ca="1">SUMIF(INDIRECT("Conges!A$2:A$"&amp;COUNTA(Conges!G:G)),Salaries!A6,INDIRECT("Conges!G$2:G$"&amp;COUNTA(Conges!G:G)))</f>
        <v>1</v>
      </c>
      <c r="I6" s="67">
        <f t="shared" ca="1" si="0"/>
        <v>18</v>
      </c>
    </row>
    <row r="7" spans="1:9">
      <c r="A7" s="26" t="s">
        <v>63</v>
      </c>
      <c r="B7" s="26" t="s">
        <v>64</v>
      </c>
      <c r="C7" s="26" t="s">
        <v>25</v>
      </c>
      <c r="D7" s="40">
        <v>36294</v>
      </c>
      <c r="E7" s="40">
        <v>73000</v>
      </c>
      <c r="F7" s="67">
        <v>18</v>
      </c>
      <c r="G7" s="67">
        <f ca="1">SUMIF(INDIRECT("Conges!A$2:A$"&amp;COUNTA(Conges!F:F)),Salaries!A7,INDIRECT("Conges!F$2:F$"&amp;COUNTA(Conges!F:F)))</f>
        <v>5</v>
      </c>
      <c r="H7" s="67">
        <f ca="1">SUMIF(INDIRECT("Conges!A$2:A$"&amp;COUNTA(Conges!G:G)),Salaries!A7,INDIRECT("Conges!G$2:G$"&amp;COUNTA(Conges!G:G)))</f>
        <v>1</v>
      </c>
      <c r="I7" s="67">
        <f ca="1">F7-G7-H7</f>
        <v>12</v>
      </c>
    </row>
    <row r="8" spans="1:9">
      <c r="D8" s="40"/>
      <c r="E8" s="40"/>
    </row>
    <row r="9" spans="1:9">
      <c r="D9" s="40"/>
      <c r="E9" s="40"/>
    </row>
    <row r="10" spans="1:9">
      <c r="D10" s="40"/>
      <c r="E10" s="40"/>
    </row>
    <row r="11" spans="1:9">
      <c r="D11" s="40"/>
      <c r="E11" s="40"/>
    </row>
    <row r="12" spans="1:9">
      <c r="D12" s="40"/>
      <c r="E12" s="40"/>
    </row>
    <row r="13" spans="1:9">
      <c r="D13" s="40"/>
      <c r="E13" s="40"/>
    </row>
    <row r="14" spans="1:9">
      <c r="D14" s="40"/>
      <c r="E14" s="40"/>
    </row>
    <row r="15" spans="1:9">
      <c r="D15" s="40"/>
      <c r="E15" s="40"/>
    </row>
    <row r="16" spans="1:9">
      <c r="D16" s="40"/>
      <c r="E16" s="40"/>
    </row>
    <row r="17" spans="4:5">
      <c r="D17" s="40"/>
      <c r="E17" s="40"/>
    </row>
    <row r="18" spans="4:5">
      <c r="D18" s="40"/>
      <c r="E18" s="40"/>
    </row>
    <row r="19" spans="4:5">
      <c r="D19" s="40"/>
      <c r="E19" s="40"/>
    </row>
    <row r="20" spans="4:5">
      <c r="D20" s="40"/>
      <c r="E20" s="40"/>
    </row>
    <row r="21" spans="4:5">
      <c r="D21" s="40"/>
      <c r="E21" s="40"/>
    </row>
    <row r="22" spans="4:5">
      <c r="D22" s="40"/>
      <c r="E22" s="40"/>
    </row>
    <row r="23" spans="4:5">
      <c r="D23" s="40"/>
      <c r="E23" s="40"/>
    </row>
    <row r="24" spans="4:5">
      <c r="D24" s="40"/>
      <c r="E24" s="40"/>
    </row>
    <row r="25" spans="4:5">
      <c r="D25" s="40"/>
      <c r="E25" s="40"/>
    </row>
    <row r="26" spans="4:5">
      <c r="D26" s="40"/>
      <c r="E26" s="40"/>
    </row>
    <row r="27" spans="4:5">
      <c r="D27" s="40"/>
      <c r="E27" s="40"/>
    </row>
    <row r="28" spans="4:5">
      <c r="D28" s="40"/>
      <c r="E28" s="40"/>
    </row>
    <row r="29" spans="4:5">
      <c r="D29" s="40"/>
      <c r="E29" s="40"/>
    </row>
    <row r="30" spans="4:5">
      <c r="D30" s="40"/>
      <c r="E30" s="40"/>
    </row>
    <row r="31" spans="4:5">
      <c r="D31" s="40"/>
      <c r="E31" s="40"/>
    </row>
    <row r="32" spans="4:5">
      <c r="D32" s="40"/>
      <c r="E32" s="40"/>
    </row>
    <row r="33" spans="4:5">
      <c r="D33" s="40"/>
      <c r="E33" s="40"/>
    </row>
    <row r="34" spans="4:5">
      <c r="D34" s="40"/>
      <c r="E34" s="40"/>
    </row>
    <row r="35" spans="4:5">
      <c r="D35" s="40"/>
      <c r="E35" s="40"/>
    </row>
    <row r="36" spans="4:5">
      <c r="D36" s="40"/>
      <c r="E36" s="40"/>
    </row>
    <row r="37" spans="4:5">
      <c r="D37" s="40"/>
      <c r="E37" s="40"/>
    </row>
    <row r="38" spans="4:5">
      <c r="D38" s="40"/>
      <c r="E38" s="40"/>
    </row>
    <row r="39" spans="4:5">
      <c r="D39" s="40"/>
      <c r="E39" s="40"/>
    </row>
    <row r="40" spans="4:5">
      <c r="D40" s="40"/>
      <c r="E40" s="40"/>
    </row>
    <row r="41" spans="4:5">
      <c r="D41" s="40"/>
      <c r="E41" s="40"/>
    </row>
    <row r="42" spans="4:5">
      <c r="D42" s="40"/>
      <c r="E42" s="40"/>
    </row>
    <row r="43" spans="4:5">
      <c r="D43" s="40"/>
      <c r="E43" s="40"/>
    </row>
    <row r="44" spans="4:5">
      <c r="D44" s="40"/>
      <c r="E44" s="40"/>
    </row>
    <row r="45" spans="4:5">
      <c r="D45" s="40"/>
      <c r="E45" s="40"/>
    </row>
    <row r="46" spans="4:5">
      <c r="D46" s="40"/>
      <c r="E46" s="40"/>
    </row>
    <row r="47" spans="4:5">
      <c r="D47" s="40"/>
      <c r="E47" s="40"/>
    </row>
    <row r="48" spans="4:5">
      <c r="D48" s="40"/>
      <c r="E48" s="40"/>
    </row>
    <row r="49" spans="4:5">
      <c r="D49" s="40"/>
      <c r="E49" s="40"/>
    </row>
    <row r="50" spans="4:5">
      <c r="D50" s="40"/>
      <c r="E50" s="40"/>
    </row>
    <row r="51" spans="4:5">
      <c r="D51" s="40"/>
      <c r="E51" s="40"/>
    </row>
    <row r="52" spans="4:5">
      <c r="D52" s="40"/>
      <c r="E52" s="40"/>
    </row>
    <row r="53" spans="4:5">
      <c r="D53" s="40"/>
      <c r="E53" s="40"/>
    </row>
    <row r="54" spans="4:5">
      <c r="D54" s="40"/>
      <c r="E54" s="40"/>
    </row>
    <row r="55" spans="4:5">
      <c r="D55" s="40"/>
      <c r="E55" s="40"/>
    </row>
    <row r="56" spans="4:5">
      <c r="D56" s="40"/>
      <c r="E56" s="40"/>
    </row>
    <row r="57" spans="4:5">
      <c r="D57" s="40"/>
      <c r="E57" s="40"/>
    </row>
    <row r="58" spans="4:5">
      <c r="D58" s="40"/>
      <c r="E58" s="40"/>
    </row>
    <row r="59" spans="4:5">
      <c r="D59" s="40"/>
      <c r="E59" s="40"/>
    </row>
    <row r="60" spans="4:5">
      <c r="D60" s="40"/>
      <c r="E60" s="40"/>
    </row>
    <row r="61" spans="4:5">
      <c r="D61" s="40"/>
      <c r="E61" s="40"/>
    </row>
    <row r="62" spans="4:5">
      <c r="D62" s="40"/>
      <c r="E62" s="40"/>
    </row>
    <row r="63" spans="4:5">
      <c r="D63" s="40"/>
      <c r="E63" s="40"/>
    </row>
    <row r="64" spans="4:5">
      <c r="D64" s="40"/>
      <c r="E64" s="40"/>
    </row>
    <row r="65" spans="4:5">
      <c r="D65" s="40"/>
      <c r="E65" s="40"/>
    </row>
    <row r="66" spans="4:5">
      <c r="D66" s="40"/>
      <c r="E66" s="40"/>
    </row>
    <row r="67" spans="4:5">
      <c r="D67" s="40"/>
      <c r="E67" s="40"/>
    </row>
    <row r="68" spans="4:5">
      <c r="D68" s="40"/>
      <c r="E68" s="40"/>
    </row>
    <row r="69" spans="4:5">
      <c r="D69" s="40"/>
      <c r="E69" s="40"/>
    </row>
    <row r="70" spans="4:5">
      <c r="D70" s="40"/>
      <c r="E70" s="40"/>
    </row>
    <row r="71" spans="4:5">
      <c r="D71" s="40"/>
      <c r="E71" s="40"/>
    </row>
    <row r="72" spans="4:5">
      <c r="D72" s="40"/>
      <c r="E72" s="40"/>
    </row>
    <row r="73" spans="4:5">
      <c r="D73" s="40"/>
      <c r="E73" s="40"/>
    </row>
    <row r="74" spans="4:5">
      <c r="D74" s="40"/>
      <c r="E74" s="40"/>
    </row>
    <row r="75" spans="4:5">
      <c r="D75" s="40"/>
      <c r="E75" s="40"/>
    </row>
    <row r="76" spans="4:5">
      <c r="D76" s="40"/>
      <c r="E76" s="40"/>
    </row>
    <row r="77" spans="4:5">
      <c r="D77" s="40"/>
      <c r="E77" s="40"/>
    </row>
    <row r="78" spans="4:5">
      <c r="D78" s="40"/>
      <c r="E78" s="40"/>
    </row>
    <row r="79" spans="4:5">
      <c r="D79" s="40"/>
      <c r="E79" s="40"/>
    </row>
    <row r="80" spans="4:5">
      <c r="D80" s="40"/>
      <c r="E80" s="40"/>
    </row>
    <row r="81" spans="4:5">
      <c r="D81" s="40"/>
      <c r="E81" s="40"/>
    </row>
    <row r="82" spans="4:5">
      <c r="D82" s="40"/>
      <c r="E82" s="40"/>
    </row>
    <row r="83" spans="4:5">
      <c r="D83" s="40"/>
      <c r="E83" s="40"/>
    </row>
    <row r="84" spans="4:5">
      <c r="D84" s="40"/>
      <c r="E84" s="40"/>
    </row>
    <row r="85" spans="4:5">
      <c r="D85" s="40"/>
      <c r="E85" s="40"/>
    </row>
    <row r="86" spans="4:5">
      <c r="D86" s="40"/>
      <c r="E86" s="40"/>
    </row>
    <row r="87" spans="4:5">
      <c r="D87" s="40"/>
      <c r="E87" s="40"/>
    </row>
    <row r="88" spans="4:5">
      <c r="D88" s="40"/>
      <c r="E88" s="40"/>
    </row>
    <row r="89" spans="4:5">
      <c r="D89" s="40"/>
      <c r="E89" s="40"/>
    </row>
    <row r="90" spans="4:5">
      <c r="D90" s="40"/>
      <c r="E90" s="40"/>
    </row>
    <row r="91" spans="4:5">
      <c r="D91" s="40"/>
      <c r="E91" s="40"/>
    </row>
    <row r="92" spans="4:5">
      <c r="D92" s="40"/>
      <c r="E92" s="40"/>
    </row>
    <row r="93" spans="4:5">
      <c r="D93" s="40"/>
      <c r="E93" s="40"/>
    </row>
    <row r="94" spans="4:5">
      <c r="D94" s="40"/>
      <c r="E94" s="40"/>
    </row>
    <row r="95" spans="4:5">
      <c r="D95" s="40"/>
      <c r="E95" s="40"/>
    </row>
    <row r="96" spans="4:5">
      <c r="D96" s="40"/>
      <c r="E96" s="40"/>
    </row>
    <row r="97" spans="4:5">
      <c r="D97" s="40"/>
      <c r="E97" s="40"/>
    </row>
    <row r="98" spans="4:5">
      <c r="D98" s="40"/>
      <c r="E98" s="40"/>
    </row>
    <row r="99" spans="4:5">
      <c r="D99" s="40"/>
      <c r="E99" s="40"/>
    </row>
    <row r="100" spans="4:5">
      <c r="D100" s="40"/>
      <c r="E100" s="40"/>
    </row>
    <row r="101" spans="4:5">
      <c r="D101" s="40"/>
      <c r="E101" s="40"/>
    </row>
    <row r="102" spans="4:5">
      <c r="D102" s="40"/>
      <c r="E102" s="40"/>
    </row>
    <row r="103" spans="4:5">
      <c r="D103" s="40"/>
      <c r="E103" s="40"/>
    </row>
    <row r="104" spans="4:5">
      <c r="D104" s="40"/>
      <c r="E104" s="40"/>
    </row>
    <row r="105" spans="4:5">
      <c r="D105" s="40"/>
      <c r="E105" s="40"/>
    </row>
    <row r="106" spans="4:5">
      <c r="D106" s="40"/>
      <c r="E106" s="40"/>
    </row>
    <row r="107" spans="4:5">
      <c r="D107" s="40"/>
      <c r="E107" s="40"/>
    </row>
    <row r="108" spans="4:5">
      <c r="D108" s="40"/>
      <c r="E108" s="40"/>
    </row>
    <row r="109" spans="4:5">
      <c r="D109" s="40"/>
      <c r="E109" s="40"/>
    </row>
    <row r="110" spans="4:5">
      <c r="D110" s="40"/>
      <c r="E110" s="40"/>
    </row>
    <row r="111" spans="4:5">
      <c r="D111" s="40"/>
      <c r="E111" s="40"/>
    </row>
  </sheetData>
  <sortState ref="A2:Q13">
    <sortCondition ref="A1"/>
    <sortCondition ref="B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X2144"/>
  <sheetViews>
    <sheetView showGridLines="0" showRowColHeaders="0" showZeros="0"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baseColWidth="10" defaultColWidth="11.453125" defaultRowHeight="13"/>
  <cols>
    <col min="1" max="1" width="1.54296875" style="6" customWidth="1"/>
    <col min="2" max="2" width="19" style="1" customWidth="1"/>
    <col min="3" max="3" width="17" style="1" customWidth="1"/>
    <col min="4" max="38" width="3.81640625" style="6" customWidth="1"/>
    <col min="39" max="42" width="4.7265625" style="6" customWidth="1"/>
    <col min="43" max="43" width="6.7265625" style="6" bestFit="1" customWidth="1"/>
    <col min="44" max="45" width="9.26953125" style="6" customWidth="1"/>
    <col min="46" max="46" width="16" style="4" customWidth="1"/>
    <col min="47" max="47" width="6.54296875" style="7" customWidth="1"/>
    <col min="48" max="16384" width="11.453125" style="6"/>
  </cols>
  <sheetData>
    <row r="1" spans="1:50" ht="22.5" customHeight="1">
      <c r="A1" s="1"/>
      <c r="C1" s="1" t="b">
        <v>1</v>
      </c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3"/>
      <c r="AO1" s="3"/>
      <c r="AP1" s="3"/>
      <c r="AQ1" s="3"/>
      <c r="AR1" s="30" t="s">
        <v>14</v>
      </c>
      <c r="AS1" s="31" t="s">
        <v>13</v>
      </c>
      <c r="AT1" s="17">
        <v>42737</v>
      </c>
      <c r="AU1" s="5"/>
      <c r="AV1" s="12"/>
      <c r="AW1" s="12"/>
      <c r="AX1" s="12"/>
    </row>
    <row r="2" spans="1:50" s="3" customFormat="1" ht="22.5" customHeight="1">
      <c r="A2" s="18">
        <v>2</v>
      </c>
      <c r="B2" s="1"/>
      <c r="C2" s="1"/>
      <c r="D2" s="1"/>
      <c r="E2" s="1"/>
      <c r="F2" s="1"/>
      <c r="G2" s="1"/>
      <c r="H2" s="1"/>
      <c r="I2" s="1"/>
      <c r="J2" s="20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2"/>
      <c r="AL2" s="2"/>
      <c r="AM2" s="80" t="s">
        <v>52</v>
      </c>
      <c r="AN2" s="81"/>
      <c r="AO2" s="81"/>
      <c r="AP2" s="82"/>
      <c r="AR2" s="32">
        <v>8</v>
      </c>
      <c r="AS2" s="33">
        <v>10</v>
      </c>
      <c r="AT2" s="17">
        <f>AT1+7</f>
        <v>42744</v>
      </c>
      <c r="AV2" s="13" t="s">
        <v>0</v>
      </c>
      <c r="AW2" s="14">
        <f>DATE(YEAR(AT1),1,1)</f>
        <v>42736</v>
      </c>
      <c r="AX2" s="14">
        <f>DATE(YEAR(AT1)+1,1,1)</f>
        <v>43101</v>
      </c>
    </row>
    <row r="3" spans="1:50" ht="42" customHeight="1">
      <c r="A3" s="20"/>
      <c r="B3" s="70" t="s">
        <v>66</v>
      </c>
      <c r="C3" s="24"/>
      <c r="D3" s="49">
        <f>INDEX(AT1:AT2000,A2)</f>
        <v>42744</v>
      </c>
      <c r="E3" s="50">
        <f t="shared" ref="E3:P3" si="0">D3+1</f>
        <v>42745</v>
      </c>
      <c r="F3" s="50">
        <f t="shared" si="0"/>
        <v>42746</v>
      </c>
      <c r="G3" s="50">
        <f t="shared" si="0"/>
        <v>42747</v>
      </c>
      <c r="H3" s="50">
        <f t="shared" si="0"/>
        <v>42748</v>
      </c>
      <c r="I3" s="50">
        <f t="shared" si="0"/>
        <v>42749</v>
      </c>
      <c r="J3" s="50">
        <f t="shared" si="0"/>
        <v>42750</v>
      </c>
      <c r="K3" s="50">
        <f t="shared" si="0"/>
        <v>42751</v>
      </c>
      <c r="L3" s="50">
        <f t="shared" si="0"/>
        <v>42752</v>
      </c>
      <c r="M3" s="50">
        <f t="shared" si="0"/>
        <v>42753</v>
      </c>
      <c r="N3" s="50">
        <f t="shared" si="0"/>
        <v>42754</v>
      </c>
      <c r="O3" s="50">
        <f t="shared" si="0"/>
        <v>42755</v>
      </c>
      <c r="P3" s="50">
        <f t="shared" si="0"/>
        <v>42756</v>
      </c>
      <c r="Q3" s="50">
        <f t="shared" ref="Q3" si="1">P3+1</f>
        <v>42757</v>
      </c>
      <c r="R3" s="50">
        <f t="shared" ref="R3" si="2">Q3+1</f>
        <v>42758</v>
      </c>
      <c r="S3" s="50">
        <f t="shared" ref="S3" si="3">R3+1</f>
        <v>42759</v>
      </c>
      <c r="T3" s="50">
        <f t="shared" ref="T3" si="4">S3+1</f>
        <v>42760</v>
      </c>
      <c r="U3" s="50">
        <f t="shared" ref="U3" si="5">T3+1</f>
        <v>42761</v>
      </c>
      <c r="V3" s="50">
        <f t="shared" ref="V3" si="6">U3+1</f>
        <v>42762</v>
      </c>
      <c r="W3" s="50">
        <f t="shared" ref="W3" si="7">V3+1</f>
        <v>42763</v>
      </c>
      <c r="X3" s="50">
        <f t="shared" ref="X3" si="8">W3+1</f>
        <v>42764</v>
      </c>
      <c r="Y3" s="50">
        <f t="shared" ref="Y3" si="9">X3+1</f>
        <v>42765</v>
      </c>
      <c r="Z3" s="50">
        <f t="shared" ref="Z3" si="10">Y3+1</f>
        <v>42766</v>
      </c>
      <c r="AA3" s="50">
        <f t="shared" ref="AA3" si="11">Z3+1</f>
        <v>42767</v>
      </c>
      <c r="AB3" s="50">
        <f t="shared" ref="AB3" si="12">AA3+1</f>
        <v>42768</v>
      </c>
      <c r="AC3" s="50">
        <f t="shared" ref="AC3" si="13">AB3+1</f>
        <v>42769</v>
      </c>
      <c r="AD3" s="50">
        <f t="shared" ref="AD3" si="14">AC3+1</f>
        <v>42770</v>
      </c>
      <c r="AE3" s="50">
        <f t="shared" ref="AE3" si="15">AD3+1</f>
        <v>42771</v>
      </c>
      <c r="AF3" s="50">
        <f t="shared" ref="AF3" si="16">AE3+1</f>
        <v>42772</v>
      </c>
      <c r="AG3" s="50">
        <f t="shared" ref="AG3" si="17">AF3+1</f>
        <v>42773</v>
      </c>
      <c r="AH3" s="50">
        <f t="shared" ref="AH3" si="18">AG3+1</f>
        <v>42774</v>
      </c>
      <c r="AI3" s="50">
        <f t="shared" ref="AI3" si="19">AH3+1</f>
        <v>42775</v>
      </c>
      <c r="AJ3" s="50">
        <f t="shared" ref="AJ3" si="20">AI3+1</f>
        <v>42776</v>
      </c>
      <c r="AK3" s="50">
        <f t="shared" ref="AK3" si="21">AJ3+1</f>
        <v>42777</v>
      </c>
      <c r="AL3" s="51">
        <f t="shared" ref="AL3" si="22">AK3+1</f>
        <v>42778</v>
      </c>
      <c r="AM3" s="78" t="s">
        <v>51</v>
      </c>
      <c r="AN3" s="78" t="s">
        <v>33</v>
      </c>
      <c r="AO3" s="78" t="s">
        <v>50</v>
      </c>
      <c r="AP3" s="79" t="s">
        <v>34</v>
      </c>
      <c r="AQ3" s="3"/>
      <c r="AR3" s="3"/>
      <c r="AS3" s="3"/>
      <c r="AT3" s="17">
        <f t="shared" ref="AT3:AT52" si="23">AT2+7</f>
        <v>42751</v>
      </c>
      <c r="AV3" s="13" t="s">
        <v>1</v>
      </c>
      <c r="AW3" s="14">
        <f>ROUND(DATE(YEAR(AT1),4,MOD(234-11*MOD(YEAR(AT1),19),30))/7,)*7-6</f>
        <v>42841</v>
      </c>
      <c r="AX3" s="14">
        <f>ROUND(DATE(YEAR(AT1)+1,4,MOD(234-11*MOD(YEAR(AT1)+1,19),30))/7,)*7-6</f>
        <v>43191</v>
      </c>
    </row>
    <row r="4" spans="1:50" ht="18" customHeight="1">
      <c r="A4" s="38"/>
      <c r="B4" s="19"/>
      <c r="C4" s="53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36"/>
      <c r="AM4" s="72">
        <v>28</v>
      </c>
      <c r="AN4" s="73">
        <v>5</v>
      </c>
      <c r="AO4" s="73">
        <v>1</v>
      </c>
      <c r="AP4" s="74">
        <v>22</v>
      </c>
      <c r="AQ4" s="3"/>
      <c r="AR4" s="3"/>
      <c r="AS4" s="3"/>
      <c r="AT4" s="17">
        <f t="shared" si="23"/>
        <v>42758</v>
      </c>
      <c r="AU4" s="5"/>
      <c r="AV4" s="13" t="s">
        <v>2</v>
      </c>
      <c r="AW4" s="14">
        <f>AW3+1</f>
        <v>42842</v>
      </c>
      <c r="AX4" s="14">
        <f>AX3+1</f>
        <v>43192</v>
      </c>
    </row>
    <row r="5" spans="1:50" ht="18" customHeight="1">
      <c r="A5" s="38"/>
      <c r="B5" s="19"/>
      <c r="C5" s="53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36"/>
      <c r="AM5" s="72">
        <v>28</v>
      </c>
      <c r="AN5" s="73">
        <v>5</v>
      </c>
      <c r="AO5" s="73">
        <v>1</v>
      </c>
      <c r="AP5" s="74">
        <v>22</v>
      </c>
      <c r="AQ5" s="3"/>
      <c r="AR5" s="3"/>
      <c r="AS5" s="3"/>
      <c r="AT5" s="17">
        <f t="shared" si="23"/>
        <v>42765</v>
      </c>
      <c r="AU5" s="5"/>
      <c r="AV5" s="13" t="s">
        <v>3</v>
      </c>
      <c r="AW5" s="14">
        <f>DATE(YEAR(AT1),5,1)</f>
        <v>42856</v>
      </c>
      <c r="AX5" s="14">
        <f>DATE(YEAR(AT1)+1,5,1)</f>
        <v>43221</v>
      </c>
    </row>
    <row r="6" spans="1:50" ht="18" customHeight="1">
      <c r="A6" s="38"/>
      <c r="B6" s="19"/>
      <c r="C6" s="53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36"/>
      <c r="AM6" s="72">
        <v>30</v>
      </c>
      <c r="AN6" s="73">
        <v>3</v>
      </c>
      <c r="AO6" s="73">
        <v>0</v>
      </c>
      <c r="AP6" s="74">
        <v>27</v>
      </c>
      <c r="AQ6" s="3"/>
      <c r="AR6" s="3"/>
      <c r="AS6" s="3"/>
      <c r="AT6" s="17">
        <f t="shared" si="23"/>
        <v>42772</v>
      </c>
      <c r="AU6" s="5"/>
      <c r="AV6" s="13" t="s">
        <v>4</v>
      </c>
      <c r="AW6" s="14">
        <f>DATE(YEAR(AT1),5,8)</f>
        <v>42863</v>
      </c>
      <c r="AX6" s="14">
        <f>DATE(YEAR(AT1)+1,5,8)</f>
        <v>43228</v>
      </c>
    </row>
    <row r="7" spans="1:50" ht="18" customHeight="1">
      <c r="A7" s="38"/>
      <c r="B7" s="19"/>
      <c r="C7" s="53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36"/>
      <c r="AM7" s="72">
        <v>30</v>
      </c>
      <c r="AN7" s="73">
        <v>3</v>
      </c>
      <c r="AO7" s="73">
        <v>0</v>
      </c>
      <c r="AP7" s="74">
        <v>27</v>
      </c>
      <c r="AQ7" s="3"/>
      <c r="AR7" s="3"/>
      <c r="AS7" s="3"/>
      <c r="AT7" s="17">
        <f t="shared" si="23"/>
        <v>42779</v>
      </c>
      <c r="AU7" s="5"/>
      <c r="AV7" s="13" t="s">
        <v>5</v>
      </c>
      <c r="AW7" s="14">
        <f>AW3+39</f>
        <v>42880</v>
      </c>
      <c r="AX7" s="14">
        <f>AX3+39</f>
        <v>43230</v>
      </c>
    </row>
    <row r="8" spans="1:50" ht="18" customHeight="1">
      <c r="A8" s="38"/>
      <c r="B8" s="48"/>
      <c r="C8" s="54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36"/>
      <c r="AM8" s="72">
        <v>21</v>
      </c>
      <c r="AN8" s="73">
        <v>2</v>
      </c>
      <c r="AO8" s="73">
        <v>1</v>
      </c>
      <c r="AP8" s="74">
        <v>18</v>
      </c>
      <c r="AQ8" s="3"/>
      <c r="AR8" s="3"/>
      <c r="AS8" s="3"/>
      <c r="AT8" s="17">
        <f t="shared" si="23"/>
        <v>42786</v>
      </c>
      <c r="AU8" s="8"/>
      <c r="AV8" s="13" t="s">
        <v>6</v>
      </c>
      <c r="AW8" s="14">
        <f>AW3+49</f>
        <v>42890</v>
      </c>
      <c r="AX8" s="14">
        <f>AX3+49</f>
        <v>43240</v>
      </c>
    </row>
    <row r="9" spans="1:50" ht="18" customHeight="1">
      <c r="A9" s="38"/>
      <c r="B9" s="48"/>
      <c r="C9" s="54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36"/>
      <c r="AM9" s="72">
        <v>18</v>
      </c>
      <c r="AN9" s="73">
        <v>5</v>
      </c>
      <c r="AO9" s="73">
        <v>1</v>
      </c>
      <c r="AP9" s="74">
        <v>12</v>
      </c>
      <c r="AQ9" s="3"/>
      <c r="AR9" s="3"/>
      <c r="AS9" s="3"/>
      <c r="AT9" s="17">
        <f t="shared" si="23"/>
        <v>42793</v>
      </c>
      <c r="AU9" s="8"/>
      <c r="AV9" s="13" t="s">
        <v>7</v>
      </c>
      <c r="AW9" s="14">
        <f>AW8+1</f>
        <v>42891</v>
      </c>
      <c r="AX9" s="14">
        <f>AX8+1</f>
        <v>43241</v>
      </c>
    </row>
    <row r="10" spans="1:50" ht="18" customHeight="1">
      <c r="A10" s="38"/>
      <c r="B10" s="19"/>
      <c r="C10" s="53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36"/>
      <c r="AM10" s="72"/>
      <c r="AN10" s="73"/>
      <c r="AO10" s="73"/>
      <c r="AP10" s="74"/>
      <c r="AQ10" s="3"/>
      <c r="AR10" s="3"/>
      <c r="AS10" s="3"/>
      <c r="AT10" s="17">
        <f t="shared" si="23"/>
        <v>42800</v>
      </c>
      <c r="AU10" s="8"/>
      <c r="AV10" s="13" t="s">
        <v>8</v>
      </c>
      <c r="AW10" s="14">
        <f>DATE(YEAR(AT1),7,14)</f>
        <v>42930</v>
      </c>
      <c r="AX10" s="14">
        <f>DATE(YEAR(AT1)+1,7,14)</f>
        <v>43295</v>
      </c>
    </row>
    <row r="11" spans="1:50" s="3" customFormat="1" ht="18" customHeight="1">
      <c r="A11" s="38"/>
      <c r="B11" s="19"/>
      <c r="C11" s="53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36"/>
      <c r="AM11" s="72"/>
      <c r="AN11" s="73"/>
      <c r="AO11" s="73"/>
      <c r="AP11" s="74"/>
      <c r="AT11" s="17">
        <f t="shared" si="23"/>
        <v>42807</v>
      </c>
      <c r="AU11" s="9"/>
      <c r="AV11" s="15" t="s">
        <v>9</v>
      </c>
      <c r="AW11" s="16">
        <f>DATE(YEAR(AT1),8,15)</f>
        <v>42962</v>
      </c>
      <c r="AX11" s="16">
        <f>DATE(YEAR(AT1)+1,8,15)</f>
        <v>43327</v>
      </c>
    </row>
    <row r="12" spans="1:50" s="3" customFormat="1" ht="18" customHeight="1">
      <c r="A12" s="38"/>
      <c r="B12" s="19"/>
      <c r="C12" s="53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36"/>
      <c r="AM12" s="72"/>
      <c r="AN12" s="73"/>
      <c r="AO12" s="73"/>
      <c r="AP12" s="74"/>
      <c r="AT12" s="17">
        <f t="shared" si="23"/>
        <v>42814</v>
      </c>
      <c r="AU12" s="9"/>
      <c r="AV12" s="15" t="s">
        <v>10</v>
      </c>
      <c r="AW12" s="16">
        <f>DATE(YEAR(AT1),11,1)</f>
        <v>43040</v>
      </c>
      <c r="AX12" s="16">
        <f>DATE(YEAR(AT1)+1,11,1)</f>
        <v>43405</v>
      </c>
    </row>
    <row r="13" spans="1:50" s="3" customFormat="1" ht="18" customHeight="1">
      <c r="A13" s="38"/>
      <c r="B13" s="19"/>
      <c r="C13" s="53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36"/>
      <c r="AM13" s="72"/>
      <c r="AN13" s="73"/>
      <c r="AO13" s="73"/>
      <c r="AP13" s="74"/>
      <c r="AT13" s="17">
        <f t="shared" si="23"/>
        <v>42821</v>
      </c>
      <c r="AU13" s="9"/>
      <c r="AV13" s="15" t="s">
        <v>11</v>
      </c>
      <c r="AW13" s="16">
        <f>DATE(YEAR(AT1),11,11)</f>
        <v>43050</v>
      </c>
      <c r="AX13" s="16">
        <f>DATE(YEAR(AT1)+1,11,11)</f>
        <v>43415</v>
      </c>
    </row>
    <row r="14" spans="1:50" s="3" customFormat="1" ht="18" customHeight="1">
      <c r="A14" s="38"/>
      <c r="B14" s="19"/>
      <c r="C14" s="53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36"/>
      <c r="AM14" s="72"/>
      <c r="AN14" s="73"/>
      <c r="AO14" s="73"/>
      <c r="AP14" s="74"/>
      <c r="AT14" s="17">
        <f t="shared" si="23"/>
        <v>42828</v>
      </c>
      <c r="AU14" s="9"/>
      <c r="AV14" s="15" t="s">
        <v>12</v>
      </c>
      <c r="AW14" s="16">
        <f>DATE(YEAR(AT1),12,25)</f>
        <v>43094</v>
      </c>
      <c r="AX14" s="16">
        <f>DATE(YEAR(AT1)+1,12,25)</f>
        <v>43459</v>
      </c>
    </row>
    <row r="15" spans="1:50" s="3" customFormat="1" ht="18" customHeight="1">
      <c r="A15" s="38"/>
      <c r="B15" s="19"/>
      <c r="C15" s="53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36"/>
      <c r="AM15" s="72"/>
      <c r="AN15" s="73"/>
      <c r="AO15" s="73"/>
      <c r="AP15" s="74"/>
      <c r="AT15" s="17">
        <f t="shared" si="23"/>
        <v>42835</v>
      </c>
      <c r="AU15" s="10"/>
    </row>
    <row r="16" spans="1:50" s="3" customFormat="1" ht="18" customHeight="1">
      <c r="A16" s="38"/>
      <c r="B16" s="19"/>
      <c r="C16" s="53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36"/>
      <c r="AM16" s="72"/>
      <c r="AN16" s="73"/>
      <c r="AO16" s="73"/>
      <c r="AP16" s="74"/>
      <c r="AT16" s="17">
        <f t="shared" si="23"/>
        <v>42842</v>
      </c>
      <c r="AU16" s="10"/>
    </row>
    <row r="17" spans="1:47" s="3" customFormat="1" ht="18" customHeight="1">
      <c r="A17" s="38"/>
      <c r="B17" s="19"/>
      <c r="C17" s="53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36"/>
      <c r="AM17" s="72"/>
      <c r="AN17" s="73"/>
      <c r="AO17" s="73"/>
      <c r="AP17" s="74"/>
      <c r="AT17" s="17">
        <f t="shared" si="23"/>
        <v>42849</v>
      </c>
      <c r="AU17" s="10"/>
    </row>
    <row r="18" spans="1:47" s="3" customFormat="1" ht="18" customHeight="1">
      <c r="A18" s="38"/>
      <c r="B18" s="19"/>
      <c r="C18" s="53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36"/>
      <c r="AM18" s="72"/>
      <c r="AN18" s="73"/>
      <c r="AO18" s="73"/>
      <c r="AP18" s="74"/>
      <c r="AT18" s="17">
        <f t="shared" si="23"/>
        <v>42856</v>
      </c>
      <c r="AU18" s="10"/>
    </row>
    <row r="19" spans="1:47" s="3" customFormat="1" ht="18" customHeight="1">
      <c r="A19" s="38"/>
      <c r="B19" s="19"/>
      <c r="C19" s="53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36"/>
      <c r="AM19" s="72"/>
      <c r="AN19" s="73"/>
      <c r="AO19" s="73"/>
      <c r="AP19" s="74"/>
      <c r="AT19" s="17">
        <f t="shared" si="23"/>
        <v>42863</v>
      </c>
      <c r="AU19" s="10"/>
    </row>
    <row r="20" spans="1:47" s="3" customFormat="1" ht="18" customHeight="1">
      <c r="A20" s="38"/>
      <c r="B20" s="19"/>
      <c r="C20" s="53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36"/>
      <c r="AM20" s="72"/>
      <c r="AN20" s="73"/>
      <c r="AO20" s="73"/>
      <c r="AP20" s="74"/>
      <c r="AT20" s="17">
        <f t="shared" si="23"/>
        <v>42870</v>
      </c>
      <c r="AU20" s="10"/>
    </row>
    <row r="21" spans="1:47" s="3" customFormat="1" ht="18" customHeight="1">
      <c r="A21" s="38"/>
      <c r="B21" s="19"/>
      <c r="C21" s="53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36"/>
      <c r="AM21" s="72"/>
      <c r="AN21" s="73"/>
      <c r="AO21" s="73"/>
      <c r="AP21" s="74"/>
      <c r="AT21" s="17">
        <f t="shared" si="23"/>
        <v>42877</v>
      </c>
      <c r="AU21" s="10"/>
    </row>
    <row r="22" spans="1:47" s="3" customFormat="1" ht="18" customHeight="1">
      <c r="A22" s="38"/>
      <c r="B22" s="19"/>
      <c r="C22" s="53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36"/>
      <c r="AM22" s="72"/>
      <c r="AN22" s="73"/>
      <c r="AO22" s="73"/>
      <c r="AP22" s="74"/>
      <c r="AT22" s="17">
        <f t="shared" si="23"/>
        <v>42884</v>
      </c>
      <c r="AU22" s="10"/>
    </row>
    <row r="23" spans="1:47" s="3" customFormat="1" ht="18" customHeight="1">
      <c r="A23" s="38"/>
      <c r="B23" s="19"/>
      <c r="C23" s="53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36"/>
      <c r="AM23" s="72"/>
      <c r="AN23" s="73"/>
      <c r="AO23" s="73"/>
      <c r="AP23" s="74"/>
      <c r="AT23" s="17">
        <f t="shared" si="23"/>
        <v>42891</v>
      </c>
      <c r="AU23" s="10"/>
    </row>
    <row r="24" spans="1:47" s="3" customFormat="1" ht="18" customHeight="1">
      <c r="A24" s="38"/>
      <c r="B24" s="19"/>
      <c r="C24" s="53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36"/>
      <c r="AM24" s="72"/>
      <c r="AN24" s="73"/>
      <c r="AO24" s="73"/>
      <c r="AP24" s="74"/>
      <c r="AT24" s="17">
        <f t="shared" si="23"/>
        <v>42898</v>
      </c>
      <c r="AU24" s="10"/>
    </row>
    <row r="25" spans="1:47" s="3" customFormat="1" ht="18" customHeight="1">
      <c r="A25" s="38"/>
      <c r="B25" s="19"/>
      <c r="C25" s="53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36"/>
      <c r="AM25" s="72"/>
      <c r="AN25" s="73"/>
      <c r="AO25" s="73"/>
      <c r="AP25" s="74"/>
      <c r="AT25" s="17">
        <f t="shared" si="23"/>
        <v>42905</v>
      </c>
      <c r="AU25" s="10"/>
    </row>
    <row r="26" spans="1:47" s="3" customFormat="1" ht="18" customHeight="1">
      <c r="A26" s="38"/>
      <c r="B26" s="19"/>
      <c r="C26" s="53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36"/>
      <c r="AM26" s="72"/>
      <c r="AN26" s="73"/>
      <c r="AO26" s="73"/>
      <c r="AP26" s="74"/>
      <c r="AT26" s="17">
        <f t="shared" si="23"/>
        <v>42912</v>
      </c>
      <c r="AU26" s="10"/>
    </row>
    <row r="27" spans="1:47" s="3" customFormat="1" ht="18" customHeight="1">
      <c r="A27" s="38"/>
      <c r="B27" s="19"/>
      <c r="C27" s="53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36"/>
      <c r="AM27" s="72"/>
      <c r="AN27" s="73"/>
      <c r="AO27" s="73"/>
      <c r="AP27" s="74"/>
      <c r="AT27" s="17">
        <f t="shared" si="23"/>
        <v>42919</v>
      </c>
      <c r="AU27" s="10"/>
    </row>
    <row r="28" spans="1:47" s="3" customFormat="1" ht="18" customHeight="1">
      <c r="A28" s="38"/>
      <c r="B28" s="19"/>
      <c r="C28" s="53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36"/>
      <c r="AM28" s="72"/>
      <c r="AN28" s="73"/>
      <c r="AO28" s="73"/>
      <c r="AP28" s="74"/>
      <c r="AT28" s="17">
        <f t="shared" si="23"/>
        <v>42926</v>
      </c>
      <c r="AU28" s="10"/>
    </row>
    <row r="29" spans="1:47" s="3" customFormat="1" ht="18" customHeight="1">
      <c r="A29" s="38"/>
      <c r="B29" s="19"/>
      <c r="C29" s="53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36"/>
      <c r="AM29" s="72"/>
      <c r="AN29" s="73"/>
      <c r="AO29" s="73"/>
      <c r="AP29" s="74"/>
      <c r="AT29" s="17">
        <f t="shared" si="23"/>
        <v>42933</v>
      </c>
      <c r="AU29" s="10"/>
    </row>
    <row r="30" spans="1:47" s="3" customFormat="1" ht="18" customHeight="1">
      <c r="A30" s="38"/>
      <c r="B30" s="19"/>
      <c r="C30" s="53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36"/>
      <c r="AM30" s="72"/>
      <c r="AN30" s="73"/>
      <c r="AO30" s="73"/>
      <c r="AP30" s="74"/>
      <c r="AT30" s="17">
        <f t="shared" si="23"/>
        <v>42940</v>
      </c>
      <c r="AU30" s="10"/>
    </row>
    <row r="31" spans="1:47" s="3" customFormat="1" ht="18" customHeight="1">
      <c r="A31" s="38"/>
      <c r="B31" s="19"/>
      <c r="C31" s="53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36"/>
      <c r="AM31" s="72"/>
      <c r="AN31" s="73"/>
      <c r="AO31" s="73"/>
      <c r="AP31" s="74"/>
      <c r="AT31" s="17">
        <f t="shared" si="23"/>
        <v>42947</v>
      </c>
      <c r="AU31" s="10"/>
    </row>
    <row r="32" spans="1:47" s="3" customFormat="1" ht="18" customHeight="1">
      <c r="A32" s="38"/>
      <c r="B32" s="19"/>
      <c r="C32" s="53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36"/>
      <c r="AM32" s="72"/>
      <c r="AN32" s="73"/>
      <c r="AO32" s="73"/>
      <c r="AP32" s="74"/>
      <c r="AT32" s="17">
        <f t="shared" si="23"/>
        <v>42954</v>
      </c>
      <c r="AU32" s="10"/>
    </row>
    <row r="33" spans="1:47" s="3" customFormat="1" ht="18" customHeight="1">
      <c r="A33" s="38"/>
      <c r="B33" s="19"/>
      <c r="C33" s="53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36"/>
      <c r="AM33" s="72"/>
      <c r="AN33" s="73"/>
      <c r="AO33" s="73"/>
      <c r="AP33" s="74"/>
      <c r="AT33" s="17">
        <f t="shared" si="23"/>
        <v>42961</v>
      </c>
      <c r="AU33" s="10"/>
    </row>
    <row r="34" spans="1:47" s="3" customFormat="1" ht="18" customHeight="1">
      <c r="A34" s="38"/>
      <c r="B34" s="19"/>
      <c r="C34" s="53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36"/>
      <c r="AM34" s="72"/>
      <c r="AN34" s="73"/>
      <c r="AO34" s="73"/>
      <c r="AP34" s="74"/>
      <c r="AT34" s="17">
        <f t="shared" si="23"/>
        <v>42968</v>
      </c>
      <c r="AU34" s="10"/>
    </row>
    <row r="35" spans="1:47" s="3" customFormat="1" ht="18" customHeight="1">
      <c r="A35" s="38"/>
      <c r="B35" s="19"/>
      <c r="C35" s="53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36"/>
      <c r="AM35" s="72"/>
      <c r="AN35" s="73"/>
      <c r="AO35" s="73"/>
      <c r="AP35" s="74"/>
      <c r="AT35" s="17">
        <f t="shared" si="23"/>
        <v>42975</v>
      </c>
      <c r="AU35" s="10"/>
    </row>
    <row r="36" spans="1:47" s="3" customFormat="1" ht="18" customHeight="1">
      <c r="A36" s="38"/>
      <c r="B36" s="19"/>
      <c r="C36" s="53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36"/>
      <c r="AM36" s="72"/>
      <c r="AN36" s="73"/>
      <c r="AO36" s="73"/>
      <c r="AP36" s="74"/>
      <c r="AT36" s="17">
        <f t="shared" si="23"/>
        <v>42982</v>
      </c>
      <c r="AU36" s="10"/>
    </row>
    <row r="37" spans="1:47" s="3" customFormat="1" ht="18" customHeight="1">
      <c r="A37" s="38"/>
      <c r="B37" s="19"/>
      <c r="C37" s="53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36"/>
      <c r="AM37" s="72"/>
      <c r="AN37" s="73"/>
      <c r="AO37" s="73"/>
      <c r="AP37" s="74"/>
      <c r="AT37" s="17">
        <f t="shared" si="23"/>
        <v>42989</v>
      </c>
      <c r="AU37" s="10"/>
    </row>
    <row r="38" spans="1:47" s="3" customFormat="1" ht="18" customHeight="1">
      <c r="A38" s="38"/>
      <c r="B38" s="19"/>
      <c r="C38" s="53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36"/>
      <c r="AM38" s="72"/>
      <c r="AN38" s="73"/>
      <c r="AO38" s="73"/>
      <c r="AP38" s="74"/>
      <c r="AT38" s="17">
        <f t="shared" si="23"/>
        <v>42996</v>
      </c>
      <c r="AU38" s="10"/>
    </row>
    <row r="39" spans="1:47" s="3" customFormat="1" ht="18" customHeight="1">
      <c r="A39" s="38"/>
      <c r="B39" s="19"/>
      <c r="C39" s="53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36"/>
      <c r="AM39" s="72"/>
      <c r="AN39" s="73"/>
      <c r="AO39" s="73"/>
      <c r="AP39" s="74"/>
      <c r="AT39" s="17">
        <f t="shared" si="23"/>
        <v>43003</v>
      </c>
      <c r="AU39" s="10"/>
    </row>
    <row r="40" spans="1:47" s="3" customFormat="1" ht="18" customHeight="1">
      <c r="A40" s="38"/>
      <c r="B40" s="19"/>
      <c r="C40" s="53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36"/>
      <c r="AM40" s="72"/>
      <c r="AN40" s="73"/>
      <c r="AO40" s="73"/>
      <c r="AP40" s="74"/>
      <c r="AT40" s="17">
        <f t="shared" si="23"/>
        <v>43010</v>
      </c>
      <c r="AU40" s="10"/>
    </row>
    <row r="41" spans="1:47" s="3" customFormat="1" ht="18" customHeight="1">
      <c r="A41" s="38"/>
      <c r="B41" s="19"/>
      <c r="C41" s="53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36"/>
      <c r="AM41" s="72"/>
      <c r="AN41" s="73"/>
      <c r="AO41" s="73"/>
      <c r="AP41" s="74"/>
      <c r="AT41" s="17">
        <f t="shared" si="23"/>
        <v>43017</v>
      </c>
      <c r="AU41" s="10"/>
    </row>
    <row r="42" spans="1:47" s="3" customFormat="1" ht="18" customHeight="1">
      <c r="A42" s="38"/>
      <c r="B42" s="19"/>
      <c r="C42" s="53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36"/>
      <c r="AM42" s="72"/>
      <c r="AN42" s="73"/>
      <c r="AO42" s="73"/>
      <c r="AP42" s="74"/>
      <c r="AT42" s="17">
        <f t="shared" si="23"/>
        <v>43024</v>
      </c>
      <c r="AU42" s="10"/>
    </row>
    <row r="43" spans="1:47" s="3" customFormat="1" ht="18" customHeight="1">
      <c r="A43" s="38"/>
      <c r="B43" s="19"/>
      <c r="C43" s="53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36"/>
      <c r="AM43" s="72"/>
      <c r="AN43" s="73"/>
      <c r="AO43" s="73"/>
      <c r="AP43" s="74"/>
      <c r="AT43" s="17">
        <f t="shared" si="23"/>
        <v>43031</v>
      </c>
      <c r="AU43" s="10"/>
    </row>
    <row r="44" spans="1:47" s="3" customFormat="1" ht="18" customHeight="1">
      <c r="A44" s="38"/>
      <c r="B44" s="19"/>
      <c r="C44" s="53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36"/>
      <c r="AM44" s="72"/>
      <c r="AN44" s="73"/>
      <c r="AO44" s="73"/>
      <c r="AP44" s="74"/>
      <c r="AT44" s="17">
        <f t="shared" si="23"/>
        <v>43038</v>
      </c>
      <c r="AU44" s="10"/>
    </row>
    <row r="45" spans="1:47" s="3" customFormat="1" ht="18" customHeight="1">
      <c r="A45" s="38"/>
      <c r="B45" s="19"/>
      <c r="C45" s="53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36"/>
      <c r="AM45" s="72"/>
      <c r="AN45" s="73"/>
      <c r="AO45" s="73"/>
      <c r="AP45" s="74"/>
      <c r="AT45" s="17">
        <f t="shared" si="23"/>
        <v>43045</v>
      </c>
      <c r="AU45" s="10"/>
    </row>
    <row r="46" spans="1:47" s="3" customFormat="1" ht="18" customHeight="1">
      <c r="A46" s="38"/>
      <c r="B46" s="19"/>
      <c r="C46" s="53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36"/>
      <c r="AM46" s="72"/>
      <c r="AN46" s="73"/>
      <c r="AO46" s="73"/>
      <c r="AP46" s="74"/>
      <c r="AT46" s="17">
        <f t="shared" si="23"/>
        <v>43052</v>
      </c>
      <c r="AU46" s="10"/>
    </row>
    <row r="47" spans="1:47" s="3" customFormat="1" ht="18" customHeight="1">
      <c r="A47" s="38"/>
      <c r="B47" s="19"/>
      <c r="C47" s="53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36"/>
      <c r="AM47" s="72"/>
      <c r="AN47" s="73"/>
      <c r="AO47" s="73"/>
      <c r="AP47" s="74"/>
      <c r="AT47" s="17">
        <f t="shared" si="23"/>
        <v>43059</v>
      </c>
      <c r="AU47" s="10"/>
    </row>
    <row r="48" spans="1:47" s="3" customFormat="1" ht="16.5" customHeight="1">
      <c r="A48" s="38"/>
      <c r="B48" s="19"/>
      <c r="C48" s="53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36"/>
      <c r="AM48" s="72"/>
      <c r="AN48" s="73"/>
      <c r="AO48" s="73"/>
      <c r="AP48" s="74"/>
      <c r="AT48" s="17">
        <f t="shared" si="23"/>
        <v>43066</v>
      </c>
      <c r="AU48" s="10"/>
    </row>
    <row r="49" spans="1:47" s="3" customFormat="1" ht="16.5" customHeight="1">
      <c r="A49" s="38"/>
      <c r="B49" s="19"/>
      <c r="C49" s="53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36"/>
      <c r="AM49" s="72"/>
      <c r="AN49" s="73"/>
      <c r="AO49" s="73"/>
      <c r="AP49" s="74"/>
      <c r="AT49" s="17">
        <f t="shared" si="23"/>
        <v>43073</v>
      </c>
      <c r="AU49" s="10"/>
    </row>
    <row r="50" spans="1:47" s="3" customFormat="1" ht="16.5" customHeight="1">
      <c r="A50" s="38"/>
      <c r="B50" s="19"/>
      <c r="C50" s="53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36"/>
      <c r="AM50" s="72"/>
      <c r="AN50" s="73"/>
      <c r="AO50" s="73"/>
      <c r="AP50" s="74"/>
      <c r="AT50" s="17">
        <f t="shared" si="23"/>
        <v>43080</v>
      </c>
      <c r="AU50" s="10"/>
    </row>
    <row r="51" spans="1:47" s="3" customFormat="1" ht="16.5" customHeight="1">
      <c r="A51" s="38"/>
      <c r="B51" s="19"/>
      <c r="C51" s="53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36"/>
      <c r="AM51" s="72"/>
      <c r="AN51" s="73"/>
      <c r="AO51" s="73"/>
      <c r="AP51" s="74"/>
      <c r="AT51" s="17">
        <f t="shared" si="23"/>
        <v>43087</v>
      </c>
      <c r="AU51" s="10"/>
    </row>
    <row r="52" spans="1:47" s="3" customFormat="1" ht="16.5" customHeight="1">
      <c r="A52" s="38"/>
      <c r="B52" s="19"/>
      <c r="C52" s="53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36"/>
      <c r="AM52" s="72"/>
      <c r="AN52" s="73"/>
      <c r="AO52" s="73"/>
      <c r="AP52" s="74"/>
      <c r="AT52" s="17">
        <f t="shared" si="23"/>
        <v>43094</v>
      </c>
      <c r="AU52" s="10"/>
    </row>
    <row r="53" spans="1:47" s="3" customFormat="1" ht="16.5" customHeight="1">
      <c r="A53" s="38"/>
      <c r="B53" s="19"/>
      <c r="C53" s="53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36"/>
      <c r="AM53" s="72"/>
      <c r="AN53" s="73"/>
      <c r="AO53" s="73"/>
      <c r="AP53" s="74"/>
      <c r="AT53" s="11"/>
      <c r="AU53" s="10"/>
    </row>
    <row r="54" spans="1:47" s="3" customFormat="1" ht="16.5" customHeight="1">
      <c r="A54" s="38"/>
      <c r="B54" s="19"/>
      <c r="C54" s="53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36"/>
      <c r="AM54" s="72"/>
      <c r="AN54" s="73"/>
      <c r="AO54" s="73"/>
      <c r="AP54" s="74"/>
      <c r="AT54" s="11"/>
      <c r="AU54" s="10"/>
    </row>
    <row r="55" spans="1:47" s="3" customFormat="1" ht="16.5" customHeight="1">
      <c r="A55" s="38"/>
      <c r="B55" s="19"/>
      <c r="C55" s="53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36"/>
      <c r="AM55" s="72"/>
      <c r="AN55" s="73"/>
      <c r="AO55" s="73"/>
      <c r="AP55" s="74"/>
      <c r="AT55" s="11"/>
      <c r="AU55" s="10"/>
    </row>
    <row r="56" spans="1:47" s="3" customFormat="1" ht="16.5" customHeight="1">
      <c r="A56" s="38"/>
      <c r="B56" s="19"/>
      <c r="C56" s="53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36"/>
      <c r="AM56" s="72"/>
      <c r="AN56" s="73"/>
      <c r="AO56" s="73"/>
      <c r="AP56" s="74"/>
      <c r="AT56" s="11"/>
      <c r="AU56" s="10"/>
    </row>
    <row r="57" spans="1:47" s="3" customFormat="1" ht="16.5" customHeight="1">
      <c r="A57" s="38"/>
      <c r="B57" s="19"/>
      <c r="C57" s="53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36"/>
      <c r="AM57" s="72"/>
      <c r="AN57" s="73"/>
      <c r="AO57" s="73"/>
      <c r="AP57" s="74"/>
      <c r="AT57" s="11"/>
      <c r="AU57" s="10"/>
    </row>
    <row r="58" spans="1:47" s="3" customFormat="1" ht="16.5" customHeight="1">
      <c r="A58" s="38"/>
      <c r="B58" s="19"/>
      <c r="C58" s="53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36"/>
      <c r="AM58" s="72"/>
      <c r="AN58" s="73"/>
      <c r="AO58" s="73"/>
      <c r="AP58" s="74"/>
      <c r="AT58" s="11"/>
      <c r="AU58" s="10"/>
    </row>
    <row r="59" spans="1:47" s="3" customFormat="1" ht="16.5" customHeight="1">
      <c r="A59" s="38"/>
      <c r="B59" s="19"/>
      <c r="C59" s="53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36"/>
      <c r="AM59" s="72"/>
      <c r="AN59" s="73"/>
      <c r="AO59" s="73"/>
      <c r="AP59" s="74"/>
      <c r="AT59" s="11"/>
      <c r="AU59" s="10"/>
    </row>
    <row r="60" spans="1:47" s="3" customFormat="1" ht="16.5" customHeight="1">
      <c r="A60" s="38"/>
      <c r="B60" s="19"/>
      <c r="C60" s="53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36"/>
      <c r="AM60" s="72"/>
      <c r="AN60" s="73"/>
      <c r="AO60" s="73"/>
      <c r="AP60" s="74"/>
      <c r="AT60" s="11"/>
      <c r="AU60" s="10"/>
    </row>
    <row r="61" spans="1:47" s="3" customFormat="1" ht="16.5" customHeight="1">
      <c r="A61" s="38"/>
      <c r="B61" s="19"/>
      <c r="C61" s="53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36"/>
      <c r="AM61" s="72"/>
      <c r="AN61" s="73"/>
      <c r="AO61" s="73"/>
      <c r="AP61" s="74"/>
      <c r="AT61" s="11"/>
      <c r="AU61" s="10"/>
    </row>
    <row r="62" spans="1:47" s="3" customFormat="1" ht="16.5" customHeight="1">
      <c r="A62" s="38"/>
      <c r="B62" s="19"/>
      <c r="C62" s="53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36"/>
      <c r="AM62" s="72"/>
      <c r="AN62" s="73"/>
      <c r="AO62" s="73"/>
      <c r="AP62" s="74"/>
      <c r="AT62" s="11"/>
      <c r="AU62" s="10"/>
    </row>
    <row r="63" spans="1:47" s="3" customFormat="1" ht="16.5" customHeight="1">
      <c r="A63" s="38"/>
      <c r="B63" s="19"/>
      <c r="C63" s="53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52"/>
      <c r="AL63" s="36"/>
      <c r="AM63" s="72"/>
      <c r="AN63" s="73"/>
      <c r="AO63" s="73"/>
      <c r="AP63" s="74"/>
      <c r="AT63" s="11"/>
      <c r="AU63" s="10"/>
    </row>
    <row r="64" spans="1:47" s="3" customFormat="1" ht="16.5" customHeight="1">
      <c r="A64" s="38"/>
      <c r="B64" s="19"/>
      <c r="C64" s="53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36"/>
      <c r="AM64" s="72"/>
      <c r="AN64" s="73"/>
      <c r="AO64" s="73"/>
      <c r="AP64" s="74"/>
      <c r="AT64" s="11"/>
      <c r="AU64" s="10"/>
    </row>
    <row r="65" spans="1:47" s="3" customFormat="1" ht="16.5" customHeight="1">
      <c r="A65" s="38"/>
      <c r="B65" s="19"/>
      <c r="C65" s="53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36"/>
      <c r="AM65" s="72"/>
      <c r="AN65" s="73"/>
      <c r="AO65" s="73"/>
      <c r="AP65" s="74"/>
      <c r="AT65" s="11"/>
      <c r="AU65" s="10"/>
    </row>
    <row r="66" spans="1:47" s="3" customFormat="1" ht="16.5" customHeight="1">
      <c r="A66" s="38"/>
      <c r="B66" s="19"/>
      <c r="C66" s="53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36"/>
      <c r="AM66" s="72"/>
      <c r="AN66" s="73"/>
      <c r="AO66" s="73"/>
      <c r="AP66" s="74"/>
      <c r="AT66" s="11"/>
      <c r="AU66" s="10"/>
    </row>
    <row r="67" spans="1:47" s="3" customFormat="1" ht="16.5" customHeight="1">
      <c r="A67" s="38"/>
      <c r="B67" s="19"/>
      <c r="C67" s="53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36"/>
      <c r="AM67" s="72"/>
      <c r="AN67" s="73"/>
      <c r="AO67" s="73"/>
      <c r="AP67" s="74"/>
      <c r="AT67" s="11"/>
      <c r="AU67" s="10"/>
    </row>
    <row r="68" spans="1:47" s="3" customFormat="1" ht="16.5" customHeight="1">
      <c r="A68" s="38"/>
      <c r="B68" s="19"/>
      <c r="C68" s="53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36"/>
      <c r="AM68" s="72"/>
      <c r="AN68" s="73"/>
      <c r="AO68" s="73"/>
      <c r="AP68" s="74"/>
      <c r="AT68" s="11"/>
      <c r="AU68" s="10"/>
    </row>
    <row r="69" spans="1:47" s="3" customFormat="1" ht="16.5" customHeight="1">
      <c r="A69" s="38"/>
      <c r="B69" s="19"/>
      <c r="C69" s="53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36"/>
      <c r="AM69" s="72"/>
      <c r="AN69" s="73"/>
      <c r="AO69" s="73"/>
      <c r="AP69" s="74"/>
      <c r="AT69" s="11"/>
      <c r="AU69" s="10"/>
    </row>
    <row r="70" spans="1:47" s="3" customFormat="1" ht="16.5" customHeight="1">
      <c r="A70" s="38"/>
      <c r="B70" s="19"/>
      <c r="C70" s="53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2"/>
      <c r="AJ70" s="52"/>
      <c r="AK70" s="52"/>
      <c r="AL70" s="36"/>
      <c r="AM70" s="72"/>
      <c r="AN70" s="73"/>
      <c r="AO70" s="73"/>
      <c r="AP70" s="74"/>
      <c r="AT70" s="11"/>
      <c r="AU70" s="10"/>
    </row>
    <row r="71" spans="1:47" s="3" customFormat="1" ht="16.5" customHeight="1">
      <c r="A71" s="38"/>
      <c r="B71" s="19"/>
      <c r="C71" s="53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36"/>
      <c r="AM71" s="72"/>
      <c r="AN71" s="73"/>
      <c r="AO71" s="73"/>
      <c r="AP71" s="74"/>
      <c r="AT71" s="11"/>
      <c r="AU71" s="10"/>
    </row>
    <row r="72" spans="1:47" s="3" customFormat="1" ht="16.5" customHeight="1">
      <c r="A72" s="38"/>
      <c r="B72" s="19"/>
      <c r="C72" s="53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52"/>
      <c r="AL72" s="36"/>
      <c r="AM72" s="72"/>
      <c r="AN72" s="73"/>
      <c r="AO72" s="73"/>
      <c r="AP72" s="74"/>
      <c r="AT72" s="11"/>
      <c r="AU72" s="10"/>
    </row>
    <row r="73" spans="1:47" s="3" customFormat="1" ht="16.5" customHeight="1">
      <c r="A73" s="38"/>
      <c r="B73" s="19"/>
      <c r="C73" s="53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52"/>
      <c r="AH73" s="52"/>
      <c r="AI73" s="52"/>
      <c r="AJ73" s="52"/>
      <c r="AK73" s="52"/>
      <c r="AL73" s="36"/>
      <c r="AM73" s="72"/>
      <c r="AN73" s="73"/>
      <c r="AO73" s="73"/>
      <c r="AP73" s="74"/>
      <c r="AT73" s="11"/>
      <c r="AU73" s="10"/>
    </row>
    <row r="74" spans="1:47" s="3" customFormat="1" ht="16.5" customHeight="1">
      <c r="A74" s="38"/>
      <c r="B74" s="19"/>
      <c r="C74" s="53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52"/>
      <c r="AL74" s="36"/>
      <c r="AM74" s="72"/>
      <c r="AN74" s="73"/>
      <c r="AO74" s="73"/>
      <c r="AP74" s="74"/>
      <c r="AT74" s="11"/>
      <c r="AU74" s="10"/>
    </row>
    <row r="75" spans="1:47" s="3" customFormat="1" ht="16.5" customHeight="1">
      <c r="A75" s="38"/>
      <c r="B75" s="19"/>
      <c r="C75" s="53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52"/>
      <c r="AL75" s="36"/>
      <c r="AM75" s="72"/>
      <c r="AN75" s="73"/>
      <c r="AO75" s="73"/>
      <c r="AP75" s="74"/>
      <c r="AT75" s="11"/>
      <c r="AU75" s="10"/>
    </row>
    <row r="76" spans="1:47" s="3" customFormat="1" ht="16.5" customHeight="1">
      <c r="A76" s="38"/>
      <c r="B76" s="19"/>
      <c r="C76" s="53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36"/>
      <c r="AM76" s="72"/>
      <c r="AN76" s="73"/>
      <c r="AO76" s="73"/>
      <c r="AP76" s="74"/>
      <c r="AT76" s="11"/>
      <c r="AU76" s="10"/>
    </row>
    <row r="77" spans="1:47" s="3" customFormat="1" ht="16.5" customHeight="1">
      <c r="A77" s="38"/>
      <c r="B77" s="19"/>
      <c r="C77" s="53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52"/>
      <c r="AL77" s="36"/>
      <c r="AM77" s="72"/>
      <c r="AN77" s="73"/>
      <c r="AO77" s="73"/>
      <c r="AP77" s="74"/>
      <c r="AT77" s="11"/>
      <c r="AU77" s="10"/>
    </row>
    <row r="78" spans="1:47" s="3" customFormat="1" ht="16.5" customHeight="1">
      <c r="A78" s="38"/>
      <c r="B78" s="19"/>
      <c r="C78" s="53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2"/>
      <c r="AL78" s="36"/>
      <c r="AM78" s="72"/>
      <c r="AN78" s="73"/>
      <c r="AO78" s="73"/>
      <c r="AP78" s="74"/>
      <c r="AT78" s="11"/>
      <c r="AU78" s="10"/>
    </row>
    <row r="79" spans="1:47" s="3" customFormat="1" ht="16.5" customHeight="1">
      <c r="A79" s="38"/>
      <c r="B79" s="19"/>
      <c r="C79" s="53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  <c r="AK79" s="52"/>
      <c r="AL79" s="36"/>
      <c r="AM79" s="72"/>
      <c r="AN79" s="73"/>
      <c r="AO79" s="73"/>
      <c r="AP79" s="74"/>
      <c r="AT79" s="11"/>
      <c r="AU79" s="10"/>
    </row>
    <row r="80" spans="1:47" s="3" customFormat="1" ht="16.5" customHeight="1">
      <c r="A80" s="38"/>
      <c r="B80" s="19"/>
      <c r="C80" s="53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36"/>
      <c r="AM80" s="72"/>
      <c r="AN80" s="73"/>
      <c r="AO80" s="73"/>
      <c r="AP80" s="74"/>
      <c r="AT80" s="11"/>
      <c r="AU80" s="10"/>
    </row>
    <row r="81" spans="1:47" s="3" customFormat="1" ht="16.5" customHeight="1">
      <c r="A81" s="38"/>
      <c r="B81" s="19"/>
      <c r="C81" s="53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52"/>
      <c r="AL81" s="36"/>
      <c r="AM81" s="72"/>
      <c r="AN81" s="73"/>
      <c r="AO81" s="73"/>
      <c r="AP81" s="74"/>
      <c r="AT81" s="11"/>
      <c r="AU81" s="10"/>
    </row>
    <row r="82" spans="1:47" s="3" customFormat="1" ht="16.5" customHeight="1">
      <c r="A82" s="38"/>
      <c r="B82" s="19"/>
      <c r="C82" s="53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36"/>
      <c r="AM82" s="72"/>
      <c r="AN82" s="73"/>
      <c r="AO82" s="73"/>
      <c r="AP82" s="74"/>
      <c r="AT82" s="11"/>
      <c r="AU82" s="10"/>
    </row>
    <row r="83" spans="1:47" s="3" customFormat="1" ht="16.5" customHeight="1">
      <c r="A83" s="38"/>
      <c r="B83" s="19"/>
      <c r="C83" s="53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  <c r="AK83" s="52"/>
      <c r="AL83" s="36"/>
      <c r="AM83" s="72"/>
      <c r="AN83" s="73"/>
      <c r="AO83" s="73"/>
      <c r="AP83" s="74"/>
      <c r="AT83" s="11"/>
      <c r="AU83" s="10"/>
    </row>
    <row r="84" spans="1:47" s="3" customFormat="1" ht="16.5" customHeight="1">
      <c r="A84" s="38"/>
      <c r="B84" s="19"/>
      <c r="C84" s="53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  <c r="AK84" s="52"/>
      <c r="AL84" s="36"/>
      <c r="AM84" s="72"/>
      <c r="AN84" s="73"/>
      <c r="AO84" s="73"/>
      <c r="AP84" s="74"/>
      <c r="AT84" s="11"/>
      <c r="AU84" s="10"/>
    </row>
    <row r="85" spans="1:47" s="3" customFormat="1" ht="16.5" customHeight="1">
      <c r="A85" s="38"/>
      <c r="B85" s="19"/>
      <c r="C85" s="53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  <c r="AK85" s="52"/>
      <c r="AL85" s="36"/>
      <c r="AM85" s="72"/>
      <c r="AN85" s="73"/>
      <c r="AO85" s="73"/>
      <c r="AP85" s="74"/>
      <c r="AT85" s="11"/>
      <c r="AU85" s="10"/>
    </row>
    <row r="86" spans="1:47" s="3" customFormat="1" ht="16.5" customHeight="1">
      <c r="A86" s="38"/>
      <c r="B86" s="19"/>
      <c r="C86" s="53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  <c r="AK86" s="52"/>
      <c r="AL86" s="36"/>
      <c r="AM86" s="72"/>
      <c r="AN86" s="73"/>
      <c r="AO86" s="73"/>
      <c r="AP86" s="74"/>
      <c r="AT86" s="11"/>
      <c r="AU86" s="10"/>
    </row>
    <row r="87" spans="1:47" s="3" customFormat="1" ht="16.5" customHeight="1">
      <c r="A87" s="38"/>
      <c r="B87" s="19"/>
      <c r="C87" s="53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  <c r="AK87" s="52"/>
      <c r="AL87" s="36"/>
      <c r="AM87" s="72"/>
      <c r="AN87" s="73"/>
      <c r="AO87" s="73"/>
      <c r="AP87" s="74"/>
      <c r="AT87" s="11"/>
      <c r="AU87" s="10"/>
    </row>
    <row r="88" spans="1:47" s="3" customFormat="1" ht="16.5" customHeight="1">
      <c r="A88" s="38"/>
      <c r="B88" s="19"/>
      <c r="C88" s="53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52"/>
      <c r="AL88" s="36"/>
      <c r="AM88" s="72"/>
      <c r="AN88" s="73"/>
      <c r="AO88" s="73"/>
      <c r="AP88" s="74"/>
      <c r="AT88" s="11"/>
      <c r="AU88" s="10"/>
    </row>
    <row r="89" spans="1:47" s="3" customFormat="1" ht="16.5" customHeight="1">
      <c r="A89" s="38"/>
      <c r="B89" s="19"/>
      <c r="C89" s="53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  <c r="AK89" s="52"/>
      <c r="AL89" s="36"/>
      <c r="AM89" s="72"/>
      <c r="AN89" s="73"/>
      <c r="AO89" s="73"/>
      <c r="AP89" s="74"/>
      <c r="AT89" s="11"/>
      <c r="AU89" s="10"/>
    </row>
    <row r="90" spans="1:47" s="3" customFormat="1" ht="16.5" customHeight="1">
      <c r="A90" s="38"/>
      <c r="B90" s="19"/>
      <c r="C90" s="53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36"/>
      <c r="AM90" s="72"/>
      <c r="AN90" s="73"/>
      <c r="AO90" s="73"/>
      <c r="AP90" s="74"/>
      <c r="AT90" s="11"/>
      <c r="AU90" s="10"/>
    </row>
    <row r="91" spans="1:47" s="3" customFormat="1" ht="16.5" customHeight="1">
      <c r="A91" s="38"/>
      <c r="B91" s="19"/>
      <c r="C91" s="53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  <c r="AK91" s="52"/>
      <c r="AL91" s="36"/>
      <c r="AM91" s="72"/>
      <c r="AN91" s="73"/>
      <c r="AO91" s="73"/>
      <c r="AP91" s="74"/>
      <c r="AT91" s="11"/>
      <c r="AU91" s="10"/>
    </row>
    <row r="92" spans="1:47" s="3" customFormat="1" ht="16.5" customHeight="1">
      <c r="A92" s="38"/>
      <c r="B92" s="19"/>
      <c r="C92" s="53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  <c r="AK92" s="52"/>
      <c r="AL92" s="36"/>
      <c r="AM92" s="72"/>
      <c r="AN92" s="73"/>
      <c r="AO92" s="73"/>
      <c r="AP92" s="74"/>
      <c r="AT92" s="11"/>
      <c r="AU92" s="10"/>
    </row>
    <row r="93" spans="1:47" s="3" customFormat="1" ht="16.5" customHeight="1">
      <c r="A93" s="38"/>
      <c r="B93" s="19"/>
      <c r="C93" s="53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  <c r="AK93" s="52"/>
      <c r="AL93" s="36"/>
      <c r="AM93" s="72"/>
      <c r="AN93" s="73"/>
      <c r="AO93" s="73"/>
      <c r="AP93" s="74"/>
      <c r="AT93" s="11"/>
      <c r="AU93" s="10"/>
    </row>
    <row r="94" spans="1:47" s="3" customFormat="1" ht="16.5" customHeight="1">
      <c r="A94" s="38"/>
      <c r="B94" s="19"/>
      <c r="C94" s="53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52"/>
      <c r="AL94" s="36"/>
      <c r="AM94" s="72"/>
      <c r="AN94" s="73"/>
      <c r="AO94" s="73"/>
      <c r="AP94" s="74"/>
      <c r="AT94" s="11"/>
      <c r="AU94" s="10"/>
    </row>
    <row r="95" spans="1:47" s="3" customFormat="1" ht="16.5" customHeight="1">
      <c r="A95" s="38"/>
      <c r="B95" s="19"/>
      <c r="C95" s="53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  <c r="AK95" s="52"/>
      <c r="AL95" s="36"/>
      <c r="AM95" s="72"/>
      <c r="AN95" s="73"/>
      <c r="AO95" s="73"/>
      <c r="AP95" s="74"/>
      <c r="AT95" s="11"/>
      <c r="AU95" s="10"/>
    </row>
    <row r="96" spans="1:47" s="3" customFormat="1" ht="16.5" customHeight="1">
      <c r="A96" s="38"/>
      <c r="B96" s="19"/>
      <c r="C96" s="53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2"/>
      <c r="AJ96" s="52"/>
      <c r="AK96" s="52"/>
      <c r="AL96" s="36"/>
      <c r="AM96" s="72"/>
      <c r="AN96" s="73"/>
      <c r="AO96" s="73"/>
      <c r="AP96" s="74"/>
      <c r="AT96" s="11"/>
      <c r="AU96" s="10"/>
    </row>
    <row r="97" spans="1:47" s="3" customFormat="1" ht="16.5" customHeight="1">
      <c r="A97" s="38"/>
      <c r="B97" s="19"/>
      <c r="C97" s="53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52"/>
      <c r="AH97" s="52"/>
      <c r="AI97" s="52"/>
      <c r="AJ97" s="52"/>
      <c r="AK97" s="52"/>
      <c r="AL97" s="36"/>
      <c r="AM97" s="72"/>
      <c r="AN97" s="73"/>
      <c r="AO97" s="73"/>
      <c r="AP97" s="74"/>
      <c r="AT97" s="11"/>
      <c r="AU97" s="10"/>
    </row>
    <row r="98" spans="1:47" s="3" customFormat="1" ht="16.5" customHeight="1">
      <c r="A98" s="38"/>
      <c r="B98" s="19"/>
      <c r="C98" s="53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K98" s="52"/>
      <c r="AL98" s="36"/>
      <c r="AM98" s="72"/>
      <c r="AN98" s="73"/>
      <c r="AO98" s="73"/>
      <c r="AP98" s="74"/>
      <c r="AT98" s="11"/>
      <c r="AU98" s="10"/>
    </row>
    <row r="99" spans="1:47" s="3" customFormat="1" ht="16.5" customHeight="1">
      <c r="A99" s="38"/>
      <c r="B99" s="19"/>
      <c r="C99" s="53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2"/>
      <c r="AL99" s="36"/>
      <c r="AM99" s="72"/>
      <c r="AN99" s="73"/>
      <c r="AO99" s="73"/>
      <c r="AP99" s="74"/>
      <c r="AT99" s="11"/>
      <c r="AU99" s="10"/>
    </row>
    <row r="100" spans="1:47" s="3" customFormat="1" ht="16.5" customHeight="1">
      <c r="A100" s="38"/>
      <c r="B100" s="19"/>
      <c r="C100" s="53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K100" s="52"/>
      <c r="AL100" s="36"/>
      <c r="AM100" s="72"/>
      <c r="AN100" s="73"/>
      <c r="AO100" s="73"/>
      <c r="AP100" s="74"/>
      <c r="AT100" s="11"/>
      <c r="AU100" s="10"/>
    </row>
    <row r="101" spans="1:47" s="3" customFormat="1" ht="16.5" customHeight="1">
      <c r="A101" s="38"/>
      <c r="B101" s="19"/>
      <c r="C101" s="53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  <c r="AK101" s="52"/>
      <c r="AL101" s="36"/>
      <c r="AM101" s="72"/>
      <c r="AN101" s="73"/>
      <c r="AO101" s="73"/>
      <c r="AP101" s="74"/>
      <c r="AT101" s="11"/>
      <c r="AU101" s="10"/>
    </row>
    <row r="102" spans="1:47" s="3" customFormat="1" ht="16.5" customHeight="1">
      <c r="A102" s="38"/>
      <c r="B102" s="19"/>
      <c r="C102" s="53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36"/>
      <c r="AM102" s="72"/>
      <c r="AN102" s="73"/>
      <c r="AO102" s="73"/>
      <c r="AP102" s="74"/>
      <c r="AT102" s="11"/>
      <c r="AU102" s="10"/>
    </row>
    <row r="103" spans="1:47" s="3" customFormat="1" ht="16.5" customHeight="1">
      <c r="A103" s="38"/>
      <c r="B103" s="19"/>
      <c r="C103" s="53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36"/>
      <c r="AM103" s="72"/>
      <c r="AN103" s="73"/>
      <c r="AO103" s="73"/>
      <c r="AP103" s="74"/>
      <c r="AT103" s="11"/>
      <c r="AU103" s="10"/>
    </row>
    <row r="104" spans="1:47" s="3" customFormat="1" ht="16.5" customHeight="1">
      <c r="A104" s="38"/>
      <c r="B104" s="19"/>
      <c r="C104" s="53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K104" s="52"/>
      <c r="AL104" s="36"/>
      <c r="AM104" s="72"/>
      <c r="AN104" s="73"/>
      <c r="AO104" s="73"/>
      <c r="AP104" s="74"/>
      <c r="AT104" s="11"/>
      <c r="AU104" s="10"/>
    </row>
    <row r="105" spans="1:47" s="3" customFormat="1" ht="16.5" customHeight="1">
      <c r="A105" s="38"/>
      <c r="B105" s="19"/>
      <c r="C105" s="53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  <c r="AK105" s="52"/>
      <c r="AL105" s="36"/>
      <c r="AM105" s="72"/>
      <c r="AN105" s="73"/>
      <c r="AO105" s="73"/>
      <c r="AP105" s="74"/>
      <c r="AT105" s="11"/>
      <c r="AU105" s="10"/>
    </row>
    <row r="106" spans="1:47" s="3" customFormat="1" ht="16.5" customHeight="1">
      <c r="A106" s="38"/>
      <c r="B106" s="19"/>
      <c r="C106" s="53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  <c r="AK106" s="52"/>
      <c r="AL106" s="36"/>
      <c r="AM106" s="72"/>
      <c r="AN106" s="73"/>
      <c r="AO106" s="73"/>
      <c r="AP106" s="74"/>
      <c r="AT106" s="11"/>
      <c r="AU106" s="10"/>
    </row>
    <row r="107" spans="1:47" s="3" customFormat="1" ht="16.5" customHeight="1">
      <c r="A107" s="38"/>
      <c r="B107" s="19"/>
      <c r="C107" s="53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52"/>
      <c r="AH107" s="52"/>
      <c r="AI107" s="52"/>
      <c r="AJ107" s="52"/>
      <c r="AK107" s="52"/>
      <c r="AL107" s="36"/>
      <c r="AM107" s="72"/>
      <c r="AN107" s="73"/>
      <c r="AO107" s="73"/>
      <c r="AP107" s="74"/>
      <c r="AT107" s="11"/>
      <c r="AU107" s="10"/>
    </row>
    <row r="108" spans="1:47" s="3" customFormat="1" ht="16.5" customHeight="1">
      <c r="A108" s="38"/>
      <c r="B108" s="19"/>
      <c r="C108" s="53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2"/>
      <c r="AJ108" s="52"/>
      <c r="AK108" s="52"/>
      <c r="AL108" s="36"/>
      <c r="AM108" s="72"/>
      <c r="AN108" s="73"/>
      <c r="AO108" s="73"/>
      <c r="AP108" s="74"/>
      <c r="AT108" s="11"/>
      <c r="AU108" s="10"/>
    </row>
    <row r="109" spans="1:47" s="3" customFormat="1" ht="16.5" customHeight="1">
      <c r="A109" s="38"/>
      <c r="B109" s="19"/>
      <c r="C109" s="53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52"/>
      <c r="AH109" s="52"/>
      <c r="AI109" s="52"/>
      <c r="AJ109" s="52"/>
      <c r="AK109" s="52"/>
      <c r="AL109" s="36"/>
      <c r="AM109" s="72"/>
      <c r="AN109" s="73"/>
      <c r="AO109" s="73"/>
      <c r="AP109" s="74"/>
      <c r="AT109" s="11"/>
      <c r="AU109" s="10"/>
    </row>
    <row r="110" spans="1:47" s="3" customFormat="1" ht="16.5" customHeight="1">
      <c r="A110" s="38"/>
      <c r="B110" s="19"/>
      <c r="C110" s="53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  <c r="AK110" s="52"/>
      <c r="AL110" s="36"/>
      <c r="AM110" s="72"/>
      <c r="AN110" s="73"/>
      <c r="AO110" s="73"/>
      <c r="AP110" s="74"/>
      <c r="AT110" s="11"/>
      <c r="AU110" s="10"/>
    </row>
    <row r="111" spans="1:47" s="3" customFormat="1" ht="16.5" customHeight="1">
      <c r="A111" s="38"/>
      <c r="B111" s="19"/>
      <c r="C111" s="53"/>
      <c r="D111" s="52"/>
      <c r="E111" s="52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52"/>
      <c r="AF111" s="52"/>
      <c r="AG111" s="52"/>
      <c r="AH111" s="52"/>
      <c r="AI111" s="52"/>
      <c r="AJ111" s="52"/>
      <c r="AK111" s="52"/>
      <c r="AL111" s="36"/>
      <c r="AM111" s="72"/>
      <c r="AN111" s="73"/>
      <c r="AO111" s="73"/>
      <c r="AP111" s="74"/>
      <c r="AT111" s="11"/>
      <c r="AU111" s="10"/>
    </row>
    <row r="112" spans="1:47" s="3" customFormat="1" ht="16.5" customHeight="1">
      <c r="A112" s="38"/>
      <c r="B112" s="19"/>
      <c r="C112" s="53"/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K112" s="52"/>
      <c r="AL112" s="36"/>
      <c r="AM112" s="72"/>
      <c r="AN112" s="73"/>
      <c r="AO112" s="73"/>
      <c r="AP112" s="74"/>
      <c r="AT112" s="11"/>
      <c r="AU112" s="10"/>
    </row>
    <row r="113" spans="1:47" s="3" customFormat="1" ht="16.5" customHeight="1">
      <c r="A113" s="38"/>
      <c r="B113" s="19"/>
      <c r="C113" s="53"/>
      <c r="D113" s="52"/>
      <c r="E113" s="52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  <c r="AK113" s="52"/>
      <c r="AL113" s="36"/>
      <c r="AM113" s="72"/>
      <c r="AN113" s="73"/>
      <c r="AO113" s="73"/>
      <c r="AP113" s="74"/>
      <c r="AT113" s="11"/>
      <c r="AU113" s="10"/>
    </row>
    <row r="114" spans="1:47" s="3" customFormat="1" ht="16.5" customHeight="1">
      <c r="A114" s="38"/>
      <c r="B114" s="19"/>
      <c r="C114" s="53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36"/>
      <c r="AM114" s="72"/>
      <c r="AN114" s="73"/>
      <c r="AO114" s="73"/>
      <c r="AP114" s="74"/>
      <c r="AT114" s="11"/>
      <c r="AU114" s="10"/>
    </row>
    <row r="115" spans="1:47" s="3" customFormat="1" ht="16.5" customHeight="1">
      <c r="A115" s="38"/>
      <c r="B115" s="19"/>
      <c r="C115" s="53"/>
      <c r="D115" s="52"/>
      <c r="E115" s="52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  <c r="AK115" s="52"/>
      <c r="AL115" s="36"/>
      <c r="AM115" s="72"/>
      <c r="AN115" s="73"/>
      <c r="AO115" s="73"/>
      <c r="AP115" s="74"/>
      <c r="AT115" s="11"/>
      <c r="AU115" s="10"/>
    </row>
    <row r="116" spans="1:47" s="3" customFormat="1" ht="16.5" customHeight="1">
      <c r="A116" s="38"/>
      <c r="B116" s="19"/>
      <c r="C116" s="53"/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  <c r="AK116" s="52"/>
      <c r="AL116" s="36"/>
      <c r="AM116" s="72"/>
      <c r="AN116" s="73"/>
      <c r="AO116" s="73"/>
      <c r="AP116" s="74"/>
      <c r="AT116" s="11"/>
      <c r="AU116" s="10"/>
    </row>
    <row r="117" spans="1:47" s="3" customFormat="1" ht="16.5" customHeight="1">
      <c r="A117" s="38"/>
      <c r="B117" s="19"/>
      <c r="C117" s="53"/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  <c r="AK117" s="52"/>
      <c r="AL117" s="36"/>
      <c r="AM117" s="72"/>
      <c r="AN117" s="73"/>
      <c r="AO117" s="73"/>
      <c r="AP117" s="74"/>
      <c r="AT117" s="11"/>
      <c r="AU117" s="10"/>
    </row>
    <row r="118" spans="1:47" s="3" customFormat="1" ht="16.5" customHeight="1">
      <c r="A118" s="38"/>
      <c r="B118" s="19"/>
      <c r="C118" s="53"/>
      <c r="D118" s="52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  <c r="AK118" s="52"/>
      <c r="AL118" s="36"/>
      <c r="AM118" s="72"/>
      <c r="AN118" s="73"/>
      <c r="AO118" s="73"/>
      <c r="AP118" s="74"/>
      <c r="AT118" s="11"/>
      <c r="AU118" s="10"/>
    </row>
    <row r="119" spans="1:47" s="3" customFormat="1" ht="16.5" customHeight="1">
      <c r="A119" s="38"/>
      <c r="B119" s="19"/>
      <c r="C119" s="53"/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  <c r="AK119" s="52"/>
      <c r="AL119" s="36"/>
      <c r="AM119" s="72"/>
      <c r="AN119" s="73"/>
      <c r="AO119" s="73"/>
      <c r="AP119" s="74"/>
      <c r="AT119" s="11"/>
      <c r="AU119" s="10"/>
    </row>
    <row r="120" spans="1:47" s="3" customFormat="1" ht="16.5" customHeight="1">
      <c r="A120" s="38"/>
      <c r="B120" s="19"/>
      <c r="C120" s="53"/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2"/>
      <c r="AJ120" s="52"/>
      <c r="AK120" s="52"/>
      <c r="AL120" s="36"/>
      <c r="AM120" s="72"/>
      <c r="AN120" s="73"/>
      <c r="AO120" s="73"/>
      <c r="AP120" s="74"/>
      <c r="AT120" s="11"/>
      <c r="AU120" s="10"/>
    </row>
    <row r="121" spans="1:47" s="3" customFormat="1" ht="18" customHeight="1">
      <c r="A121" s="38"/>
      <c r="B121" s="19"/>
      <c r="C121" s="53"/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52"/>
      <c r="AF121" s="52"/>
      <c r="AG121" s="52"/>
      <c r="AH121" s="52"/>
      <c r="AI121" s="52"/>
      <c r="AJ121" s="52"/>
      <c r="AK121" s="52"/>
      <c r="AL121" s="36"/>
      <c r="AM121" s="72"/>
      <c r="AN121" s="73"/>
      <c r="AO121" s="73"/>
      <c r="AP121" s="74"/>
      <c r="AT121" s="11"/>
      <c r="AU121" s="10"/>
    </row>
    <row r="122" spans="1:47" s="3" customFormat="1" ht="18" customHeight="1">
      <c r="A122" s="38"/>
      <c r="B122" s="19"/>
      <c r="C122" s="53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2"/>
      <c r="AJ122" s="52"/>
      <c r="AK122" s="52"/>
      <c r="AL122" s="36"/>
      <c r="AM122" s="72"/>
      <c r="AN122" s="73"/>
      <c r="AO122" s="73"/>
      <c r="AP122" s="74"/>
      <c r="AT122" s="11"/>
      <c r="AU122" s="10"/>
    </row>
    <row r="123" spans="1:47" s="3" customFormat="1" ht="18" customHeight="1">
      <c r="A123" s="38"/>
      <c r="B123" s="19"/>
      <c r="C123" s="53"/>
      <c r="D123" s="52"/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52"/>
      <c r="AF123" s="52"/>
      <c r="AG123" s="52"/>
      <c r="AH123" s="52"/>
      <c r="AI123" s="52"/>
      <c r="AJ123" s="52"/>
      <c r="AK123" s="52"/>
      <c r="AL123" s="36"/>
      <c r="AM123" s="72"/>
      <c r="AN123" s="73"/>
      <c r="AO123" s="73"/>
      <c r="AP123" s="74"/>
      <c r="AT123" s="11"/>
      <c r="AU123" s="10"/>
    </row>
    <row r="124" spans="1:47" s="3" customFormat="1" ht="18" customHeight="1">
      <c r="A124" s="38"/>
      <c r="B124" s="19"/>
      <c r="C124" s="53"/>
      <c r="D124" s="52"/>
      <c r="E124" s="52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2"/>
      <c r="AJ124" s="52"/>
      <c r="AK124" s="52"/>
      <c r="AL124" s="36"/>
      <c r="AM124" s="72"/>
      <c r="AN124" s="73"/>
      <c r="AO124" s="73"/>
      <c r="AP124" s="74"/>
      <c r="AT124" s="11"/>
      <c r="AU124" s="10"/>
    </row>
    <row r="125" spans="1:47" s="3" customFormat="1" ht="18" customHeight="1">
      <c r="A125" s="38"/>
      <c r="B125" s="19"/>
      <c r="C125" s="53"/>
      <c r="D125" s="52"/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  <c r="AK125" s="52"/>
      <c r="AL125" s="36"/>
      <c r="AM125" s="72"/>
      <c r="AN125" s="73"/>
      <c r="AO125" s="73"/>
      <c r="AP125" s="74"/>
      <c r="AT125" s="11"/>
      <c r="AU125" s="10"/>
    </row>
    <row r="126" spans="1:47" s="3" customFormat="1" ht="18" customHeight="1">
      <c r="A126" s="38"/>
      <c r="B126" s="19"/>
      <c r="C126" s="53"/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  <c r="AK126" s="52"/>
      <c r="AL126" s="36"/>
      <c r="AM126" s="72"/>
      <c r="AN126" s="73"/>
      <c r="AO126" s="73"/>
      <c r="AP126" s="74"/>
      <c r="AT126" s="11"/>
      <c r="AU126" s="10"/>
    </row>
    <row r="127" spans="1:47" s="3" customFormat="1" ht="18" customHeight="1">
      <c r="A127" s="38"/>
      <c r="B127" s="19"/>
      <c r="C127" s="53"/>
      <c r="D127" s="52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  <c r="AK127" s="52"/>
      <c r="AL127" s="36"/>
      <c r="AM127" s="72"/>
      <c r="AN127" s="73"/>
      <c r="AO127" s="73"/>
      <c r="AP127" s="74"/>
      <c r="AT127" s="11"/>
      <c r="AU127" s="10"/>
    </row>
    <row r="128" spans="1:47" s="3" customFormat="1" ht="18" customHeight="1">
      <c r="A128" s="38"/>
      <c r="B128" s="19"/>
      <c r="C128" s="53"/>
      <c r="D128" s="52"/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  <c r="AK128" s="52"/>
      <c r="AL128" s="36"/>
      <c r="AM128" s="72"/>
      <c r="AN128" s="73"/>
      <c r="AO128" s="73"/>
      <c r="AP128" s="74"/>
      <c r="AT128" s="11"/>
      <c r="AU128" s="10"/>
    </row>
    <row r="129" spans="1:47" s="3" customFormat="1" ht="18" customHeight="1">
      <c r="A129" s="38"/>
      <c r="B129" s="19"/>
      <c r="C129" s="53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2"/>
      <c r="AE129" s="52"/>
      <c r="AF129" s="52"/>
      <c r="AG129" s="52"/>
      <c r="AH129" s="52"/>
      <c r="AI129" s="52"/>
      <c r="AJ129" s="52"/>
      <c r="AK129" s="52"/>
      <c r="AL129" s="36"/>
      <c r="AM129" s="72"/>
      <c r="AN129" s="73"/>
      <c r="AO129" s="73"/>
      <c r="AP129" s="74"/>
      <c r="AT129" s="11"/>
      <c r="AU129" s="10"/>
    </row>
    <row r="130" spans="1:47" s="3" customFormat="1" ht="18" customHeight="1">
      <c r="A130" s="38"/>
      <c r="B130" s="19"/>
      <c r="C130" s="53"/>
      <c r="D130" s="52"/>
      <c r="E130" s="52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2"/>
      <c r="AJ130" s="52"/>
      <c r="AK130" s="52"/>
      <c r="AL130" s="36"/>
      <c r="AM130" s="72"/>
      <c r="AN130" s="73"/>
      <c r="AO130" s="73"/>
      <c r="AP130" s="74"/>
      <c r="AT130" s="11"/>
      <c r="AU130" s="10"/>
    </row>
    <row r="131" spans="1:47" s="3" customFormat="1" ht="18" customHeight="1">
      <c r="A131" s="38"/>
      <c r="B131" s="19"/>
      <c r="C131" s="53"/>
      <c r="D131" s="52"/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52"/>
      <c r="AH131" s="52"/>
      <c r="AI131" s="52"/>
      <c r="AJ131" s="52"/>
      <c r="AK131" s="52"/>
      <c r="AL131" s="36"/>
      <c r="AM131" s="72"/>
      <c r="AN131" s="73"/>
      <c r="AO131" s="73"/>
      <c r="AP131" s="74"/>
      <c r="AT131" s="11"/>
      <c r="AU131" s="10"/>
    </row>
    <row r="132" spans="1:47" s="3" customFormat="1" ht="18" customHeight="1">
      <c r="A132" s="38"/>
      <c r="B132" s="19"/>
      <c r="C132" s="53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  <c r="AK132" s="52"/>
      <c r="AL132" s="36"/>
      <c r="AM132" s="72"/>
      <c r="AN132" s="73"/>
      <c r="AO132" s="73"/>
      <c r="AP132" s="74"/>
      <c r="AT132" s="11"/>
      <c r="AU132" s="10"/>
    </row>
    <row r="133" spans="1:47" s="3" customFormat="1" ht="18" customHeight="1">
      <c r="A133" s="38"/>
      <c r="B133" s="19"/>
      <c r="C133" s="53"/>
      <c r="D133" s="52"/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52"/>
      <c r="AB133" s="52"/>
      <c r="AC133" s="52"/>
      <c r="AD133" s="52"/>
      <c r="AE133" s="52"/>
      <c r="AF133" s="52"/>
      <c r="AG133" s="52"/>
      <c r="AH133" s="52"/>
      <c r="AI133" s="52"/>
      <c r="AJ133" s="52"/>
      <c r="AK133" s="52"/>
      <c r="AL133" s="36"/>
      <c r="AM133" s="72"/>
      <c r="AN133" s="73"/>
      <c r="AO133" s="73"/>
      <c r="AP133" s="74"/>
      <c r="AT133" s="11"/>
      <c r="AU133" s="10"/>
    </row>
    <row r="134" spans="1:47" s="3" customFormat="1" ht="18" customHeight="1">
      <c r="A134" s="38"/>
      <c r="B134" s="19"/>
      <c r="C134" s="53"/>
      <c r="D134" s="52"/>
      <c r="E134" s="52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2"/>
      <c r="AJ134" s="52"/>
      <c r="AK134" s="52"/>
      <c r="AL134" s="36"/>
      <c r="AM134" s="72"/>
      <c r="AN134" s="73"/>
      <c r="AO134" s="73"/>
      <c r="AP134" s="74"/>
      <c r="AT134" s="11"/>
      <c r="AU134" s="10"/>
    </row>
    <row r="135" spans="1:47" s="3" customFormat="1" ht="18" customHeight="1">
      <c r="A135" s="38"/>
      <c r="B135" s="19"/>
      <c r="C135" s="53"/>
      <c r="D135" s="52"/>
      <c r="E135" s="52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2"/>
      <c r="AE135" s="52"/>
      <c r="AF135" s="52"/>
      <c r="AG135" s="52"/>
      <c r="AH135" s="52"/>
      <c r="AI135" s="52"/>
      <c r="AJ135" s="52"/>
      <c r="AK135" s="52"/>
      <c r="AL135" s="36"/>
      <c r="AM135" s="72"/>
      <c r="AN135" s="73"/>
      <c r="AO135" s="73"/>
      <c r="AP135" s="74"/>
      <c r="AT135" s="11"/>
      <c r="AU135" s="10"/>
    </row>
    <row r="136" spans="1:47" s="3" customFormat="1" ht="18" customHeight="1">
      <c r="A136" s="38"/>
      <c r="B136" s="19"/>
      <c r="C136" s="53"/>
      <c r="D136" s="52"/>
      <c r="E136" s="52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  <c r="AA136" s="52"/>
      <c r="AB136" s="52"/>
      <c r="AC136" s="52"/>
      <c r="AD136" s="52"/>
      <c r="AE136" s="52"/>
      <c r="AF136" s="52"/>
      <c r="AG136" s="52"/>
      <c r="AH136" s="52"/>
      <c r="AI136" s="52"/>
      <c r="AJ136" s="52"/>
      <c r="AK136" s="52"/>
      <c r="AL136" s="36"/>
      <c r="AM136" s="72"/>
      <c r="AN136" s="73"/>
      <c r="AO136" s="73"/>
      <c r="AP136" s="74"/>
      <c r="AT136" s="11"/>
      <c r="AU136" s="10"/>
    </row>
    <row r="137" spans="1:47" s="3" customFormat="1" ht="18" customHeight="1">
      <c r="A137" s="38"/>
      <c r="B137" s="19"/>
      <c r="C137" s="53"/>
      <c r="D137" s="52"/>
      <c r="E137" s="52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2"/>
      <c r="AE137" s="52"/>
      <c r="AF137" s="52"/>
      <c r="AG137" s="52"/>
      <c r="AH137" s="52"/>
      <c r="AI137" s="52"/>
      <c r="AJ137" s="52"/>
      <c r="AK137" s="52"/>
      <c r="AL137" s="36"/>
      <c r="AM137" s="72"/>
      <c r="AN137" s="73"/>
      <c r="AO137" s="73"/>
      <c r="AP137" s="74"/>
      <c r="AT137" s="11"/>
      <c r="AU137" s="10"/>
    </row>
    <row r="138" spans="1:47" s="3" customFormat="1" ht="18" customHeight="1">
      <c r="A138" s="38"/>
      <c r="B138" s="19"/>
      <c r="C138" s="53"/>
      <c r="D138" s="52"/>
      <c r="E138" s="52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2"/>
      <c r="AJ138" s="52"/>
      <c r="AK138" s="52"/>
      <c r="AL138" s="36"/>
      <c r="AM138" s="72"/>
      <c r="AN138" s="73"/>
      <c r="AO138" s="73"/>
      <c r="AP138" s="74"/>
      <c r="AT138" s="11"/>
      <c r="AU138" s="10"/>
    </row>
    <row r="139" spans="1:47" s="3" customFormat="1" ht="18" customHeight="1">
      <c r="A139" s="38"/>
      <c r="B139" s="19"/>
      <c r="C139" s="53"/>
      <c r="D139" s="52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52"/>
      <c r="AB139" s="52"/>
      <c r="AC139" s="52"/>
      <c r="AD139" s="52"/>
      <c r="AE139" s="52"/>
      <c r="AF139" s="52"/>
      <c r="AG139" s="52"/>
      <c r="AH139" s="52"/>
      <c r="AI139" s="52"/>
      <c r="AJ139" s="52"/>
      <c r="AK139" s="52"/>
      <c r="AL139" s="36"/>
      <c r="AM139" s="72"/>
      <c r="AN139" s="73"/>
      <c r="AO139" s="73"/>
      <c r="AP139" s="74"/>
      <c r="AT139" s="11"/>
      <c r="AU139" s="10"/>
    </row>
    <row r="140" spans="1:47" s="3" customFormat="1" ht="18" customHeight="1">
      <c r="A140" s="38"/>
      <c r="B140" s="19"/>
      <c r="C140" s="53"/>
      <c r="D140" s="52"/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2"/>
      <c r="AJ140" s="52"/>
      <c r="AK140" s="52"/>
      <c r="AL140" s="36"/>
      <c r="AM140" s="72"/>
      <c r="AN140" s="73"/>
      <c r="AO140" s="73"/>
      <c r="AP140" s="74"/>
      <c r="AT140" s="11"/>
      <c r="AU140" s="10"/>
    </row>
    <row r="141" spans="1:47" s="3" customFormat="1" ht="18" customHeight="1">
      <c r="A141" s="38"/>
      <c r="B141" s="19"/>
      <c r="C141" s="53"/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  <c r="AA141" s="52"/>
      <c r="AB141" s="52"/>
      <c r="AC141" s="52"/>
      <c r="AD141" s="52"/>
      <c r="AE141" s="52"/>
      <c r="AF141" s="52"/>
      <c r="AG141" s="52"/>
      <c r="AH141" s="52"/>
      <c r="AI141" s="52"/>
      <c r="AJ141" s="52"/>
      <c r="AK141" s="52"/>
      <c r="AL141" s="36"/>
      <c r="AM141" s="72"/>
      <c r="AN141" s="73"/>
      <c r="AO141" s="73"/>
      <c r="AP141" s="74"/>
      <c r="AT141" s="11"/>
      <c r="AU141" s="10"/>
    </row>
    <row r="142" spans="1:47" s="3" customFormat="1" ht="18" customHeight="1">
      <c r="A142" s="38"/>
      <c r="B142" s="19"/>
      <c r="C142" s="53"/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2"/>
      <c r="AJ142" s="52"/>
      <c r="AK142" s="52"/>
      <c r="AL142" s="36"/>
      <c r="AM142" s="72"/>
      <c r="AN142" s="73"/>
      <c r="AO142" s="73"/>
      <c r="AP142" s="74"/>
      <c r="AT142" s="11"/>
      <c r="AU142" s="10"/>
    </row>
    <row r="143" spans="1:47" s="3" customFormat="1" ht="18" customHeight="1">
      <c r="A143" s="38"/>
      <c r="B143" s="19"/>
      <c r="C143" s="53"/>
      <c r="D143" s="52"/>
      <c r="E143" s="52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52"/>
      <c r="AB143" s="52"/>
      <c r="AC143" s="52"/>
      <c r="AD143" s="52"/>
      <c r="AE143" s="52"/>
      <c r="AF143" s="52"/>
      <c r="AG143" s="52"/>
      <c r="AH143" s="52"/>
      <c r="AI143" s="52"/>
      <c r="AJ143" s="52"/>
      <c r="AK143" s="52"/>
      <c r="AL143" s="36"/>
      <c r="AM143" s="72"/>
      <c r="AN143" s="73"/>
      <c r="AO143" s="73"/>
      <c r="AP143" s="74"/>
      <c r="AT143" s="11"/>
      <c r="AU143" s="10"/>
    </row>
    <row r="144" spans="1:47" s="3" customFormat="1" ht="18" customHeight="1">
      <c r="A144" s="38"/>
      <c r="B144" s="19"/>
      <c r="C144" s="53"/>
      <c r="D144" s="52"/>
      <c r="E144" s="52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2"/>
      <c r="AJ144" s="52"/>
      <c r="AK144" s="52"/>
      <c r="AL144" s="36"/>
      <c r="AM144" s="72"/>
      <c r="AN144" s="73"/>
      <c r="AO144" s="73"/>
      <c r="AP144" s="74"/>
      <c r="AT144" s="11"/>
      <c r="AU144" s="10"/>
    </row>
    <row r="145" spans="1:47" s="3" customFormat="1" ht="18" customHeight="1">
      <c r="A145" s="38"/>
      <c r="B145" s="19"/>
      <c r="C145" s="53"/>
      <c r="D145" s="52"/>
      <c r="E145" s="52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52"/>
      <c r="AB145" s="52"/>
      <c r="AC145" s="52"/>
      <c r="AD145" s="52"/>
      <c r="AE145" s="52"/>
      <c r="AF145" s="52"/>
      <c r="AG145" s="52"/>
      <c r="AH145" s="52"/>
      <c r="AI145" s="52"/>
      <c r="AJ145" s="52"/>
      <c r="AK145" s="52"/>
      <c r="AL145" s="36"/>
      <c r="AM145" s="72"/>
      <c r="AN145" s="73"/>
      <c r="AO145" s="73"/>
      <c r="AP145" s="74"/>
      <c r="AT145" s="11"/>
      <c r="AU145" s="10"/>
    </row>
    <row r="146" spans="1:47" s="3" customFormat="1" ht="18" customHeight="1">
      <c r="A146" s="38"/>
      <c r="B146" s="19"/>
      <c r="C146" s="53"/>
      <c r="D146" s="52"/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2"/>
      <c r="AJ146" s="52"/>
      <c r="AK146" s="52"/>
      <c r="AL146" s="36"/>
      <c r="AM146" s="72"/>
      <c r="AN146" s="73"/>
      <c r="AO146" s="73"/>
      <c r="AP146" s="74"/>
      <c r="AT146" s="11"/>
      <c r="AU146" s="10"/>
    </row>
    <row r="147" spans="1:47" s="3" customFormat="1" ht="18" customHeight="1">
      <c r="A147" s="38"/>
      <c r="B147" s="19"/>
      <c r="C147" s="53"/>
      <c r="D147" s="52"/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2"/>
      <c r="AB147" s="52"/>
      <c r="AC147" s="52"/>
      <c r="AD147" s="52"/>
      <c r="AE147" s="52"/>
      <c r="AF147" s="52"/>
      <c r="AG147" s="52"/>
      <c r="AH147" s="52"/>
      <c r="AI147" s="52"/>
      <c r="AJ147" s="52"/>
      <c r="AK147" s="52"/>
      <c r="AL147" s="36"/>
      <c r="AM147" s="72"/>
      <c r="AN147" s="73"/>
      <c r="AO147" s="73"/>
      <c r="AP147" s="74"/>
      <c r="AT147" s="11"/>
      <c r="AU147" s="10"/>
    </row>
    <row r="148" spans="1:47" s="3" customFormat="1" ht="18" customHeight="1">
      <c r="A148" s="38"/>
      <c r="B148" s="19"/>
      <c r="C148" s="53"/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2"/>
      <c r="AJ148" s="52"/>
      <c r="AK148" s="52"/>
      <c r="AL148" s="36"/>
      <c r="AM148" s="72"/>
      <c r="AN148" s="73"/>
      <c r="AO148" s="73"/>
      <c r="AP148" s="74"/>
      <c r="AT148" s="11"/>
      <c r="AU148" s="10"/>
    </row>
    <row r="149" spans="1:47" s="3" customFormat="1" ht="18" customHeight="1">
      <c r="A149" s="38"/>
      <c r="B149" s="19"/>
      <c r="C149" s="53"/>
      <c r="D149" s="52"/>
      <c r="E149" s="52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  <c r="AA149" s="52"/>
      <c r="AB149" s="52"/>
      <c r="AC149" s="52"/>
      <c r="AD149" s="52"/>
      <c r="AE149" s="52"/>
      <c r="AF149" s="52"/>
      <c r="AG149" s="52"/>
      <c r="AH149" s="52"/>
      <c r="AI149" s="52"/>
      <c r="AJ149" s="52"/>
      <c r="AK149" s="52"/>
      <c r="AL149" s="36"/>
      <c r="AM149" s="72"/>
      <c r="AN149" s="73"/>
      <c r="AO149" s="73"/>
      <c r="AP149" s="74"/>
      <c r="AT149" s="11"/>
      <c r="AU149" s="10"/>
    </row>
    <row r="150" spans="1:47" s="3" customFormat="1" ht="18" customHeight="1">
      <c r="A150" s="38"/>
      <c r="B150" s="19"/>
      <c r="C150" s="53"/>
      <c r="D150" s="52"/>
      <c r="E150" s="52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2"/>
      <c r="AB150" s="52"/>
      <c r="AC150" s="52"/>
      <c r="AD150" s="52"/>
      <c r="AE150" s="52"/>
      <c r="AF150" s="52"/>
      <c r="AG150" s="52"/>
      <c r="AH150" s="52"/>
      <c r="AI150" s="52"/>
      <c r="AJ150" s="52"/>
      <c r="AK150" s="52"/>
      <c r="AL150" s="36"/>
      <c r="AM150" s="72"/>
      <c r="AN150" s="73"/>
      <c r="AO150" s="73"/>
      <c r="AP150" s="74"/>
      <c r="AT150" s="11"/>
      <c r="AU150" s="10"/>
    </row>
    <row r="151" spans="1:47" s="3" customFormat="1" ht="18" customHeight="1">
      <c r="A151" s="6"/>
      <c r="B151" s="19"/>
      <c r="C151" s="53"/>
      <c r="D151" s="52"/>
      <c r="E151" s="52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52"/>
      <c r="AB151" s="52"/>
      <c r="AC151" s="52"/>
      <c r="AD151" s="52"/>
      <c r="AE151" s="52"/>
      <c r="AF151" s="52"/>
      <c r="AG151" s="52"/>
      <c r="AH151" s="52"/>
      <c r="AI151" s="52"/>
      <c r="AJ151" s="52"/>
      <c r="AK151" s="52"/>
      <c r="AL151" s="36"/>
      <c r="AM151" s="72"/>
      <c r="AN151" s="73"/>
      <c r="AO151" s="73"/>
      <c r="AP151" s="74"/>
      <c r="AT151" s="11"/>
      <c r="AU151" s="10"/>
    </row>
    <row r="152" spans="1:47" s="3" customFormat="1" ht="18" customHeight="1">
      <c r="A152" s="6"/>
      <c r="B152" s="19"/>
      <c r="C152" s="53"/>
      <c r="D152" s="52"/>
      <c r="E152" s="52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  <c r="AA152" s="52"/>
      <c r="AB152" s="52"/>
      <c r="AC152" s="52"/>
      <c r="AD152" s="52"/>
      <c r="AE152" s="52"/>
      <c r="AF152" s="52"/>
      <c r="AG152" s="52"/>
      <c r="AH152" s="52"/>
      <c r="AI152" s="52"/>
      <c r="AJ152" s="52"/>
      <c r="AK152" s="52"/>
      <c r="AL152" s="36"/>
      <c r="AM152" s="72"/>
      <c r="AN152" s="73"/>
      <c r="AO152" s="73"/>
      <c r="AP152" s="74"/>
      <c r="AT152" s="11"/>
      <c r="AU152" s="10"/>
    </row>
    <row r="153" spans="1:47" s="3" customFormat="1" ht="18" customHeight="1">
      <c r="A153" s="6"/>
      <c r="B153" s="34"/>
      <c r="C153" s="5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  <c r="AJ153" s="35"/>
      <c r="AK153" s="35"/>
      <c r="AL153" s="37"/>
      <c r="AM153" s="75"/>
      <c r="AN153" s="76"/>
      <c r="AO153" s="76"/>
      <c r="AP153" s="77"/>
      <c r="AT153" s="11"/>
      <c r="AU153" s="10"/>
    </row>
    <row r="154" spans="1:47" s="3" customFormat="1" ht="18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T154" s="11"/>
      <c r="AU154" s="10"/>
    </row>
    <row r="155" spans="1:47" s="3" customFormat="1" ht="18" customHeight="1">
      <c r="A155" s="6"/>
      <c r="B155" s="1"/>
      <c r="C155" s="1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2"/>
      <c r="AL155" s="6"/>
      <c r="AM155" s="6"/>
      <c r="AT155" s="11"/>
      <c r="AU155" s="10"/>
    </row>
    <row r="156" spans="1:47" s="3" customFormat="1" ht="18" customHeight="1">
      <c r="A156" s="6"/>
      <c r="B156" s="1"/>
      <c r="C156" s="1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2"/>
      <c r="AL156" s="6"/>
      <c r="AM156" s="6"/>
      <c r="AT156" s="11"/>
      <c r="AU156" s="10"/>
    </row>
    <row r="157" spans="1:47" s="3" customFormat="1" ht="18" customHeight="1">
      <c r="A157" s="6"/>
      <c r="B157" s="1"/>
      <c r="C157" s="1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2"/>
      <c r="AL157" s="6"/>
      <c r="AM157" s="6"/>
      <c r="AN157" s="6"/>
      <c r="AO157" s="6"/>
      <c r="AP157" s="6"/>
      <c r="AQ157" s="6"/>
      <c r="AR157" s="6"/>
      <c r="AS157" s="6"/>
      <c r="AT157" s="11"/>
      <c r="AU157" s="10"/>
    </row>
    <row r="158" spans="1:47" ht="18" customHeight="1">
      <c r="AK158" s="2"/>
      <c r="AT158" s="11"/>
    </row>
    <row r="159" spans="1:47" ht="18" customHeight="1">
      <c r="AK159" s="2"/>
      <c r="AT159" s="11"/>
    </row>
    <row r="160" spans="1:47" ht="18" customHeight="1">
      <c r="AK160" s="2"/>
      <c r="AT160" s="11"/>
    </row>
    <row r="161" spans="37:46" ht="18" customHeight="1">
      <c r="AK161" s="2"/>
      <c r="AT161" s="11"/>
    </row>
    <row r="162" spans="37:46" ht="18" customHeight="1">
      <c r="AK162" s="2"/>
      <c r="AT162" s="11"/>
    </row>
    <row r="163" spans="37:46" ht="18" customHeight="1">
      <c r="AK163" s="2"/>
      <c r="AT163" s="11"/>
    </row>
    <row r="164" spans="37:46" ht="18" customHeight="1">
      <c r="AK164" s="2"/>
      <c r="AT164" s="11"/>
    </row>
    <row r="165" spans="37:46" ht="18" customHeight="1">
      <c r="AK165" s="2"/>
      <c r="AT165" s="11"/>
    </row>
    <row r="166" spans="37:46" ht="18" customHeight="1">
      <c r="AK166" s="2"/>
      <c r="AT166" s="11"/>
    </row>
    <row r="167" spans="37:46" ht="18" customHeight="1">
      <c r="AK167" s="2"/>
      <c r="AT167" s="11"/>
    </row>
    <row r="168" spans="37:46" ht="18" customHeight="1">
      <c r="AK168" s="2"/>
      <c r="AT168" s="11"/>
    </row>
    <row r="169" spans="37:46" ht="18" customHeight="1">
      <c r="AK169" s="2"/>
      <c r="AT169" s="11"/>
    </row>
    <row r="170" spans="37:46" ht="18" customHeight="1">
      <c r="AK170" s="2"/>
      <c r="AT170" s="11"/>
    </row>
    <row r="171" spans="37:46" ht="18" customHeight="1">
      <c r="AK171" s="2"/>
      <c r="AT171" s="11"/>
    </row>
    <row r="172" spans="37:46" ht="18" customHeight="1">
      <c r="AK172" s="2"/>
      <c r="AT172" s="11"/>
    </row>
    <row r="173" spans="37:46" ht="18" customHeight="1">
      <c r="AK173" s="2"/>
      <c r="AT173" s="11"/>
    </row>
    <row r="174" spans="37:46" ht="18" customHeight="1">
      <c r="AK174" s="2"/>
      <c r="AT174" s="11"/>
    </row>
    <row r="175" spans="37:46" ht="18" customHeight="1">
      <c r="AK175" s="2"/>
      <c r="AT175" s="11"/>
    </row>
    <row r="176" spans="37:46" ht="18" customHeight="1">
      <c r="AK176" s="2"/>
      <c r="AT176" s="11"/>
    </row>
    <row r="177" spans="37:46" ht="18" customHeight="1">
      <c r="AK177" s="2"/>
      <c r="AT177" s="11"/>
    </row>
    <row r="178" spans="37:46" ht="18" customHeight="1">
      <c r="AK178" s="2"/>
      <c r="AT178" s="11"/>
    </row>
    <row r="179" spans="37:46" ht="18" customHeight="1">
      <c r="AK179" s="2"/>
      <c r="AT179" s="11"/>
    </row>
    <row r="180" spans="37:46" ht="18" customHeight="1">
      <c r="AK180" s="2"/>
      <c r="AT180" s="11"/>
    </row>
    <row r="181" spans="37:46" ht="18" customHeight="1">
      <c r="AK181" s="2"/>
      <c r="AT181" s="11"/>
    </row>
    <row r="182" spans="37:46" ht="18" customHeight="1">
      <c r="AK182" s="2"/>
      <c r="AT182" s="11"/>
    </row>
    <row r="183" spans="37:46" ht="18" customHeight="1">
      <c r="AK183" s="2"/>
      <c r="AT183" s="11"/>
    </row>
    <row r="184" spans="37:46" ht="18" customHeight="1">
      <c r="AK184" s="2"/>
      <c r="AT184" s="11"/>
    </row>
    <row r="185" spans="37:46" ht="18" customHeight="1">
      <c r="AK185" s="2"/>
      <c r="AT185" s="11"/>
    </row>
    <row r="186" spans="37:46" ht="18" customHeight="1">
      <c r="AK186" s="2"/>
      <c r="AT186" s="11"/>
    </row>
    <row r="187" spans="37:46" ht="18" customHeight="1">
      <c r="AK187" s="2"/>
      <c r="AT187" s="11"/>
    </row>
    <row r="188" spans="37:46" ht="18" customHeight="1">
      <c r="AK188" s="2"/>
      <c r="AT188" s="11"/>
    </row>
    <row r="189" spans="37:46" ht="18" customHeight="1">
      <c r="AK189" s="2"/>
      <c r="AT189" s="11"/>
    </row>
    <row r="190" spans="37:46" ht="18" customHeight="1">
      <c r="AT190" s="11"/>
    </row>
    <row r="191" spans="37:46" ht="18" customHeight="1">
      <c r="AT191" s="11"/>
    </row>
    <row r="192" spans="37:46" ht="18" customHeight="1">
      <c r="AT192" s="11"/>
    </row>
    <row r="193" spans="46:46" ht="18" customHeight="1">
      <c r="AT193" s="11"/>
    </row>
    <row r="194" spans="46:46" ht="18" customHeight="1">
      <c r="AT194" s="11"/>
    </row>
    <row r="195" spans="46:46" ht="18" customHeight="1">
      <c r="AT195" s="11"/>
    </row>
    <row r="196" spans="46:46" ht="18" customHeight="1">
      <c r="AT196" s="11"/>
    </row>
    <row r="197" spans="46:46" ht="18" customHeight="1">
      <c r="AT197" s="11"/>
    </row>
    <row r="198" spans="46:46" ht="18" customHeight="1">
      <c r="AT198" s="11"/>
    </row>
    <row r="199" spans="46:46" ht="18" customHeight="1">
      <c r="AT199" s="11"/>
    </row>
    <row r="200" spans="46:46" ht="18" customHeight="1">
      <c r="AT200" s="11"/>
    </row>
    <row r="201" spans="46:46" ht="18" customHeight="1">
      <c r="AT201" s="11"/>
    </row>
    <row r="202" spans="46:46" ht="18" customHeight="1">
      <c r="AT202" s="11"/>
    </row>
    <row r="203" spans="46:46" ht="18" customHeight="1">
      <c r="AT203" s="11"/>
    </row>
    <row r="204" spans="46:46" ht="18" customHeight="1">
      <c r="AT204" s="11"/>
    </row>
    <row r="205" spans="46:46" ht="18" customHeight="1">
      <c r="AT205" s="11"/>
    </row>
    <row r="206" spans="46:46" ht="18" customHeight="1">
      <c r="AT206" s="11"/>
    </row>
    <row r="207" spans="46:46" ht="18" customHeight="1">
      <c r="AT207" s="11"/>
    </row>
    <row r="208" spans="46:46" ht="18" customHeight="1">
      <c r="AT208" s="11"/>
    </row>
    <row r="209" spans="46:46" ht="18" customHeight="1">
      <c r="AT209" s="11"/>
    </row>
    <row r="210" spans="46:46" ht="18" customHeight="1">
      <c r="AT210" s="11"/>
    </row>
    <row r="211" spans="46:46" ht="18" customHeight="1">
      <c r="AT211" s="11"/>
    </row>
    <row r="212" spans="46:46" ht="18" customHeight="1">
      <c r="AT212" s="11"/>
    </row>
    <row r="213" spans="46:46" ht="18" customHeight="1">
      <c r="AT213" s="11"/>
    </row>
    <row r="214" spans="46:46" ht="18" customHeight="1">
      <c r="AT214" s="11"/>
    </row>
    <row r="215" spans="46:46" ht="18" customHeight="1">
      <c r="AT215" s="11"/>
    </row>
    <row r="216" spans="46:46" ht="18" customHeight="1">
      <c r="AT216" s="11"/>
    </row>
    <row r="217" spans="46:46" ht="18" customHeight="1">
      <c r="AT217" s="11"/>
    </row>
    <row r="218" spans="46:46" ht="18" customHeight="1">
      <c r="AT218" s="11"/>
    </row>
    <row r="219" spans="46:46" ht="18" customHeight="1">
      <c r="AT219" s="11"/>
    </row>
    <row r="220" spans="46:46" ht="18" customHeight="1">
      <c r="AT220" s="11"/>
    </row>
    <row r="221" spans="46:46" ht="18" customHeight="1">
      <c r="AT221" s="11"/>
    </row>
    <row r="222" spans="46:46" ht="18" customHeight="1">
      <c r="AT222" s="11"/>
    </row>
    <row r="223" spans="46:46" ht="18" customHeight="1">
      <c r="AT223" s="11"/>
    </row>
    <row r="224" spans="46:46" ht="18" customHeight="1">
      <c r="AT224" s="11"/>
    </row>
    <row r="225" spans="46:46" ht="18" customHeight="1">
      <c r="AT225" s="11"/>
    </row>
    <row r="226" spans="46:46" ht="18" customHeight="1">
      <c r="AT226" s="11"/>
    </row>
    <row r="227" spans="46:46" ht="18" customHeight="1">
      <c r="AT227" s="11"/>
    </row>
    <row r="228" spans="46:46" ht="18" customHeight="1">
      <c r="AT228" s="11"/>
    </row>
    <row r="229" spans="46:46" ht="18" customHeight="1">
      <c r="AT229" s="11"/>
    </row>
    <row r="230" spans="46:46" ht="18" customHeight="1">
      <c r="AT230" s="11"/>
    </row>
    <row r="231" spans="46:46" ht="18" customHeight="1">
      <c r="AT231" s="11"/>
    </row>
    <row r="232" spans="46:46" ht="18" customHeight="1">
      <c r="AT232" s="11"/>
    </row>
    <row r="233" spans="46:46" ht="18" customHeight="1">
      <c r="AT233" s="11"/>
    </row>
    <row r="234" spans="46:46" ht="18" customHeight="1">
      <c r="AT234" s="11"/>
    </row>
    <row r="235" spans="46:46" ht="18" customHeight="1">
      <c r="AT235" s="11"/>
    </row>
    <row r="236" spans="46:46" ht="18" customHeight="1">
      <c r="AT236" s="11"/>
    </row>
    <row r="237" spans="46:46" ht="18" customHeight="1">
      <c r="AT237" s="11"/>
    </row>
    <row r="238" spans="46:46" ht="18" customHeight="1">
      <c r="AT238" s="11"/>
    </row>
    <row r="239" spans="46:46" ht="18" customHeight="1">
      <c r="AT239" s="11"/>
    </row>
    <row r="240" spans="46:46" ht="18" customHeight="1">
      <c r="AT240" s="11"/>
    </row>
    <row r="241" spans="46:46" ht="18" customHeight="1">
      <c r="AT241" s="11"/>
    </row>
    <row r="242" spans="46:46" ht="18" customHeight="1">
      <c r="AT242" s="11"/>
    </row>
    <row r="243" spans="46:46" ht="18" customHeight="1">
      <c r="AT243" s="11"/>
    </row>
    <row r="244" spans="46:46" ht="18" customHeight="1">
      <c r="AT244" s="11"/>
    </row>
    <row r="245" spans="46:46" ht="18" customHeight="1">
      <c r="AT245" s="11"/>
    </row>
    <row r="246" spans="46:46" ht="18" customHeight="1">
      <c r="AT246" s="11"/>
    </row>
    <row r="247" spans="46:46" ht="18" customHeight="1">
      <c r="AT247" s="11"/>
    </row>
    <row r="248" spans="46:46" ht="18" customHeight="1">
      <c r="AT248" s="11"/>
    </row>
    <row r="249" spans="46:46" ht="18" customHeight="1">
      <c r="AT249" s="11"/>
    </row>
    <row r="250" spans="46:46" ht="18" customHeight="1">
      <c r="AT250" s="11"/>
    </row>
    <row r="251" spans="46:46" ht="18" customHeight="1">
      <c r="AT251" s="11"/>
    </row>
    <row r="252" spans="46:46" ht="18" customHeight="1">
      <c r="AT252" s="11"/>
    </row>
    <row r="253" spans="46:46" ht="18" customHeight="1">
      <c r="AT253" s="11"/>
    </row>
    <row r="254" spans="46:46" ht="18" customHeight="1">
      <c r="AT254" s="11"/>
    </row>
    <row r="255" spans="46:46" ht="18" customHeight="1">
      <c r="AT255" s="11"/>
    </row>
    <row r="256" spans="46:46" ht="18" customHeight="1">
      <c r="AT256" s="11"/>
    </row>
    <row r="257" spans="46:46" ht="18" customHeight="1">
      <c r="AT257" s="11"/>
    </row>
    <row r="258" spans="46:46" ht="18" customHeight="1">
      <c r="AT258" s="11"/>
    </row>
    <row r="259" spans="46:46" ht="18" customHeight="1">
      <c r="AT259" s="11"/>
    </row>
    <row r="260" spans="46:46" ht="18" customHeight="1">
      <c r="AT260" s="11"/>
    </row>
    <row r="261" spans="46:46" ht="18" customHeight="1">
      <c r="AT261" s="11"/>
    </row>
    <row r="262" spans="46:46" ht="18" customHeight="1">
      <c r="AT262" s="11"/>
    </row>
    <row r="263" spans="46:46" ht="18" customHeight="1">
      <c r="AT263" s="11"/>
    </row>
    <row r="264" spans="46:46" ht="18" customHeight="1">
      <c r="AT264" s="11"/>
    </row>
    <row r="265" spans="46:46" ht="18" customHeight="1">
      <c r="AT265" s="11"/>
    </row>
    <row r="266" spans="46:46" ht="18" customHeight="1">
      <c r="AT266" s="11"/>
    </row>
    <row r="267" spans="46:46" ht="18" customHeight="1">
      <c r="AT267" s="11"/>
    </row>
    <row r="268" spans="46:46" ht="18" customHeight="1">
      <c r="AT268" s="11"/>
    </row>
    <row r="269" spans="46:46" ht="18" customHeight="1">
      <c r="AT269" s="11"/>
    </row>
    <row r="270" spans="46:46" ht="18" customHeight="1">
      <c r="AT270" s="11"/>
    </row>
    <row r="271" spans="46:46" ht="18" customHeight="1">
      <c r="AT271" s="11"/>
    </row>
    <row r="272" spans="46:46" ht="18" customHeight="1">
      <c r="AT272" s="11"/>
    </row>
    <row r="273" spans="46:46" ht="18" customHeight="1">
      <c r="AT273" s="11"/>
    </row>
    <row r="274" spans="46:46" ht="18" customHeight="1">
      <c r="AT274" s="11"/>
    </row>
    <row r="275" spans="46:46" ht="18" customHeight="1">
      <c r="AT275" s="11"/>
    </row>
    <row r="276" spans="46:46" ht="18" customHeight="1">
      <c r="AT276" s="11"/>
    </row>
    <row r="277" spans="46:46" ht="18" customHeight="1">
      <c r="AT277" s="11"/>
    </row>
    <row r="278" spans="46:46" ht="18" customHeight="1">
      <c r="AT278" s="11"/>
    </row>
    <row r="279" spans="46:46" ht="18" customHeight="1">
      <c r="AT279" s="11"/>
    </row>
    <row r="280" spans="46:46" ht="18" customHeight="1">
      <c r="AT280" s="11"/>
    </row>
    <row r="281" spans="46:46" ht="18" customHeight="1">
      <c r="AT281" s="11"/>
    </row>
    <row r="282" spans="46:46" ht="18" customHeight="1">
      <c r="AT282" s="11"/>
    </row>
    <row r="283" spans="46:46" ht="18" customHeight="1">
      <c r="AT283" s="11"/>
    </row>
    <row r="284" spans="46:46" ht="18" customHeight="1">
      <c r="AT284" s="11"/>
    </row>
    <row r="285" spans="46:46" ht="18" customHeight="1">
      <c r="AT285" s="11"/>
    </row>
    <row r="286" spans="46:46" ht="18" customHeight="1">
      <c r="AT286" s="11"/>
    </row>
    <row r="287" spans="46:46" ht="18" customHeight="1">
      <c r="AT287" s="11"/>
    </row>
    <row r="288" spans="46:46" ht="18" customHeight="1">
      <c r="AT288" s="11"/>
    </row>
    <row r="289" spans="46:46" ht="18" customHeight="1">
      <c r="AT289" s="11"/>
    </row>
    <row r="290" spans="46:46" ht="18" customHeight="1">
      <c r="AT290" s="11"/>
    </row>
    <row r="291" spans="46:46" ht="18" customHeight="1">
      <c r="AT291" s="11"/>
    </row>
    <row r="292" spans="46:46" ht="18" customHeight="1">
      <c r="AT292" s="11"/>
    </row>
    <row r="293" spans="46:46" ht="18" customHeight="1">
      <c r="AT293" s="11"/>
    </row>
    <row r="294" spans="46:46" ht="18" customHeight="1">
      <c r="AT294" s="11"/>
    </row>
    <row r="295" spans="46:46" ht="18" customHeight="1">
      <c r="AT295" s="11"/>
    </row>
    <row r="296" spans="46:46" ht="18" customHeight="1">
      <c r="AT296" s="11"/>
    </row>
    <row r="297" spans="46:46" ht="18" customHeight="1">
      <c r="AT297" s="11"/>
    </row>
    <row r="298" spans="46:46" ht="18" customHeight="1">
      <c r="AT298" s="11"/>
    </row>
    <row r="299" spans="46:46" ht="18" customHeight="1">
      <c r="AT299" s="11"/>
    </row>
    <row r="300" spans="46:46" ht="18" customHeight="1">
      <c r="AT300" s="11"/>
    </row>
    <row r="301" spans="46:46" ht="18" customHeight="1">
      <c r="AT301" s="11"/>
    </row>
    <row r="302" spans="46:46" ht="18" customHeight="1">
      <c r="AT302" s="11"/>
    </row>
    <row r="303" spans="46:46" ht="18" customHeight="1">
      <c r="AT303" s="11"/>
    </row>
    <row r="304" spans="46:46" ht="18" customHeight="1">
      <c r="AT304" s="11"/>
    </row>
    <row r="305" spans="46:46" ht="18" customHeight="1">
      <c r="AT305" s="11"/>
    </row>
    <row r="306" spans="46:46" ht="18" customHeight="1">
      <c r="AT306" s="11"/>
    </row>
    <row r="307" spans="46:46" ht="18" customHeight="1">
      <c r="AT307" s="11"/>
    </row>
    <row r="308" spans="46:46" ht="18" customHeight="1">
      <c r="AT308" s="11"/>
    </row>
    <row r="309" spans="46:46" ht="18" customHeight="1">
      <c r="AT309" s="11"/>
    </row>
    <row r="310" spans="46:46" ht="18" customHeight="1">
      <c r="AT310" s="11"/>
    </row>
    <row r="311" spans="46:46" ht="18" customHeight="1">
      <c r="AT311" s="11"/>
    </row>
    <row r="312" spans="46:46" ht="18" customHeight="1">
      <c r="AT312" s="11"/>
    </row>
    <row r="313" spans="46:46" ht="18" customHeight="1">
      <c r="AT313" s="11"/>
    </row>
    <row r="314" spans="46:46" ht="18" customHeight="1">
      <c r="AT314" s="11"/>
    </row>
    <row r="315" spans="46:46" ht="18" customHeight="1">
      <c r="AT315" s="11"/>
    </row>
    <row r="316" spans="46:46" ht="18" customHeight="1">
      <c r="AT316" s="11"/>
    </row>
    <row r="317" spans="46:46" ht="18" customHeight="1">
      <c r="AT317" s="11"/>
    </row>
    <row r="318" spans="46:46" ht="18" customHeight="1">
      <c r="AT318" s="11"/>
    </row>
    <row r="319" spans="46:46" ht="18" customHeight="1">
      <c r="AT319" s="11"/>
    </row>
    <row r="320" spans="46:46" ht="18" customHeight="1">
      <c r="AT320" s="11"/>
    </row>
    <row r="321" spans="46:46" ht="18" customHeight="1">
      <c r="AT321" s="11"/>
    </row>
    <row r="322" spans="46:46" ht="18" customHeight="1">
      <c r="AT322" s="11"/>
    </row>
    <row r="323" spans="46:46" ht="18" customHeight="1">
      <c r="AT323" s="11"/>
    </row>
    <row r="324" spans="46:46" ht="18" customHeight="1">
      <c r="AT324" s="11"/>
    </row>
    <row r="325" spans="46:46" ht="18" customHeight="1">
      <c r="AT325" s="11"/>
    </row>
    <row r="326" spans="46:46" ht="18" customHeight="1">
      <c r="AT326" s="11"/>
    </row>
    <row r="327" spans="46:46" ht="18" customHeight="1">
      <c r="AT327" s="11"/>
    </row>
    <row r="328" spans="46:46" ht="18" customHeight="1">
      <c r="AT328" s="11"/>
    </row>
    <row r="329" spans="46:46" ht="18" customHeight="1">
      <c r="AT329" s="11"/>
    </row>
    <row r="330" spans="46:46" ht="18" customHeight="1">
      <c r="AT330" s="11"/>
    </row>
    <row r="331" spans="46:46" ht="18" customHeight="1">
      <c r="AT331" s="11"/>
    </row>
    <row r="332" spans="46:46" ht="18" customHeight="1">
      <c r="AT332" s="11"/>
    </row>
    <row r="333" spans="46:46" ht="18" customHeight="1">
      <c r="AT333" s="11"/>
    </row>
    <row r="334" spans="46:46" ht="18" customHeight="1">
      <c r="AT334" s="11"/>
    </row>
    <row r="335" spans="46:46" ht="18" customHeight="1">
      <c r="AT335" s="11"/>
    </row>
    <row r="336" spans="46:46" ht="18" customHeight="1">
      <c r="AT336" s="11"/>
    </row>
    <row r="337" spans="46:46" ht="18" customHeight="1">
      <c r="AT337" s="11"/>
    </row>
    <row r="338" spans="46:46" ht="18" customHeight="1">
      <c r="AT338" s="11"/>
    </row>
    <row r="339" spans="46:46" ht="18" customHeight="1">
      <c r="AT339" s="11"/>
    </row>
    <row r="340" spans="46:46" ht="18" customHeight="1">
      <c r="AT340" s="11"/>
    </row>
    <row r="341" spans="46:46" ht="18" customHeight="1">
      <c r="AT341" s="11"/>
    </row>
    <row r="342" spans="46:46" ht="18" customHeight="1">
      <c r="AT342" s="11"/>
    </row>
    <row r="343" spans="46:46" ht="18" customHeight="1">
      <c r="AT343" s="11"/>
    </row>
    <row r="344" spans="46:46" ht="18" customHeight="1">
      <c r="AT344" s="11"/>
    </row>
    <row r="345" spans="46:46" ht="18" customHeight="1">
      <c r="AT345" s="11"/>
    </row>
    <row r="346" spans="46:46" ht="18" customHeight="1">
      <c r="AT346" s="11"/>
    </row>
    <row r="347" spans="46:46" ht="18" customHeight="1">
      <c r="AT347" s="11"/>
    </row>
    <row r="348" spans="46:46" ht="18" customHeight="1">
      <c r="AT348" s="11"/>
    </row>
    <row r="349" spans="46:46" ht="18" customHeight="1">
      <c r="AT349" s="11"/>
    </row>
    <row r="350" spans="46:46" ht="18" customHeight="1">
      <c r="AT350" s="11"/>
    </row>
    <row r="351" spans="46:46" ht="18" customHeight="1">
      <c r="AT351" s="11"/>
    </row>
    <row r="352" spans="46:46" ht="18" customHeight="1">
      <c r="AT352" s="11"/>
    </row>
    <row r="353" spans="46:46" ht="18" customHeight="1">
      <c r="AT353" s="11"/>
    </row>
    <row r="354" spans="46:46" ht="18" customHeight="1">
      <c r="AT354" s="11"/>
    </row>
    <row r="355" spans="46:46" ht="18" customHeight="1">
      <c r="AT355" s="11"/>
    </row>
    <row r="356" spans="46:46" ht="18" customHeight="1">
      <c r="AT356" s="11"/>
    </row>
    <row r="357" spans="46:46" ht="18" customHeight="1">
      <c r="AT357" s="11"/>
    </row>
    <row r="358" spans="46:46" ht="18" customHeight="1">
      <c r="AT358" s="11"/>
    </row>
    <row r="359" spans="46:46" ht="18" customHeight="1">
      <c r="AT359" s="11"/>
    </row>
    <row r="360" spans="46:46" ht="18" customHeight="1">
      <c r="AT360" s="11"/>
    </row>
    <row r="361" spans="46:46" ht="18" customHeight="1">
      <c r="AT361" s="11"/>
    </row>
    <row r="362" spans="46:46" ht="18" customHeight="1">
      <c r="AT362" s="11"/>
    </row>
    <row r="363" spans="46:46" ht="18" customHeight="1">
      <c r="AT363" s="11"/>
    </row>
    <row r="364" spans="46:46" ht="18" customHeight="1">
      <c r="AT364" s="11"/>
    </row>
    <row r="365" spans="46:46" ht="18" customHeight="1">
      <c r="AT365" s="11"/>
    </row>
    <row r="366" spans="46:46" ht="18" customHeight="1">
      <c r="AT366" s="11"/>
    </row>
    <row r="367" spans="46:46" ht="18" customHeight="1">
      <c r="AT367" s="11"/>
    </row>
    <row r="368" spans="46:46" ht="18" customHeight="1">
      <c r="AT368" s="11"/>
    </row>
    <row r="369" spans="46:46" ht="18" customHeight="1">
      <c r="AT369" s="11"/>
    </row>
    <row r="370" spans="46:46" ht="18" customHeight="1">
      <c r="AT370" s="11"/>
    </row>
    <row r="371" spans="46:46" ht="18" customHeight="1">
      <c r="AT371" s="11"/>
    </row>
    <row r="372" spans="46:46" ht="18" customHeight="1">
      <c r="AT372" s="11"/>
    </row>
    <row r="373" spans="46:46" ht="18" customHeight="1">
      <c r="AT373" s="11"/>
    </row>
    <row r="374" spans="46:46" ht="18" customHeight="1">
      <c r="AT374" s="11"/>
    </row>
    <row r="375" spans="46:46" ht="18" customHeight="1">
      <c r="AT375" s="11"/>
    </row>
    <row r="376" spans="46:46" ht="18" customHeight="1">
      <c r="AT376" s="11"/>
    </row>
    <row r="377" spans="46:46" ht="18" customHeight="1">
      <c r="AT377" s="11"/>
    </row>
    <row r="378" spans="46:46" ht="18" customHeight="1">
      <c r="AT378" s="11"/>
    </row>
    <row r="379" spans="46:46" ht="18" customHeight="1">
      <c r="AT379" s="11"/>
    </row>
    <row r="380" spans="46:46" ht="18" customHeight="1">
      <c r="AT380" s="11"/>
    </row>
    <row r="381" spans="46:46" ht="18" customHeight="1">
      <c r="AT381" s="11"/>
    </row>
    <row r="382" spans="46:46" ht="18" customHeight="1">
      <c r="AT382" s="11"/>
    </row>
    <row r="383" spans="46:46" ht="18" customHeight="1">
      <c r="AT383" s="11"/>
    </row>
    <row r="384" spans="46:46" ht="18" customHeight="1">
      <c r="AT384" s="11"/>
    </row>
    <row r="385" spans="46:46" ht="18" customHeight="1">
      <c r="AT385" s="11"/>
    </row>
    <row r="386" spans="46:46" ht="18" customHeight="1">
      <c r="AT386" s="11"/>
    </row>
    <row r="387" spans="46:46">
      <c r="AT387" s="11"/>
    </row>
    <row r="388" spans="46:46">
      <c r="AT388" s="11"/>
    </row>
    <row r="389" spans="46:46">
      <c r="AT389" s="11"/>
    </row>
    <row r="390" spans="46:46">
      <c r="AT390" s="11"/>
    </row>
    <row r="391" spans="46:46">
      <c r="AT391" s="11"/>
    </row>
    <row r="392" spans="46:46">
      <c r="AT392" s="11"/>
    </row>
    <row r="393" spans="46:46">
      <c r="AT393" s="11"/>
    </row>
    <row r="394" spans="46:46">
      <c r="AT394" s="11"/>
    </row>
    <row r="395" spans="46:46">
      <c r="AT395" s="11"/>
    </row>
    <row r="396" spans="46:46">
      <c r="AT396" s="11"/>
    </row>
    <row r="397" spans="46:46">
      <c r="AT397" s="11"/>
    </row>
    <row r="398" spans="46:46">
      <c r="AT398" s="11"/>
    </row>
    <row r="399" spans="46:46">
      <c r="AT399" s="11"/>
    </row>
    <row r="400" spans="46:46">
      <c r="AT400" s="11"/>
    </row>
    <row r="401" spans="46:46">
      <c r="AT401" s="11"/>
    </row>
    <row r="402" spans="46:46">
      <c r="AT402" s="11"/>
    </row>
    <row r="403" spans="46:46">
      <c r="AT403" s="11"/>
    </row>
    <row r="404" spans="46:46">
      <c r="AT404" s="11"/>
    </row>
    <row r="405" spans="46:46">
      <c r="AT405" s="11"/>
    </row>
    <row r="406" spans="46:46">
      <c r="AT406" s="11"/>
    </row>
    <row r="407" spans="46:46">
      <c r="AT407" s="11"/>
    </row>
    <row r="408" spans="46:46">
      <c r="AT408" s="11"/>
    </row>
    <row r="409" spans="46:46">
      <c r="AT409" s="11"/>
    </row>
    <row r="410" spans="46:46">
      <c r="AT410" s="11"/>
    </row>
    <row r="411" spans="46:46">
      <c r="AT411" s="11"/>
    </row>
    <row r="412" spans="46:46">
      <c r="AT412" s="11"/>
    </row>
    <row r="413" spans="46:46">
      <c r="AT413" s="11"/>
    </row>
    <row r="414" spans="46:46">
      <c r="AT414" s="11"/>
    </row>
    <row r="415" spans="46:46">
      <c r="AT415" s="11"/>
    </row>
    <row r="416" spans="46:46">
      <c r="AT416" s="11"/>
    </row>
    <row r="417" spans="46:46">
      <c r="AT417" s="11"/>
    </row>
    <row r="418" spans="46:46">
      <c r="AT418" s="11"/>
    </row>
    <row r="419" spans="46:46">
      <c r="AT419" s="11"/>
    </row>
    <row r="420" spans="46:46">
      <c r="AT420" s="11"/>
    </row>
    <row r="421" spans="46:46">
      <c r="AT421" s="11"/>
    </row>
    <row r="422" spans="46:46">
      <c r="AT422" s="11"/>
    </row>
    <row r="423" spans="46:46">
      <c r="AT423" s="11"/>
    </row>
    <row r="424" spans="46:46">
      <c r="AT424" s="11"/>
    </row>
    <row r="425" spans="46:46">
      <c r="AT425" s="11"/>
    </row>
    <row r="426" spans="46:46">
      <c r="AT426" s="11"/>
    </row>
    <row r="427" spans="46:46">
      <c r="AT427" s="11"/>
    </row>
    <row r="428" spans="46:46">
      <c r="AT428" s="11"/>
    </row>
    <row r="429" spans="46:46">
      <c r="AT429" s="11"/>
    </row>
    <row r="430" spans="46:46">
      <c r="AT430" s="11"/>
    </row>
    <row r="431" spans="46:46">
      <c r="AT431" s="11"/>
    </row>
    <row r="432" spans="46:46">
      <c r="AT432" s="11"/>
    </row>
    <row r="433" spans="46:46">
      <c r="AT433" s="11"/>
    </row>
    <row r="434" spans="46:46">
      <c r="AT434" s="11"/>
    </row>
    <row r="435" spans="46:46">
      <c r="AT435" s="11"/>
    </row>
    <row r="436" spans="46:46">
      <c r="AT436" s="11"/>
    </row>
    <row r="437" spans="46:46">
      <c r="AT437" s="11"/>
    </row>
    <row r="438" spans="46:46">
      <c r="AT438" s="11"/>
    </row>
    <row r="439" spans="46:46">
      <c r="AT439" s="11"/>
    </row>
    <row r="440" spans="46:46">
      <c r="AT440" s="11"/>
    </row>
    <row r="441" spans="46:46">
      <c r="AT441" s="11"/>
    </row>
    <row r="442" spans="46:46">
      <c r="AT442" s="11"/>
    </row>
    <row r="443" spans="46:46">
      <c r="AT443" s="11"/>
    </row>
    <row r="444" spans="46:46">
      <c r="AT444" s="11"/>
    </row>
    <row r="445" spans="46:46">
      <c r="AT445" s="11"/>
    </row>
    <row r="446" spans="46:46">
      <c r="AT446" s="11"/>
    </row>
    <row r="447" spans="46:46">
      <c r="AT447" s="11"/>
    </row>
    <row r="448" spans="46:46">
      <c r="AT448" s="11"/>
    </row>
    <row r="449" spans="46:46">
      <c r="AT449" s="11"/>
    </row>
    <row r="450" spans="46:46">
      <c r="AT450" s="11"/>
    </row>
    <row r="451" spans="46:46">
      <c r="AT451" s="11"/>
    </row>
    <row r="452" spans="46:46">
      <c r="AT452" s="11"/>
    </row>
    <row r="453" spans="46:46">
      <c r="AT453" s="11"/>
    </row>
    <row r="454" spans="46:46">
      <c r="AT454" s="11"/>
    </row>
    <row r="455" spans="46:46">
      <c r="AT455" s="11"/>
    </row>
    <row r="456" spans="46:46">
      <c r="AT456" s="11"/>
    </row>
    <row r="457" spans="46:46">
      <c r="AT457" s="11"/>
    </row>
    <row r="458" spans="46:46">
      <c r="AT458" s="11"/>
    </row>
    <row r="459" spans="46:46">
      <c r="AT459" s="11"/>
    </row>
    <row r="460" spans="46:46">
      <c r="AT460" s="11"/>
    </row>
    <row r="461" spans="46:46">
      <c r="AT461" s="11"/>
    </row>
    <row r="462" spans="46:46">
      <c r="AT462" s="11"/>
    </row>
    <row r="463" spans="46:46">
      <c r="AT463" s="11"/>
    </row>
    <row r="464" spans="46:46">
      <c r="AT464" s="11"/>
    </row>
    <row r="465" spans="46:46">
      <c r="AT465" s="11"/>
    </row>
    <row r="466" spans="46:46">
      <c r="AT466" s="11"/>
    </row>
    <row r="467" spans="46:46">
      <c r="AT467" s="11"/>
    </row>
    <row r="468" spans="46:46">
      <c r="AT468" s="11"/>
    </row>
    <row r="469" spans="46:46">
      <c r="AT469" s="11"/>
    </row>
    <row r="470" spans="46:46">
      <c r="AT470" s="11"/>
    </row>
    <row r="471" spans="46:46">
      <c r="AT471" s="11"/>
    </row>
    <row r="472" spans="46:46">
      <c r="AT472" s="11"/>
    </row>
    <row r="473" spans="46:46">
      <c r="AT473" s="11"/>
    </row>
    <row r="474" spans="46:46">
      <c r="AT474" s="11"/>
    </row>
    <row r="475" spans="46:46">
      <c r="AT475" s="11"/>
    </row>
    <row r="476" spans="46:46">
      <c r="AT476" s="11"/>
    </row>
    <row r="477" spans="46:46">
      <c r="AT477" s="11"/>
    </row>
    <row r="478" spans="46:46">
      <c r="AT478" s="11"/>
    </row>
    <row r="479" spans="46:46">
      <c r="AT479" s="11"/>
    </row>
    <row r="480" spans="46:46">
      <c r="AT480" s="11"/>
    </row>
    <row r="481" spans="46:46">
      <c r="AT481" s="11"/>
    </row>
    <row r="482" spans="46:46">
      <c r="AT482" s="11"/>
    </row>
    <row r="483" spans="46:46">
      <c r="AT483" s="11"/>
    </row>
    <row r="484" spans="46:46">
      <c r="AT484" s="11"/>
    </row>
    <row r="485" spans="46:46">
      <c r="AT485" s="11"/>
    </row>
    <row r="486" spans="46:46">
      <c r="AT486" s="11"/>
    </row>
    <row r="487" spans="46:46">
      <c r="AT487" s="11"/>
    </row>
    <row r="488" spans="46:46">
      <c r="AT488" s="11"/>
    </row>
    <row r="489" spans="46:46">
      <c r="AT489" s="11"/>
    </row>
    <row r="490" spans="46:46">
      <c r="AT490" s="11"/>
    </row>
    <row r="491" spans="46:46">
      <c r="AT491" s="11"/>
    </row>
    <row r="492" spans="46:46">
      <c r="AT492" s="11"/>
    </row>
    <row r="493" spans="46:46">
      <c r="AT493" s="11"/>
    </row>
    <row r="494" spans="46:46">
      <c r="AT494" s="11"/>
    </row>
    <row r="495" spans="46:46">
      <c r="AT495" s="11"/>
    </row>
    <row r="496" spans="46:46">
      <c r="AT496" s="11"/>
    </row>
    <row r="497" spans="46:46">
      <c r="AT497" s="11"/>
    </row>
    <row r="498" spans="46:46">
      <c r="AT498" s="11"/>
    </row>
    <row r="499" spans="46:46">
      <c r="AT499" s="11"/>
    </row>
    <row r="500" spans="46:46">
      <c r="AT500" s="11"/>
    </row>
    <row r="501" spans="46:46">
      <c r="AT501" s="11"/>
    </row>
    <row r="502" spans="46:46">
      <c r="AT502" s="11"/>
    </row>
    <row r="503" spans="46:46">
      <c r="AT503" s="11"/>
    </row>
    <row r="504" spans="46:46">
      <c r="AT504" s="11"/>
    </row>
    <row r="505" spans="46:46">
      <c r="AT505" s="11"/>
    </row>
    <row r="506" spans="46:46">
      <c r="AT506" s="11"/>
    </row>
    <row r="507" spans="46:46">
      <c r="AT507" s="11"/>
    </row>
    <row r="508" spans="46:46">
      <c r="AT508" s="11"/>
    </row>
    <row r="509" spans="46:46">
      <c r="AT509" s="11"/>
    </row>
    <row r="510" spans="46:46">
      <c r="AT510" s="11"/>
    </row>
    <row r="511" spans="46:46">
      <c r="AT511" s="11"/>
    </row>
    <row r="512" spans="46:46">
      <c r="AT512" s="11"/>
    </row>
    <row r="513" spans="46:46">
      <c r="AT513" s="11"/>
    </row>
    <row r="514" spans="46:46">
      <c r="AT514" s="11"/>
    </row>
    <row r="515" spans="46:46">
      <c r="AT515" s="11"/>
    </row>
    <row r="516" spans="46:46">
      <c r="AT516" s="11"/>
    </row>
    <row r="517" spans="46:46">
      <c r="AT517" s="11"/>
    </row>
    <row r="518" spans="46:46">
      <c r="AT518" s="11"/>
    </row>
    <row r="519" spans="46:46">
      <c r="AT519" s="11"/>
    </row>
    <row r="520" spans="46:46">
      <c r="AT520" s="11"/>
    </row>
    <row r="521" spans="46:46">
      <c r="AT521" s="11"/>
    </row>
    <row r="522" spans="46:46">
      <c r="AT522" s="11"/>
    </row>
    <row r="523" spans="46:46">
      <c r="AT523" s="11"/>
    </row>
    <row r="524" spans="46:46">
      <c r="AT524" s="11"/>
    </row>
    <row r="525" spans="46:46">
      <c r="AT525" s="11"/>
    </row>
    <row r="526" spans="46:46">
      <c r="AT526" s="11"/>
    </row>
    <row r="527" spans="46:46">
      <c r="AT527" s="11"/>
    </row>
    <row r="528" spans="46:46">
      <c r="AT528" s="11"/>
    </row>
    <row r="529" spans="46:46">
      <c r="AT529" s="11"/>
    </row>
    <row r="530" spans="46:46">
      <c r="AT530" s="11"/>
    </row>
    <row r="531" spans="46:46">
      <c r="AT531" s="11"/>
    </row>
    <row r="532" spans="46:46">
      <c r="AT532" s="11"/>
    </row>
    <row r="533" spans="46:46">
      <c r="AT533" s="11"/>
    </row>
    <row r="534" spans="46:46">
      <c r="AT534" s="11"/>
    </row>
    <row r="535" spans="46:46">
      <c r="AT535" s="11"/>
    </row>
    <row r="536" spans="46:46">
      <c r="AT536" s="11"/>
    </row>
    <row r="537" spans="46:46">
      <c r="AT537" s="11"/>
    </row>
    <row r="538" spans="46:46">
      <c r="AT538" s="11"/>
    </row>
    <row r="539" spans="46:46">
      <c r="AT539" s="11"/>
    </row>
    <row r="540" spans="46:46">
      <c r="AT540" s="11"/>
    </row>
    <row r="541" spans="46:46">
      <c r="AT541" s="11"/>
    </row>
    <row r="542" spans="46:46">
      <c r="AT542" s="11"/>
    </row>
    <row r="543" spans="46:46">
      <c r="AT543" s="11"/>
    </row>
    <row r="544" spans="46:46">
      <c r="AT544" s="11"/>
    </row>
    <row r="545" spans="46:46">
      <c r="AT545" s="11"/>
    </row>
    <row r="546" spans="46:46">
      <c r="AT546" s="11"/>
    </row>
    <row r="547" spans="46:46">
      <c r="AT547" s="11"/>
    </row>
    <row r="548" spans="46:46">
      <c r="AT548" s="11"/>
    </row>
    <row r="549" spans="46:46">
      <c r="AT549" s="11"/>
    </row>
    <row r="550" spans="46:46">
      <c r="AT550" s="11"/>
    </row>
    <row r="551" spans="46:46">
      <c r="AT551" s="11"/>
    </row>
    <row r="552" spans="46:46">
      <c r="AT552" s="11"/>
    </row>
    <row r="553" spans="46:46">
      <c r="AT553" s="11"/>
    </row>
    <row r="554" spans="46:46">
      <c r="AT554" s="11"/>
    </row>
    <row r="555" spans="46:46">
      <c r="AT555" s="11"/>
    </row>
    <row r="556" spans="46:46">
      <c r="AT556" s="11"/>
    </row>
    <row r="557" spans="46:46">
      <c r="AT557" s="11"/>
    </row>
    <row r="558" spans="46:46">
      <c r="AT558" s="11"/>
    </row>
    <row r="559" spans="46:46">
      <c r="AT559" s="11"/>
    </row>
    <row r="560" spans="46:46">
      <c r="AT560" s="11"/>
    </row>
    <row r="561" spans="46:46">
      <c r="AT561" s="11"/>
    </row>
    <row r="562" spans="46:46">
      <c r="AT562" s="11"/>
    </row>
    <row r="563" spans="46:46">
      <c r="AT563" s="11"/>
    </row>
    <row r="564" spans="46:46">
      <c r="AT564" s="11"/>
    </row>
    <row r="565" spans="46:46">
      <c r="AT565" s="11"/>
    </row>
    <row r="566" spans="46:46">
      <c r="AT566" s="11"/>
    </row>
    <row r="567" spans="46:46">
      <c r="AT567" s="11"/>
    </row>
    <row r="568" spans="46:46">
      <c r="AT568" s="11"/>
    </row>
    <row r="569" spans="46:46">
      <c r="AT569" s="11"/>
    </row>
    <row r="570" spans="46:46">
      <c r="AT570" s="11"/>
    </row>
    <row r="571" spans="46:46">
      <c r="AT571" s="11"/>
    </row>
    <row r="572" spans="46:46">
      <c r="AT572" s="11"/>
    </row>
    <row r="573" spans="46:46">
      <c r="AT573" s="11"/>
    </row>
    <row r="574" spans="46:46">
      <c r="AT574" s="11"/>
    </row>
    <row r="575" spans="46:46">
      <c r="AT575" s="11"/>
    </row>
    <row r="576" spans="46:46">
      <c r="AT576" s="11"/>
    </row>
    <row r="577" spans="46:46">
      <c r="AT577" s="11"/>
    </row>
    <row r="578" spans="46:46">
      <c r="AT578" s="11"/>
    </row>
    <row r="579" spans="46:46">
      <c r="AT579" s="11"/>
    </row>
    <row r="580" spans="46:46">
      <c r="AT580" s="11"/>
    </row>
    <row r="581" spans="46:46">
      <c r="AT581" s="11"/>
    </row>
    <row r="582" spans="46:46">
      <c r="AT582" s="11"/>
    </row>
    <row r="583" spans="46:46">
      <c r="AT583" s="11"/>
    </row>
    <row r="584" spans="46:46">
      <c r="AT584" s="11"/>
    </row>
    <row r="585" spans="46:46">
      <c r="AT585" s="11"/>
    </row>
    <row r="586" spans="46:46">
      <c r="AT586" s="11"/>
    </row>
    <row r="587" spans="46:46">
      <c r="AT587" s="11"/>
    </row>
    <row r="588" spans="46:46">
      <c r="AT588" s="11"/>
    </row>
    <row r="589" spans="46:46">
      <c r="AT589" s="11"/>
    </row>
    <row r="590" spans="46:46">
      <c r="AT590" s="11"/>
    </row>
    <row r="591" spans="46:46">
      <c r="AT591" s="11"/>
    </row>
    <row r="592" spans="46:46">
      <c r="AT592" s="11"/>
    </row>
    <row r="593" spans="46:46">
      <c r="AT593" s="11"/>
    </row>
    <row r="594" spans="46:46">
      <c r="AT594" s="11"/>
    </row>
    <row r="595" spans="46:46">
      <c r="AT595" s="11"/>
    </row>
    <row r="596" spans="46:46">
      <c r="AT596" s="11"/>
    </row>
    <row r="597" spans="46:46">
      <c r="AT597" s="11"/>
    </row>
    <row r="598" spans="46:46">
      <c r="AT598" s="11"/>
    </row>
    <row r="599" spans="46:46">
      <c r="AT599" s="11"/>
    </row>
    <row r="600" spans="46:46">
      <c r="AT600" s="11"/>
    </row>
    <row r="601" spans="46:46">
      <c r="AT601" s="11"/>
    </row>
    <row r="602" spans="46:46">
      <c r="AT602" s="11"/>
    </row>
    <row r="603" spans="46:46">
      <c r="AT603" s="11"/>
    </row>
    <row r="604" spans="46:46">
      <c r="AT604" s="11"/>
    </row>
    <row r="605" spans="46:46">
      <c r="AT605" s="11"/>
    </row>
    <row r="606" spans="46:46">
      <c r="AT606" s="11"/>
    </row>
    <row r="607" spans="46:46">
      <c r="AT607" s="11"/>
    </row>
    <row r="608" spans="46:46">
      <c r="AT608" s="11"/>
    </row>
    <row r="609" spans="46:46">
      <c r="AT609" s="11"/>
    </row>
    <row r="610" spans="46:46">
      <c r="AT610" s="11"/>
    </row>
    <row r="611" spans="46:46">
      <c r="AT611" s="11"/>
    </row>
    <row r="612" spans="46:46">
      <c r="AT612" s="11"/>
    </row>
    <row r="613" spans="46:46">
      <c r="AT613" s="11"/>
    </row>
    <row r="614" spans="46:46">
      <c r="AT614" s="11"/>
    </row>
    <row r="615" spans="46:46">
      <c r="AT615" s="11"/>
    </row>
    <row r="616" spans="46:46">
      <c r="AT616" s="11"/>
    </row>
    <row r="617" spans="46:46">
      <c r="AT617" s="11"/>
    </row>
    <row r="618" spans="46:46">
      <c r="AT618" s="11"/>
    </row>
    <row r="619" spans="46:46">
      <c r="AT619" s="11"/>
    </row>
    <row r="620" spans="46:46">
      <c r="AT620" s="11"/>
    </row>
    <row r="621" spans="46:46">
      <c r="AT621" s="11"/>
    </row>
    <row r="622" spans="46:46">
      <c r="AT622" s="11"/>
    </row>
    <row r="623" spans="46:46">
      <c r="AT623" s="11"/>
    </row>
    <row r="624" spans="46:46">
      <c r="AT624" s="11"/>
    </row>
    <row r="625" spans="46:46">
      <c r="AT625" s="11"/>
    </row>
    <row r="626" spans="46:46">
      <c r="AT626" s="11"/>
    </row>
    <row r="627" spans="46:46">
      <c r="AT627" s="11"/>
    </row>
    <row r="628" spans="46:46">
      <c r="AT628" s="11"/>
    </row>
    <row r="629" spans="46:46">
      <c r="AT629" s="11"/>
    </row>
    <row r="630" spans="46:46">
      <c r="AT630" s="11"/>
    </row>
    <row r="631" spans="46:46">
      <c r="AT631" s="11"/>
    </row>
    <row r="632" spans="46:46">
      <c r="AT632" s="11"/>
    </row>
    <row r="633" spans="46:46">
      <c r="AT633" s="11"/>
    </row>
    <row r="634" spans="46:46">
      <c r="AT634" s="11"/>
    </row>
    <row r="635" spans="46:46">
      <c r="AT635" s="11"/>
    </row>
    <row r="636" spans="46:46">
      <c r="AT636" s="11"/>
    </row>
    <row r="637" spans="46:46">
      <c r="AT637" s="11"/>
    </row>
    <row r="638" spans="46:46">
      <c r="AT638" s="11"/>
    </row>
    <row r="639" spans="46:46">
      <c r="AT639" s="11"/>
    </row>
    <row r="640" spans="46:46">
      <c r="AT640" s="11"/>
    </row>
    <row r="641" spans="46:46">
      <c r="AT641" s="11"/>
    </row>
    <row r="642" spans="46:46">
      <c r="AT642" s="11"/>
    </row>
    <row r="643" spans="46:46">
      <c r="AT643" s="11"/>
    </row>
    <row r="644" spans="46:46">
      <c r="AT644" s="11"/>
    </row>
    <row r="645" spans="46:46">
      <c r="AT645" s="11"/>
    </row>
    <row r="646" spans="46:46">
      <c r="AT646" s="11"/>
    </row>
    <row r="647" spans="46:46">
      <c r="AT647" s="11"/>
    </row>
    <row r="648" spans="46:46">
      <c r="AT648" s="11"/>
    </row>
    <row r="649" spans="46:46">
      <c r="AT649" s="11"/>
    </row>
    <row r="650" spans="46:46">
      <c r="AT650" s="11"/>
    </row>
    <row r="651" spans="46:46">
      <c r="AT651" s="11"/>
    </row>
    <row r="652" spans="46:46">
      <c r="AT652" s="11"/>
    </row>
    <row r="653" spans="46:46">
      <c r="AT653" s="11"/>
    </row>
    <row r="654" spans="46:46">
      <c r="AT654" s="11"/>
    </row>
    <row r="655" spans="46:46">
      <c r="AT655" s="11"/>
    </row>
    <row r="656" spans="46:46">
      <c r="AT656" s="11"/>
    </row>
    <row r="657" spans="46:46">
      <c r="AT657" s="11"/>
    </row>
    <row r="658" spans="46:46">
      <c r="AT658" s="11"/>
    </row>
    <row r="659" spans="46:46">
      <c r="AT659" s="11"/>
    </row>
    <row r="660" spans="46:46">
      <c r="AT660" s="11"/>
    </row>
    <row r="661" spans="46:46">
      <c r="AT661" s="11"/>
    </row>
    <row r="662" spans="46:46">
      <c r="AT662" s="11"/>
    </row>
    <row r="663" spans="46:46">
      <c r="AT663" s="11"/>
    </row>
    <row r="664" spans="46:46">
      <c r="AT664" s="11"/>
    </row>
    <row r="665" spans="46:46">
      <c r="AT665" s="11"/>
    </row>
    <row r="666" spans="46:46">
      <c r="AT666" s="11"/>
    </row>
    <row r="667" spans="46:46">
      <c r="AT667" s="11"/>
    </row>
    <row r="668" spans="46:46">
      <c r="AT668" s="11"/>
    </row>
    <row r="669" spans="46:46">
      <c r="AT669" s="11"/>
    </row>
    <row r="670" spans="46:46">
      <c r="AT670" s="11"/>
    </row>
    <row r="671" spans="46:46">
      <c r="AT671" s="11"/>
    </row>
    <row r="672" spans="46:46">
      <c r="AT672" s="11"/>
    </row>
    <row r="673" spans="46:46">
      <c r="AT673" s="11"/>
    </row>
    <row r="674" spans="46:46">
      <c r="AT674" s="11"/>
    </row>
    <row r="675" spans="46:46">
      <c r="AT675" s="11"/>
    </row>
    <row r="676" spans="46:46">
      <c r="AT676" s="11"/>
    </row>
    <row r="677" spans="46:46">
      <c r="AT677" s="11"/>
    </row>
    <row r="678" spans="46:46">
      <c r="AT678" s="11"/>
    </row>
    <row r="679" spans="46:46">
      <c r="AT679" s="11"/>
    </row>
    <row r="680" spans="46:46">
      <c r="AT680" s="11"/>
    </row>
    <row r="681" spans="46:46">
      <c r="AT681" s="11"/>
    </row>
    <row r="682" spans="46:46">
      <c r="AT682" s="11"/>
    </row>
    <row r="683" spans="46:46">
      <c r="AT683" s="11"/>
    </row>
    <row r="684" spans="46:46">
      <c r="AT684" s="11"/>
    </row>
    <row r="685" spans="46:46">
      <c r="AT685" s="11"/>
    </row>
    <row r="686" spans="46:46">
      <c r="AT686" s="11"/>
    </row>
    <row r="687" spans="46:46">
      <c r="AT687" s="11"/>
    </row>
    <row r="688" spans="46:46">
      <c r="AT688" s="11"/>
    </row>
    <row r="689" spans="46:46">
      <c r="AT689" s="11"/>
    </row>
    <row r="690" spans="46:46">
      <c r="AT690" s="11"/>
    </row>
    <row r="691" spans="46:46">
      <c r="AT691" s="11"/>
    </row>
    <row r="692" spans="46:46">
      <c r="AT692" s="11"/>
    </row>
    <row r="693" spans="46:46">
      <c r="AT693" s="11"/>
    </row>
    <row r="694" spans="46:46">
      <c r="AT694" s="11"/>
    </row>
    <row r="695" spans="46:46">
      <c r="AT695" s="11"/>
    </row>
    <row r="696" spans="46:46">
      <c r="AT696" s="11"/>
    </row>
    <row r="697" spans="46:46">
      <c r="AT697" s="11"/>
    </row>
    <row r="698" spans="46:46">
      <c r="AT698" s="11"/>
    </row>
    <row r="699" spans="46:46">
      <c r="AT699" s="11"/>
    </row>
    <row r="700" spans="46:46">
      <c r="AT700" s="11"/>
    </row>
    <row r="701" spans="46:46">
      <c r="AT701" s="11"/>
    </row>
    <row r="702" spans="46:46">
      <c r="AT702" s="11"/>
    </row>
    <row r="703" spans="46:46">
      <c r="AT703" s="11"/>
    </row>
    <row r="704" spans="46:46">
      <c r="AT704" s="11"/>
    </row>
    <row r="705" spans="46:46">
      <c r="AT705" s="11"/>
    </row>
    <row r="706" spans="46:46">
      <c r="AT706" s="11"/>
    </row>
    <row r="707" spans="46:46">
      <c r="AT707" s="11"/>
    </row>
    <row r="708" spans="46:46">
      <c r="AT708" s="11"/>
    </row>
    <row r="709" spans="46:46">
      <c r="AT709" s="11"/>
    </row>
    <row r="710" spans="46:46">
      <c r="AT710" s="11"/>
    </row>
    <row r="711" spans="46:46">
      <c r="AT711" s="11"/>
    </row>
    <row r="712" spans="46:46">
      <c r="AT712" s="11"/>
    </row>
    <row r="713" spans="46:46">
      <c r="AT713" s="11"/>
    </row>
    <row r="714" spans="46:46">
      <c r="AT714" s="11"/>
    </row>
    <row r="715" spans="46:46">
      <c r="AT715" s="11"/>
    </row>
    <row r="716" spans="46:46">
      <c r="AT716" s="11"/>
    </row>
    <row r="717" spans="46:46">
      <c r="AT717" s="11"/>
    </row>
    <row r="718" spans="46:46">
      <c r="AT718" s="11"/>
    </row>
    <row r="719" spans="46:46">
      <c r="AT719" s="11"/>
    </row>
    <row r="720" spans="46:46">
      <c r="AT720" s="11"/>
    </row>
    <row r="721" spans="46:46">
      <c r="AT721" s="11"/>
    </row>
    <row r="722" spans="46:46">
      <c r="AT722" s="11"/>
    </row>
    <row r="723" spans="46:46">
      <c r="AT723" s="11"/>
    </row>
    <row r="724" spans="46:46">
      <c r="AT724" s="11"/>
    </row>
    <row r="725" spans="46:46">
      <c r="AT725" s="11"/>
    </row>
    <row r="726" spans="46:46">
      <c r="AT726" s="11"/>
    </row>
    <row r="727" spans="46:46">
      <c r="AT727" s="11"/>
    </row>
    <row r="728" spans="46:46">
      <c r="AT728" s="11"/>
    </row>
    <row r="729" spans="46:46">
      <c r="AT729" s="11"/>
    </row>
    <row r="730" spans="46:46">
      <c r="AT730" s="11"/>
    </row>
    <row r="731" spans="46:46">
      <c r="AT731" s="11"/>
    </row>
    <row r="732" spans="46:46">
      <c r="AT732" s="11"/>
    </row>
    <row r="733" spans="46:46">
      <c r="AT733" s="11"/>
    </row>
    <row r="734" spans="46:46">
      <c r="AT734" s="11"/>
    </row>
    <row r="735" spans="46:46">
      <c r="AT735" s="11"/>
    </row>
    <row r="736" spans="46:46">
      <c r="AT736" s="11"/>
    </row>
    <row r="737" spans="46:46">
      <c r="AT737" s="11"/>
    </row>
    <row r="738" spans="46:46">
      <c r="AT738" s="11"/>
    </row>
    <row r="739" spans="46:46">
      <c r="AT739" s="11"/>
    </row>
    <row r="740" spans="46:46">
      <c r="AT740" s="11"/>
    </row>
    <row r="741" spans="46:46">
      <c r="AT741" s="11"/>
    </row>
    <row r="742" spans="46:46">
      <c r="AT742" s="11"/>
    </row>
    <row r="743" spans="46:46">
      <c r="AT743" s="11"/>
    </row>
    <row r="744" spans="46:46">
      <c r="AT744" s="11"/>
    </row>
    <row r="745" spans="46:46">
      <c r="AT745" s="11"/>
    </row>
    <row r="746" spans="46:46">
      <c r="AT746" s="11"/>
    </row>
    <row r="747" spans="46:46">
      <c r="AT747" s="11"/>
    </row>
    <row r="748" spans="46:46">
      <c r="AT748" s="11"/>
    </row>
    <row r="749" spans="46:46">
      <c r="AT749" s="11"/>
    </row>
    <row r="750" spans="46:46">
      <c r="AT750" s="11"/>
    </row>
    <row r="751" spans="46:46">
      <c r="AT751" s="11"/>
    </row>
    <row r="752" spans="46:46">
      <c r="AT752" s="11"/>
    </row>
    <row r="753" spans="46:46">
      <c r="AT753" s="11"/>
    </row>
    <row r="754" spans="46:46">
      <c r="AT754" s="11"/>
    </row>
    <row r="755" spans="46:46">
      <c r="AT755" s="11"/>
    </row>
    <row r="756" spans="46:46">
      <c r="AT756" s="11"/>
    </row>
    <row r="757" spans="46:46">
      <c r="AT757" s="11"/>
    </row>
    <row r="758" spans="46:46">
      <c r="AT758" s="11"/>
    </row>
    <row r="759" spans="46:46">
      <c r="AT759" s="11"/>
    </row>
    <row r="760" spans="46:46">
      <c r="AT760" s="11"/>
    </row>
    <row r="761" spans="46:46">
      <c r="AT761" s="11"/>
    </row>
    <row r="762" spans="46:46">
      <c r="AT762" s="11"/>
    </row>
    <row r="763" spans="46:46">
      <c r="AT763" s="11"/>
    </row>
    <row r="764" spans="46:46">
      <c r="AT764" s="11"/>
    </row>
    <row r="765" spans="46:46">
      <c r="AT765" s="11"/>
    </row>
    <row r="766" spans="46:46">
      <c r="AT766" s="11"/>
    </row>
    <row r="767" spans="46:46">
      <c r="AT767" s="11"/>
    </row>
    <row r="768" spans="46:46">
      <c r="AT768" s="11"/>
    </row>
    <row r="769" spans="46:46">
      <c r="AT769" s="11"/>
    </row>
    <row r="770" spans="46:46">
      <c r="AT770" s="11"/>
    </row>
    <row r="771" spans="46:46">
      <c r="AT771" s="11"/>
    </row>
    <row r="772" spans="46:46">
      <c r="AT772" s="11"/>
    </row>
    <row r="773" spans="46:46">
      <c r="AT773" s="11"/>
    </row>
    <row r="774" spans="46:46">
      <c r="AT774" s="11"/>
    </row>
    <row r="775" spans="46:46">
      <c r="AT775" s="11"/>
    </row>
    <row r="776" spans="46:46">
      <c r="AT776" s="11"/>
    </row>
    <row r="777" spans="46:46">
      <c r="AT777" s="11"/>
    </row>
    <row r="778" spans="46:46">
      <c r="AT778" s="11"/>
    </row>
    <row r="779" spans="46:46">
      <c r="AT779" s="11"/>
    </row>
    <row r="780" spans="46:46">
      <c r="AT780" s="11"/>
    </row>
    <row r="781" spans="46:46">
      <c r="AT781" s="11"/>
    </row>
    <row r="782" spans="46:46">
      <c r="AT782" s="11"/>
    </row>
    <row r="783" spans="46:46">
      <c r="AT783" s="11"/>
    </row>
    <row r="784" spans="46:46">
      <c r="AT784" s="11"/>
    </row>
    <row r="785" spans="46:46">
      <c r="AT785" s="11"/>
    </row>
    <row r="786" spans="46:46">
      <c r="AT786" s="11"/>
    </row>
    <row r="787" spans="46:46">
      <c r="AT787" s="11"/>
    </row>
    <row r="788" spans="46:46">
      <c r="AT788" s="11"/>
    </row>
    <row r="789" spans="46:46">
      <c r="AT789" s="11"/>
    </row>
    <row r="790" spans="46:46">
      <c r="AT790" s="11"/>
    </row>
    <row r="791" spans="46:46">
      <c r="AT791" s="11"/>
    </row>
    <row r="792" spans="46:46">
      <c r="AT792" s="11"/>
    </row>
    <row r="793" spans="46:46">
      <c r="AT793" s="11"/>
    </row>
    <row r="794" spans="46:46">
      <c r="AT794" s="11"/>
    </row>
    <row r="795" spans="46:46">
      <c r="AT795" s="11"/>
    </row>
    <row r="796" spans="46:46">
      <c r="AT796" s="11"/>
    </row>
    <row r="797" spans="46:46">
      <c r="AT797" s="11"/>
    </row>
    <row r="798" spans="46:46">
      <c r="AT798" s="11"/>
    </row>
    <row r="799" spans="46:46">
      <c r="AT799" s="11"/>
    </row>
    <row r="800" spans="46:46">
      <c r="AT800" s="11"/>
    </row>
    <row r="801" spans="46:46">
      <c r="AT801" s="11"/>
    </row>
    <row r="802" spans="46:46">
      <c r="AT802" s="11"/>
    </row>
    <row r="803" spans="46:46">
      <c r="AT803" s="11"/>
    </row>
    <row r="804" spans="46:46">
      <c r="AT804" s="11"/>
    </row>
    <row r="805" spans="46:46">
      <c r="AT805" s="11"/>
    </row>
    <row r="806" spans="46:46">
      <c r="AT806" s="11"/>
    </row>
    <row r="807" spans="46:46">
      <c r="AT807" s="11"/>
    </row>
    <row r="808" spans="46:46">
      <c r="AT808" s="11"/>
    </row>
    <row r="809" spans="46:46">
      <c r="AT809" s="11"/>
    </row>
    <row r="810" spans="46:46">
      <c r="AT810" s="11"/>
    </row>
    <row r="811" spans="46:46">
      <c r="AT811" s="11"/>
    </row>
    <row r="812" spans="46:46">
      <c r="AT812" s="11"/>
    </row>
    <row r="813" spans="46:46">
      <c r="AT813" s="11"/>
    </row>
    <row r="814" spans="46:46">
      <c r="AT814" s="11"/>
    </row>
    <row r="815" spans="46:46">
      <c r="AT815" s="11"/>
    </row>
    <row r="816" spans="46:46">
      <c r="AT816" s="11"/>
    </row>
    <row r="817" spans="46:46">
      <c r="AT817" s="11"/>
    </row>
    <row r="818" spans="46:46">
      <c r="AT818" s="11"/>
    </row>
    <row r="819" spans="46:46">
      <c r="AT819" s="11"/>
    </row>
    <row r="820" spans="46:46">
      <c r="AT820" s="11"/>
    </row>
    <row r="821" spans="46:46">
      <c r="AT821" s="11"/>
    </row>
    <row r="822" spans="46:46">
      <c r="AT822" s="11"/>
    </row>
    <row r="823" spans="46:46">
      <c r="AT823" s="11"/>
    </row>
    <row r="824" spans="46:46">
      <c r="AT824" s="11"/>
    </row>
    <row r="825" spans="46:46">
      <c r="AT825" s="11"/>
    </row>
    <row r="826" spans="46:46">
      <c r="AT826" s="11"/>
    </row>
    <row r="827" spans="46:46">
      <c r="AT827" s="11"/>
    </row>
    <row r="828" spans="46:46">
      <c r="AT828" s="11"/>
    </row>
    <row r="829" spans="46:46">
      <c r="AT829" s="11"/>
    </row>
    <row r="830" spans="46:46">
      <c r="AT830" s="11"/>
    </row>
    <row r="831" spans="46:46">
      <c r="AT831" s="11"/>
    </row>
    <row r="832" spans="46:46">
      <c r="AT832" s="11"/>
    </row>
    <row r="833" spans="46:46">
      <c r="AT833" s="11"/>
    </row>
    <row r="834" spans="46:46">
      <c r="AT834" s="11"/>
    </row>
    <row r="835" spans="46:46">
      <c r="AT835" s="11"/>
    </row>
    <row r="836" spans="46:46">
      <c r="AT836" s="11"/>
    </row>
    <row r="837" spans="46:46">
      <c r="AT837" s="11"/>
    </row>
    <row r="838" spans="46:46">
      <c r="AT838" s="11"/>
    </row>
    <row r="839" spans="46:46">
      <c r="AT839" s="11"/>
    </row>
    <row r="840" spans="46:46">
      <c r="AT840" s="11"/>
    </row>
    <row r="841" spans="46:46">
      <c r="AT841" s="11"/>
    </row>
    <row r="842" spans="46:46">
      <c r="AT842" s="11"/>
    </row>
    <row r="843" spans="46:46">
      <c r="AT843" s="11"/>
    </row>
    <row r="844" spans="46:46">
      <c r="AT844" s="11"/>
    </row>
    <row r="845" spans="46:46">
      <c r="AT845" s="11"/>
    </row>
    <row r="846" spans="46:46">
      <c r="AT846" s="11"/>
    </row>
    <row r="847" spans="46:46">
      <c r="AT847" s="11"/>
    </row>
    <row r="848" spans="46:46">
      <c r="AT848" s="11"/>
    </row>
    <row r="849" spans="46:46">
      <c r="AT849" s="11"/>
    </row>
    <row r="850" spans="46:46">
      <c r="AT850" s="11"/>
    </row>
    <row r="851" spans="46:46">
      <c r="AT851" s="11"/>
    </row>
    <row r="852" spans="46:46">
      <c r="AT852" s="11"/>
    </row>
    <row r="853" spans="46:46">
      <c r="AT853" s="11"/>
    </row>
    <row r="854" spans="46:46">
      <c r="AT854" s="11"/>
    </row>
    <row r="855" spans="46:46">
      <c r="AT855" s="11"/>
    </row>
    <row r="856" spans="46:46">
      <c r="AT856" s="11"/>
    </row>
    <row r="857" spans="46:46">
      <c r="AT857" s="11"/>
    </row>
    <row r="858" spans="46:46">
      <c r="AT858" s="11"/>
    </row>
    <row r="859" spans="46:46">
      <c r="AT859" s="11"/>
    </row>
    <row r="860" spans="46:46">
      <c r="AT860" s="11"/>
    </row>
    <row r="861" spans="46:46">
      <c r="AT861" s="11"/>
    </row>
    <row r="862" spans="46:46">
      <c r="AT862" s="11"/>
    </row>
    <row r="863" spans="46:46">
      <c r="AT863" s="11"/>
    </row>
    <row r="864" spans="46:46">
      <c r="AT864" s="11"/>
    </row>
    <row r="865" spans="46:46">
      <c r="AT865" s="11"/>
    </row>
    <row r="866" spans="46:46">
      <c r="AT866" s="11"/>
    </row>
    <row r="867" spans="46:46">
      <c r="AT867" s="11"/>
    </row>
    <row r="868" spans="46:46">
      <c r="AT868" s="11"/>
    </row>
    <row r="869" spans="46:46">
      <c r="AT869" s="11"/>
    </row>
    <row r="870" spans="46:46">
      <c r="AT870" s="11"/>
    </row>
    <row r="871" spans="46:46">
      <c r="AT871" s="11"/>
    </row>
    <row r="872" spans="46:46">
      <c r="AT872" s="11"/>
    </row>
    <row r="873" spans="46:46">
      <c r="AT873" s="11"/>
    </row>
    <row r="874" spans="46:46">
      <c r="AT874" s="11"/>
    </row>
    <row r="875" spans="46:46">
      <c r="AT875" s="11"/>
    </row>
    <row r="876" spans="46:46">
      <c r="AT876" s="11"/>
    </row>
    <row r="877" spans="46:46">
      <c r="AT877" s="11"/>
    </row>
    <row r="878" spans="46:46">
      <c r="AT878" s="11"/>
    </row>
    <row r="879" spans="46:46">
      <c r="AT879" s="11"/>
    </row>
    <row r="880" spans="46:46">
      <c r="AT880" s="11"/>
    </row>
    <row r="881" spans="46:46">
      <c r="AT881" s="11"/>
    </row>
    <row r="882" spans="46:46">
      <c r="AT882" s="11"/>
    </row>
    <row r="883" spans="46:46">
      <c r="AT883" s="11"/>
    </row>
    <row r="884" spans="46:46">
      <c r="AT884" s="11"/>
    </row>
    <row r="885" spans="46:46">
      <c r="AT885" s="11"/>
    </row>
    <row r="886" spans="46:46">
      <c r="AT886" s="11"/>
    </row>
    <row r="887" spans="46:46">
      <c r="AT887" s="11"/>
    </row>
    <row r="888" spans="46:46">
      <c r="AT888" s="11"/>
    </row>
    <row r="889" spans="46:46">
      <c r="AT889" s="11"/>
    </row>
    <row r="890" spans="46:46">
      <c r="AT890" s="11"/>
    </row>
    <row r="891" spans="46:46">
      <c r="AT891" s="11"/>
    </row>
    <row r="892" spans="46:46">
      <c r="AT892" s="11"/>
    </row>
    <row r="893" spans="46:46">
      <c r="AT893" s="11"/>
    </row>
    <row r="894" spans="46:46">
      <c r="AT894" s="11"/>
    </row>
    <row r="895" spans="46:46">
      <c r="AT895" s="11"/>
    </row>
    <row r="896" spans="46:46">
      <c r="AT896" s="11"/>
    </row>
    <row r="897" spans="46:46">
      <c r="AT897" s="11"/>
    </row>
    <row r="898" spans="46:46">
      <c r="AT898" s="11"/>
    </row>
    <row r="899" spans="46:46">
      <c r="AT899" s="11"/>
    </row>
    <row r="900" spans="46:46">
      <c r="AT900" s="11"/>
    </row>
    <row r="901" spans="46:46">
      <c r="AT901" s="11"/>
    </row>
    <row r="902" spans="46:46">
      <c r="AT902" s="11"/>
    </row>
    <row r="903" spans="46:46">
      <c r="AT903" s="11"/>
    </row>
    <row r="904" spans="46:46">
      <c r="AT904" s="11"/>
    </row>
    <row r="905" spans="46:46">
      <c r="AT905" s="11"/>
    </row>
    <row r="906" spans="46:46">
      <c r="AT906" s="11"/>
    </row>
    <row r="907" spans="46:46">
      <c r="AT907" s="11"/>
    </row>
    <row r="908" spans="46:46">
      <c r="AT908" s="11"/>
    </row>
    <row r="909" spans="46:46">
      <c r="AT909" s="11"/>
    </row>
    <row r="910" spans="46:46">
      <c r="AT910" s="11"/>
    </row>
    <row r="911" spans="46:46">
      <c r="AT911" s="11"/>
    </row>
    <row r="912" spans="46:46">
      <c r="AT912" s="11"/>
    </row>
    <row r="913" spans="46:46">
      <c r="AT913" s="11"/>
    </row>
    <row r="914" spans="46:46">
      <c r="AT914" s="11"/>
    </row>
    <row r="915" spans="46:46">
      <c r="AT915" s="11"/>
    </row>
    <row r="916" spans="46:46">
      <c r="AT916" s="11"/>
    </row>
    <row r="917" spans="46:46">
      <c r="AT917" s="11"/>
    </row>
    <row r="918" spans="46:46">
      <c r="AT918" s="11"/>
    </row>
    <row r="919" spans="46:46">
      <c r="AT919" s="11"/>
    </row>
    <row r="920" spans="46:46">
      <c r="AT920" s="11"/>
    </row>
    <row r="921" spans="46:46">
      <c r="AT921" s="11"/>
    </row>
    <row r="922" spans="46:46">
      <c r="AT922" s="11"/>
    </row>
    <row r="923" spans="46:46">
      <c r="AT923" s="11"/>
    </row>
    <row r="924" spans="46:46">
      <c r="AT924" s="11"/>
    </row>
    <row r="925" spans="46:46">
      <c r="AT925" s="11"/>
    </row>
    <row r="926" spans="46:46">
      <c r="AT926" s="11"/>
    </row>
    <row r="927" spans="46:46">
      <c r="AT927" s="11"/>
    </row>
    <row r="928" spans="46:46">
      <c r="AT928" s="11"/>
    </row>
    <row r="929" spans="46:46">
      <c r="AT929" s="11"/>
    </row>
    <row r="930" spans="46:46">
      <c r="AT930" s="11"/>
    </row>
    <row r="931" spans="46:46">
      <c r="AT931" s="11"/>
    </row>
    <row r="932" spans="46:46">
      <c r="AT932" s="11"/>
    </row>
    <row r="933" spans="46:46">
      <c r="AT933" s="11"/>
    </row>
    <row r="934" spans="46:46">
      <c r="AT934" s="11"/>
    </row>
    <row r="935" spans="46:46">
      <c r="AT935" s="11"/>
    </row>
    <row r="936" spans="46:46">
      <c r="AT936" s="11"/>
    </row>
    <row r="937" spans="46:46">
      <c r="AT937" s="11"/>
    </row>
    <row r="938" spans="46:46">
      <c r="AT938" s="11"/>
    </row>
    <row r="939" spans="46:46">
      <c r="AT939" s="11"/>
    </row>
    <row r="940" spans="46:46">
      <c r="AT940" s="11"/>
    </row>
    <row r="941" spans="46:46">
      <c r="AT941" s="11"/>
    </row>
    <row r="942" spans="46:46">
      <c r="AT942" s="11"/>
    </row>
    <row r="943" spans="46:46">
      <c r="AT943" s="11"/>
    </row>
    <row r="944" spans="46:46">
      <c r="AT944" s="11"/>
    </row>
    <row r="945" spans="46:46">
      <c r="AT945" s="11"/>
    </row>
    <row r="946" spans="46:46">
      <c r="AT946" s="11"/>
    </row>
    <row r="947" spans="46:46">
      <c r="AT947" s="11"/>
    </row>
    <row r="948" spans="46:46">
      <c r="AT948" s="11"/>
    </row>
    <row r="949" spans="46:46">
      <c r="AT949" s="11"/>
    </row>
    <row r="950" spans="46:46">
      <c r="AT950" s="11"/>
    </row>
    <row r="951" spans="46:46">
      <c r="AT951" s="11"/>
    </row>
    <row r="952" spans="46:46">
      <c r="AT952" s="11"/>
    </row>
    <row r="953" spans="46:46">
      <c r="AT953" s="11"/>
    </row>
    <row r="954" spans="46:46">
      <c r="AT954" s="11"/>
    </row>
    <row r="955" spans="46:46">
      <c r="AT955" s="11"/>
    </row>
    <row r="956" spans="46:46">
      <c r="AT956" s="11"/>
    </row>
    <row r="957" spans="46:46">
      <c r="AT957" s="11"/>
    </row>
    <row r="958" spans="46:46">
      <c r="AT958" s="11"/>
    </row>
    <row r="959" spans="46:46">
      <c r="AT959" s="11"/>
    </row>
    <row r="960" spans="46:46">
      <c r="AT960" s="11"/>
    </row>
    <row r="961" spans="46:46">
      <c r="AT961" s="11"/>
    </row>
    <row r="962" spans="46:46">
      <c r="AT962" s="11"/>
    </row>
    <row r="963" spans="46:46">
      <c r="AT963" s="11"/>
    </row>
    <row r="964" spans="46:46">
      <c r="AT964" s="11"/>
    </row>
    <row r="965" spans="46:46">
      <c r="AT965" s="11"/>
    </row>
    <row r="966" spans="46:46">
      <c r="AT966" s="11"/>
    </row>
    <row r="967" spans="46:46">
      <c r="AT967" s="11"/>
    </row>
    <row r="968" spans="46:46">
      <c r="AT968" s="11"/>
    </row>
    <row r="969" spans="46:46">
      <c r="AT969" s="11"/>
    </row>
    <row r="970" spans="46:46">
      <c r="AT970" s="11"/>
    </row>
    <row r="971" spans="46:46">
      <c r="AT971" s="11"/>
    </row>
    <row r="972" spans="46:46">
      <c r="AT972" s="11"/>
    </row>
    <row r="973" spans="46:46">
      <c r="AT973" s="11"/>
    </row>
    <row r="974" spans="46:46">
      <c r="AT974" s="11"/>
    </row>
    <row r="975" spans="46:46">
      <c r="AT975" s="11"/>
    </row>
    <row r="976" spans="46:46">
      <c r="AT976" s="11"/>
    </row>
    <row r="977" spans="46:46">
      <c r="AT977" s="11"/>
    </row>
    <row r="978" spans="46:46">
      <c r="AT978" s="11"/>
    </row>
    <row r="979" spans="46:46">
      <c r="AT979" s="11"/>
    </row>
    <row r="980" spans="46:46">
      <c r="AT980" s="11"/>
    </row>
    <row r="981" spans="46:46">
      <c r="AT981" s="11"/>
    </row>
    <row r="982" spans="46:46">
      <c r="AT982" s="11"/>
    </row>
    <row r="983" spans="46:46">
      <c r="AT983" s="11"/>
    </row>
    <row r="984" spans="46:46">
      <c r="AT984" s="11"/>
    </row>
    <row r="985" spans="46:46">
      <c r="AT985" s="11"/>
    </row>
    <row r="986" spans="46:46">
      <c r="AT986" s="11"/>
    </row>
    <row r="987" spans="46:46">
      <c r="AT987" s="11"/>
    </row>
    <row r="988" spans="46:46">
      <c r="AT988" s="11"/>
    </row>
    <row r="989" spans="46:46">
      <c r="AT989" s="11"/>
    </row>
    <row r="990" spans="46:46">
      <c r="AT990" s="11"/>
    </row>
    <row r="991" spans="46:46">
      <c r="AT991" s="11"/>
    </row>
    <row r="992" spans="46:46">
      <c r="AT992" s="11"/>
    </row>
    <row r="993" spans="46:46">
      <c r="AT993" s="11"/>
    </row>
    <row r="994" spans="46:46">
      <c r="AT994" s="11"/>
    </row>
    <row r="995" spans="46:46">
      <c r="AT995" s="11"/>
    </row>
    <row r="996" spans="46:46">
      <c r="AT996" s="11"/>
    </row>
    <row r="997" spans="46:46">
      <c r="AT997" s="11"/>
    </row>
    <row r="998" spans="46:46">
      <c r="AT998" s="11"/>
    </row>
    <row r="999" spans="46:46">
      <c r="AT999" s="11"/>
    </row>
    <row r="1000" spans="46:46">
      <c r="AT1000" s="11"/>
    </row>
    <row r="1001" spans="46:46">
      <c r="AT1001" s="11"/>
    </row>
    <row r="1002" spans="46:46">
      <c r="AT1002" s="11"/>
    </row>
    <row r="1003" spans="46:46">
      <c r="AT1003" s="11"/>
    </row>
    <row r="1004" spans="46:46">
      <c r="AT1004" s="11"/>
    </row>
    <row r="1005" spans="46:46">
      <c r="AT1005" s="11"/>
    </row>
    <row r="1006" spans="46:46">
      <c r="AT1006" s="11"/>
    </row>
    <row r="1007" spans="46:46">
      <c r="AT1007" s="11"/>
    </row>
    <row r="1008" spans="46:46">
      <c r="AT1008" s="11"/>
    </row>
    <row r="1009" spans="46:46">
      <c r="AT1009" s="11"/>
    </row>
    <row r="1010" spans="46:46">
      <c r="AT1010" s="11"/>
    </row>
    <row r="1011" spans="46:46">
      <c r="AT1011" s="11"/>
    </row>
    <row r="1012" spans="46:46">
      <c r="AT1012" s="11"/>
    </row>
    <row r="1013" spans="46:46">
      <c r="AT1013" s="11"/>
    </row>
    <row r="1014" spans="46:46">
      <c r="AT1014" s="11"/>
    </row>
    <row r="1015" spans="46:46">
      <c r="AT1015" s="11"/>
    </row>
    <row r="1016" spans="46:46">
      <c r="AT1016" s="11"/>
    </row>
    <row r="1017" spans="46:46">
      <c r="AT1017" s="11"/>
    </row>
    <row r="1018" spans="46:46">
      <c r="AT1018" s="11"/>
    </row>
    <row r="1019" spans="46:46">
      <c r="AT1019" s="11"/>
    </row>
    <row r="1020" spans="46:46">
      <c r="AT1020" s="11"/>
    </row>
    <row r="1021" spans="46:46">
      <c r="AT1021" s="11"/>
    </row>
    <row r="1022" spans="46:46">
      <c r="AT1022" s="11"/>
    </row>
    <row r="1023" spans="46:46">
      <c r="AT1023" s="11"/>
    </row>
    <row r="1024" spans="46:46">
      <c r="AT1024" s="11"/>
    </row>
    <row r="1025" spans="46:46">
      <c r="AT1025" s="11"/>
    </row>
    <row r="1026" spans="46:46">
      <c r="AT1026" s="11"/>
    </row>
    <row r="1027" spans="46:46">
      <c r="AT1027" s="11"/>
    </row>
    <row r="1028" spans="46:46">
      <c r="AT1028" s="11"/>
    </row>
    <row r="1029" spans="46:46">
      <c r="AT1029" s="11"/>
    </row>
    <row r="1030" spans="46:46">
      <c r="AT1030" s="11"/>
    </row>
    <row r="1031" spans="46:46">
      <c r="AT1031" s="11"/>
    </row>
    <row r="1032" spans="46:46">
      <c r="AT1032" s="11"/>
    </row>
    <row r="1033" spans="46:46">
      <c r="AT1033" s="11"/>
    </row>
    <row r="1034" spans="46:46">
      <c r="AT1034" s="11"/>
    </row>
    <row r="1035" spans="46:46">
      <c r="AT1035" s="11"/>
    </row>
    <row r="1036" spans="46:46">
      <c r="AT1036" s="11"/>
    </row>
    <row r="1037" spans="46:46">
      <c r="AT1037" s="11"/>
    </row>
    <row r="1038" spans="46:46">
      <c r="AT1038" s="11"/>
    </row>
    <row r="1039" spans="46:46">
      <c r="AT1039" s="11"/>
    </row>
    <row r="1040" spans="46:46">
      <c r="AT1040" s="11"/>
    </row>
    <row r="1041" spans="46:46">
      <c r="AT1041" s="11"/>
    </row>
    <row r="1042" spans="46:46">
      <c r="AT1042" s="11"/>
    </row>
    <row r="1043" spans="46:46">
      <c r="AT1043" s="11"/>
    </row>
    <row r="1044" spans="46:46">
      <c r="AT1044" s="11"/>
    </row>
    <row r="1045" spans="46:46">
      <c r="AT1045" s="11"/>
    </row>
    <row r="1046" spans="46:46">
      <c r="AT1046" s="11"/>
    </row>
    <row r="1047" spans="46:46">
      <c r="AT1047" s="11"/>
    </row>
    <row r="1048" spans="46:46">
      <c r="AT1048" s="11"/>
    </row>
    <row r="1049" spans="46:46">
      <c r="AT1049" s="11"/>
    </row>
    <row r="1050" spans="46:46">
      <c r="AT1050" s="11"/>
    </row>
    <row r="1051" spans="46:46">
      <c r="AT1051" s="11"/>
    </row>
    <row r="1052" spans="46:46">
      <c r="AT1052" s="11"/>
    </row>
    <row r="1053" spans="46:46">
      <c r="AT1053" s="11"/>
    </row>
    <row r="1054" spans="46:46">
      <c r="AT1054" s="11"/>
    </row>
    <row r="1055" spans="46:46">
      <c r="AT1055" s="11"/>
    </row>
    <row r="1056" spans="46:46">
      <c r="AT1056" s="11"/>
    </row>
    <row r="1057" spans="46:46">
      <c r="AT1057" s="11"/>
    </row>
    <row r="1058" spans="46:46">
      <c r="AT1058" s="11"/>
    </row>
    <row r="1059" spans="46:46">
      <c r="AT1059" s="11"/>
    </row>
    <row r="1060" spans="46:46">
      <c r="AT1060" s="11"/>
    </row>
    <row r="1061" spans="46:46">
      <c r="AT1061" s="11"/>
    </row>
    <row r="1062" spans="46:46">
      <c r="AT1062" s="11"/>
    </row>
    <row r="1063" spans="46:46">
      <c r="AT1063" s="11"/>
    </row>
    <row r="1064" spans="46:46">
      <c r="AT1064" s="11"/>
    </row>
    <row r="1065" spans="46:46">
      <c r="AT1065" s="11"/>
    </row>
    <row r="1066" spans="46:46">
      <c r="AT1066" s="11"/>
    </row>
    <row r="1067" spans="46:46">
      <c r="AT1067" s="11"/>
    </row>
    <row r="1068" spans="46:46">
      <c r="AT1068" s="11"/>
    </row>
    <row r="1069" spans="46:46">
      <c r="AT1069" s="11"/>
    </row>
    <row r="1070" spans="46:46">
      <c r="AT1070" s="11"/>
    </row>
    <row r="1071" spans="46:46">
      <c r="AT1071" s="11"/>
    </row>
    <row r="1072" spans="46:46">
      <c r="AT1072" s="11"/>
    </row>
    <row r="1073" spans="46:46">
      <c r="AT1073" s="11"/>
    </row>
    <row r="1074" spans="46:46">
      <c r="AT1074" s="11"/>
    </row>
    <row r="1075" spans="46:46">
      <c r="AT1075" s="11"/>
    </row>
    <row r="1076" spans="46:46">
      <c r="AT1076" s="11"/>
    </row>
    <row r="1077" spans="46:46">
      <c r="AT1077" s="11"/>
    </row>
    <row r="1078" spans="46:46">
      <c r="AT1078" s="11"/>
    </row>
    <row r="1079" spans="46:46">
      <c r="AT1079" s="11"/>
    </row>
    <row r="1080" spans="46:46">
      <c r="AT1080" s="11"/>
    </row>
    <row r="1081" spans="46:46">
      <c r="AT1081" s="11"/>
    </row>
    <row r="1082" spans="46:46">
      <c r="AT1082" s="11"/>
    </row>
    <row r="1083" spans="46:46">
      <c r="AT1083" s="11"/>
    </row>
    <row r="1084" spans="46:46">
      <c r="AT1084" s="11"/>
    </row>
    <row r="1085" spans="46:46">
      <c r="AT1085" s="11"/>
    </row>
    <row r="1086" spans="46:46">
      <c r="AT1086" s="11"/>
    </row>
    <row r="1087" spans="46:46">
      <c r="AT1087" s="11"/>
    </row>
    <row r="1088" spans="46:46">
      <c r="AT1088" s="11"/>
    </row>
    <row r="1089" spans="46:46">
      <c r="AT1089" s="11"/>
    </row>
    <row r="1090" spans="46:46">
      <c r="AT1090" s="11"/>
    </row>
    <row r="1091" spans="46:46">
      <c r="AT1091" s="11"/>
    </row>
    <row r="1092" spans="46:46">
      <c r="AT1092" s="11"/>
    </row>
    <row r="1093" spans="46:46">
      <c r="AT1093" s="11"/>
    </row>
    <row r="1094" spans="46:46">
      <c r="AT1094" s="11"/>
    </row>
    <row r="1095" spans="46:46">
      <c r="AT1095" s="11"/>
    </row>
    <row r="1096" spans="46:46">
      <c r="AT1096" s="11"/>
    </row>
    <row r="1097" spans="46:46">
      <c r="AT1097" s="11"/>
    </row>
    <row r="1098" spans="46:46">
      <c r="AT1098" s="11"/>
    </row>
    <row r="1099" spans="46:46">
      <c r="AT1099" s="11"/>
    </row>
    <row r="1100" spans="46:46">
      <c r="AT1100" s="11"/>
    </row>
    <row r="1101" spans="46:46">
      <c r="AT1101" s="11"/>
    </row>
    <row r="1102" spans="46:46">
      <c r="AT1102" s="11"/>
    </row>
    <row r="1103" spans="46:46">
      <c r="AT1103" s="11"/>
    </row>
    <row r="1104" spans="46:46">
      <c r="AT1104" s="11"/>
    </row>
    <row r="1105" spans="46:46">
      <c r="AT1105" s="11"/>
    </row>
    <row r="1106" spans="46:46">
      <c r="AT1106" s="11"/>
    </row>
    <row r="1107" spans="46:46">
      <c r="AT1107" s="11"/>
    </row>
    <row r="1108" spans="46:46">
      <c r="AT1108" s="11"/>
    </row>
    <row r="1109" spans="46:46">
      <c r="AT1109" s="11"/>
    </row>
    <row r="1110" spans="46:46">
      <c r="AT1110" s="11"/>
    </row>
    <row r="1111" spans="46:46">
      <c r="AT1111" s="11"/>
    </row>
    <row r="1112" spans="46:46">
      <c r="AT1112" s="11"/>
    </row>
    <row r="1113" spans="46:46">
      <c r="AT1113" s="11"/>
    </row>
    <row r="1114" spans="46:46">
      <c r="AT1114" s="11"/>
    </row>
    <row r="1115" spans="46:46">
      <c r="AT1115" s="11"/>
    </row>
    <row r="1116" spans="46:46">
      <c r="AT1116" s="11"/>
    </row>
    <row r="1117" spans="46:46">
      <c r="AT1117" s="11"/>
    </row>
    <row r="1118" spans="46:46">
      <c r="AT1118" s="11"/>
    </row>
    <row r="1119" spans="46:46">
      <c r="AT1119" s="11"/>
    </row>
    <row r="1120" spans="46:46">
      <c r="AT1120" s="11"/>
    </row>
    <row r="1121" spans="46:46">
      <c r="AT1121" s="11"/>
    </row>
    <row r="1122" spans="46:46">
      <c r="AT1122" s="11"/>
    </row>
    <row r="1123" spans="46:46">
      <c r="AT1123" s="11"/>
    </row>
    <row r="1124" spans="46:46">
      <c r="AT1124" s="11"/>
    </row>
    <row r="1125" spans="46:46">
      <c r="AT1125" s="11"/>
    </row>
    <row r="1126" spans="46:46">
      <c r="AT1126" s="11"/>
    </row>
    <row r="1127" spans="46:46">
      <c r="AT1127" s="11"/>
    </row>
    <row r="1128" spans="46:46">
      <c r="AT1128" s="11"/>
    </row>
    <row r="1129" spans="46:46">
      <c r="AT1129" s="11"/>
    </row>
    <row r="1130" spans="46:46">
      <c r="AT1130" s="11"/>
    </row>
    <row r="1131" spans="46:46">
      <c r="AT1131" s="11"/>
    </row>
    <row r="1132" spans="46:46">
      <c r="AT1132" s="11"/>
    </row>
    <row r="1133" spans="46:46">
      <c r="AT1133" s="11"/>
    </row>
    <row r="1134" spans="46:46">
      <c r="AT1134" s="11"/>
    </row>
    <row r="1135" spans="46:46">
      <c r="AT1135" s="11"/>
    </row>
    <row r="1136" spans="46:46">
      <c r="AT1136" s="11"/>
    </row>
    <row r="1137" spans="46:46">
      <c r="AT1137" s="11"/>
    </row>
    <row r="1138" spans="46:46">
      <c r="AT1138" s="11"/>
    </row>
    <row r="1139" spans="46:46">
      <c r="AT1139" s="11"/>
    </row>
    <row r="1140" spans="46:46">
      <c r="AT1140" s="11"/>
    </row>
    <row r="1141" spans="46:46">
      <c r="AT1141" s="11"/>
    </row>
    <row r="1142" spans="46:46">
      <c r="AT1142" s="11"/>
    </row>
    <row r="1143" spans="46:46">
      <c r="AT1143" s="11"/>
    </row>
    <row r="1144" spans="46:46">
      <c r="AT1144" s="11"/>
    </row>
    <row r="1145" spans="46:46">
      <c r="AT1145" s="11"/>
    </row>
    <row r="1146" spans="46:46">
      <c r="AT1146" s="11"/>
    </row>
    <row r="1147" spans="46:46">
      <c r="AT1147" s="11"/>
    </row>
    <row r="1148" spans="46:46">
      <c r="AT1148" s="11"/>
    </row>
    <row r="1149" spans="46:46">
      <c r="AT1149" s="11"/>
    </row>
    <row r="1150" spans="46:46">
      <c r="AT1150" s="11"/>
    </row>
    <row r="1151" spans="46:46">
      <c r="AT1151" s="11"/>
    </row>
    <row r="1152" spans="46:46">
      <c r="AT1152" s="11"/>
    </row>
    <row r="1153" spans="46:46">
      <c r="AT1153" s="11"/>
    </row>
    <row r="1154" spans="46:46">
      <c r="AT1154" s="11"/>
    </row>
    <row r="1155" spans="46:46">
      <c r="AT1155" s="11"/>
    </row>
    <row r="1156" spans="46:46">
      <c r="AT1156" s="11"/>
    </row>
    <row r="1157" spans="46:46">
      <c r="AT1157" s="11"/>
    </row>
    <row r="1158" spans="46:46">
      <c r="AT1158" s="11"/>
    </row>
    <row r="1159" spans="46:46">
      <c r="AT1159" s="11"/>
    </row>
    <row r="1160" spans="46:46">
      <c r="AT1160" s="11"/>
    </row>
    <row r="1161" spans="46:46">
      <c r="AT1161" s="11"/>
    </row>
    <row r="1162" spans="46:46">
      <c r="AT1162" s="11"/>
    </row>
    <row r="1163" spans="46:46">
      <c r="AT1163" s="11"/>
    </row>
    <row r="1164" spans="46:46">
      <c r="AT1164" s="11"/>
    </row>
    <row r="1165" spans="46:46">
      <c r="AT1165" s="11"/>
    </row>
    <row r="1166" spans="46:46">
      <c r="AT1166" s="11"/>
    </row>
    <row r="1167" spans="46:46">
      <c r="AT1167" s="11"/>
    </row>
    <row r="1168" spans="46:46">
      <c r="AT1168" s="11"/>
    </row>
    <row r="1169" spans="46:46">
      <c r="AT1169" s="11"/>
    </row>
    <row r="1170" spans="46:46">
      <c r="AT1170" s="11"/>
    </row>
    <row r="1171" spans="46:46">
      <c r="AT1171" s="11"/>
    </row>
    <row r="1172" spans="46:46">
      <c r="AT1172" s="11"/>
    </row>
    <row r="1173" spans="46:46">
      <c r="AT1173" s="11"/>
    </row>
    <row r="1174" spans="46:46">
      <c r="AT1174" s="11"/>
    </row>
    <row r="1175" spans="46:46">
      <c r="AT1175" s="11"/>
    </row>
    <row r="1176" spans="46:46">
      <c r="AT1176" s="11"/>
    </row>
    <row r="1177" spans="46:46">
      <c r="AT1177" s="11"/>
    </row>
    <row r="1178" spans="46:46">
      <c r="AT1178" s="11"/>
    </row>
    <row r="1179" spans="46:46">
      <c r="AT1179" s="11"/>
    </row>
    <row r="1180" spans="46:46">
      <c r="AT1180" s="11"/>
    </row>
    <row r="1181" spans="46:46">
      <c r="AT1181" s="11"/>
    </row>
    <row r="1182" spans="46:46">
      <c r="AT1182" s="11"/>
    </row>
    <row r="1183" spans="46:46">
      <c r="AT1183" s="11"/>
    </row>
    <row r="1184" spans="46:46">
      <c r="AT1184" s="11"/>
    </row>
    <row r="1185" spans="46:46">
      <c r="AT1185" s="11"/>
    </row>
    <row r="1186" spans="46:46">
      <c r="AT1186" s="11"/>
    </row>
    <row r="1187" spans="46:46">
      <c r="AT1187" s="11"/>
    </row>
    <row r="1188" spans="46:46">
      <c r="AT1188" s="11"/>
    </row>
    <row r="1189" spans="46:46">
      <c r="AT1189" s="11"/>
    </row>
    <row r="1190" spans="46:46">
      <c r="AT1190" s="11"/>
    </row>
    <row r="1191" spans="46:46">
      <c r="AT1191" s="11"/>
    </row>
    <row r="1192" spans="46:46">
      <c r="AT1192" s="11"/>
    </row>
    <row r="1193" spans="46:46">
      <c r="AT1193" s="11"/>
    </row>
    <row r="1194" spans="46:46">
      <c r="AT1194" s="11"/>
    </row>
    <row r="1195" spans="46:46">
      <c r="AT1195" s="11"/>
    </row>
    <row r="1196" spans="46:46">
      <c r="AT1196" s="11"/>
    </row>
    <row r="1197" spans="46:46">
      <c r="AT1197" s="11"/>
    </row>
    <row r="1198" spans="46:46">
      <c r="AT1198" s="11"/>
    </row>
    <row r="1199" spans="46:46">
      <c r="AT1199" s="11"/>
    </row>
    <row r="1200" spans="46:46">
      <c r="AT1200" s="11"/>
    </row>
    <row r="1201" spans="46:46">
      <c r="AT1201" s="11"/>
    </row>
    <row r="1202" spans="46:46">
      <c r="AT1202" s="11"/>
    </row>
    <row r="1203" spans="46:46">
      <c r="AT1203" s="11"/>
    </row>
    <row r="1204" spans="46:46">
      <c r="AT1204" s="11"/>
    </row>
    <row r="1205" spans="46:46">
      <c r="AT1205" s="11"/>
    </row>
    <row r="1206" spans="46:46">
      <c r="AT1206" s="11"/>
    </row>
    <row r="1207" spans="46:46">
      <c r="AT1207" s="11"/>
    </row>
    <row r="1208" spans="46:46">
      <c r="AT1208" s="11"/>
    </row>
    <row r="1209" spans="46:46">
      <c r="AT1209" s="11"/>
    </row>
    <row r="1210" spans="46:46">
      <c r="AT1210" s="11"/>
    </row>
    <row r="1211" spans="46:46">
      <c r="AT1211" s="11"/>
    </row>
    <row r="1212" spans="46:46">
      <c r="AT1212" s="11"/>
    </row>
    <row r="1213" spans="46:46">
      <c r="AT1213" s="11"/>
    </row>
    <row r="1214" spans="46:46">
      <c r="AT1214" s="11"/>
    </row>
    <row r="1215" spans="46:46">
      <c r="AT1215" s="11"/>
    </row>
    <row r="1216" spans="46:46">
      <c r="AT1216" s="11"/>
    </row>
    <row r="1217" spans="46:46">
      <c r="AT1217" s="11"/>
    </row>
    <row r="1218" spans="46:46">
      <c r="AT1218" s="11"/>
    </row>
    <row r="1219" spans="46:46">
      <c r="AT1219" s="11"/>
    </row>
    <row r="1220" spans="46:46">
      <c r="AT1220" s="11"/>
    </row>
    <row r="1221" spans="46:46">
      <c r="AT1221" s="11"/>
    </row>
    <row r="1222" spans="46:46">
      <c r="AT1222" s="11"/>
    </row>
    <row r="1223" spans="46:46">
      <c r="AT1223" s="11"/>
    </row>
    <row r="1224" spans="46:46">
      <c r="AT1224" s="11"/>
    </row>
    <row r="1225" spans="46:46">
      <c r="AT1225" s="11"/>
    </row>
    <row r="1226" spans="46:46">
      <c r="AT1226" s="11"/>
    </row>
    <row r="1227" spans="46:46">
      <c r="AT1227" s="11"/>
    </row>
    <row r="1228" spans="46:46">
      <c r="AT1228" s="11"/>
    </row>
    <row r="1229" spans="46:46">
      <c r="AT1229" s="11"/>
    </row>
    <row r="1230" spans="46:46">
      <c r="AT1230" s="11"/>
    </row>
    <row r="1231" spans="46:46">
      <c r="AT1231" s="11"/>
    </row>
    <row r="1232" spans="46:46">
      <c r="AT1232" s="11"/>
    </row>
    <row r="1233" spans="46:46">
      <c r="AT1233" s="11"/>
    </row>
    <row r="1234" spans="46:46">
      <c r="AT1234" s="11"/>
    </row>
    <row r="1235" spans="46:46">
      <c r="AT1235" s="11"/>
    </row>
    <row r="1236" spans="46:46">
      <c r="AT1236" s="11"/>
    </row>
    <row r="1237" spans="46:46">
      <c r="AT1237" s="11"/>
    </row>
    <row r="1238" spans="46:46">
      <c r="AT1238" s="11"/>
    </row>
    <row r="1239" spans="46:46">
      <c r="AT1239" s="11"/>
    </row>
    <row r="1240" spans="46:46">
      <c r="AT1240" s="11"/>
    </row>
    <row r="1241" spans="46:46">
      <c r="AT1241" s="11"/>
    </row>
    <row r="1242" spans="46:46">
      <c r="AT1242" s="11"/>
    </row>
    <row r="1243" spans="46:46">
      <c r="AT1243" s="11"/>
    </row>
    <row r="1244" spans="46:46">
      <c r="AT1244" s="11"/>
    </row>
    <row r="1245" spans="46:46">
      <c r="AT1245" s="11"/>
    </row>
    <row r="1246" spans="46:46">
      <c r="AT1246" s="11"/>
    </row>
    <row r="1247" spans="46:46">
      <c r="AT1247" s="11"/>
    </row>
    <row r="1248" spans="46:46">
      <c r="AT1248" s="11"/>
    </row>
    <row r="1249" spans="46:46">
      <c r="AT1249" s="11"/>
    </row>
    <row r="1250" spans="46:46">
      <c r="AT1250" s="11"/>
    </row>
    <row r="1251" spans="46:46">
      <c r="AT1251" s="11"/>
    </row>
    <row r="1252" spans="46:46">
      <c r="AT1252" s="11"/>
    </row>
    <row r="1253" spans="46:46">
      <c r="AT1253" s="11"/>
    </row>
    <row r="1254" spans="46:46">
      <c r="AT1254" s="11"/>
    </row>
    <row r="1255" spans="46:46">
      <c r="AT1255" s="11"/>
    </row>
    <row r="1256" spans="46:46">
      <c r="AT1256" s="11"/>
    </row>
    <row r="1257" spans="46:46">
      <c r="AT1257" s="11"/>
    </row>
    <row r="1258" spans="46:46">
      <c r="AT1258" s="11"/>
    </row>
    <row r="1259" spans="46:46">
      <c r="AT1259" s="11"/>
    </row>
    <row r="1260" spans="46:46">
      <c r="AT1260" s="11"/>
    </row>
    <row r="1261" spans="46:46">
      <c r="AT1261" s="11"/>
    </row>
    <row r="1262" spans="46:46">
      <c r="AT1262" s="11"/>
    </row>
    <row r="1263" spans="46:46">
      <c r="AT1263" s="11"/>
    </row>
    <row r="1264" spans="46:46">
      <c r="AT1264" s="11"/>
    </row>
    <row r="1265" spans="46:46">
      <c r="AT1265" s="11"/>
    </row>
    <row r="1266" spans="46:46">
      <c r="AT1266" s="11"/>
    </row>
    <row r="1267" spans="46:46">
      <c r="AT1267" s="11"/>
    </row>
    <row r="1268" spans="46:46">
      <c r="AT1268" s="11"/>
    </row>
    <row r="1269" spans="46:46">
      <c r="AT1269" s="11"/>
    </row>
    <row r="1270" spans="46:46">
      <c r="AT1270" s="11"/>
    </row>
    <row r="1271" spans="46:46">
      <c r="AT1271" s="11"/>
    </row>
    <row r="1272" spans="46:46">
      <c r="AT1272" s="11"/>
    </row>
    <row r="1273" spans="46:46">
      <c r="AT1273" s="11"/>
    </row>
    <row r="1274" spans="46:46">
      <c r="AT1274" s="11"/>
    </row>
    <row r="1275" spans="46:46">
      <c r="AT1275" s="11"/>
    </row>
    <row r="1276" spans="46:46">
      <c r="AT1276" s="11"/>
    </row>
    <row r="1277" spans="46:46">
      <c r="AT1277" s="11"/>
    </row>
    <row r="1278" spans="46:46">
      <c r="AT1278" s="11"/>
    </row>
    <row r="1279" spans="46:46">
      <c r="AT1279" s="11"/>
    </row>
    <row r="1280" spans="46:46">
      <c r="AT1280" s="11"/>
    </row>
    <row r="1281" spans="46:46">
      <c r="AT1281" s="11"/>
    </row>
    <row r="1282" spans="46:46">
      <c r="AT1282" s="11"/>
    </row>
    <row r="1283" spans="46:46">
      <c r="AT1283" s="11"/>
    </row>
    <row r="1284" spans="46:46">
      <c r="AT1284" s="11"/>
    </row>
    <row r="1285" spans="46:46">
      <c r="AT1285" s="11"/>
    </row>
    <row r="1286" spans="46:46">
      <c r="AT1286" s="11"/>
    </row>
    <row r="1287" spans="46:46">
      <c r="AT1287" s="11"/>
    </row>
    <row r="1288" spans="46:46">
      <c r="AT1288" s="11"/>
    </row>
    <row r="1289" spans="46:46">
      <c r="AT1289" s="11"/>
    </row>
    <row r="1290" spans="46:46">
      <c r="AT1290" s="11"/>
    </row>
    <row r="1291" spans="46:46">
      <c r="AT1291" s="11"/>
    </row>
    <row r="1292" spans="46:46">
      <c r="AT1292" s="11"/>
    </row>
    <row r="1293" spans="46:46">
      <c r="AT1293" s="11"/>
    </row>
    <row r="1294" spans="46:46">
      <c r="AT1294" s="11"/>
    </row>
    <row r="1295" spans="46:46">
      <c r="AT1295" s="11"/>
    </row>
    <row r="1296" spans="46:46">
      <c r="AT1296" s="11"/>
    </row>
    <row r="1297" spans="46:46">
      <c r="AT1297" s="11"/>
    </row>
    <row r="1298" spans="46:46">
      <c r="AT1298" s="11"/>
    </row>
    <row r="1299" spans="46:46">
      <c r="AT1299" s="11"/>
    </row>
    <row r="1300" spans="46:46">
      <c r="AT1300" s="11"/>
    </row>
    <row r="1301" spans="46:46">
      <c r="AT1301" s="11"/>
    </row>
    <row r="1302" spans="46:46">
      <c r="AT1302" s="11"/>
    </row>
    <row r="1303" spans="46:46">
      <c r="AT1303" s="11"/>
    </row>
    <row r="1304" spans="46:46">
      <c r="AT1304" s="11"/>
    </row>
    <row r="1305" spans="46:46">
      <c r="AT1305" s="11"/>
    </row>
    <row r="1306" spans="46:46">
      <c r="AT1306" s="11"/>
    </row>
    <row r="1307" spans="46:46">
      <c r="AT1307" s="11"/>
    </row>
    <row r="1308" spans="46:46">
      <c r="AT1308" s="11"/>
    </row>
    <row r="1309" spans="46:46">
      <c r="AT1309" s="11"/>
    </row>
    <row r="1310" spans="46:46">
      <c r="AT1310" s="11"/>
    </row>
    <row r="1311" spans="46:46">
      <c r="AT1311" s="11"/>
    </row>
    <row r="1312" spans="46:46">
      <c r="AT1312" s="11"/>
    </row>
    <row r="1313" spans="46:46">
      <c r="AT1313" s="11"/>
    </row>
    <row r="1314" spans="46:46">
      <c r="AT1314" s="11"/>
    </row>
    <row r="1315" spans="46:46">
      <c r="AT1315" s="11"/>
    </row>
    <row r="1316" spans="46:46">
      <c r="AT1316" s="11"/>
    </row>
    <row r="1317" spans="46:46">
      <c r="AT1317" s="11"/>
    </row>
    <row r="1318" spans="46:46">
      <c r="AT1318" s="11"/>
    </row>
    <row r="1319" spans="46:46">
      <c r="AT1319" s="11"/>
    </row>
    <row r="1320" spans="46:46">
      <c r="AT1320" s="11"/>
    </row>
    <row r="1321" spans="46:46">
      <c r="AT1321" s="11"/>
    </row>
    <row r="1322" spans="46:46">
      <c r="AT1322" s="11"/>
    </row>
    <row r="1323" spans="46:46">
      <c r="AT1323" s="11"/>
    </row>
    <row r="1324" spans="46:46">
      <c r="AT1324" s="11"/>
    </row>
    <row r="1325" spans="46:46">
      <c r="AT1325" s="11"/>
    </row>
    <row r="1326" spans="46:46">
      <c r="AT1326" s="11"/>
    </row>
    <row r="1327" spans="46:46">
      <c r="AT1327" s="11"/>
    </row>
    <row r="1328" spans="46:46">
      <c r="AT1328" s="11"/>
    </row>
    <row r="1329" spans="46:46">
      <c r="AT1329" s="11"/>
    </row>
    <row r="1330" spans="46:46">
      <c r="AT1330" s="11"/>
    </row>
    <row r="1331" spans="46:46">
      <c r="AT1331" s="11"/>
    </row>
    <row r="1332" spans="46:46">
      <c r="AT1332" s="11"/>
    </row>
    <row r="1333" spans="46:46">
      <c r="AT1333" s="11"/>
    </row>
    <row r="1334" spans="46:46">
      <c r="AT1334" s="11"/>
    </row>
    <row r="1335" spans="46:46">
      <c r="AT1335" s="11"/>
    </row>
    <row r="1336" spans="46:46">
      <c r="AT1336" s="11"/>
    </row>
    <row r="1337" spans="46:46">
      <c r="AT1337" s="11"/>
    </row>
    <row r="1338" spans="46:46">
      <c r="AT1338" s="11"/>
    </row>
    <row r="1339" spans="46:46">
      <c r="AT1339" s="11"/>
    </row>
    <row r="1340" spans="46:46">
      <c r="AT1340" s="11"/>
    </row>
    <row r="1341" spans="46:46">
      <c r="AT1341" s="11"/>
    </row>
    <row r="1342" spans="46:46">
      <c r="AT1342" s="11"/>
    </row>
    <row r="1343" spans="46:46">
      <c r="AT1343" s="11"/>
    </row>
    <row r="1344" spans="46:46">
      <c r="AT1344" s="11"/>
    </row>
    <row r="1345" spans="46:46">
      <c r="AT1345" s="11"/>
    </row>
    <row r="1346" spans="46:46">
      <c r="AT1346" s="11"/>
    </row>
    <row r="1347" spans="46:46">
      <c r="AT1347" s="11"/>
    </row>
    <row r="1348" spans="46:46">
      <c r="AT1348" s="11"/>
    </row>
    <row r="1349" spans="46:46">
      <c r="AT1349" s="11"/>
    </row>
    <row r="1350" spans="46:46">
      <c r="AT1350" s="11"/>
    </row>
    <row r="1351" spans="46:46">
      <c r="AT1351" s="11"/>
    </row>
    <row r="1352" spans="46:46">
      <c r="AT1352" s="11"/>
    </row>
    <row r="1353" spans="46:46">
      <c r="AT1353" s="11"/>
    </row>
    <row r="1354" spans="46:46">
      <c r="AT1354" s="11"/>
    </row>
    <row r="1355" spans="46:46">
      <c r="AT1355" s="11"/>
    </row>
    <row r="1356" spans="46:46">
      <c r="AT1356" s="11"/>
    </row>
    <row r="1357" spans="46:46">
      <c r="AT1357" s="11"/>
    </row>
    <row r="1358" spans="46:46">
      <c r="AT1358" s="11"/>
    </row>
    <row r="1359" spans="46:46">
      <c r="AT1359" s="11"/>
    </row>
    <row r="1360" spans="46:46">
      <c r="AT1360" s="11"/>
    </row>
    <row r="1361" spans="46:46">
      <c r="AT1361" s="11"/>
    </row>
    <row r="1362" spans="46:46">
      <c r="AT1362" s="11"/>
    </row>
    <row r="1363" spans="46:46">
      <c r="AT1363" s="11"/>
    </row>
    <row r="1364" spans="46:46">
      <c r="AT1364" s="11"/>
    </row>
    <row r="1365" spans="46:46">
      <c r="AT1365" s="11"/>
    </row>
    <row r="1366" spans="46:46">
      <c r="AT1366" s="11"/>
    </row>
    <row r="1367" spans="46:46">
      <c r="AT1367" s="11"/>
    </row>
    <row r="1368" spans="46:46">
      <c r="AT1368" s="11"/>
    </row>
    <row r="1369" spans="46:46">
      <c r="AT1369" s="11"/>
    </row>
    <row r="1370" spans="46:46">
      <c r="AT1370" s="11"/>
    </row>
    <row r="1371" spans="46:46">
      <c r="AT1371" s="11"/>
    </row>
    <row r="1372" spans="46:46">
      <c r="AT1372" s="11"/>
    </row>
    <row r="1373" spans="46:46">
      <c r="AT1373" s="11"/>
    </row>
    <row r="1374" spans="46:46">
      <c r="AT1374" s="11"/>
    </row>
    <row r="1375" spans="46:46">
      <c r="AT1375" s="11"/>
    </row>
    <row r="1376" spans="46:46">
      <c r="AT1376" s="11"/>
    </row>
    <row r="1377" spans="46:46">
      <c r="AT1377" s="11"/>
    </row>
    <row r="1378" spans="46:46">
      <c r="AT1378" s="11"/>
    </row>
    <row r="1379" spans="46:46">
      <c r="AT1379" s="11"/>
    </row>
    <row r="1380" spans="46:46">
      <c r="AT1380" s="11"/>
    </row>
    <row r="1381" spans="46:46">
      <c r="AT1381" s="11"/>
    </row>
    <row r="1382" spans="46:46">
      <c r="AT1382" s="11"/>
    </row>
    <row r="1383" spans="46:46">
      <c r="AT1383" s="11"/>
    </row>
    <row r="1384" spans="46:46">
      <c r="AT1384" s="11"/>
    </row>
    <row r="1385" spans="46:46">
      <c r="AT1385" s="11"/>
    </row>
    <row r="1386" spans="46:46">
      <c r="AT1386" s="11"/>
    </row>
    <row r="1387" spans="46:46">
      <c r="AT1387" s="11"/>
    </row>
    <row r="1388" spans="46:46">
      <c r="AT1388" s="11"/>
    </row>
    <row r="1389" spans="46:46">
      <c r="AT1389" s="11"/>
    </row>
    <row r="1390" spans="46:46">
      <c r="AT1390" s="11"/>
    </row>
    <row r="1391" spans="46:46">
      <c r="AT1391" s="11"/>
    </row>
    <row r="1392" spans="46:46">
      <c r="AT1392" s="11"/>
    </row>
    <row r="1393" spans="46:46">
      <c r="AT1393" s="11"/>
    </row>
    <row r="1394" spans="46:46">
      <c r="AT1394" s="11"/>
    </row>
    <row r="1395" spans="46:46">
      <c r="AT1395" s="11"/>
    </row>
    <row r="1396" spans="46:46">
      <c r="AT1396" s="11"/>
    </row>
    <row r="1397" spans="46:46">
      <c r="AT1397" s="11"/>
    </row>
    <row r="1398" spans="46:46">
      <c r="AT1398" s="11"/>
    </row>
    <row r="1399" spans="46:46">
      <c r="AT1399" s="11"/>
    </row>
    <row r="1400" spans="46:46">
      <c r="AT1400" s="11"/>
    </row>
    <row r="1401" spans="46:46">
      <c r="AT1401" s="11"/>
    </row>
    <row r="1402" spans="46:46">
      <c r="AT1402" s="11"/>
    </row>
    <row r="1403" spans="46:46">
      <c r="AT1403" s="11"/>
    </row>
    <row r="1404" spans="46:46">
      <c r="AT1404" s="11"/>
    </row>
    <row r="1405" spans="46:46">
      <c r="AT1405" s="11"/>
    </row>
    <row r="1406" spans="46:46">
      <c r="AT1406" s="11"/>
    </row>
    <row r="1407" spans="46:46">
      <c r="AT1407" s="11"/>
    </row>
    <row r="1408" spans="46:46">
      <c r="AT1408" s="11"/>
    </row>
    <row r="1409" spans="46:46">
      <c r="AT1409" s="11"/>
    </row>
    <row r="1410" spans="46:46">
      <c r="AT1410" s="11"/>
    </row>
    <row r="1411" spans="46:46">
      <c r="AT1411" s="11"/>
    </row>
    <row r="1412" spans="46:46">
      <c r="AT1412" s="11"/>
    </row>
    <row r="1413" spans="46:46">
      <c r="AT1413" s="11"/>
    </row>
    <row r="1414" spans="46:46">
      <c r="AT1414" s="11"/>
    </row>
    <row r="1415" spans="46:46">
      <c r="AT1415" s="11"/>
    </row>
    <row r="1416" spans="46:46">
      <c r="AT1416" s="11"/>
    </row>
    <row r="1417" spans="46:46">
      <c r="AT1417" s="11"/>
    </row>
    <row r="1418" spans="46:46">
      <c r="AT1418" s="11"/>
    </row>
    <row r="1419" spans="46:46">
      <c r="AT1419" s="11"/>
    </row>
    <row r="1420" spans="46:46">
      <c r="AT1420" s="11"/>
    </row>
    <row r="1421" spans="46:46">
      <c r="AT1421" s="11"/>
    </row>
    <row r="1422" spans="46:46">
      <c r="AT1422" s="11"/>
    </row>
    <row r="1423" spans="46:46">
      <c r="AT1423" s="11"/>
    </row>
    <row r="1424" spans="46:46">
      <c r="AT1424" s="11"/>
    </row>
    <row r="1425" spans="46:46">
      <c r="AT1425" s="11"/>
    </row>
    <row r="1426" spans="46:46">
      <c r="AT1426" s="11"/>
    </row>
    <row r="1427" spans="46:46">
      <c r="AT1427" s="11"/>
    </row>
    <row r="1428" spans="46:46">
      <c r="AT1428" s="11"/>
    </row>
    <row r="1429" spans="46:46">
      <c r="AT1429" s="11"/>
    </row>
    <row r="1430" spans="46:46">
      <c r="AT1430" s="11"/>
    </row>
    <row r="1431" spans="46:46">
      <c r="AT1431" s="11"/>
    </row>
    <row r="1432" spans="46:46">
      <c r="AT1432" s="11"/>
    </row>
    <row r="1433" spans="46:46">
      <c r="AT1433" s="11"/>
    </row>
    <row r="1434" spans="46:46">
      <c r="AT1434" s="11"/>
    </row>
    <row r="1435" spans="46:46">
      <c r="AT1435" s="11"/>
    </row>
    <row r="1436" spans="46:46">
      <c r="AT1436" s="11"/>
    </row>
    <row r="1437" spans="46:46">
      <c r="AT1437" s="11"/>
    </row>
    <row r="1438" spans="46:46">
      <c r="AT1438" s="11"/>
    </row>
    <row r="1439" spans="46:46">
      <c r="AT1439" s="11"/>
    </row>
    <row r="1440" spans="46:46">
      <c r="AT1440" s="11"/>
    </row>
    <row r="1441" spans="46:46">
      <c r="AT1441" s="11"/>
    </row>
    <row r="1442" spans="46:46">
      <c r="AT1442" s="11"/>
    </row>
    <row r="1443" spans="46:46">
      <c r="AT1443" s="11"/>
    </row>
    <row r="1444" spans="46:46">
      <c r="AT1444" s="11"/>
    </row>
    <row r="1445" spans="46:46">
      <c r="AT1445" s="11"/>
    </row>
    <row r="1446" spans="46:46">
      <c r="AT1446" s="11"/>
    </row>
    <row r="1447" spans="46:46">
      <c r="AT1447" s="11"/>
    </row>
    <row r="1448" spans="46:46">
      <c r="AT1448" s="11"/>
    </row>
    <row r="1449" spans="46:46">
      <c r="AT1449" s="11"/>
    </row>
    <row r="1450" spans="46:46">
      <c r="AT1450" s="11"/>
    </row>
    <row r="1451" spans="46:46">
      <c r="AT1451" s="11"/>
    </row>
    <row r="1452" spans="46:46">
      <c r="AT1452" s="11"/>
    </row>
    <row r="1453" spans="46:46">
      <c r="AT1453" s="11"/>
    </row>
    <row r="1454" spans="46:46">
      <c r="AT1454" s="11"/>
    </row>
    <row r="1455" spans="46:46">
      <c r="AT1455" s="11"/>
    </row>
    <row r="1456" spans="46:46">
      <c r="AT1456" s="11"/>
    </row>
    <row r="1457" spans="46:46">
      <c r="AT1457" s="11"/>
    </row>
    <row r="1458" spans="46:46">
      <c r="AT1458" s="11"/>
    </row>
    <row r="1459" spans="46:46">
      <c r="AT1459" s="11"/>
    </row>
    <row r="1460" spans="46:46">
      <c r="AT1460" s="11"/>
    </row>
    <row r="1461" spans="46:46">
      <c r="AT1461" s="11"/>
    </row>
    <row r="1462" spans="46:46">
      <c r="AT1462" s="11"/>
    </row>
    <row r="1463" spans="46:46">
      <c r="AT1463" s="11"/>
    </row>
    <row r="1464" spans="46:46">
      <c r="AT1464" s="11"/>
    </row>
    <row r="1465" spans="46:46">
      <c r="AT1465" s="11"/>
    </row>
    <row r="1466" spans="46:46">
      <c r="AT1466" s="11"/>
    </row>
    <row r="1467" spans="46:46">
      <c r="AT1467" s="11"/>
    </row>
    <row r="1468" spans="46:46">
      <c r="AT1468" s="11"/>
    </row>
    <row r="1469" spans="46:46">
      <c r="AT1469" s="11"/>
    </row>
    <row r="1470" spans="46:46">
      <c r="AT1470" s="11"/>
    </row>
    <row r="1471" spans="46:46">
      <c r="AT1471" s="11"/>
    </row>
    <row r="1472" spans="46:46">
      <c r="AT1472" s="11"/>
    </row>
    <row r="1473" spans="46:46">
      <c r="AT1473" s="11"/>
    </row>
    <row r="1474" spans="46:46">
      <c r="AT1474" s="11"/>
    </row>
    <row r="1475" spans="46:46">
      <c r="AT1475" s="11"/>
    </row>
    <row r="1476" spans="46:46">
      <c r="AT1476" s="11"/>
    </row>
    <row r="1477" spans="46:46">
      <c r="AT1477" s="11"/>
    </row>
    <row r="1478" spans="46:46">
      <c r="AT1478" s="11"/>
    </row>
    <row r="1479" spans="46:46">
      <c r="AT1479" s="11"/>
    </row>
    <row r="1480" spans="46:46">
      <c r="AT1480" s="11"/>
    </row>
    <row r="1481" spans="46:46">
      <c r="AT1481" s="11"/>
    </row>
    <row r="1482" spans="46:46">
      <c r="AT1482" s="11"/>
    </row>
    <row r="1483" spans="46:46">
      <c r="AT1483" s="11"/>
    </row>
    <row r="1484" spans="46:46">
      <c r="AT1484" s="11"/>
    </row>
    <row r="1485" spans="46:46">
      <c r="AT1485" s="11"/>
    </row>
    <row r="1486" spans="46:46">
      <c r="AT1486" s="11"/>
    </row>
    <row r="1487" spans="46:46">
      <c r="AT1487" s="11"/>
    </row>
    <row r="1488" spans="46:46">
      <c r="AT1488" s="11"/>
    </row>
    <row r="1489" spans="46:46">
      <c r="AT1489" s="11"/>
    </row>
    <row r="1490" spans="46:46">
      <c r="AT1490" s="11"/>
    </row>
    <row r="1491" spans="46:46">
      <c r="AT1491" s="11"/>
    </row>
    <row r="1492" spans="46:46">
      <c r="AT1492" s="11"/>
    </row>
    <row r="1493" spans="46:46">
      <c r="AT1493" s="11"/>
    </row>
    <row r="1494" spans="46:46">
      <c r="AT1494" s="11"/>
    </row>
    <row r="1495" spans="46:46">
      <c r="AT1495" s="11"/>
    </row>
    <row r="1496" spans="46:46">
      <c r="AT1496" s="11"/>
    </row>
    <row r="1497" spans="46:46">
      <c r="AT1497" s="11"/>
    </row>
    <row r="1498" spans="46:46">
      <c r="AT1498" s="11"/>
    </row>
    <row r="1499" spans="46:46">
      <c r="AT1499" s="11"/>
    </row>
    <row r="1500" spans="46:46">
      <c r="AT1500" s="11"/>
    </row>
    <row r="1501" spans="46:46">
      <c r="AT1501" s="11"/>
    </row>
    <row r="1502" spans="46:46">
      <c r="AT1502" s="11"/>
    </row>
    <row r="1503" spans="46:46">
      <c r="AT1503" s="11"/>
    </row>
    <row r="1504" spans="46:46">
      <c r="AT1504" s="11"/>
    </row>
    <row r="1505" spans="46:46">
      <c r="AT1505" s="11"/>
    </row>
    <row r="1506" spans="46:46">
      <c r="AT1506" s="11"/>
    </row>
    <row r="1507" spans="46:46">
      <c r="AT1507" s="11"/>
    </row>
    <row r="1508" spans="46:46">
      <c r="AT1508" s="11"/>
    </row>
    <row r="1509" spans="46:46">
      <c r="AT1509" s="11"/>
    </row>
    <row r="1510" spans="46:46">
      <c r="AT1510" s="11"/>
    </row>
    <row r="1511" spans="46:46">
      <c r="AT1511" s="11"/>
    </row>
    <row r="1512" spans="46:46">
      <c r="AT1512" s="11"/>
    </row>
    <row r="1513" spans="46:46">
      <c r="AT1513" s="11"/>
    </row>
    <row r="1514" spans="46:46">
      <c r="AT1514" s="11"/>
    </row>
    <row r="1515" spans="46:46">
      <c r="AT1515" s="11"/>
    </row>
    <row r="1516" spans="46:46">
      <c r="AT1516" s="11"/>
    </row>
    <row r="1517" spans="46:46">
      <c r="AT1517" s="11"/>
    </row>
    <row r="1518" spans="46:46">
      <c r="AT1518" s="11"/>
    </row>
    <row r="1519" spans="46:46">
      <c r="AT1519" s="11"/>
    </row>
    <row r="1520" spans="46:46">
      <c r="AT1520" s="11"/>
    </row>
    <row r="1521" spans="46:46">
      <c r="AT1521" s="11"/>
    </row>
    <row r="1522" spans="46:46">
      <c r="AT1522" s="11"/>
    </row>
    <row r="1523" spans="46:46">
      <c r="AT1523" s="11"/>
    </row>
    <row r="1524" spans="46:46">
      <c r="AT1524" s="11"/>
    </row>
    <row r="1525" spans="46:46">
      <c r="AT1525" s="11"/>
    </row>
    <row r="1526" spans="46:46">
      <c r="AT1526" s="11"/>
    </row>
    <row r="1527" spans="46:46">
      <c r="AT1527" s="11"/>
    </row>
    <row r="1528" spans="46:46">
      <c r="AT1528" s="11"/>
    </row>
    <row r="1529" spans="46:46">
      <c r="AT1529" s="11"/>
    </row>
    <row r="1530" spans="46:46">
      <c r="AT1530" s="11"/>
    </row>
    <row r="1531" spans="46:46">
      <c r="AT1531" s="11"/>
    </row>
    <row r="1532" spans="46:46">
      <c r="AT1532" s="11"/>
    </row>
    <row r="1533" spans="46:46">
      <c r="AT1533" s="11"/>
    </row>
    <row r="1534" spans="46:46">
      <c r="AT1534" s="11"/>
    </row>
    <row r="1535" spans="46:46">
      <c r="AT1535" s="11"/>
    </row>
    <row r="1536" spans="46:46">
      <c r="AT1536" s="11"/>
    </row>
    <row r="1537" spans="46:46">
      <c r="AT1537" s="11"/>
    </row>
    <row r="1538" spans="46:46">
      <c r="AT1538" s="11"/>
    </row>
    <row r="1539" spans="46:46">
      <c r="AT1539" s="11"/>
    </row>
    <row r="1540" spans="46:46">
      <c r="AT1540" s="11"/>
    </row>
    <row r="1541" spans="46:46">
      <c r="AT1541" s="11"/>
    </row>
    <row r="1542" spans="46:46">
      <c r="AT1542" s="11"/>
    </row>
    <row r="1543" spans="46:46">
      <c r="AT1543" s="11"/>
    </row>
    <row r="1544" spans="46:46">
      <c r="AT1544" s="11"/>
    </row>
    <row r="1545" spans="46:46">
      <c r="AT1545" s="11"/>
    </row>
    <row r="1546" spans="46:46">
      <c r="AT1546" s="11"/>
    </row>
    <row r="1547" spans="46:46">
      <c r="AT1547" s="11"/>
    </row>
    <row r="1548" spans="46:46">
      <c r="AT1548" s="11"/>
    </row>
    <row r="1549" spans="46:46">
      <c r="AT1549" s="11"/>
    </row>
    <row r="1550" spans="46:46">
      <c r="AT1550" s="11"/>
    </row>
    <row r="1551" spans="46:46">
      <c r="AT1551" s="11"/>
    </row>
    <row r="1552" spans="46:46">
      <c r="AT1552" s="11"/>
    </row>
    <row r="1553" spans="46:46">
      <c r="AT1553" s="11"/>
    </row>
    <row r="1554" spans="46:46">
      <c r="AT1554" s="11"/>
    </row>
    <row r="1555" spans="46:46">
      <c r="AT1555" s="11"/>
    </row>
    <row r="1556" spans="46:46">
      <c r="AT1556" s="11"/>
    </row>
    <row r="1557" spans="46:46">
      <c r="AT1557" s="11"/>
    </row>
    <row r="1558" spans="46:46">
      <c r="AT1558" s="11"/>
    </row>
    <row r="1559" spans="46:46">
      <c r="AT1559" s="11"/>
    </row>
    <row r="1560" spans="46:46">
      <c r="AT1560" s="11"/>
    </row>
    <row r="1561" spans="46:46">
      <c r="AT1561" s="11"/>
    </row>
    <row r="1562" spans="46:46">
      <c r="AT1562" s="11"/>
    </row>
    <row r="1563" spans="46:46">
      <c r="AT1563" s="11"/>
    </row>
    <row r="1564" spans="46:46">
      <c r="AT1564" s="11"/>
    </row>
    <row r="1565" spans="46:46">
      <c r="AT1565" s="11"/>
    </row>
    <row r="1566" spans="46:46">
      <c r="AT1566" s="11"/>
    </row>
    <row r="1567" spans="46:46">
      <c r="AT1567" s="11"/>
    </row>
    <row r="1568" spans="46:46">
      <c r="AT1568" s="11"/>
    </row>
    <row r="1569" spans="46:46">
      <c r="AT1569" s="11"/>
    </row>
    <row r="1570" spans="46:46">
      <c r="AT1570" s="11"/>
    </row>
    <row r="1571" spans="46:46">
      <c r="AT1571" s="11"/>
    </row>
    <row r="1572" spans="46:46">
      <c r="AT1572" s="11"/>
    </row>
    <row r="1573" spans="46:46">
      <c r="AT1573" s="11"/>
    </row>
    <row r="1574" spans="46:46">
      <c r="AT1574" s="11"/>
    </row>
    <row r="1575" spans="46:46">
      <c r="AT1575" s="11"/>
    </row>
    <row r="1576" spans="46:46">
      <c r="AT1576" s="11"/>
    </row>
    <row r="1577" spans="46:46">
      <c r="AT1577" s="11"/>
    </row>
    <row r="1578" spans="46:46">
      <c r="AT1578" s="11"/>
    </row>
    <row r="1579" spans="46:46">
      <c r="AT1579" s="11"/>
    </row>
    <row r="1580" spans="46:46">
      <c r="AT1580" s="11"/>
    </row>
    <row r="1581" spans="46:46">
      <c r="AT1581" s="11"/>
    </row>
    <row r="1582" spans="46:46">
      <c r="AT1582" s="11"/>
    </row>
    <row r="1583" spans="46:46">
      <c r="AT1583" s="11"/>
    </row>
    <row r="1584" spans="46:46">
      <c r="AT1584" s="11"/>
    </row>
    <row r="1585" spans="46:46">
      <c r="AT1585" s="11"/>
    </row>
    <row r="1586" spans="46:46">
      <c r="AT1586" s="11"/>
    </row>
    <row r="1587" spans="46:46">
      <c r="AT1587" s="11"/>
    </row>
    <row r="1588" spans="46:46">
      <c r="AT1588" s="11"/>
    </row>
    <row r="1589" spans="46:46">
      <c r="AT1589" s="11"/>
    </row>
    <row r="1590" spans="46:46">
      <c r="AT1590" s="11"/>
    </row>
    <row r="1591" spans="46:46">
      <c r="AT1591" s="11"/>
    </row>
    <row r="1592" spans="46:46">
      <c r="AT1592" s="11"/>
    </row>
    <row r="1593" spans="46:46">
      <c r="AT1593" s="11"/>
    </row>
    <row r="1594" spans="46:46">
      <c r="AT1594" s="11"/>
    </row>
    <row r="1595" spans="46:46">
      <c r="AT1595" s="11"/>
    </row>
    <row r="1596" spans="46:46">
      <c r="AT1596" s="11"/>
    </row>
    <row r="1597" spans="46:46">
      <c r="AT1597" s="11"/>
    </row>
    <row r="1598" spans="46:46">
      <c r="AT1598" s="11"/>
    </row>
    <row r="1599" spans="46:46">
      <c r="AT1599" s="11"/>
    </row>
    <row r="1600" spans="46:46">
      <c r="AT1600" s="11"/>
    </row>
    <row r="1601" spans="46:46">
      <c r="AT1601" s="11"/>
    </row>
    <row r="1602" spans="46:46">
      <c r="AT1602" s="11"/>
    </row>
    <row r="1603" spans="46:46">
      <c r="AT1603" s="11"/>
    </row>
    <row r="1604" spans="46:46">
      <c r="AT1604" s="11"/>
    </row>
    <row r="1605" spans="46:46">
      <c r="AT1605" s="11"/>
    </row>
    <row r="1606" spans="46:46">
      <c r="AT1606" s="11"/>
    </row>
    <row r="1607" spans="46:46">
      <c r="AT1607" s="11"/>
    </row>
    <row r="1608" spans="46:46">
      <c r="AT1608" s="11"/>
    </row>
    <row r="1609" spans="46:46">
      <c r="AT1609" s="11"/>
    </row>
    <row r="1610" spans="46:46">
      <c r="AT1610" s="11"/>
    </row>
    <row r="1611" spans="46:46">
      <c r="AT1611" s="11"/>
    </row>
    <row r="1612" spans="46:46">
      <c r="AT1612" s="11"/>
    </row>
    <row r="1613" spans="46:46">
      <c r="AT1613" s="11"/>
    </row>
    <row r="1614" spans="46:46">
      <c r="AT1614" s="11"/>
    </row>
    <row r="1615" spans="46:46">
      <c r="AT1615" s="11"/>
    </row>
    <row r="1616" spans="46:46">
      <c r="AT1616" s="11"/>
    </row>
    <row r="1617" spans="46:46">
      <c r="AT1617" s="11"/>
    </row>
    <row r="1618" spans="46:46">
      <c r="AT1618" s="11"/>
    </row>
    <row r="1619" spans="46:46">
      <c r="AT1619" s="11"/>
    </row>
    <row r="1620" spans="46:46">
      <c r="AT1620" s="11"/>
    </row>
    <row r="1621" spans="46:46">
      <c r="AT1621" s="11"/>
    </row>
    <row r="1622" spans="46:46">
      <c r="AT1622" s="11"/>
    </row>
    <row r="1623" spans="46:46">
      <c r="AT1623" s="11"/>
    </row>
    <row r="1624" spans="46:46">
      <c r="AT1624" s="11"/>
    </row>
    <row r="1625" spans="46:46">
      <c r="AT1625" s="11"/>
    </row>
    <row r="1626" spans="46:46">
      <c r="AT1626" s="11"/>
    </row>
    <row r="1627" spans="46:46">
      <c r="AT1627" s="11"/>
    </row>
    <row r="1628" spans="46:46">
      <c r="AT1628" s="11"/>
    </row>
    <row r="1629" spans="46:46">
      <c r="AT1629" s="11"/>
    </row>
    <row r="1630" spans="46:46">
      <c r="AT1630" s="11"/>
    </row>
    <row r="1631" spans="46:46">
      <c r="AT1631" s="11"/>
    </row>
    <row r="1632" spans="46:46">
      <c r="AT1632" s="11"/>
    </row>
    <row r="1633" spans="46:46">
      <c r="AT1633" s="11"/>
    </row>
    <row r="1634" spans="46:46">
      <c r="AT1634" s="11"/>
    </row>
    <row r="1635" spans="46:46">
      <c r="AT1635" s="11"/>
    </row>
    <row r="1636" spans="46:46">
      <c r="AT1636" s="11"/>
    </row>
    <row r="1637" spans="46:46">
      <c r="AT1637" s="11"/>
    </row>
    <row r="1638" spans="46:46">
      <c r="AT1638" s="11"/>
    </row>
    <row r="1639" spans="46:46">
      <c r="AT1639" s="11"/>
    </row>
    <row r="1640" spans="46:46">
      <c r="AT1640" s="11"/>
    </row>
    <row r="1641" spans="46:46">
      <c r="AT1641" s="11"/>
    </row>
    <row r="1642" spans="46:46">
      <c r="AT1642" s="11"/>
    </row>
    <row r="1643" spans="46:46">
      <c r="AT1643" s="11"/>
    </row>
    <row r="1644" spans="46:46">
      <c r="AT1644" s="11"/>
    </row>
    <row r="1645" spans="46:46">
      <c r="AT1645" s="11"/>
    </row>
    <row r="1646" spans="46:46">
      <c r="AT1646" s="11"/>
    </row>
    <row r="1647" spans="46:46">
      <c r="AT1647" s="11"/>
    </row>
    <row r="1648" spans="46:46">
      <c r="AT1648" s="11"/>
    </row>
    <row r="1649" spans="46:46">
      <c r="AT1649" s="11"/>
    </row>
    <row r="1650" spans="46:46">
      <c r="AT1650" s="11"/>
    </row>
    <row r="1651" spans="46:46">
      <c r="AT1651" s="11"/>
    </row>
    <row r="1652" spans="46:46">
      <c r="AT1652" s="11"/>
    </row>
    <row r="1653" spans="46:46">
      <c r="AT1653" s="11"/>
    </row>
    <row r="1654" spans="46:46">
      <c r="AT1654" s="11"/>
    </row>
    <row r="1655" spans="46:46">
      <c r="AT1655" s="11"/>
    </row>
    <row r="1656" spans="46:46">
      <c r="AT1656" s="11"/>
    </row>
    <row r="1657" spans="46:46">
      <c r="AT1657" s="11"/>
    </row>
    <row r="1658" spans="46:46">
      <c r="AT1658" s="11"/>
    </row>
    <row r="1659" spans="46:46">
      <c r="AT1659" s="11"/>
    </row>
    <row r="1660" spans="46:46">
      <c r="AT1660" s="11"/>
    </row>
    <row r="1661" spans="46:46">
      <c r="AT1661" s="11"/>
    </row>
    <row r="1662" spans="46:46">
      <c r="AT1662" s="11"/>
    </row>
    <row r="1663" spans="46:46">
      <c r="AT1663" s="11"/>
    </row>
    <row r="1664" spans="46:46">
      <c r="AT1664" s="11"/>
    </row>
    <row r="1665" spans="46:46">
      <c r="AT1665" s="11"/>
    </row>
    <row r="1666" spans="46:46">
      <c r="AT1666" s="11"/>
    </row>
    <row r="1667" spans="46:46">
      <c r="AT1667" s="11"/>
    </row>
    <row r="1668" spans="46:46">
      <c r="AT1668" s="11"/>
    </row>
    <row r="1669" spans="46:46">
      <c r="AT1669" s="11"/>
    </row>
    <row r="1670" spans="46:46">
      <c r="AT1670" s="11"/>
    </row>
    <row r="1671" spans="46:46">
      <c r="AT1671" s="11"/>
    </row>
    <row r="1672" spans="46:46">
      <c r="AT1672" s="11"/>
    </row>
    <row r="1673" spans="46:46">
      <c r="AT1673" s="11"/>
    </row>
    <row r="1674" spans="46:46">
      <c r="AT1674" s="11"/>
    </row>
    <row r="1675" spans="46:46">
      <c r="AT1675" s="11"/>
    </row>
    <row r="1676" spans="46:46">
      <c r="AT1676" s="11"/>
    </row>
    <row r="1677" spans="46:46">
      <c r="AT1677" s="11"/>
    </row>
    <row r="1678" spans="46:46">
      <c r="AT1678" s="11"/>
    </row>
    <row r="1679" spans="46:46">
      <c r="AT1679" s="11"/>
    </row>
    <row r="1680" spans="46:46">
      <c r="AT1680" s="11"/>
    </row>
    <row r="1681" spans="46:46">
      <c r="AT1681" s="11"/>
    </row>
    <row r="1682" spans="46:46">
      <c r="AT1682" s="11"/>
    </row>
    <row r="1683" spans="46:46">
      <c r="AT1683" s="11"/>
    </row>
    <row r="1684" spans="46:46">
      <c r="AT1684" s="11"/>
    </row>
    <row r="1685" spans="46:46">
      <c r="AT1685" s="11"/>
    </row>
    <row r="1686" spans="46:46">
      <c r="AT1686" s="11"/>
    </row>
    <row r="1687" spans="46:46">
      <c r="AT1687" s="11"/>
    </row>
    <row r="1688" spans="46:46">
      <c r="AT1688" s="11"/>
    </row>
    <row r="1689" spans="46:46">
      <c r="AT1689" s="11"/>
    </row>
    <row r="1690" spans="46:46">
      <c r="AT1690" s="11"/>
    </row>
    <row r="1691" spans="46:46">
      <c r="AT1691" s="11"/>
    </row>
    <row r="1692" spans="46:46">
      <c r="AT1692" s="11"/>
    </row>
    <row r="1693" spans="46:46">
      <c r="AT1693" s="11"/>
    </row>
    <row r="1694" spans="46:46">
      <c r="AT1694" s="11"/>
    </row>
    <row r="1695" spans="46:46">
      <c r="AT1695" s="11"/>
    </row>
    <row r="1696" spans="46:46">
      <c r="AT1696" s="11"/>
    </row>
    <row r="1697" spans="46:46">
      <c r="AT1697" s="11"/>
    </row>
    <row r="1698" spans="46:46">
      <c r="AT1698" s="11"/>
    </row>
    <row r="1699" spans="46:46">
      <c r="AT1699" s="11"/>
    </row>
    <row r="1700" spans="46:46">
      <c r="AT1700" s="11"/>
    </row>
    <row r="1701" spans="46:46">
      <c r="AT1701" s="11"/>
    </row>
    <row r="1702" spans="46:46">
      <c r="AT1702" s="11"/>
    </row>
    <row r="1703" spans="46:46">
      <c r="AT1703" s="11"/>
    </row>
    <row r="1704" spans="46:46">
      <c r="AT1704" s="11"/>
    </row>
    <row r="1705" spans="46:46">
      <c r="AT1705" s="11"/>
    </row>
    <row r="1706" spans="46:46">
      <c r="AT1706" s="11"/>
    </row>
    <row r="1707" spans="46:46">
      <c r="AT1707" s="11"/>
    </row>
    <row r="1708" spans="46:46">
      <c r="AT1708" s="11"/>
    </row>
    <row r="1709" spans="46:46">
      <c r="AT1709" s="11"/>
    </row>
    <row r="1710" spans="46:46">
      <c r="AT1710" s="11"/>
    </row>
    <row r="1711" spans="46:46">
      <c r="AT1711" s="11"/>
    </row>
    <row r="1712" spans="46:46">
      <c r="AT1712" s="11"/>
    </row>
    <row r="1713" spans="46:46">
      <c r="AT1713" s="11"/>
    </row>
    <row r="1714" spans="46:46">
      <c r="AT1714" s="11"/>
    </row>
    <row r="1715" spans="46:46">
      <c r="AT1715" s="11"/>
    </row>
    <row r="1716" spans="46:46">
      <c r="AT1716" s="11"/>
    </row>
    <row r="1717" spans="46:46">
      <c r="AT1717" s="11"/>
    </row>
    <row r="1718" spans="46:46">
      <c r="AT1718" s="11"/>
    </row>
    <row r="1719" spans="46:46">
      <c r="AT1719" s="11"/>
    </row>
    <row r="1720" spans="46:46">
      <c r="AT1720" s="11"/>
    </row>
    <row r="1721" spans="46:46">
      <c r="AT1721" s="11"/>
    </row>
    <row r="1722" spans="46:46">
      <c r="AT1722" s="11"/>
    </row>
    <row r="1723" spans="46:46">
      <c r="AT1723" s="11"/>
    </row>
    <row r="1724" spans="46:46">
      <c r="AT1724" s="11"/>
    </row>
    <row r="1725" spans="46:46">
      <c r="AT1725" s="11"/>
    </row>
    <row r="1726" spans="46:46">
      <c r="AT1726" s="11"/>
    </row>
    <row r="1727" spans="46:46">
      <c r="AT1727" s="11"/>
    </row>
    <row r="1728" spans="46:46">
      <c r="AT1728" s="11"/>
    </row>
    <row r="1729" spans="46:46">
      <c r="AT1729" s="11"/>
    </row>
    <row r="1730" spans="46:46">
      <c r="AT1730" s="11"/>
    </row>
    <row r="1731" spans="46:46">
      <c r="AT1731" s="11"/>
    </row>
    <row r="1732" spans="46:46">
      <c r="AT1732" s="11"/>
    </row>
    <row r="1733" spans="46:46">
      <c r="AT1733" s="11"/>
    </row>
    <row r="1734" spans="46:46">
      <c r="AT1734" s="11"/>
    </row>
    <row r="1735" spans="46:46">
      <c r="AT1735" s="11"/>
    </row>
    <row r="1736" spans="46:46">
      <c r="AT1736" s="11"/>
    </row>
    <row r="1737" spans="46:46">
      <c r="AT1737" s="11"/>
    </row>
    <row r="1738" spans="46:46">
      <c r="AT1738" s="11"/>
    </row>
    <row r="1739" spans="46:46">
      <c r="AT1739" s="11"/>
    </row>
    <row r="1740" spans="46:46">
      <c r="AT1740" s="11"/>
    </row>
    <row r="1741" spans="46:46">
      <c r="AT1741" s="11"/>
    </row>
    <row r="1742" spans="46:46">
      <c r="AT1742" s="11"/>
    </row>
    <row r="1743" spans="46:46">
      <c r="AT1743" s="11"/>
    </row>
    <row r="1744" spans="46:46">
      <c r="AT1744" s="11"/>
    </row>
    <row r="1745" spans="46:46">
      <c r="AT1745" s="11"/>
    </row>
    <row r="1746" spans="46:46">
      <c r="AT1746" s="11"/>
    </row>
    <row r="1747" spans="46:46">
      <c r="AT1747" s="11"/>
    </row>
    <row r="1748" spans="46:46">
      <c r="AT1748" s="11"/>
    </row>
    <row r="1749" spans="46:46">
      <c r="AT1749" s="11"/>
    </row>
    <row r="1750" spans="46:46">
      <c r="AT1750" s="11"/>
    </row>
    <row r="1751" spans="46:46">
      <c r="AT1751" s="11"/>
    </row>
    <row r="1752" spans="46:46">
      <c r="AT1752" s="11"/>
    </row>
    <row r="1753" spans="46:46">
      <c r="AT1753" s="11"/>
    </row>
    <row r="1754" spans="46:46">
      <c r="AT1754" s="11"/>
    </row>
    <row r="1755" spans="46:46">
      <c r="AT1755" s="11"/>
    </row>
    <row r="1756" spans="46:46">
      <c r="AT1756" s="11"/>
    </row>
    <row r="1757" spans="46:46">
      <c r="AT1757" s="11"/>
    </row>
    <row r="1758" spans="46:46">
      <c r="AT1758" s="11"/>
    </row>
    <row r="1759" spans="46:46">
      <c r="AT1759" s="11"/>
    </row>
    <row r="1760" spans="46:46">
      <c r="AT1760" s="11"/>
    </row>
    <row r="1761" spans="46:46">
      <c r="AT1761" s="11"/>
    </row>
    <row r="1762" spans="46:46">
      <c r="AT1762" s="11"/>
    </row>
    <row r="1763" spans="46:46">
      <c r="AT1763" s="11"/>
    </row>
    <row r="1764" spans="46:46">
      <c r="AT1764" s="11"/>
    </row>
    <row r="1765" spans="46:46">
      <c r="AT1765" s="11"/>
    </row>
    <row r="1766" spans="46:46">
      <c r="AT1766" s="11"/>
    </row>
    <row r="1767" spans="46:46">
      <c r="AT1767" s="11"/>
    </row>
    <row r="1768" spans="46:46">
      <c r="AT1768" s="11"/>
    </row>
    <row r="1769" spans="46:46">
      <c r="AT1769" s="11"/>
    </row>
    <row r="1770" spans="46:46">
      <c r="AT1770" s="11"/>
    </row>
    <row r="1771" spans="46:46">
      <c r="AT1771" s="11"/>
    </row>
    <row r="1772" spans="46:46">
      <c r="AT1772" s="11"/>
    </row>
    <row r="1773" spans="46:46">
      <c r="AT1773" s="11"/>
    </row>
    <row r="1774" spans="46:46">
      <c r="AT1774" s="11"/>
    </row>
    <row r="1775" spans="46:46">
      <c r="AT1775" s="11"/>
    </row>
    <row r="1776" spans="46:46">
      <c r="AT1776" s="11"/>
    </row>
    <row r="1777" spans="46:46">
      <c r="AT1777" s="11"/>
    </row>
    <row r="1778" spans="46:46">
      <c r="AT1778" s="11"/>
    </row>
    <row r="1779" spans="46:46">
      <c r="AT1779" s="11"/>
    </row>
    <row r="1780" spans="46:46">
      <c r="AT1780" s="11"/>
    </row>
    <row r="1781" spans="46:46">
      <c r="AT1781" s="11"/>
    </row>
    <row r="1782" spans="46:46">
      <c r="AT1782" s="11"/>
    </row>
    <row r="1783" spans="46:46">
      <c r="AT1783" s="11"/>
    </row>
    <row r="1784" spans="46:46">
      <c r="AT1784" s="11"/>
    </row>
    <row r="1785" spans="46:46">
      <c r="AT1785" s="11"/>
    </row>
    <row r="1786" spans="46:46">
      <c r="AT1786" s="11"/>
    </row>
    <row r="1787" spans="46:46">
      <c r="AT1787" s="11"/>
    </row>
    <row r="1788" spans="46:46">
      <c r="AT1788" s="11"/>
    </row>
    <row r="1789" spans="46:46">
      <c r="AT1789" s="11"/>
    </row>
    <row r="1790" spans="46:46">
      <c r="AT1790" s="11"/>
    </row>
    <row r="1791" spans="46:46">
      <c r="AT1791" s="11"/>
    </row>
    <row r="1792" spans="46:46">
      <c r="AT1792" s="11"/>
    </row>
    <row r="1793" spans="46:46">
      <c r="AT1793" s="11"/>
    </row>
    <row r="1794" spans="46:46">
      <c r="AT1794" s="11"/>
    </row>
    <row r="1795" spans="46:46">
      <c r="AT1795" s="11"/>
    </row>
    <row r="1796" spans="46:46">
      <c r="AT1796" s="11"/>
    </row>
    <row r="1797" spans="46:46">
      <c r="AT1797" s="11"/>
    </row>
    <row r="1798" spans="46:46">
      <c r="AT1798" s="11"/>
    </row>
    <row r="1799" spans="46:46">
      <c r="AT1799" s="11"/>
    </row>
    <row r="1800" spans="46:46">
      <c r="AT1800" s="11"/>
    </row>
    <row r="1801" spans="46:46">
      <c r="AT1801" s="11"/>
    </row>
    <row r="1802" spans="46:46">
      <c r="AT1802" s="11"/>
    </row>
    <row r="1803" spans="46:46">
      <c r="AT1803" s="11"/>
    </row>
    <row r="1804" spans="46:46">
      <c r="AT1804" s="11"/>
    </row>
    <row r="1805" spans="46:46">
      <c r="AT1805" s="11"/>
    </row>
    <row r="1806" spans="46:46">
      <c r="AT1806" s="11"/>
    </row>
    <row r="1807" spans="46:46">
      <c r="AT1807" s="11"/>
    </row>
    <row r="1808" spans="46:46">
      <c r="AT1808" s="11"/>
    </row>
    <row r="1809" spans="46:46">
      <c r="AT1809" s="11"/>
    </row>
    <row r="1810" spans="46:46">
      <c r="AT1810" s="11"/>
    </row>
    <row r="1811" spans="46:46">
      <c r="AT1811" s="11"/>
    </row>
    <row r="1812" spans="46:46">
      <c r="AT1812" s="11"/>
    </row>
    <row r="1813" spans="46:46">
      <c r="AT1813" s="11"/>
    </row>
    <row r="1814" spans="46:46">
      <c r="AT1814" s="11"/>
    </row>
    <row r="1815" spans="46:46">
      <c r="AT1815" s="11"/>
    </row>
    <row r="1816" spans="46:46">
      <c r="AT1816" s="11"/>
    </row>
    <row r="1817" spans="46:46">
      <c r="AT1817" s="11"/>
    </row>
    <row r="1818" spans="46:46">
      <c r="AT1818" s="11"/>
    </row>
    <row r="1819" spans="46:46">
      <c r="AT1819" s="11"/>
    </row>
    <row r="1820" spans="46:46">
      <c r="AT1820" s="11"/>
    </row>
    <row r="1821" spans="46:46">
      <c r="AT1821" s="11"/>
    </row>
    <row r="1822" spans="46:46">
      <c r="AT1822" s="11"/>
    </row>
    <row r="1823" spans="46:46">
      <c r="AT1823" s="11"/>
    </row>
    <row r="1824" spans="46:46">
      <c r="AT1824" s="11"/>
    </row>
    <row r="1825" spans="46:46">
      <c r="AT1825" s="11"/>
    </row>
    <row r="1826" spans="46:46">
      <c r="AT1826" s="11"/>
    </row>
    <row r="1827" spans="46:46">
      <c r="AT1827" s="11"/>
    </row>
    <row r="1828" spans="46:46">
      <c r="AT1828" s="11"/>
    </row>
    <row r="1829" spans="46:46">
      <c r="AT1829" s="11"/>
    </row>
    <row r="1830" spans="46:46">
      <c r="AT1830" s="11"/>
    </row>
    <row r="1831" spans="46:46">
      <c r="AT1831" s="11"/>
    </row>
    <row r="1832" spans="46:46">
      <c r="AT1832" s="11"/>
    </row>
    <row r="1833" spans="46:46">
      <c r="AT1833" s="11"/>
    </row>
    <row r="1834" spans="46:46">
      <c r="AT1834" s="11"/>
    </row>
    <row r="1835" spans="46:46">
      <c r="AT1835" s="11"/>
    </row>
    <row r="1836" spans="46:46">
      <c r="AT1836" s="11"/>
    </row>
    <row r="1837" spans="46:46">
      <c r="AT1837" s="11"/>
    </row>
    <row r="1838" spans="46:46">
      <c r="AT1838" s="11"/>
    </row>
    <row r="1839" spans="46:46">
      <c r="AT1839" s="11"/>
    </row>
    <row r="1840" spans="46:46">
      <c r="AT1840" s="11"/>
    </row>
    <row r="1841" spans="46:46">
      <c r="AT1841" s="11"/>
    </row>
    <row r="1842" spans="46:46">
      <c r="AT1842" s="11"/>
    </row>
    <row r="1843" spans="46:46">
      <c r="AT1843" s="11"/>
    </row>
    <row r="1844" spans="46:46">
      <c r="AT1844" s="11"/>
    </row>
    <row r="1845" spans="46:46">
      <c r="AT1845" s="11"/>
    </row>
    <row r="1846" spans="46:46">
      <c r="AT1846" s="11"/>
    </row>
    <row r="1847" spans="46:46">
      <c r="AT1847" s="11"/>
    </row>
    <row r="1848" spans="46:46">
      <c r="AT1848" s="11"/>
    </row>
    <row r="1849" spans="46:46">
      <c r="AT1849" s="11"/>
    </row>
    <row r="1850" spans="46:46">
      <c r="AT1850" s="11"/>
    </row>
    <row r="1851" spans="46:46">
      <c r="AT1851" s="11"/>
    </row>
    <row r="1852" spans="46:46">
      <c r="AT1852" s="11"/>
    </row>
    <row r="1853" spans="46:46">
      <c r="AT1853" s="11"/>
    </row>
    <row r="1854" spans="46:46">
      <c r="AT1854" s="11"/>
    </row>
    <row r="1855" spans="46:46">
      <c r="AT1855" s="11"/>
    </row>
    <row r="1856" spans="46:46">
      <c r="AT1856" s="11"/>
    </row>
    <row r="1857" spans="46:46">
      <c r="AT1857" s="11"/>
    </row>
    <row r="1858" spans="46:46">
      <c r="AT1858" s="11"/>
    </row>
    <row r="1859" spans="46:46">
      <c r="AT1859" s="11"/>
    </row>
    <row r="1860" spans="46:46">
      <c r="AT1860" s="11"/>
    </row>
    <row r="1861" spans="46:46">
      <c r="AT1861" s="11"/>
    </row>
    <row r="1862" spans="46:46">
      <c r="AT1862" s="11"/>
    </row>
    <row r="1863" spans="46:46">
      <c r="AT1863" s="11"/>
    </row>
    <row r="1864" spans="46:46">
      <c r="AT1864" s="11"/>
    </row>
    <row r="1865" spans="46:46">
      <c r="AT1865" s="11"/>
    </row>
    <row r="1866" spans="46:46">
      <c r="AT1866" s="11"/>
    </row>
    <row r="1867" spans="46:46">
      <c r="AT1867" s="11"/>
    </row>
    <row r="1868" spans="46:46">
      <c r="AT1868" s="11"/>
    </row>
    <row r="1869" spans="46:46">
      <c r="AT1869" s="11"/>
    </row>
    <row r="1870" spans="46:46">
      <c r="AT1870" s="11"/>
    </row>
    <row r="1871" spans="46:46">
      <c r="AT1871" s="11"/>
    </row>
    <row r="1872" spans="46:46">
      <c r="AT1872" s="11"/>
    </row>
    <row r="1873" spans="46:46">
      <c r="AT1873" s="11"/>
    </row>
    <row r="1874" spans="46:46">
      <c r="AT1874" s="11"/>
    </row>
    <row r="1875" spans="46:46">
      <c r="AT1875" s="11"/>
    </row>
    <row r="1876" spans="46:46">
      <c r="AT1876" s="11"/>
    </row>
    <row r="1877" spans="46:46">
      <c r="AT1877" s="11"/>
    </row>
    <row r="1878" spans="46:46">
      <c r="AT1878" s="11"/>
    </row>
    <row r="1879" spans="46:46">
      <c r="AT1879" s="11"/>
    </row>
    <row r="1880" spans="46:46">
      <c r="AT1880" s="11"/>
    </row>
    <row r="1881" spans="46:46">
      <c r="AT1881" s="11"/>
    </row>
    <row r="1882" spans="46:46">
      <c r="AT1882" s="11"/>
    </row>
    <row r="1883" spans="46:46">
      <c r="AT1883" s="11"/>
    </row>
    <row r="1884" spans="46:46">
      <c r="AT1884" s="11"/>
    </row>
    <row r="1885" spans="46:46">
      <c r="AT1885" s="11"/>
    </row>
    <row r="1886" spans="46:46">
      <c r="AT1886" s="11"/>
    </row>
    <row r="1887" spans="46:46">
      <c r="AT1887" s="11"/>
    </row>
    <row r="1888" spans="46:46">
      <c r="AT1888" s="11"/>
    </row>
    <row r="1889" spans="46:46">
      <c r="AT1889" s="11"/>
    </row>
    <row r="1890" spans="46:46">
      <c r="AT1890" s="11"/>
    </row>
    <row r="1891" spans="46:46">
      <c r="AT1891" s="11"/>
    </row>
    <row r="1892" spans="46:46">
      <c r="AT1892" s="11"/>
    </row>
    <row r="1893" spans="46:46">
      <c r="AT1893" s="11"/>
    </row>
    <row r="1894" spans="46:46">
      <c r="AT1894" s="11"/>
    </row>
    <row r="1895" spans="46:46">
      <c r="AT1895" s="11"/>
    </row>
    <row r="1896" spans="46:46">
      <c r="AT1896" s="11"/>
    </row>
    <row r="1897" spans="46:46">
      <c r="AT1897" s="11"/>
    </row>
    <row r="1898" spans="46:46">
      <c r="AT1898" s="11"/>
    </row>
    <row r="1899" spans="46:46">
      <c r="AT1899" s="11"/>
    </row>
    <row r="1900" spans="46:46">
      <c r="AT1900" s="11"/>
    </row>
    <row r="1901" spans="46:46">
      <c r="AT1901" s="11"/>
    </row>
    <row r="1902" spans="46:46">
      <c r="AT1902" s="11"/>
    </row>
    <row r="1903" spans="46:46">
      <c r="AT1903" s="11"/>
    </row>
    <row r="1904" spans="46:46">
      <c r="AT1904" s="11"/>
    </row>
    <row r="1905" spans="46:46">
      <c r="AT1905" s="11"/>
    </row>
    <row r="1906" spans="46:46">
      <c r="AT1906" s="11"/>
    </row>
    <row r="1907" spans="46:46">
      <c r="AT1907" s="11"/>
    </row>
    <row r="1908" spans="46:46">
      <c r="AT1908" s="11"/>
    </row>
    <row r="1909" spans="46:46">
      <c r="AT1909" s="11"/>
    </row>
    <row r="1910" spans="46:46">
      <c r="AT1910" s="11"/>
    </row>
    <row r="1911" spans="46:46">
      <c r="AT1911" s="11"/>
    </row>
    <row r="1912" spans="46:46">
      <c r="AT1912" s="11"/>
    </row>
    <row r="1913" spans="46:46">
      <c r="AT1913" s="11"/>
    </row>
    <row r="1914" spans="46:46">
      <c r="AT1914" s="11"/>
    </row>
    <row r="1915" spans="46:46">
      <c r="AT1915" s="11"/>
    </row>
    <row r="1916" spans="46:46">
      <c r="AT1916" s="11"/>
    </row>
    <row r="1917" spans="46:46">
      <c r="AT1917" s="11"/>
    </row>
    <row r="1918" spans="46:46">
      <c r="AT1918" s="11"/>
    </row>
    <row r="1919" spans="46:46">
      <c r="AT1919" s="11"/>
    </row>
    <row r="1920" spans="46:46">
      <c r="AT1920" s="11"/>
    </row>
    <row r="1921" spans="46:46">
      <c r="AT1921" s="11"/>
    </row>
    <row r="1922" spans="46:46">
      <c r="AT1922" s="11"/>
    </row>
    <row r="1923" spans="46:46">
      <c r="AT1923" s="11"/>
    </row>
    <row r="1924" spans="46:46">
      <c r="AT1924" s="11"/>
    </row>
    <row r="1925" spans="46:46">
      <c r="AT1925" s="11"/>
    </row>
    <row r="1926" spans="46:46">
      <c r="AT1926" s="11"/>
    </row>
    <row r="1927" spans="46:46">
      <c r="AT1927" s="11"/>
    </row>
    <row r="1928" spans="46:46">
      <c r="AT1928" s="11"/>
    </row>
    <row r="1929" spans="46:46">
      <c r="AT1929" s="11"/>
    </row>
    <row r="1930" spans="46:46">
      <c r="AT1930" s="11"/>
    </row>
    <row r="1931" spans="46:46">
      <c r="AT1931" s="11"/>
    </row>
    <row r="1932" spans="46:46">
      <c r="AT1932" s="11"/>
    </row>
    <row r="1933" spans="46:46">
      <c r="AT1933" s="11"/>
    </row>
    <row r="1934" spans="46:46">
      <c r="AT1934" s="11"/>
    </row>
    <row r="1935" spans="46:46">
      <c r="AT1935" s="11"/>
    </row>
    <row r="1936" spans="46:46">
      <c r="AT1936" s="11"/>
    </row>
    <row r="1937" spans="46:46">
      <c r="AT1937" s="11"/>
    </row>
    <row r="1938" spans="46:46">
      <c r="AT1938" s="11"/>
    </row>
    <row r="1939" spans="46:46">
      <c r="AT1939" s="11"/>
    </row>
    <row r="1940" spans="46:46">
      <c r="AT1940" s="11"/>
    </row>
    <row r="1941" spans="46:46">
      <c r="AT1941" s="11"/>
    </row>
    <row r="1942" spans="46:46">
      <c r="AT1942" s="11"/>
    </row>
    <row r="1943" spans="46:46">
      <c r="AT1943" s="11"/>
    </row>
    <row r="1944" spans="46:46">
      <c r="AT1944" s="11"/>
    </row>
    <row r="1945" spans="46:46">
      <c r="AT1945" s="11"/>
    </row>
    <row r="1946" spans="46:46">
      <c r="AT1946" s="11"/>
    </row>
    <row r="1947" spans="46:46">
      <c r="AT1947" s="11"/>
    </row>
    <row r="1948" spans="46:46">
      <c r="AT1948" s="11"/>
    </row>
    <row r="1949" spans="46:46">
      <c r="AT1949" s="11"/>
    </row>
    <row r="1950" spans="46:46">
      <c r="AT1950" s="11"/>
    </row>
    <row r="1951" spans="46:46">
      <c r="AT1951" s="11"/>
    </row>
    <row r="1952" spans="46:46">
      <c r="AT1952" s="11"/>
    </row>
    <row r="1953" spans="46:46">
      <c r="AT1953" s="11"/>
    </row>
    <row r="1954" spans="46:46">
      <c r="AT1954" s="11"/>
    </row>
    <row r="1955" spans="46:46">
      <c r="AT1955" s="11"/>
    </row>
    <row r="1956" spans="46:46">
      <c r="AT1956" s="11"/>
    </row>
    <row r="1957" spans="46:46">
      <c r="AT1957" s="11"/>
    </row>
    <row r="1958" spans="46:46">
      <c r="AT1958" s="11"/>
    </row>
    <row r="1959" spans="46:46">
      <c r="AT1959" s="11"/>
    </row>
    <row r="1960" spans="46:46">
      <c r="AT1960" s="11"/>
    </row>
    <row r="1961" spans="46:46">
      <c r="AT1961" s="11"/>
    </row>
    <row r="1962" spans="46:46">
      <c r="AT1962" s="11"/>
    </row>
    <row r="1963" spans="46:46">
      <c r="AT1963" s="11"/>
    </row>
    <row r="1964" spans="46:46">
      <c r="AT1964" s="11"/>
    </row>
    <row r="1965" spans="46:46">
      <c r="AT1965" s="11"/>
    </row>
    <row r="1966" spans="46:46">
      <c r="AT1966" s="11"/>
    </row>
    <row r="1967" spans="46:46">
      <c r="AT1967" s="11"/>
    </row>
    <row r="1968" spans="46:46">
      <c r="AT1968" s="11"/>
    </row>
    <row r="1969" spans="46:46">
      <c r="AT1969" s="11"/>
    </row>
    <row r="1970" spans="46:46">
      <c r="AT1970" s="11"/>
    </row>
    <row r="1971" spans="46:46">
      <c r="AT1971" s="11"/>
    </row>
    <row r="1972" spans="46:46">
      <c r="AT1972" s="11"/>
    </row>
    <row r="1973" spans="46:46">
      <c r="AT1973" s="11"/>
    </row>
    <row r="1974" spans="46:46">
      <c r="AT1974" s="11"/>
    </row>
    <row r="1975" spans="46:46">
      <c r="AT1975" s="11"/>
    </row>
    <row r="1976" spans="46:46">
      <c r="AT1976" s="11"/>
    </row>
    <row r="1977" spans="46:46">
      <c r="AT1977" s="11"/>
    </row>
    <row r="1978" spans="46:46">
      <c r="AT1978" s="11"/>
    </row>
    <row r="1979" spans="46:46">
      <c r="AT1979" s="11"/>
    </row>
    <row r="1980" spans="46:46">
      <c r="AT1980" s="11"/>
    </row>
    <row r="1981" spans="46:46">
      <c r="AT1981" s="11"/>
    </row>
    <row r="1982" spans="46:46">
      <c r="AT1982" s="11"/>
    </row>
    <row r="1983" spans="46:46">
      <c r="AT1983" s="11"/>
    </row>
    <row r="1984" spans="46:46">
      <c r="AT1984" s="11"/>
    </row>
    <row r="1985" spans="46:46">
      <c r="AT1985" s="11"/>
    </row>
    <row r="1986" spans="46:46">
      <c r="AT1986" s="11"/>
    </row>
    <row r="1987" spans="46:46">
      <c r="AT1987" s="11"/>
    </row>
    <row r="1988" spans="46:46">
      <c r="AT1988" s="11"/>
    </row>
    <row r="1989" spans="46:46">
      <c r="AT1989" s="11"/>
    </row>
    <row r="1990" spans="46:46">
      <c r="AT1990" s="11"/>
    </row>
    <row r="1991" spans="46:46">
      <c r="AT1991" s="11"/>
    </row>
    <row r="1992" spans="46:46">
      <c r="AT1992" s="11"/>
    </row>
    <row r="1993" spans="46:46">
      <c r="AT1993" s="11"/>
    </row>
    <row r="1994" spans="46:46">
      <c r="AT1994" s="11"/>
    </row>
    <row r="1995" spans="46:46">
      <c r="AT1995" s="11"/>
    </row>
    <row r="1996" spans="46:46">
      <c r="AT1996" s="11"/>
    </row>
    <row r="1997" spans="46:46">
      <c r="AT1997" s="11"/>
    </row>
    <row r="1998" spans="46:46">
      <c r="AT1998" s="11"/>
    </row>
    <row r="1999" spans="46:46">
      <c r="AT1999" s="11"/>
    </row>
    <row r="2000" spans="46:46">
      <c r="AT2000" s="11"/>
    </row>
    <row r="2001" spans="46:46">
      <c r="AT2001" s="11"/>
    </row>
    <row r="2002" spans="46:46">
      <c r="AT2002" s="11"/>
    </row>
    <row r="2003" spans="46:46">
      <c r="AT2003" s="11"/>
    </row>
    <row r="2004" spans="46:46">
      <c r="AT2004" s="11"/>
    </row>
    <row r="2005" spans="46:46">
      <c r="AT2005" s="11"/>
    </row>
    <row r="2006" spans="46:46">
      <c r="AT2006" s="11"/>
    </row>
    <row r="2007" spans="46:46">
      <c r="AT2007" s="11"/>
    </row>
    <row r="2008" spans="46:46">
      <c r="AT2008" s="11"/>
    </row>
    <row r="2009" spans="46:46">
      <c r="AT2009" s="11"/>
    </row>
    <row r="2010" spans="46:46">
      <c r="AT2010" s="11"/>
    </row>
    <row r="2011" spans="46:46">
      <c r="AT2011" s="11"/>
    </row>
    <row r="2012" spans="46:46">
      <c r="AT2012" s="11"/>
    </row>
    <row r="2013" spans="46:46">
      <c r="AT2013" s="11"/>
    </row>
    <row r="2014" spans="46:46">
      <c r="AT2014" s="11"/>
    </row>
    <row r="2015" spans="46:46">
      <c r="AT2015" s="11"/>
    </row>
    <row r="2016" spans="46:46">
      <c r="AT2016" s="11"/>
    </row>
    <row r="2017" spans="46:46">
      <c r="AT2017" s="11"/>
    </row>
    <row r="2018" spans="46:46">
      <c r="AT2018" s="11"/>
    </row>
    <row r="2019" spans="46:46">
      <c r="AT2019" s="11"/>
    </row>
    <row r="2020" spans="46:46">
      <c r="AT2020" s="11"/>
    </row>
    <row r="2021" spans="46:46">
      <c r="AT2021" s="11"/>
    </row>
    <row r="2022" spans="46:46">
      <c r="AT2022" s="11"/>
    </row>
    <row r="2023" spans="46:46">
      <c r="AT2023" s="11"/>
    </row>
    <row r="2024" spans="46:46">
      <c r="AT2024" s="11"/>
    </row>
    <row r="2025" spans="46:46">
      <c r="AT2025" s="11"/>
    </row>
    <row r="2026" spans="46:46">
      <c r="AT2026" s="11"/>
    </row>
    <row r="2027" spans="46:46">
      <c r="AT2027" s="11"/>
    </row>
    <row r="2028" spans="46:46">
      <c r="AT2028" s="11"/>
    </row>
    <row r="2029" spans="46:46">
      <c r="AT2029" s="11"/>
    </row>
    <row r="2030" spans="46:46">
      <c r="AT2030" s="11"/>
    </row>
    <row r="2031" spans="46:46">
      <c r="AT2031" s="11"/>
    </row>
    <row r="2032" spans="46:46">
      <c r="AT2032" s="11"/>
    </row>
    <row r="2033" spans="46:46">
      <c r="AT2033" s="11"/>
    </row>
    <row r="2034" spans="46:46">
      <c r="AT2034" s="11"/>
    </row>
    <row r="2035" spans="46:46">
      <c r="AT2035" s="11"/>
    </row>
    <row r="2036" spans="46:46">
      <c r="AT2036" s="11"/>
    </row>
    <row r="2037" spans="46:46">
      <c r="AT2037" s="11"/>
    </row>
    <row r="2038" spans="46:46">
      <c r="AT2038" s="11"/>
    </row>
    <row r="2039" spans="46:46">
      <c r="AT2039" s="11"/>
    </row>
    <row r="2040" spans="46:46">
      <c r="AT2040" s="11"/>
    </row>
    <row r="2041" spans="46:46">
      <c r="AT2041" s="11"/>
    </row>
    <row r="2042" spans="46:46">
      <c r="AT2042" s="11"/>
    </row>
    <row r="2043" spans="46:46">
      <c r="AT2043" s="11"/>
    </row>
    <row r="2044" spans="46:46">
      <c r="AT2044" s="11"/>
    </row>
    <row r="2045" spans="46:46">
      <c r="AT2045" s="11"/>
    </row>
    <row r="2046" spans="46:46">
      <c r="AT2046" s="11"/>
    </row>
    <row r="2047" spans="46:46">
      <c r="AT2047" s="11"/>
    </row>
    <row r="2048" spans="46:46">
      <c r="AT2048" s="11"/>
    </row>
    <row r="2049" spans="46:46">
      <c r="AT2049" s="11"/>
    </row>
    <row r="2050" spans="46:46">
      <c r="AT2050" s="11"/>
    </row>
    <row r="2051" spans="46:46">
      <c r="AT2051" s="11"/>
    </row>
    <row r="2052" spans="46:46">
      <c r="AT2052" s="11"/>
    </row>
    <row r="2053" spans="46:46">
      <c r="AT2053" s="11"/>
    </row>
    <row r="2054" spans="46:46">
      <c r="AT2054" s="11"/>
    </row>
    <row r="2055" spans="46:46">
      <c r="AT2055" s="11"/>
    </row>
    <row r="2056" spans="46:46">
      <c r="AT2056" s="11"/>
    </row>
    <row r="2057" spans="46:46">
      <c r="AT2057" s="11"/>
    </row>
    <row r="2058" spans="46:46">
      <c r="AT2058" s="11"/>
    </row>
    <row r="2059" spans="46:46">
      <c r="AT2059" s="11"/>
    </row>
    <row r="2060" spans="46:46">
      <c r="AT2060" s="11"/>
    </row>
    <row r="2061" spans="46:46">
      <c r="AT2061" s="11"/>
    </row>
    <row r="2062" spans="46:46">
      <c r="AT2062" s="11"/>
    </row>
    <row r="2063" spans="46:46">
      <c r="AT2063" s="11"/>
    </row>
    <row r="2064" spans="46:46">
      <c r="AT2064" s="11"/>
    </row>
    <row r="2065" spans="46:46">
      <c r="AT2065" s="11"/>
    </row>
    <row r="2066" spans="46:46">
      <c r="AT2066" s="11"/>
    </row>
    <row r="2067" spans="46:46">
      <c r="AT2067" s="11"/>
    </row>
    <row r="2068" spans="46:46">
      <c r="AT2068" s="11"/>
    </row>
    <row r="2069" spans="46:46">
      <c r="AT2069" s="11"/>
    </row>
    <row r="2070" spans="46:46">
      <c r="AT2070" s="11"/>
    </row>
    <row r="2071" spans="46:46">
      <c r="AT2071" s="11"/>
    </row>
    <row r="2072" spans="46:46">
      <c r="AT2072" s="11"/>
    </row>
    <row r="2073" spans="46:46">
      <c r="AT2073" s="11"/>
    </row>
    <row r="2074" spans="46:46">
      <c r="AT2074" s="11"/>
    </row>
    <row r="2075" spans="46:46">
      <c r="AT2075" s="11"/>
    </row>
    <row r="2076" spans="46:46">
      <c r="AT2076" s="11"/>
    </row>
    <row r="2077" spans="46:46">
      <c r="AT2077" s="11"/>
    </row>
    <row r="2078" spans="46:46">
      <c r="AT2078" s="11"/>
    </row>
    <row r="2079" spans="46:46">
      <c r="AT2079" s="11"/>
    </row>
    <row r="2080" spans="46:46">
      <c r="AT2080" s="11"/>
    </row>
    <row r="2081" spans="46:46">
      <c r="AT2081" s="11"/>
    </row>
    <row r="2082" spans="46:46">
      <c r="AT2082" s="11"/>
    </row>
    <row r="2083" spans="46:46">
      <c r="AT2083" s="11"/>
    </row>
    <row r="2084" spans="46:46">
      <c r="AT2084" s="11"/>
    </row>
    <row r="2085" spans="46:46">
      <c r="AT2085" s="11"/>
    </row>
    <row r="2086" spans="46:46">
      <c r="AT2086" s="11"/>
    </row>
    <row r="2087" spans="46:46">
      <c r="AT2087" s="11"/>
    </row>
    <row r="2088" spans="46:46">
      <c r="AT2088" s="11"/>
    </row>
    <row r="2089" spans="46:46">
      <c r="AT2089" s="11"/>
    </row>
    <row r="2090" spans="46:46">
      <c r="AT2090" s="11"/>
    </row>
    <row r="2091" spans="46:46">
      <c r="AT2091" s="11"/>
    </row>
    <row r="2092" spans="46:46">
      <c r="AT2092" s="11"/>
    </row>
    <row r="2093" spans="46:46">
      <c r="AT2093" s="11"/>
    </row>
    <row r="2094" spans="46:46">
      <c r="AT2094" s="11"/>
    </row>
    <row r="2095" spans="46:46">
      <c r="AT2095" s="11"/>
    </row>
    <row r="2096" spans="46:46">
      <c r="AT2096" s="11"/>
    </row>
    <row r="2097" spans="46:46">
      <c r="AT2097" s="11"/>
    </row>
    <row r="2098" spans="46:46">
      <c r="AT2098" s="11"/>
    </row>
    <row r="2099" spans="46:46">
      <c r="AT2099" s="11"/>
    </row>
    <row r="2100" spans="46:46">
      <c r="AT2100" s="11"/>
    </row>
    <row r="2101" spans="46:46">
      <c r="AT2101" s="11"/>
    </row>
    <row r="2102" spans="46:46">
      <c r="AT2102" s="11"/>
    </row>
    <row r="2103" spans="46:46">
      <c r="AT2103" s="11"/>
    </row>
    <row r="2104" spans="46:46">
      <c r="AT2104" s="11"/>
    </row>
    <row r="2105" spans="46:46">
      <c r="AT2105" s="11"/>
    </row>
    <row r="2106" spans="46:46">
      <c r="AT2106" s="11"/>
    </row>
    <row r="2107" spans="46:46">
      <c r="AT2107" s="11"/>
    </row>
    <row r="2108" spans="46:46">
      <c r="AT2108" s="11"/>
    </row>
    <row r="2109" spans="46:46">
      <c r="AT2109" s="11"/>
    </row>
    <row r="2110" spans="46:46">
      <c r="AT2110" s="11"/>
    </row>
    <row r="2111" spans="46:46">
      <c r="AT2111" s="11"/>
    </row>
    <row r="2112" spans="46:46">
      <c r="AT2112" s="11"/>
    </row>
    <row r="2113" spans="46:46">
      <c r="AT2113" s="11"/>
    </row>
    <row r="2114" spans="46:46">
      <c r="AT2114" s="11"/>
    </row>
    <row r="2115" spans="46:46">
      <c r="AT2115" s="11"/>
    </row>
    <row r="2116" spans="46:46">
      <c r="AT2116" s="11"/>
    </row>
    <row r="2117" spans="46:46">
      <c r="AT2117" s="11"/>
    </row>
    <row r="2118" spans="46:46">
      <c r="AT2118" s="11"/>
    </row>
    <row r="2119" spans="46:46">
      <c r="AT2119" s="11"/>
    </row>
    <row r="2120" spans="46:46">
      <c r="AT2120" s="11"/>
    </row>
    <row r="2121" spans="46:46">
      <c r="AT2121" s="11"/>
    </row>
    <row r="2122" spans="46:46">
      <c r="AT2122" s="11"/>
    </row>
    <row r="2123" spans="46:46">
      <c r="AT2123" s="11"/>
    </row>
    <row r="2124" spans="46:46">
      <c r="AT2124" s="11"/>
    </row>
    <row r="2125" spans="46:46">
      <c r="AT2125" s="11"/>
    </row>
    <row r="2126" spans="46:46">
      <c r="AT2126" s="11"/>
    </row>
    <row r="2127" spans="46:46">
      <c r="AT2127" s="11"/>
    </row>
    <row r="2128" spans="46:46">
      <c r="AT2128" s="11"/>
    </row>
    <row r="2129" spans="46:46">
      <c r="AT2129" s="11"/>
    </row>
    <row r="2130" spans="46:46">
      <c r="AT2130" s="11"/>
    </row>
    <row r="2131" spans="46:46">
      <c r="AT2131" s="11"/>
    </row>
    <row r="2132" spans="46:46">
      <c r="AT2132" s="11"/>
    </row>
    <row r="2133" spans="46:46">
      <c r="AT2133" s="11"/>
    </row>
    <row r="2134" spans="46:46">
      <c r="AT2134" s="11"/>
    </row>
    <row r="2135" spans="46:46">
      <c r="AT2135" s="11"/>
    </row>
    <row r="2136" spans="46:46">
      <c r="AT2136" s="11"/>
    </row>
    <row r="2137" spans="46:46">
      <c r="AT2137" s="11"/>
    </row>
    <row r="2138" spans="46:46">
      <c r="AT2138" s="11"/>
    </row>
    <row r="2139" spans="46:46">
      <c r="AT2139" s="11"/>
    </row>
    <row r="2140" spans="46:46">
      <c r="AT2140" s="11"/>
    </row>
    <row r="2141" spans="46:46">
      <c r="AT2141" s="11"/>
    </row>
    <row r="2142" spans="46:46">
      <c r="AT2142" s="11"/>
    </row>
    <row r="2143" spans="46:46">
      <c r="AT2143" s="11"/>
    </row>
    <row r="2144" spans="46:46">
      <c r="AT2144" s="11"/>
    </row>
  </sheetData>
  <conditionalFormatting sqref="D4:AL153">
    <cfRule type="expression" dxfId="6" priority="12">
      <formula>OR(WEEKDAY(D$3)=1,WEEKDAY(D$3)=7,COUNTIF(feries,DATE(YEAR(D$3),MONTH(D$3),DAY(D$3)))&gt;0)</formula>
    </cfRule>
  </conditionalFormatting>
  <conditionalFormatting sqref="D4:AL153">
    <cfRule type="expression" dxfId="5" priority="13">
      <formula>MOD(ROW(),2)</formula>
    </cfRule>
  </conditionalFormatting>
  <conditionalFormatting sqref="D3:AL3">
    <cfRule type="expression" dxfId="4" priority="11">
      <formula>D3=TODAY()</formula>
    </cfRule>
  </conditionalFormatting>
  <conditionalFormatting sqref="B4:C153">
    <cfRule type="expression" dxfId="3" priority="8">
      <formula>MOD(ROW(),2)</formula>
    </cfRule>
  </conditionalFormatting>
  <conditionalFormatting sqref="AM3:AP3">
    <cfRule type="expression" dxfId="2" priority="3">
      <formula>AM3=TODAY()</formula>
    </cfRule>
  </conditionalFormatting>
  <conditionalFormatting sqref="AM4:AP153">
    <cfRule type="expression" dxfId="1" priority="1">
      <formula>OR(WEEKDAY(AM$3)=1,WEEKDAY(AM$3)=7,COUNTIF(feries,DATE(YEAR(AM$3),MONTH(AM$3),DAY(AM$3)))&gt;0)</formula>
    </cfRule>
  </conditionalFormatting>
  <conditionalFormatting sqref="AM4:AP153">
    <cfRule type="expression" dxfId="0" priority="2">
      <formula>MOD(ROW(),2)</formula>
    </cfRule>
  </conditionalFormatting>
  <pageMargins left="0.70866141732283472" right="0.70866141732283472" top="0.74803149606299213" bottom="0.74803149606299213" header="0.31496062992125984" footer="0.31496062992125984"/>
  <pageSetup paperSize="9" scale="46" fitToHeight="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4" r:id="rId4" name="Choix3">
              <controlPr locked="0" defaultSize="0" autoLine="0" autoPict="0" macro="[0]!Graphe">
                <anchor moveWithCells="1">
                  <from>
                    <xdr:col>2</xdr:col>
                    <xdr:colOff>95250</xdr:colOff>
                    <xdr:row>2</xdr:row>
                    <xdr:rowOff>171450</xdr:rowOff>
                  </from>
                  <to>
                    <xdr:col>2</xdr:col>
                    <xdr:colOff>1022350</xdr:colOff>
                    <xdr:row>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5" r:id="rId5" name="Choix2">
              <controlPr defaultSize="0" print="0" autoFill="0" autoPict="0" macro="[0]!new_conges">
                <anchor moveWithCells="1" sizeWithCells="1">
                  <from>
                    <xdr:col>5</xdr:col>
                    <xdr:colOff>133350</xdr:colOff>
                    <xdr:row>0</xdr:row>
                    <xdr:rowOff>38100</xdr:rowOff>
                  </from>
                  <to>
                    <xdr:col>11</xdr:col>
                    <xdr:colOff>190500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2" r:id="rId6" name="Choix6">
              <controlPr defaultSize="0" print="0" autoFill="0" autoPict="0" macro="[0]!Graphe">
                <anchor moveWithCells="1" sizeWithCells="1">
                  <from>
                    <xdr:col>1</xdr:col>
                    <xdr:colOff>38100</xdr:colOff>
                    <xdr:row>0</xdr:row>
                    <xdr:rowOff>38100</xdr:rowOff>
                  </from>
                  <to>
                    <xdr:col>1</xdr:col>
                    <xdr:colOff>1098550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4" r:id="rId7" name="Choix8">
              <controlPr defaultSize="0" print="0" autoFill="0" autoPict="0" macro="[0]!Graphe_Nom">
                <anchor moveWithCells="1" sizeWithCells="1">
                  <from>
                    <xdr:col>1</xdr:col>
                    <xdr:colOff>38100</xdr:colOff>
                    <xdr:row>1</xdr:row>
                    <xdr:rowOff>31750</xdr:rowOff>
                  </from>
                  <to>
                    <xdr:col>1</xdr:col>
                    <xdr:colOff>1098550</xdr:colOff>
                    <xdr:row>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5" r:id="rId8" name="Choix9">
              <controlPr defaultSize="0" print="0" autoFill="0" autoPict="0" macro="[0]!Graphe_Fct">
                <anchor moveWithCells="1" sizeWithCells="1">
                  <from>
                    <xdr:col>2</xdr:col>
                    <xdr:colOff>38100</xdr:colOff>
                    <xdr:row>1</xdr:row>
                    <xdr:rowOff>31750</xdr:rowOff>
                  </from>
                  <to>
                    <xdr:col>2</xdr:col>
                    <xdr:colOff>1098550</xdr:colOff>
                    <xdr:row>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6" r:id="rId9" name="Choix10">
              <controlPr defaultSize="0" print="0" autoFill="0" autoLine="0" autoPict="0" macro="[0]!Graphe">
                <anchor moveWithCells="1">
                  <from>
                    <xdr:col>2</xdr:col>
                    <xdr:colOff>38100</xdr:colOff>
                    <xdr:row>0</xdr:row>
                    <xdr:rowOff>38100</xdr:rowOff>
                  </from>
                  <to>
                    <xdr:col>2</xdr:col>
                    <xdr:colOff>1098550</xdr:colOff>
                    <xdr:row>0</xdr:row>
                    <xdr:rowOff>260350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14"/>
  <sheetViews>
    <sheetView workbookViewId="0">
      <pane ySplit="1" topLeftCell="A2" activePane="bottomLeft" state="frozen"/>
      <selection activeCell="C177" sqref="C177"/>
      <selection pane="bottomLeft" activeCell="AA7" sqref="AA7"/>
    </sheetView>
  </sheetViews>
  <sheetFormatPr baseColWidth="10" defaultColWidth="6.54296875" defaultRowHeight="21" customHeight="1"/>
  <cols>
    <col min="1" max="1" width="22.81640625" style="22" bestFit="1" customWidth="1"/>
    <col min="2" max="2" width="7.54296875" style="21" customWidth="1"/>
    <col min="3" max="3" width="17.54296875" style="21" bestFit="1" customWidth="1"/>
    <col min="4" max="4" width="19.81640625" style="21" customWidth="1"/>
    <col min="5" max="9" width="6.54296875" style="21"/>
    <col min="10" max="13" width="10.453125" style="21" bestFit="1" customWidth="1"/>
    <col min="14" max="16384" width="6.54296875" style="21"/>
  </cols>
  <sheetData>
    <row r="1" spans="1:20" ht="24.75" customHeight="1">
      <c r="A1" s="23" t="s">
        <v>31</v>
      </c>
      <c r="B1" s="47" t="s">
        <v>42</v>
      </c>
      <c r="C1" s="47"/>
      <c r="D1" s="83" t="s">
        <v>53</v>
      </c>
      <c r="H1" s="28"/>
      <c r="I1" s="28"/>
      <c r="J1" s="28"/>
      <c r="K1" s="40"/>
      <c r="L1" s="40"/>
      <c r="M1" s="41"/>
    </row>
    <row r="2" spans="1:20" ht="21" customHeight="1">
      <c r="A2" s="56" t="s">
        <v>20</v>
      </c>
      <c r="B2" s="46" t="s">
        <v>35</v>
      </c>
      <c r="C2" s="46" t="s">
        <v>46</v>
      </c>
      <c r="D2" s="84">
        <v>30</v>
      </c>
      <c r="E2"/>
      <c r="H2" s="28"/>
      <c r="I2" s="28"/>
      <c r="J2" s="28"/>
      <c r="K2" s="40"/>
      <c r="L2" s="40"/>
      <c r="M2" s="40"/>
    </row>
    <row r="3" spans="1:20" ht="21" customHeight="1">
      <c r="A3" s="57" t="s">
        <v>21</v>
      </c>
      <c r="B3" s="44" t="s">
        <v>36</v>
      </c>
      <c r="C3" s="44" t="s">
        <v>47</v>
      </c>
      <c r="H3" s="28"/>
      <c r="I3" s="28"/>
      <c r="J3" s="28"/>
      <c r="K3" s="40"/>
      <c r="L3" s="40"/>
      <c r="M3" s="40"/>
    </row>
    <row r="4" spans="1:20" ht="21" customHeight="1">
      <c r="A4" s="58" t="s">
        <v>22</v>
      </c>
      <c r="B4" s="42" t="s">
        <v>37</v>
      </c>
      <c r="C4" s="42" t="s">
        <v>43</v>
      </c>
      <c r="H4" s="28"/>
      <c r="I4" s="28"/>
      <c r="J4" s="28"/>
      <c r="K4" s="40"/>
      <c r="L4" s="40"/>
      <c r="M4" s="40"/>
    </row>
    <row r="5" spans="1:20" ht="21" customHeight="1">
      <c r="A5" s="59" t="s">
        <v>24</v>
      </c>
      <c r="B5" s="43" t="s">
        <v>38</v>
      </c>
      <c r="C5" s="43" t="s">
        <v>44</v>
      </c>
      <c r="H5" s="28"/>
      <c r="I5" s="28"/>
      <c r="J5" s="28"/>
      <c r="K5" s="40"/>
      <c r="L5" s="40"/>
      <c r="M5" s="40"/>
    </row>
    <row r="6" spans="1:20" ht="21" customHeight="1">
      <c r="A6" s="60" t="s">
        <v>26</v>
      </c>
      <c r="B6" s="45" t="s">
        <v>39</v>
      </c>
      <c r="C6" s="45" t="s">
        <v>45</v>
      </c>
      <c r="M6" s="40"/>
      <c r="N6" s="28"/>
      <c r="O6" s="28"/>
      <c r="P6" s="29"/>
      <c r="Q6" s="40"/>
      <c r="R6" s="40"/>
    </row>
    <row r="7" spans="1:20" ht="21" customHeight="1">
      <c r="A7" s="61" t="s">
        <v>25</v>
      </c>
      <c r="D7"/>
      <c r="H7" s="28"/>
      <c r="I7" s="28"/>
      <c r="J7" s="28"/>
      <c r="K7" s="40"/>
      <c r="L7" s="40"/>
      <c r="M7" s="41"/>
    </row>
    <row r="8" spans="1:20" ht="21" customHeight="1">
      <c r="A8" s="62" t="s">
        <v>23</v>
      </c>
      <c r="H8" s="28"/>
      <c r="I8" s="28"/>
      <c r="J8" s="28"/>
      <c r="K8" s="40"/>
      <c r="L8" s="40"/>
      <c r="O8" s="28"/>
      <c r="P8" s="28"/>
      <c r="Q8" s="28"/>
      <c r="R8" s="40"/>
      <c r="S8" s="40"/>
      <c r="T8" s="41"/>
    </row>
    <row r="9" spans="1:20" ht="21" customHeight="1">
      <c r="A9" s="63" t="s">
        <v>27</v>
      </c>
      <c r="H9" s="28"/>
      <c r="I9" s="28"/>
      <c r="J9" s="28"/>
      <c r="K9" s="40"/>
      <c r="L9" s="40"/>
      <c r="M9" s="40"/>
      <c r="O9" s="28"/>
      <c r="P9" s="28"/>
      <c r="Q9" s="28"/>
      <c r="R9" s="40"/>
      <c r="S9" s="40"/>
      <c r="T9" s="41"/>
    </row>
    <row r="10" spans="1:20" ht="21" customHeight="1">
      <c r="A10" s="65" t="s">
        <v>30</v>
      </c>
      <c r="H10" s="28"/>
      <c r="I10" s="28"/>
      <c r="J10" s="28"/>
      <c r="K10" s="40"/>
      <c r="L10" s="40"/>
      <c r="M10" s="41"/>
      <c r="O10" s="28"/>
      <c r="P10" s="28"/>
      <c r="Q10" s="28"/>
      <c r="R10" s="40"/>
      <c r="S10" s="40"/>
      <c r="T10" s="41"/>
    </row>
    <row r="11" spans="1:20" ht="21" customHeight="1">
      <c r="A11" s="64" t="s">
        <v>28</v>
      </c>
      <c r="B11" s="22"/>
      <c r="H11" s="28"/>
      <c r="I11" s="28"/>
      <c r="J11" s="28"/>
      <c r="K11" s="40"/>
      <c r="L11" s="40"/>
      <c r="M11" s="40"/>
    </row>
    <row r="12" spans="1:20" ht="21" customHeight="1">
      <c r="A12" s="66" t="s">
        <v>29</v>
      </c>
      <c r="H12" s="28"/>
      <c r="I12" s="28"/>
      <c r="J12" s="28"/>
      <c r="K12" s="40"/>
      <c r="L12" s="40"/>
      <c r="M12" s="40"/>
    </row>
    <row r="13" spans="1:20" ht="21" customHeight="1">
      <c r="M13" s="40"/>
    </row>
    <row r="14" spans="1:20" ht="21" customHeight="1">
      <c r="M14" s="40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Conges</vt:lpstr>
      <vt:lpstr>Salaries</vt:lpstr>
      <vt:lpstr>Graphique</vt:lpstr>
      <vt:lpstr>Cfg</vt:lpstr>
      <vt:lpstr>feries</vt:lpstr>
      <vt:lpstr>Graphique!Zone_d_impression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 P</cp:lastModifiedBy>
  <cp:lastPrinted>2015-05-04T14:24:56Z</cp:lastPrinted>
  <dcterms:created xsi:type="dcterms:W3CDTF">2007-04-26T16:09:20Z</dcterms:created>
  <dcterms:modified xsi:type="dcterms:W3CDTF">2017-01-10T08:36:40Z</dcterms:modified>
</cp:coreProperties>
</file>