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D:\Xl\Cartes\Distanciers\"/>
    </mc:Choice>
  </mc:AlternateContent>
  <bookViews>
    <workbookView xWindow="0" yWindow="0" windowWidth="17960" windowHeight="7650" activeTab="1"/>
  </bookViews>
  <sheets>
    <sheet name="Instituts" sheetId="1" r:id="rId1"/>
    <sheet name="Clien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J3" i="2" s="1"/>
  <c r="I4" i="2"/>
  <c r="I5" i="2"/>
  <c r="I2" i="2"/>
  <c r="J5" i="2"/>
  <c r="J2" i="2" l="1"/>
  <c r="J4" i="2"/>
  <c r="G3" i="1"/>
  <c r="G2" i="1"/>
</calcChain>
</file>

<file path=xl/sharedStrings.xml><?xml version="1.0" encoding="utf-8"?>
<sst xmlns="http://schemas.openxmlformats.org/spreadsheetml/2006/main" count="35" uniqueCount="27">
  <si>
    <t>Ville</t>
  </si>
  <si>
    <t>Id</t>
  </si>
  <si>
    <t>Institut</t>
  </si>
  <si>
    <t>Adresse</t>
  </si>
  <si>
    <t>CP</t>
  </si>
  <si>
    <t>Tél</t>
  </si>
  <si>
    <t>Id_Institut</t>
  </si>
  <si>
    <t>Nom</t>
  </si>
  <si>
    <t>Prénom</t>
  </si>
  <si>
    <t>Palais des Arts</t>
  </si>
  <si>
    <t>Vannes</t>
  </si>
  <si>
    <t>Suscinio</t>
  </si>
  <si>
    <t>Sarzeau</t>
  </si>
  <si>
    <t>Nb_Clients</t>
  </si>
  <si>
    <t>StCo</t>
  </si>
  <si>
    <t>Quimper</t>
  </si>
  <si>
    <t>Pouldergat</t>
  </si>
  <si>
    <t>Carnac</t>
  </si>
  <si>
    <t>Place de Bretagne</t>
  </si>
  <si>
    <t>40 Place Saint-Corentin</t>
  </si>
  <si>
    <t>Mbaq</t>
  </si>
  <si>
    <t>1 Rue de Kerglomirec</t>
  </si>
  <si>
    <t>3 Avenue de la Grève</t>
  </si>
  <si>
    <t>1 rue Ar Ster</t>
  </si>
  <si>
    <t>xml</t>
  </si>
  <si>
    <t>LaPoste</t>
  </si>
  <si>
    <t>Distance (km)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</si>
</sst>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activeCell="G2" sqref="G2"/>
    </sheetView>
  </sheetViews>
  <sheetFormatPr baseColWidth="10" defaultRowHeight="14.5" x14ac:dyDescent="0.35"/>
  <cols>
    <col min="1" max="1" width="10.90625" style="2"/>
    <col min="2" max="2" width="12.7265625" bestFit="1" customWidth="1"/>
    <col min="3" max="3" width="20" bestFit="1" customWidth="1"/>
    <col min="7" max="7" width="10.90625" style="2"/>
  </cols>
  <sheetData>
    <row r="1" spans="1:7" x14ac:dyDescent="0.35">
      <c r="A1" s="1" t="s">
        <v>1</v>
      </c>
      <c r="B1" s="1" t="s">
        <v>2</v>
      </c>
      <c r="C1" s="1" t="s">
        <v>3</v>
      </c>
      <c r="D1" s="1" t="s">
        <v>4</v>
      </c>
      <c r="E1" s="1" t="s">
        <v>0</v>
      </c>
      <c r="F1" s="1" t="s">
        <v>5</v>
      </c>
      <c r="G1" s="1" t="s">
        <v>13</v>
      </c>
    </row>
    <row r="2" spans="1:7" x14ac:dyDescent="0.35">
      <c r="A2" s="2">
        <v>1</v>
      </c>
      <c r="B2" t="s">
        <v>9</v>
      </c>
      <c r="C2" t="s">
        <v>18</v>
      </c>
      <c r="D2">
        <v>56000</v>
      </c>
      <c r="E2" t="s">
        <v>10</v>
      </c>
      <c r="G2" s="2">
        <f>COUNTIF(Clients!B:B,Instituts!A2)</f>
        <v>3</v>
      </c>
    </row>
    <row r="3" spans="1:7" x14ac:dyDescent="0.35">
      <c r="A3" s="2">
        <v>2</v>
      </c>
      <c r="B3" t="s">
        <v>20</v>
      </c>
      <c r="C3" t="s">
        <v>19</v>
      </c>
      <c r="D3">
        <v>29000</v>
      </c>
      <c r="E3" t="s">
        <v>15</v>
      </c>
      <c r="G3" s="2">
        <f>COUNTIF(Clients!B:B,Instituts!A3)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workbookViewId="0">
      <selection activeCell="J5" sqref="J5"/>
    </sheetView>
  </sheetViews>
  <sheetFormatPr baseColWidth="10" defaultRowHeight="14.5" x14ac:dyDescent="0.35"/>
  <cols>
    <col min="1" max="2" width="10.90625" style="2"/>
    <col min="5" max="5" width="18.453125" bestFit="1" customWidth="1"/>
    <col min="10" max="10" width="12.1796875" bestFit="1" customWidth="1"/>
  </cols>
  <sheetData>
    <row r="1" spans="1:10" x14ac:dyDescent="0.35">
      <c r="A1" s="1" t="s">
        <v>1</v>
      </c>
      <c r="B1" s="1" t="s">
        <v>6</v>
      </c>
      <c r="C1" s="1" t="s">
        <v>7</v>
      </c>
      <c r="D1" s="1" t="s">
        <v>8</v>
      </c>
      <c r="E1" s="1" t="s">
        <v>3</v>
      </c>
      <c r="F1" s="1" t="s">
        <v>4</v>
      </c>
      <c r="G1" s="1" t="s">
        <v>0</v>
      </c>
      <c r="H1" s="1" t="s">
        <v>5</v>
      </c>
      <c r="I1" s="1" t="s">
        <v>24</v>
      </c>
      <c r="J1" s="1" t="s">
        <v>26</v>
      </c>
    </row>
    <row r="2" spans="1:10" x14ac:dyDescent="0.35">
      <c r="A2" s="2">
        <v>1</v>
      </c>
      <c r="B2" s="2">
        <v>1</v>
      </c>
      <c r="C2" t="s">
        <v>11</v>
      </c>
      <c r="E2" t="s">
        <v>21</v>
      </c>
      <c r="F2">
        <v>56370</v>
      </c>
      <c r="G2" t="s">
        <v>12</v>
      </c>
      <c r="I2" t="str">
        <f>_xlfn.WEBSERVICE("https://maps.googleapis.com/maps/api/distancematrix/xml?origins="&amp;VLOOKUP($B2,Instituts!A:F,3,FALSE)&amp;", "&amp;VLOOKUP($B2,Instituts!A:F,4,FALSE)&amp;" "&amp;VLOOKUP($B2,Instituts!A:F,5,FALSE)&amp;"&amp;destinations="&amp;E2&amp;", " &amp;F2&amp;" "&amp;G2&amp;"&amp;mode=driving")</f>
        <v xml:space="preserve">&lt;?xml version="1.0" encoding="UTF-8"?&gt;
&lt;DistanceMatrixResponse&gt;
 &lt;status&gt;OK&lt;/status&gt;
 &lt;origin_address&gt;Place de Bretagne, 56000 Vannes, France&lt;/origin_address&gt;
 &lt;destination_address&gt;Rue de Kerglomirec, 56370 Sarzeau, France&lt;/destination_address&gt;
 &lt;row&gt;
  &lt;element&gt;
   &lt;status&gt;OK&lt;/status&gt;
   &lt;duration&gt;
    &lt;value&gt;1537&lt;/value&gt;
    &lt;text&gt;26 mins&lt;/text&gt;
   &lt;/duration&gt;
   &lt;distance&gt;
    &lt;value&gt;25436&lt;/value&gt;
    &lt;text&gt;25.4 km&lt;/text&gt;
   &lt;/distance&gt;
  &lt;/element&gt;
 &lt;/row&gt;
&lt;/DistanceMatrixResponse&gt;
</v>
      </c>
      <c r="J2">
        <f>ROUND(_xlfn.FILTERXML(I2,"/DistanceMatrixResponse/row/element/distance/value")/1000,1)</f>
        <v>25.4</v>
      </c>
    </row>
    <row r="3" spans="1:10" x14ac:dyDescent="0.35">
      <c r="A3" s="2">
        <v>2</v>
      </c>
      <c r="B3" s="2">
        <v>1</v>
      </c>
      <c r="C3" t="s">
        <v>14</v>
      </c>
      <c r="E3" t="s">
        <v>22</v>
      </c>
      <c r="F3">
        <v>56340</v>
      </c>
      <c r="G3" t="s">
        <v>17</v>
      </c>
      <c r="I3" t="str">
        <f>_xlfn.WEBSERVICE("https://maps.googleapis.com/maps/api/distancematrix/xml?origins="&amp;VLOOKUP($B3,Instituts!A:F,3,FALSE)&amp;", "&amp;VLOOKUP($B3,Instituts!A:F,4,FALSE)&amp;" "&amp;VLOOKUP($B3,Instituts!A:F,5,FALSE)&amp;"&amp;destinations="&amp;E3&amp;", " &amp;F3&amp;" "&amp;G3&amp;"&amp;mode=driving")</f>
        <v xml:space="preserve">&lt;?xml version="1.0" encoding="UTF-8"?&gt;
&lt;DistanceMatrixResponse&gt;
 &lt;status&gt;OK&lt;/status&gt;
 &lt;origin_address&gt;Place de Bretagne, 56000 Vannes, France&lt;/origin_address&gt;
 &lt;destination_address&gt;3 Avenue de la Grève, 56340 Carnac, France&lt;/destination_address&gt;
 &lt;row&gt;
  &lt;element&gt;
   &lt;status&gt;OK&lt;/status&gt;
   &lt;duration&gt;
    &lt;value&gt;2008&lt;/value&gt;
    &lt;text&gt;33 mins&lt;/text&gt;
   &lt;/duration&gt;
   &lt;distance&gt;
    &lt;value&gt;34708&lt;/value&gt;
    &lt;text&gt;34.7 km&lt;/text&gt;
   &lt;/distance&gt;
  &lt;/element&gt;
 &lt;/row&gt;
&lt;/DistanceMatrixResponse&gt;
</v>
      </c>
      <c r="J3">
        <f t="shared" ref="J3:J5" si="0">ROUND(_xlfn.FILTERXML(I3,"/DistanceMatrixResponse/row/element/distance/value")/1000,1)</f>
        <v>34.700000000000003</v>
      </c>
    </row>
    <row r="4" spans="1:10" x14ac:dyDescent="0.35">
      <c r="A4" s="2">
        <v>3</v>
      </c>
      <c r="B4" s="2">
        <v>2</v>
      </c>
      <c r="C4" t="s">
        <v>25</v>
      </c>
      <c r="E4" t="s">
        <v>23</v>
      </c>
      <c r="F4">
        <v>29100</v>
      </c>
      <c r="G4" t="s">
        <v>16</v>
      </c>
      <c r="I4" t="str">
        <f>_xlfn.WEBSERVICE("https://maps.googleapis.com/maps/api/distancematrix/xml?origins="&amp;VLOOKUP($B4,Instituts!A:F,3,FALSE)&amp;", "&amp;VLOOKUP($B4,Instituts!A:F,4,FALSE)&amp;" "&amp;VLOOKUP($B4,Instituts!A:F,5,FALSE)&amp;"&amp;destinations="&amp;E4&amp;", " &amp;F4&amp;" "&amp;G4&amp;"&amp;mode=driving")</f>
        <v xml:space="preserve">&lt;?xml version="1.0" encoding="UTF-8"?&gt;
&lt;DistanceMatrixResponse&gt;
 &lt;status&gt;OK&lt;/status&gt;
 &lt;origin_address&gt;40 Place Saint-Corentin, 29000 Quimper, France&lt;/origin_address&gt;
 &lt;destination_address&gt;1 Rue ar Ster, 29100 Pouldergat, France&lt;/destination_address&gt;
 &lt;row&gt;
  &lt;element&gt;
   &lt;status&gt;OK&lt;/status&gt;
   &lt;duration&gt;
    &lt;value&gt;1461&lt;/value&gt;
    &lt;text&gt;24 mins&lt;/text&gt;
   &lt;/duration&gt;
   &lt;distance&gt;
    &lt;value&gt;20885&lt;/value&gt;
    &lt;text&gt;20.9 km&lt;/text&gt;
   &lt;/distance&gt;
  &lt;/element&gt;
 &lt;/row&gt;
&lt;/DistanceMatrixResponse&gt;
</v>
      </c>
      <c r="J4">
        <f t="shared" si="0"/>
        <v>20.9</v>
      </c>
    </row>
    <row r="5" spans="1:10" x14ac:dyDescent="0.35">
      <c r="A5" s="2">
        <v>4</v>
      </c>
      <c r="B5" s="2">
        <v>1</v>
      </c>
      <c r="C5" t="s">
        <v>25</v>
      </c>
      <c r="E5" t="s">
        <v>23</v>
      </c>
      <c r="F5">
        <v>29100</v>
      </c>
      <c r="G5" t="s">
        <v>16</v>
      </c>
      <c r="I5" t="str">
        <f>_xlfn.WEBSERVICE("https://maps.googleapis.com/maps/api/distancematrix/xml?origins="&amp;VLOOKUP($B5,Instituts!A:F,3,FALSE)&amp;", "&amp;VLOOKUP($B5,Instituts!A:F,4,FALSE)&amp;" "&amp;VLOOKUP($B5,Instituts!A:F,5,FALSE)&amp;"&amp;destinations="&amp;E5&amp;", " &amp;F5&amp;" "&amp;G5&amp;"&amp;mode=driving")</f>
        <v xml:space="preserve">&lt;?xml version="1.0" encoding="UTF-8"?&gt;
&lt;DistanceMatrixResponse&gt;
 &lt;status&gt;OK&lt;/status&gt;
 &lt;origin_address&gt;Place de Bretagne, 56000 Vannes, France&lt;/origin_address&gt;
 &lt;destination_address&gt;1 Rue ar Ster, 29100 Pouldergat, France&lt;/destination_address&gt;
 &lt;row&gt;
  &lt;element&gt;
   &lt;status&gt;OK&lt;/status&gt;
   &lt;duration&gt;
    &lt;value&gt;5460&lt;/value&gt;
    &lt;text&gt;1 hour 31 mins&lt;/text&gt;
   &lt;/duration&gt;
   &lt;distance&gt;
    &lt;value&gt;141978&lt;/value&gt;
    &lt;text&gt;142 km&lt;/text&gt;
   &lt;/distance&gt;
  &lt;/element&gt;
 &lt;/row&gt;
&lt;/DistanceMatrixResponse&gt;
</v>
      </c>
      <c r="J5">
        <f t="shared" si="0"/>
        <v>142</v>
      </c>
    </row>
  </sheetData>
  <conditionalFormatting sqref="J2:J1048576">
    <cfRule type="cellIs" dxfId="0" priority="1" operator="greaterThan">
      <formula>50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Instituts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2017-09-12T11:36:18Z</dcterms:created>
  <dcterms:modified xsi:type="dcterms:W3CDTF">2017-09-13T10:13:32Z</dcterms:modified>
</cp:coreProperties>
</file>