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8_{F0DA2A2E-51F1-40FA-AC6B-AB56B689FD48}" xr6:coauthVersionLast="47" xr6:coauthVersionMax="47" xr10:uidLastSave="{00000000-0000-0000-0000-000000000000}"/>
  <bookViews>
    <workbookView xWindow="480" yWindow="672" windowWidth="22320" windowHeight="11412" activeTab="2" xr2:uid="{00000000-000D-0000-FFFF-FFFF00000000}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9"/>
  <definedNames>
    <definedName name="feries">Annuel!$BU$2:$BV$14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2" i="7"/>
  <c r="BU2" i="7"/>
  <c r="E3" i="9"/>
  <c r="F3" i="9" s="1"/>
  <c r="G3" i="9" s="1"/>
  <c r="H3" i="9" s="1"/>
  <c r="I3" i="9" l="1"/>
  <c r="I104" i="9" s="1"/>
  <c r="H44" i="9"/>
  <c r="H84" i="9"/>
  <c r="H124" i="9"/>
  <c r="H94" i="9"/>
  <c r="H54" i="9"/>
  <c r="H104" i="9"/>
  <c r="H64" i="9"/>
  <c r="H24" i="9"/>
  <c r="H14" i="9"/>
  <c r="H114" i="9"/>
  <c r="H74" i="9"/>
  <c r="H34" i="9"/>
  <c r="I24" i="9" l="1"/>
  <c r="I44" i="9"/>
  <c r="I114" i="9"/>
  <c r="I74" i="9"/>
  <c r="I14" i="9"/>
  <c r="I94" i="9"/>
  <c r="J3" i="9"/>
  <c r="J124" i="9" s="1"/>
  <c r="I84" i="9"/>
  <c r="I54" i="9"/>
  <c r="I124" i="9"/>
  <c r="I64" i="9"/>
  <c r="I34" i="9"/>
  <c r="J24" i="9" l="1"/>
  <c r="J34" i="9"/>
  <c r="J114" i="9"/>
  <c r="J94" i="9"/>
  <c r="J44" i="9"/>
  <c r="J14" i="9"/>
  <c r="J84" i="9"/>
  <c r="J74" i="9"/>
  <c r="J54" i="9"/>
  <c r="J104" i="9"/>
  <c r="J64" i="9"/>
  <c r="BV8" i="7"/>
  <c r="BV9" i="7" s="1"/>
  <c r="AH10" i="7" l="1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<sst xmlns="http://schemas.openxmlformats.org/spreadsheetml/2006/main" count="69" uniqueCount="65">
  <si>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</si>
  <si>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</si>
  <si>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</si>
  <si>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</si>
  <si>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</si>
  <si>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</si>
  <si>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</si>
  <si>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</si>
  <si>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</si>
  <si>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</si>
  <si>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</si>
  <si>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</si>
  <si>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</si>
  <si>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</si>
  <si>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</si>
  <si>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</si>
  <si>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</si>
  <si>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</si>
  <si>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</si>
  <si>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</si>
  <si>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</si>
  <si>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</si>
  <si>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</si>
  <si>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</si>
  <si>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</si>
  <si>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</si>
  <si>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</si>
  <si>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</si>
  <si>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</si>
  <si>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</si>
  <si>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</si>
  <si>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</si>
  <si>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</si>
  <si>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</si>
  <si>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</si>
  <si>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</si>
  <si>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</si>
  <si>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</si>
  <si>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</si>
  <si>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</si>
  <si>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</si>
  <si>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Durée (en j)
si récurrence</t>
  </si>
  <si>
    <t>Demi-journée
(M-AM)</t>
  </si>
  <si>
    <t>M</t>
  </si>
  <si>
    <t>AM</t>
  </si>
  <si>
    <t>TBC1</t>
  </si>
  <si>
    <t>TBC2</t>
  </si>
  <si>
    <t>TBC3</t>
  </si>
  <si>
    <t>1a</t>
  </si>
  <si>
    <t>TBC4</t>
  </si>
  <si>
    <t>C</t>
  </si>
  <si>
    <t>D</t>
  </si>
  <si>
    <t>Aa</t>
  </si>
  <si>
    <t>Bbb</t>
  </si>
  <si>
    <t>aa</t>
  </si>
  <si>
    <t>c</t>
  </si>
  <si>
    <t>bbb</t>
  </si>
  <si>
    <t>d</t>
  </si>
  <si>
    <t>1m</t>
  </si>
  <si>
    <t>Responsable</t>
  </si>
  <si>
    <t>Pierre</t>
  </si>
  <si>
    <t>Paul</t>
  </si>
  <si>
    <t>Jacques</t>
  </si>
  <si>
    <t>janvier 2021</t>
  </si>
  <si>
    <t>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</si>
</sst>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98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5" fillId="0" borderId="0" xfId="0" applyFont="1" applyFill="1" applyAlignment="1">
      <alignment vertical="center"/>
    </xf>
    <xf numFmtId="0" fontId="12" fillId="0" borderId="0" xfId="0" applyFont="1" applyBorder="1"/>
    <xf numFmtId="14" fontId="5" fillId="0" borderId="0" xfId="0" applyNumberFormat="1" applyFont="1"/>
    <xf numFmtId="0" fontId="13" fillId="7" borderId="1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20" fontId="5" fillId="0" borderId="0" xfId="0" applyNumberFormat="1" applyFont="1" applyFill="1" applyAlignment="1">
      <alignment vertical="center"/>
    </xf>
    <xf numFmtId="0" fontId="15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7" fillId="2" borderId="0" xfId="0" applyFont="1" applyFill="1" applyAlignment="1" applyProtection="1">
      <alignment horizontal="center" wrapText="1"/>
    </xf>
    <xf numFmtId="0" fontId="16" fillId="0" borderId="7" xfId="0" applyFont="1" applyFill="1" applyBorder="1" applyAlignment="1">
      <alignment vertical="top"/>
    </xf>
    <xf numFmtId="0" fontId="16" fillId="0" borderId="8" xfId="0" applyFont="1" applyFill="1" applyBorder="1" applyAlignment="1">
      <alignment vertical="top"/>
    </xf>
    <xf numFmtId="0" fontId="0" fillId="0" borderId="0" xfId="0" applyFill="1"/>
    <xf numFmtId="0" fontId="22" fillId="0" borderId="0" xfId="0" applyFont="1" applyAlignment="1">
      <alignment vertical="center"/>
    </xf>
    <xf numFmtId="14" fontId="23" fillId="0" borderId="0" xfId="0" applyNumberFormat="1" applyFont="1" applyAlignment="1">
      <alignment vertical="top"/>
    </xf>
    <xf numFmtId="164" fontId="19" fillId="3" borderId="19" xfId="0" applyNumberFormat="1" applyFont="1" applyFill="1" applyBorder="1" applyAlignment="1">
      <alignment horizontal="left" vertical="center" indent="1"/>
    </xf>
    <xf numFmtId="164" fontId="18" fillId="3" borderId="20" xfId="0" applyNumberFormat="1" applyFont="1" applyFill="1" applyBorder="1" applyAlignment="1">
      <alignment horizontal="left" vertical="center" indent="1"/>
    </xf>
    <xf numFmtId="165" fontId="8" fillId="12" borderId="21" xfId="0" applyNumberFormat="1" applyFont="1" applyFill="1" applyBorder="1" applyAlignment="1">
      <alignment horizontal="left" vertical="top"/>
    </xf>
    <xf numFmtId="165" fontId="8" fillId="4" borderId="21" xfId="0" applyNumberFormat="1" applyFont="1" applyFill="1" applyBorder="1" applyAlignment="1">
      <alignment horizontal="left" vertical="top"/>
    </xf>
    <xf numFmtId="0" fontId="20" fillId="12" borderId="21" xfId="0" applyNumberFormat="1" applyFont="1" applyFill="1" applyBorder="1" applyAlignment="1">
      <alignment horizontal="left" vertical="top"/>
    </xf>
    <xf numFmtId="0" fontId="20" fillId="4" borderId="21" xfId="0" applyNumberFormat="1" applyFont="1" applyFill="1" applyBorder="1" applyAlignment="1">
      <alignment horizontal="left" vertical="top"/>
    </xf>
    <xf numFmtId="164" fontId="19" fillId="3" borderId="16" xfId="0" applyNumberFormat="1" applyFont="1" applyFill="1" applyBorder="1" applyAlignment="1">
      <alignment horizontal="left" vertical="center" indent="1"/>
    </xf>
    <xf numFmtId="164" fontId="18" fillId="3" borderId="15" xfId="0" applyNumberFormat="1" applyFont="1" applyFill="1" applyBorder="1" applyAlignment="1">
      <alignment horizontal="left" vertical="center" indent="1"/>
    </xf>
    <xf numFmtId="165" fontId="8" fillId="12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64" fontId="19" fillId="3" borderId="18" xfId="0" applyNumberFormat="1" applyFont="1" applyFill="1" applyBorder="1" applyAlignment="1">
      <alignment horizontal="left" vertical="center" indent="1"/>
    </xf>
    <xf numFmtId="164" fontId="18" fillId="3" borderId="17" xfId="0" applyNumberFormat="1" applyFont="1" applyFill="1" applyBorder="1" applyAlignment="1">
      <alignment horizontal="left" vertical="center" indent="1"/>
    </xf>
    <xf numFmtId="0" fontId="20" fillId="12" borderId="26" xfId="0" applyNumberFormat="1" applyFont="1" applyFill="1" applyBorder="1" applyAlignment="1">
      <alignment horizontal="left" vertical="top"/>
    </xf>
    <xf numFmtId="0" fontId="20" fillId="4" borderId="26" xfId="0" applyNumberFormat="1" applyFont="1" applyFill="1" applyBorder="1" applyAlignment="1">
      <alignment horizontal="left" vertical="top"/>
    </xf>
    <xf numFmtId="17" fontId="11" fillId="4" borderId="1" xfId="0" applyNumberFormat="1" applyFont="1" applyFill="1" applyBorder="1" applyAlignment="1">
      <alignment horizontal="centerContinuous" vertical="center"/>
    </xf>
    <xf numFmtId="0" fontId="3" fillId="4" borderId="17" xfId="0" applyFont="1" applyFill="1" applyBorder="1" applyAlignment="1">
      <alignment horizontal="left" vertical="center"/>
    </xf>
    <xf numFmtId="14" fontId="10" fillId="4" borderId="15" xfId="0" applyNumberFormat="1" applyFont="1" applyFill="1" applyBorder="1" applyAlignment="1">
      <alignment horizontal="center" vertical="center"/>
    </xf>
    <xf numFmtId="169" fontId="10" fillId="4" borderId="18" xfId="0" applyNumberFormat="1" applyFont="1" applyFill="1" applyBorder="1" applyAlignment="1">
      <alignment horizontal="center" textRotation="90"/>
    </xf>
    <xf numFmtId="169" fontId="10" fillId="4" borderId="17" xfId="0" applyNumberFormat="1" applyFont="1" applyFill="1" applyBorder="1" applyAlignment="1">
      <alignment horizontal="center" textRotation="90"/>
    </xf>
    <xf numFmtId="169" fontId="10" fillId="4" borderId="16" xfId="0" applyNumberFormat="1" applyFont="1" applyFill="1" applyBorder="1" applyAlignment="1">
      <alignment horizontal="center" textRotation="90"/>
    </xf>
    <xf numFmtId="169" fontId="10" fillId="4" borderId="15" xfId="0" applyNumberFormat="1" applyFont="1" applyFill="1" applyBorder="1" applyAlignment="1">
      <alignment horizontal="center" textRotation="90"/>
    </xf>
    <xf numFmtId="170" fontId="11" fillId="4" borderId="1" xfId="0" applyNumberFormat="1" applyFont="1" applyFill="1" applyBorder="1" applyAlignment="1">
      <alignment horizontal="centerContinuous" vertical="center"/>
    </xf>
    <xf numFmtId="168" fontId="21" fillId="4" borderId="4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Continuous" vertical="center"/>
    </xf>
    <xf numFmtId="164" fontId="7" fillId="3" borderId="1" xfId="0" applyNumberFormat="1" applyFont="1" applyFill="1" applyBorder="1" applyAlignment="1">
      <alignment horizontal="centerContinuous" vertical="center"/>
    </xf>
    <xf numFmtId="0" fontId="13" fillId="4" borderId="3" xfId="0" applyFont="1" applyFill="1" applyBorder="1" applyAlignment="1">
      <alignment horizontal="centerContinuous" vertical="center"/>
    </xf>
    <xf numFmtId="164" fontId="24" fillId="4" borderId="1" xfId="0" applyNumberFormat="1" applyFont="1" applyFill="1" applyBorder="1" applyAlignment="1">
      <alignment horizontal="centerContinuous" vertical="center"/>
    </xf>
    <xf numFmtId="0" fontId="4" fillId="0" borderId="0" xfId="0" applyFont="1" applyFill="1"/>
    <xf numFmtId="0" fontId="0" fillId="0" borderId="0" xfId="0" applyFill="1" applyAlignment="1">
      <alignment vertical="center"/>
    </xf>
    <xf numFmtId="0" fontId="25" fillId="4" borderId="18" xfId="0" applyFont="1" applyFill="1" applyBorder="1" applyAlignment="1">
      <alignment vertical="center"/>
    </xf>
    <xf numFmtId="0" fontId="25" fillId="4" borderId="16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Continuous" vertical="center"/>
    </xf>
    <xf numFmtId="0" fontId="14" fillId="0" borderId="7" xfId="0" applyFont="1" applyFill="1" applyBorder="1" applyAlignment="1">
      <alignment horizontal="centerContinuous" vertical="center"/>
    </xf>
    <xf numFmtId="0" fontId="14" fillId="0" borderId="10" xfId="0" applyFont="1" applyFill="1" applyBorder="1" applyAlignment="1">
      <alignment horizontal="centerContinuous" vertical="center"/>
    </xf>
    <xf numFmtId="0" fontId="14" fillId="0" borderId="11" xfId="0" applyFont="1" applyFill="1" applyBorder="1" applyAlignment="1">
      <alignment horizontal="centerContinuous" vertical="center"/>
    </xf>
    <xf numFmtId="0" fontId="14" fillId="0" borderId="13" xfId="0" applyFont="1" applyFill="1" applyBorder="1" applyAlignment="1">
      <alignment horizontal="centerContinuous" vertical="center"/>
    </xf>
    <xf numFmtId="0" fontId="14" fillId="0" borderId="14" xfId="0" applyFont="1" applyFill="1" applyBorder="1" applyAlignment="1">
      <alignment horizontal="centerContinuous" vertical="center"/>
    </xf>
    <xf numFmtId="0" fontId="0" fillId="5" borderId="0" xfId="0" applyFill="1"/>
    <xf numFmtId="0" fontId="2" fillId="0" borderId="0" xfId="0" applyFont="1"/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5" Type="http://schemas.openxmlformats.org/officeDocument/2006/relationships/image" Target="../media/image8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137160</xdr:rowOff>
        </xdr:from>
        <xdr:to>
          <xdr:col>2</xdr:col>
          <xdr:colOff>662940</xdr:colOff>
          <xdr:row>2</xdr:row>
          <xdr:rowOff>365760</xdr:rowOff>
        </xdr:to>
        <xdr:sp macro="" textlink="">
          <xdr:nvSpPr>
            <xdr:cNvPr id="3073" name="ComboBox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91440</xdr:rowOff>
        </xdr:from>
        <xdr:to>
          <xdr:col>2</xdr:col>
          <xdr:colOff>662940</xdr:colOff>
          <xdr:row>2</xdr:row>
          <xdr:rowOff>53340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784860</xdr:colOff>
          <xdr:row>2</xdr:row>
          <xdr:rowOff>152400</xdr:rowOff>
        </xdr:from>
        <xdr:to>
          <xdr:col>2</xdr:col>
          <xdr:colOff>990600</xdr:colOff>
          <xdr:row>2</xdr:row>
          <xdr:rowOff>358140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</xdr:row>
          <xdr:rowOff>152400</xdr:rowOff>
        </xdr:from>
        <xdr:to>
          <xdr:col>1</xdr:col>
          <xdr:colOff>228600</xdr:colOff>
          <xdr:row>2</xdr:row>
          <xdr:rowOff>358140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0</xdr:row>
          <xdr:rowOff>22860</xdr:rowOff>
        </xdr:from>
        <xdr:to>
          <xdr:col>2</xdr:col>
          <xdr:colOff>670560</xdr:colOff>
          <xdr:row>0</xdr:row>
          <xdr:rowOff>251460</xdr:rowOff>
        </xdr:to>
        <xdr:sp macro="" textlink="">
          <xdr:nvSpPr>
            <xdr:cNvPr id="3079" name="ComboBox3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3</xdr:col>
      <xdr:colOff>787400</xdr:colOff>
      <xdr:row>3</xdr:row>
      <xdr:rowOff>264160</xdr:rowOff>
    </xdr:to>
    <xdr:sp macro="Fiche" textlink="">
      <xdr:nvSpPr>
        <xdr:cNvPr id="17" name="_5">
          <a:extLst>
            <a:ext uri="{FF2B5EF4-FFF2-40B4-BE49-F238E27FC236}">
              <a16:creationId xmlns:a16="http://schemas.microsoft.com/office/drawing/2014/main" id="{DC9742E2-0EED-4BCD-8DB4-3431AF198CE7}"/>
            </a:ext>
          </a:extLst>
        </xdr:cNvPr>
        <xdr:cNvSpPr/>
      </xdr:nvSpPr>
      <xdr:spPr>
        <a:xfrm>
          <a:off x="20218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4</xdr:col>
      <xdr:colOff>25400</xdr:colOff>
      <xdr:row>3</xdr:row>
      <xdr:rowOff>25400</xdr:rowOff>
    </xdr:from>
    <xdr:to>
      <xdr:col>4</xdr:col>
      <xdr:colOff>787400</xdr:colOff>
      <xdr:row>3</xdr:row>
      <xdr:rowOff>264160</xdr:rowOff>
    </xdr:to>
    <xdr:sp macro="Fiche" textlink="">
      <xdr:nvSpPr>
        <xdr:cNvPr id="18" name="_6">
          <a:extLst>
            <a:ext uri="{FF2B5EF4-FFF2-40B4-BE49-F238E27FC236}">
              <a16:creationId xmlns:a16="http://schemas.microsoft.com/office/drawing/2014/main" id="{3447B20B-CF7C-4B5E-B4A1-D5D52121F5D1}"/>
            </a:ext>
          </a:extLst>
        </xdr:cNvPr>
        <xdr:cNvSpPr/>
      </xdr:nvSpPr>
      <xdr:spPr>
        <a:xfrm>
          <a:off x="35839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4</xdr:col>
      <xdr:colOff>25400</xdr:colOff>
      <xdr:row>4</xdr:row>
      <xdr:rowOff>25400</xdr:rowOff>
    </xdr:from>
    <xdr:to>
      <xdr:col>7</xdr:col>
      <xdr:colOff>1549400</xdr:colOff>
      <xdr:row>4</xdr:row>
      <xdr:rowOff>264160</xdr:rowOff>
    </xdr:to>
    <xdr:sp macro="Fiche" textlink="">
      <xdr:nvSpPr>
        <xdr:cNvPr id="19" name="_52">
          <a:extLst>
            <a:ext uri="{FF2B5EF4-FFF2-40B4-BE49-F238E27FC236}">
              <a16:creationId xmlns:a16="http://schemas.microsoft.com/office/drawing/2014/main" id="{4E688ED0-AEAC-4544-9F3E-A3D20BBA2622}"/>
            </a:ext>
          </a:extLst>
        </xdr:cNvPr>
        <xdr:cNvSpPr/>
      </xdr:nvSpPr>
      <xdr:spPr>
        <a:xfrm>
          <a:off x="3583940" y="1259840"/>
          <a:ext cx="6210300" cy="23876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5</xdr:col>
      <xdr:colOff>25400</xdr:colOff>
      <xdr:row>3</xdr:row>
      <xdr:rowOff>25400</xdr:rowOff>
    </xdr:from>
    <xdr:to>
      <xdr:col>5</xdr:col>
      <xdr:colOff>787400</xdr:colOff>
      <xdr:row>3</xdr:row>
      <xdr:rowOff>264160</xdr:rowOff>
    </xdr:to>
    <xdr:sp macro="Fiche" textlink="">
      <xdr:nvSpPr>
        <xdr:cNvPr id="20" name="_7">
          <a:extLst>
            <a:ext uri="{FF2B5EF4-FFF2-40B4-BE49-F238E27FC236}">
              <a16:creationId xmlns:a16="http://schemas.microsoft.com/office/drawing/2014/main" id="{680F164B-ED9B-460E-B758-C46F5C7D65CA}"/>
            </a:ext>
          </a:extLst>
        </xdr:cNvPr>
        <xdr:cNvSpPr/>
      </xdr:nvSpPr>
      <xdr:spPr>
        <a:xfrm>
          <a:off x="51460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6</xdr:col>
      <xdr:colOff>25400</xdr:colOff>
      <xdr:row>3</xdr:row>
      <xdr:rowOff>25400</xdr:rowOff>
    </xdr:from>
    <xdr:to>
      <xdr:col>6</xdr:col>
      <xdr:colOff>787400</xdr:colOff>
      <xdr:row>3</xdr:row>
      <xdr:rowOff>264160</xdr:rowOff>
    </xdr:to>
    <xdr:sp macro="Fiche" textlink="">
      <xdr:nvSpPr>
        <xdr:cNvPr id="21" name="_8">
          <a:extLst>
            <a:ext uri="{FF2B5EF4-FFF2-40B4-BE49-F238E27FC236}">
              <a16:creationId xmlns:a16="http://schemas.microsoft.com/office/drawing/2014/main" id="{9B6BA404-1CA3-4159-B82D-5DF1B4A6AF21}"/>
            </a:ext>
          </a:extLst>
        </xdr:cNvPr>
        <xdr:cNvSpPr/>
      </xdr:nvSpPr>
      <xdr:spPr>
        <a:xfrm>
          <a:off x="67081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7</xdr:col>
      <xdr:colOff>25400</xdr:colOff>
      <xdr:row>3</xdr:row>
      <xdr:rowOff>25400</xdr:rowOff>
    </xdr:from>
    <xdr:to>
      <xdr:col>7</xdr:col>
      <xdr:colOff>787400</xdr:colOff>
      <xdr:row>3</xdr:row>
      <xdr:rowOff>264160</xdr:rowOff>
    </xdr:to>
    <xdr:sp macro="Fiche" textlink="">
      <xdr:nvSpPr>
        <xdr:cNvPr id="22" name="_9">
          <a:extLst>
            <a:ext uri="{FF2B5EF4-FFF2-40B4-BE49-F238E27FC236}">
              <a16:creationId xmlns:a16="http://schemas.microsoft.com/office/drawing/2014/main" id="{78145DD5-C97B-4CA9-A48E-DAD6F0C3F149}"/>
            </a:ext>
          </a:extLst>
        </xdr:cNvPr>
        <xdr:cNvSpPr/>
      </xdr:nvSpPr>
      <xdr:spPr>
        <a:xfrm>
          <a:off x="82702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8</xdr:col>
      <xdr:colOff>25400</xdr:colOff>
      <xdr:row>3</xdr:row>
      <xdr:rowOff>25400</xdr:rowOff>
    </xdr:from>
    <xdr:to>
      <xdr:col>8</xdr:col>
      <xdr:colOff>787400</xdr:colOff>
      <xdr:row>3</xdr:row>
      <xdr:rowOff>264160</xdr:rowOff>
    </xdr:to>
    <xdr:sp macro="Fiche" textlink="">
      <xdr:nvSpPr>
        <xdr:cNvPr id="23" name="_10">
          <a:extLst>
            <a:ext uri="{FF2B5EF4-FFF2-40B4-BE49-F238E27FC236}">
              <a16:creationId xmlns:a16="http://schemas.microsoft.com/office/drawing/2014/main" id="{50A08FE3-0577-4D59-80AB-9A40E6368969}"/>
            </a:ext>
          </a:extLst>
        </xdr:cNvPr>
        <xdr:cNvSpPr/>
      </xdr:nvSpPr>
      <xdr:spPr>
        <a:xfrm>
          <a:off x="98323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9</xdr:col>
      <xdr:colOff>25400</xdr:colOff>
      <xdr:row>3</xdr:row>
      <xdr:rowOff>25400</xdr:rowOff>
    </xdr:from>
    <xdr:to>
      <xdr:col>9</xdr:col>
      <xdr:colOff>787400</xdr:colOff>
      <xdr:row>3</xdr:row>
      <xdr:rowOff>264160</xdr:rowOff>
    </xdr:to>
    <xdr:sp macro="Fiche" textlink="">
      <xdr:nvSpPr>
        <xdr:cNvPr id="24" name="_11">
          <a:extLst>
            <a:ext uri="{FF2B5EF4-FFF2-40B4-BE49-F238E27FC236}">
              <a16:creationId xmlns:a16="http://schemas.microsoft.com/office/drawing/2014/main" id="{B46D8C71-131A-4018-9D6A-AB8060E4AD3C}"/>
            </a:ext>
          </a:extLst>
        </xdr:cNvPr>
        <xdr:cNvSpPr/>
      </xdr:nvSpPr>
      <xdr:spPr>
        <a:xfrm>
          <a:off x="11394440" y="970280"/>
          <a:ext cx="762000" cy="23876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137160</xdr:rowOff>
        </xdr:from>
        <xdr:to>
          <xdr:col>2</xdr:col>
          <xdr:colOff>662940</xdr:colOff>
          <xdr:row>2</xdr:row>
          <xdr:rowOff>365760</xdr:rowOff>
        </xdr:to>
        <xdr:sp macro="" textlink="">
          <xdr:nvSpPr>
            <xdr:cNvPr id="1240" name="ComboBox2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91440</xdr:rowOff>
        </xdr:from>
        <xdr:to>
          <xdr:col>2</xdr:col>
          <xdr:colOff>662940</xdr:colOff>
          <xdr:row>2</xdr:row>
          <xdr:rowOff>60960</xdr:rowOff>
        </xdr:to>
        <xdr:sp macro="" textlink="">
          <xdr:nvSpPr>
            <xdr:cNvPr id="1241" name="ComboBox1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784860</xdr:colOff>
          <xdr:row>2</xdr:row>
          <xdr:rowOff>152400</xdr:rowOff>
        </xdr:from>
        <xdr:to>
          <xdr:col>2</xdr:col>
          <xdr:colOff>990600</xdr:colOff>
          <xdr:row>2</xdr:row>
          <xdr:rowOff>358140</xdr:rowOff>
        </xdr:to>
        <xdr:sp macro="" textlink="">
          <xdr:nvSpPr>
            <xdr:cNvPr id="1242" name="CommandButton2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3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</xdr:row>
          <xdr:rowOff>152400</xdr:rowOff>
        </xdr:from>
        <xdr:to>
          <xdr:col>1</xdr:col>
          <xdr:colOff>228600</xdr:colOff>
          <xdr:row>2</xdr:row>
          <xdr:rowOff>358140</xdr:rowOff>
        </xdr:to>
        <xdr:sp macro="" textlink="">
          <xdr:nvSpPr>
            <xdr:cNvPr id="1243" name="CommandButton1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3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312420</xdr:colOff>
          <xdr:row>0</xdr:row>
          <xdr:rowOff>22860</xdr:rowOff>
        </xdr:from>
        <xdr:to>
          <xdr:col>2</xdr:col>
          <xdr:colOff>670560</xdr:colOff>
          <xdr:row>0</xdr:row>
          <xdr:rowOff>251460</xdr:rowOff>
        </xdr:to>
        <xdr:sp macro="" textlink="">
          <xdr:nvSpPr>
            <xdr:cNvPr id="1244" name="ComboBox3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3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25400</xdr:colOff>
      <xdr:row>4</xdr:row>
      <xdr:rowOff>25400</xdr:rowOff>
    </xdr:from>
    <xdr:to>
      <xdr:col>7</xdr:col>
      <xdr:colOff>0</xdr:colOff>
      <xdr:row>4</xdr:row>
      <xdr:rowOff>228600</xdr:rowOff>
    </xdr:to>
    <xdr:sp macro="Fiche" textlink="">
      <xdr:nvSpPr>
        <xdr:cNvPr id="2" name="_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819900" y="17081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3</xdr:col>
      <xdr:colOff>793750</xdr:colOff>
      <xdr:row>4</xdr:row>
      <xdr:rowOff>254000</xdr:rowOff>
    </xdr:from>
    <xdr:to>
      <xdr:col>3</xdr:col>
      <xdr:colOff>1562100</xdr:colOff>
      <xdr:row>4</xdr:row>
      <xdr:rowOff>457200</xdr:rowOff>
    </xdr:to>
    <xdr:sp macro="Fiche" textlink="">
      <xdr:nvSpPr>
        <xdr:cNvPr id="3" name="_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825750" y="1936750"/>
          <a:ext cx="7683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5</xdr:row>
      <xdr:rowOff>25400</xdr:rowOff>
    </xdr:from>
    <xdr:to>
      <xdr:col>7</xdr:col>
      <xdr:colOff>0</xdr:colOff>
      <xdr:row>5</xdr:row>
      <xdr:rowOff>228600</xdr:rowOff>
    </xdr:to>
    <xdr:sp macro="Fiche" textlink="">
      <xdr:nvSpPr>
        <xdr:cNvPr id="4" name="_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819900" y="24447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7</xdr:col>
      <xdr:colOff>1562100</xdr:colOff>
      <xdr:row>5</xdr:row>
      <xdr:rowOff>457200</xdr:rowOff>
    </xdr:to>
    <xdr:sp macro="Fiche" textlink="">
      <xdr:nvSpPr>
        <xdr:cNvPr id="5" name="_3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644900" y="2673350"/>
          <a:ext cx="6299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6</xdr:col>
      <xdr:colOff>25400</xdr:colOff>
      <xdr:row>6</xdr:row>
      <xdr:rowOff>25400</xdr:rowOff>
    </xdr:from>
    <xdr:to>
      <xdr:col>7</xdr:col>
      <xdr:colOff>0</xdr:colOff>
      <xdr:row>6</xdr:row>
      <xdr:rowOff>228600</xdr:rowOff>
    </xdr:to>
    <xdr:sp macro="Fiche" textlink="">
      <xdr:nvSpPr>
        <xdr:cNvPr id="6" name="_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819900" y="31813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6</xdr:col>
      <xdr:colOff>25400</xdr:colOff>
      <xdr:row>7</xdr:row>
      <xdr:rowOff>25400</xdr:rowOff>
    </xdr:from>
    <xdr:to>
      <xdr:col>7</xdr:col>
      <xdr:colOff>0</xdr:colOff>
      <xdr:row>7</xdr:row>
      <xdr:rowOff>228600</xdr:rowOff>
    </xdr:to>
    <xdr:sp macro="Fiche" textlink="">
      <xdr:nvSpPr>
        <xdr:cNvPr id="7" name="_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6819900" y="39179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</a:t>
          </a:r>
        </a:p>
      </xdr:txBody>
    </xdr:sp>
    <xdr:clientData/>
  </xdr:twoCellAnchor>
  <xdr:twoCellAnchor>
    <xdr:from>
      <xdr:col>6</xdr:col>
      <xdr:colOff>793750</xdr:colOff>
      <xdr:row>8</xdr:row>
      <xdr:rowOff>25400</xdr:rowOff>
    </xdr:from>
    <xdr:to>
      <xdr:col>6</xdr:col>
      <xdr:colOff>1562100</xdr:colOff>
      <xdr:row>8</xdr:row>
      <xdr:rowOff>228600</xdr:rowOff>
    </xdr:to>
    <xdr:sp macro="Fiche" textlink="">
      <xdr:nvSpPr>
        <xdr:cNvPr id="8" name="_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7588250" y="4654550"/>
          <a:ext cx="7683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2</xdr:row>
          <xdr:rowOff>137160</xdr:rowOff>
        </xdr:from>
        <xdr:to>
          <xdr:col>2</xdr:col>
          <xdr:colOff>609600</xdr:colOff>
          <xdr:row>2</xdr:row>
          <xdr:rowOff>365760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274320</xdr:colOff>
          <xdr:row>0</xdr:row>
          <xdr:rowOff>30480</xdr:rowOff>
        </xdr:from>
        <xdr:to>
          <xdr:col>2</xdr:col>
          <xdr:colOff>632460</xdr:colOff>
          <xdr:row>1</xdr:row>
          <xdr:rowOff>114300</xdr:rowOff>
        </xdr:to>
        <xdr:sp macro="" textlink="">
          <xdr:nvSpPr>
            <xdr:cNvPr id="2053" name="ComboBox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4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25400</xdr:colOff>
      <xdr:row>3</xdr:row>
      <xdr:rowOff>25400</xdr:rowOff>
    </xdr:from>
    <xdr:to>
      <xdr:col>6</xdr:col>
      <xdr:colOff>355600</xdr:colOff>
      <xdr:row>3</xdr:row>
      <xdr:rowOff>228600</xdr:rowOff>
    </xdr:to>
    <xdr:sp macro="Fiche" textlink="">
      <xdr:nvSpPr>
        <xdr:cNvPr id="2056" name="_5">
          <a:extLst>
            <a:ext uri="{FF2B5EF4-FFF2-40B4-BE49-F238E27FC236}">
              <a16:creationId xmlns:a16="http://schemas.microsoft.com/office/drawing/2014/main" id="{00000000-0008-0000-0400-000008080000}"/>
            </a:ext>
          </a:extLst>
        </xdr:cNvPr>
        <xdr:cNvSpPr/>
      </xdr:nvSpPr>
      <xdr:spPr>
        <a:xfrm>
          <a:off x="3073400" y="8001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4</xdr:row>
      <xdr:rowOff>25400</xdr:rowOff>
    </xdr:from>
    <xdr:to>
      <xdr:col>6</xdr:col>
      <xdr:colOff>355600</xdr:colOff>
      <xdr:row>4</xdr:row>
      <xdr:rowOff>228600</xdr:rowOff>
    </xdr:to>
    <xdr:sp macro="Fiche" textlink="">
      <xdr:nvSpPr>
        <xdr:cNvPr id="2057" name="_6">
          <a:extLst>
            <a:ext uri="{FF2B5EF4-FFF2-40B4-BE49-F238E27FC236}">
              <a16:creationId xmlns:a16="http://schemas.microsoft.com/office/drawing/2014/main" id="{00000000-0008-0000-0400-000009080000}"/>
            </a:ext>
          </a:extLst>
        </xdr:cNvPr>
        <xdr:cNvSpPr/>
      </xdr:nvSpPr>
      <xdr:spPr>
        <a:xfrm>
          <a:off x="3073400" y="21971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5</xdr:row>
      <xdr:rowOff>25400</xdr:rowOff>
    </xdr:from>
    <xdr:to>
      <xdr:col>6</xdr:col>
      <xdr:colOff>355600</xdr:colOff>
      <xdr:row>5</xdr:row>
      <xdr:rowOff>228600</xdr:rowOff>
    </xdr:to>
    <xdr:sp macro="Fiche" textlink="">
      <xdr:nvSpPr>
        <xdr:cNvPr id="2058" name="_7">
          <a:extLst>
            <a:ext uri="{FF2B5EF4-FFF2-40B4-BE49-F238E27FC236}">
              <a16:creationId xmlns:a16="http://schemas.microsoft.com/office/drawing/2014/main" id="{00000000-0008-0000-0400-00000A080000}"/>
            </a:ext>
          </a:extLst>
        </xdr:cNvPr>
        <xdr:cNvSpPr/>
      </xdr:nvSpPr>
      <xdr:spPr>
        <a:xfrm>
          <a:off x="3073400" y="33655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6</xdr:row>
      <xdr:rowOff>25400</xdr:rowOff>
    </xdr:from>
    <xdr:to>
      <xdr:col>6</xdr:col>
      <xdr:colOff>355600</xdr:colOff>
      <xdr:row>6</xdr:row>
      <xdr:rowOff>228600</xdr:rowOff>
    </xdr:to>
    <xdr:sp macro="Fiche" textlink="">
      <xdr:nvSpPr>
        <xdr:cNvPr id="2059" name="_8">
          <a:extLst>
            <a:ext uri="{FF2B5EF4-FFF2-40B4-BE49-F238E27FC236}">
              <a16:creationId xmlns:a16="http://schemas.microsoft.com/office/drawing/2014/main" id="{00000000-0008-0000-0400-00000B080000}"/>
            </a:ext>
          </a:extLst>
        </xdr:cNvPr>
        <xdr:cNvSpPr/>
      </xdr:nvSpPr>
      <xdr:spPr>
        <a:xfrm>
          <a:off x="3073400" y="45339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7</xdr:row>
      <xdr:rowOff>25400</xdr:rowOff>
    </xdr:from>
    <xdr:to>
      <xdr:col>6</xdr:col>
      <xdr:colOff>355600</xdr:colOff>
      <xdr:row>7</xdr:row>
      <xdr:rowOff>228600</xdr:rowOff>
    </xdr:to>
    <xdr:sp macro="Fiche" textlink="">
      <xdr:nvSpPr>
        <xdr:cNvPr id="2060" name="_9">
          <a:extLst>
            <a:ext uri="{FF2B5EF4-FFF2-40B4-BE49-F238E27FC236}">
              <a16:creationId xmlns:a16="http://schemas.microsoft.com/office/drawing/2014/main" id="{00000000-0008-0000-0400-00000C080000}"/>
            </a:ext>
          </a:extLst>
        </xdr:cNvPr>
        <xdr:cNvSpPr/>
      </xdr:nvSpPr>
      <xdr:spPr>
        <a:xfrm>
          <a:off x="3073400" y="57023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8</xdr:row>
      <xdr:rowOff>25400</xdr:rowOff>
    </xdr:from>
    <xdr:to>
      <xdr:col>6</xdr:col>
      <xdr:colOff>355600</xdr:colOff>
      <xdr:row>8</xdr:row>
      <xdr:rowOff>228600</xdr:rowOff>
    </xdr:to>
    <xdr:sp macro="Fiche" textlink="">
      <xdr:nvSpPr>
        <xdr:cNvPr id="2061" name="_10">
          <a:extLs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/>
      </xdr:nvSpPr>
      <xdr:spPr>
        <a:xfrm>
          <a:off x="3073400" y="68707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9</xdr:row>
      <xdr:rowOff>25400</xdr:rowOff>
    </xdr:from>
    <xdr:to>
      <xdr:col>6</xdr:col>
      <xdr:colOff>355600</xdr:colOff>
      <xdr:row>9</xdr:row>
      <xdr:rowOff>228600</xdr:rowOff>
    </xdr:to>
    <xdr:sp macro="Fiche" textlink="">
      <xdr:nvSpPr>
        <xdr:cNvPr id="2062" name="_11">
          <a:extLst>
            <a:ext uri="{FF2B5EF4-FFF2-40B4-BE49-F238E27FC236}">
              <a16:creationId xmlns:a16="http://schemas.microsoft.com/office/drawing/2014/main" id="{00000000-0008-0000-0400-00000E080000}"/>
            </a:ext>
          </a:extLst>
        </xdr:cNvPr>
        <xdr:cNvSpPr/>
      </xdr:nvSpPr>
      <xdr:spPr>
        <a:xfrm>
          <a:off x="3073400" y="80391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10</xdr:row>
      <xdr:rowOff>25400</xdr:rowOff>
    </xdr:from>
    <xdr:to>
      <xdr:col>6</xdr:col>
      <xdr:colOff>355600</xdr:colOff>
      <xdr:row>10</xdr:row>
      <xdr:rowOff>228600</xdr:rowOff>
    </xdr:to>
    <xdr:sp macro="Fiche" textlink="">
      <xdr:nvSpPr>
        <xdr:cNvPr id="2063" name="_12">
          <a:extLst>
            <a:ext uri="{FF2B5EF4-FFF2-40B4-BE49-F238E27FC236}">
              <a16:creationId xmlns:a16="http://schemas.microsoft.com/office/drawing/2014/main" id="{00000000-0008-0000-0400-00000F080000}"/>
            </a:ext>
          </a:extLst>
        </xdr:cNvPr>
        <xdr:cNvSpPr/>
      </xdr:nvSpPr>
      <xdr:spPr>
        <a:xfrm>
          <a:off x="3073400" y="92075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11</xdr:row>
      <xdr:rowOff>25400</xdr:rowOff>
    </xdr:from>
    <xdr:to>
      <xdr:col>6</xdr:col>
      <xdr:colOff>355600</xdr:colOff>
      <xdr:row>11</xdr:row>
      <xdr:rowOff>228600</xdr:rowOff>
    </xdr:to>
    <xdr:sp macro="Fiche" textlink="">
      <xdr:nvSpPr>
        <xdr:cNvPr id="2064" name="_13">
          <a:extLst>
            <a:ext uri="{FF2B5EF4-FFF2-40B4-BE49-F238E27FC236}">
              <a16:creationId xmlns:a16="http://schemas.microsoft.com/office/drawing/2014/main" id="{00000000-0008-0000-0400-000010080000}"/>
            </a:ext>
          </a:extLst>
        </xdr:cNvPr>
        <xdr:cNvSpPr/>
      </xdr:nvSpPr>
      <xdr:spPr>
        <a:xfrm>
          <a:off x="3073400" y="103759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12</xdr:row>
      <xdr:rowOff>25400</xdr:rowOff>
    </xdr:from>
    <xdr:to>
      <xdr:col>6</xdr:col>
      <xdr:colOff>355600</xdr:colOff>
      <xdr:row>12</xdr:row>
      <xdr:rowOff>228600</xdr:rowOff>
    </xdr:to>
    <xdr:sp macro="Fiche" textlink="">
      <xdr:nvSpPr>
        <xdr:cNvPr id="2065" name="_14">
          <a:extLst>
            <a:ext uri="{FF2B5EF4-FFF2-40B4-BE49-F238E27FC236}">
              <a16:creationId xmlns:a16="http://schemas.microsoft.com/office/drawing/2014/main" id="{00000000-0008-0000-0400-000011080000}"/>
            </a:ext>
          </a:extLst>
        </xdr:cNvPr>
        <xdr:cNvSpPr/>
      </xdr:nvSpPr>
      <xdr:spPr>
        <a:xfrm>
          <a:off x="3073400" y="115443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13</xdr:row>
      <xdr:rowOff>25400</xdr:rowOff>
    </xdr:from>
    <xdr:to>
      <xdr:col>6</xdr:col>
      <xdr:colOff>355600</xdr:colOff>
      <xdr:row>13</xdr:row>
      <xdr:rowOff>228600</xdr:rowOff>
    </xdr:to>
    <xdr:sp macro="Fiche" textlink="">
      <xdr:nvSpPr>
        <xdr:cNvPr id="2066" name="_15">
          <a:extLst>
            <a:ext uri="{FF2B5EF4-FFF2-40B4-BE49-F238E27FC236}">
              <a16:creationId xmlns:a16="http://schemas.microsoft.com/office/drawing/2014/main" id="{00000000-0008-0000-0400-000012080000}"/>
            </a:ext>
          </a:extLst>
        </xdr:cNvPr>
        <xdr:cNvSpPr/>
      </xdr:nvSpPr>
      <xdr:spPr>
        <a:xfrm>
          <a:off x="3073400" y="127127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  <xdr:twoCellAnchor>
    <xdr:from>
      <xdr:col>6</xdr:col>
      <xdr:colOff>25400</xdr:colOff>
      <xdr:row>14</xdr:row>
      <xdr:rowOff>25400</xdr:rowOff>
    </xdr:from>
    <xdr:to>
      <xdr:col>6</xdr:col>
      <xdr:colOff>355600</xdr:colOff>
      <xdr:row>14</xdr:row>
      <xdr:rowOff>228600</xdr:rowOff>
    </xdr:to>
    <xdr:sp macro="Fiche" textlink="">
      <xdr:nvSpPr>
        <xdr:cNvPr id="2067" name="_16">
          <a:extLst>
            <a:ext uri="{FF2B5EF4-FFF2-40B4-BE49-F238E27FC236}">
              <a16:creationId xmlns:a16="http://schemas.microsoft.com/office/drawing/2014/main" id="{00000000-0008-0000-0400-000013080000}"/>
            </a:ext>
          </a:extLst>
        </xdr:cNvPr>
        <xdr:cNvSpPr/>
      </xdr:nvSpPr>
      <xdr:spPr>
        <a:xfrm>
          <a:off x="3073400" y="13881100"/>
          <a:ext cx="33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8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6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2.xml"/><Relationship Id="rId5" Type="http://schemas.openxmlformats.org/officeDocument/2006/relationships/image" Target="../media/image9.emf"/><Relationship Id="rId4" Type="http://schemas.openxmlformats.org/officeDocument/2006/relationships/control" Target="../activeX/activeX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workbookViewId="0">
      <selection activeCell="A18" sqref="A18"/>
    </sheetView>
  </sheetViews>
  <sheetFormatPr baseColWidth="10" defaultRowHeight="14.4" x14ac:dyDescent="0.3"/>
  <cols>
    <col min="1" max="1" width="12.21875" style="2" customWidth="1"/>
  </cols>
  <sheetData>
    <row r="1" spans="1:1" x14ac:dyDescent="0.3">
      <c r="A1" s="14" t="s">
        <v>36</v>
      </c>
    </row>
    <row r="2" spans="1:1" x14ac:dyDescent="0.3">
      <c r="A2" s="47" t="s">
        <v>52</v>
      </c>
    </row>
    <row r="3" spans="1:1" x14ac:dyDescent="0.3">
      <c r="A3" s="48" t="s">
        <v>53</v>
      </c>
    </row>
    <row r="4" spans="1:1" x14ac:dyDescent="0.3">
      <c r="A4" s="46" t="s">
        <v>50</v>
      </c>
    </row>
    <row r="5" spans="1:1" x14ac:dyDescent="0.3">
      <c r="A5" s="49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81"/>
  <sheetViews>
    <sheetView showZeros="0" workbookViewId="0">
      <pane ySplit="1" topLeftCell="A2" activePane="bottomLeft" state="frozen"/>
      <selection pane="bottomLeft" activeCell="G3" sqref="G3"/>
    </sheetView>
  </sheetViews>
  <sheetFormatPr baseColWidth="10" defaultRowHeight="14.4" x14ac:dyDescent="0.3"/>
  <cols>
    <col min="1" max="1" width="10.88671875" style="3" customWidth="1"/>
    <col min="2" max="2" width="13.21875" style="2" customWidth="1"/>
    <col min="3" max="3" width="13.21875" style="3" customWidth="1"/>
    <col min="4" max="4" width="36.33203125" customWidth="1"/>
    <col min="5" max="5" width="12.33203125" style="2" customWidth="1"/>
    <col min="6" max="9" width="10.88671875" style="2" customWidth="1"/>
    <col min="10" max="10" width="12.5546875" customWidth="1"/>
    <col min="11" max="11" width="10.88671875" style="4" customWidth="1"/>
  </cols>
  <sheetData>
    <row r="1" spans="1:10" ht="45" customHeight="1" x14ac:dyDescent="0.3">
      <c r="A1" s="14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50" t="s">
        <v>39</v>
      </c>
      <c r="G1" s="50" t="s">
        <v>41</v>
      </c>
      <c r="H1" s="50" t="s">
        <v>40</v>
      </c>
      <c r="I1" s="50" t="s">
        <v>42</v>
      </c>
      <c r="J1" s="50" t="s">
        <v>59</v>
      </c>
    </row>
    <row r="2" spans="1:10" x14ac:dyDescent="0.3">
      <c r="A2" s="3">
        <v>1</v>
      </c>
      <c r="B2" s="5">
        <v>44203</v>
      </c>
      <c r="C2" s="5">
        <v>44228</v>
      </c>
      <c r="D2" t="s">
        <v>45</v>
      </c>
      <c r="E2" s="2" t="s">
        <v>54</v>
      </c>
      <c r="F2" s="2" t="s">
        <v>64</v>
      </c>
      <c r="G2" s="2">
        <v>1</v>
      </c>
      <c r="I2" s="2" t="s">
        <v>43</v>
      </c>
      <c r="J2" s="97" t="s">
        <v>62</v>
      </c>
    </row>
    <row r="3" spans="1:10" x14ac:dyDescent="0.3">
      <c r="A3" s="3">
        <v>2</v>
      </c>
      <c r="B3" s="5">
        <v>44200</v>
      </c>
      <c r="C3" s="5">
        <v>44955</v>
      </c>
      <c r="D3" t="s">
        <v>46</v>
      </c>
      <c r="E3" s="2" t="s">
        <v>55</v>
      </c>
      <c r="F3" s="2" t="s">
        <v>58</v>
      </c>
      <c r="G3" s="2">
        <v>1</v>
      </c>
      <c r="I3" s="2" t="s">
        <v>44</v>
      </c>
      <c r="J3" s="97" t="s">
        <v>61</v>
      </c>
    </row>
    <row r="4" spans="1:10" x14ac:dyDescent="0.3">
      <c r="A4" s="3">
        <v>3</v>
      </c>
      <c r="B4" s="5">
        <v>44208</v>
      </c>
      <c r="C4" s="5">
        <v>45669</v>
      </c>
      <c r="D4" t="s">
        <v>47</v>
      </c>
      <c r="E4" s="2" t="s">
        <v>56</v>
      </c>
      <c r="F4" s="2" t="s">
        <v>48</v>
      </c>
      <c r="G4" s="2">
        <v>4</v>
      </c>
      <c r="J4" s="97" t="s">
        <v>62</v>
      </c>
    </row>
    <row r="5" spans="1:10" x14ac:dyDescent="0.3">
      <c r="A5" s="3">
        <v>4</v>
      </c>
      <c r="B5" s="5">
        <v>44246</v>
      </c>
      <c r="C5" s="5">
        <v>44247</v>
      </c>
      <c r="D5" t="s">
        <v>49</v>
      </c>
      <c r="E5" s="2" t="s">
        <v>57</v>
      </c>
      <c r="J5" s="97" t="s">
        <v>60</v>
      </c>
    </row>
    <row r="6" spans="1:10" x14ac:dyDescent="0.3">
      <c r="B6" s="5"/>
      <c r="C6" s="5"/>
      <c r="J6" s="97"/>
    </row>
    <row r="7" spans="1:10" x14ac:dyDescent="0.3">
      <c r="B7" s="5"/>
      <c r="C7" s="5"/>
    </row>
    <row r="8" spans="1:10" x14ac:dyDescent="0.3">
      <c r="B8" s="5"/>
      <c r="C8" s="5"/>
    </row>
    <row r="9" spans="1:10" x14ac:dyDescent="0.3">
      <c r="B9" s="5"/>
      <c r="C9" s="5"/>
    </row>
    <row r="10" spans="1:10" x14ac:dyDescent="0.3">
      <c r="B10" s="5"/>
      <c r="C10" s="5"/>
    </row>
    <row r="11" spans="1:10" x14ac:dyDescent="0.3">
      <c r="B11" s="5"/>
      <c r="C11" s="5"/>
    </row>
    <row r="12" spans="1:10" x14ac:dyDescent="0.3">
      <c r="B12" s="5"/>
      <c r="C12" s="5"/>
    </row>
    <row r="13" spans="1:10" x14ac:dyDescent="0.3">
      <c r="B13" s="5"/>
      <c r="C13" s="5"/>
    </row>
    <row r="14" spans="1:10" x14ac:dyDescent="0.3">
      <c r="B14" s="5"/>
      <c r="C14" s="5"/>
    </row>
    <row r="15" spans="1:10" x14ac:dyDescent="0.3">
      <c r="B15" s="5"/>
      <c r="C15" s="5"/>
    </row>
    <row r="16" spans="1:10" x14ac:dyDescent="0.3">
      <c r="B16" s="5"/>
      <c r="C16" s="5"/>
    </row>
    <row r="17" spans="2:3" x14ac:dyDescent="0.3">
      <c r="B17" s="5"/>
      <c r="C17" s="5"/>
    </row>
    <row r="18" spans="2:3" x14ac:dyDescent="0.3">
      <c r="B18" s="5"/>
      <c r="C18" s="5"/>
    </row>
    <row r="19" spans="2:3" x14ac:dyDescent="0.3">
      <c r="B19" s="5"/>
      <c r="C19" s="5"/>
    </row>
    <row r="20" spans="2:3" x14ac:dyDescent="0.3">
      <c r="B20" s="5"/>
      <c r="C20" s="5"/>
    </row>
    <row r="21" spans="2:3" x14ac:dyDescent="0.3">
      <c r="B21" s="5"/>
      <c r="C21" s="5"/>
    </row>
    <row r="22" spans="2:3" x14ac:dyDescent="0.3">
      <c r="B22" s="5"/>
      <c r="C22" s="5"/>
    </row>
    <row r="23" spans="2:3" x14ac:dyDescent="0.3">
      <c r="B23" s="5"/>
      <c r="C23" s="5"/>
    </row>
    <row r="24" spans="2:3" x14ac:dyDescent="0.3">
      <c r="B24" s="5"/>
      <c r="C24" s="5"/>
    </row>
    <row r="25" spans="2:3" x14ac:dyDescent="0.3">
      <c r="B25" s="5"/>
      <c r="C25" s="5"/>
    </row>
    <row r="26" spans="2:3" x14ac:dyDescent="0.3">
      <c r="B26" s="5"/>
      <c r="C26" s="5"/>
    </row>
    <row r="27" spans="2:3" x14ac:dyDescent="0.3">
      <c r="B27" s="5"/>
      <c r="C27" s="5"/>
    </row>
    <row r="28" spans="2:3" x14ac:dyDescent="0.3">
      <c r="B28" s="5"/>
      <c r="C28" s="5"/>
    </row>
    <row r="29" spans="2:3" x14ac:dyDescent="0.3">
      <c r="B29" s="5"/>
      <c r="C29" s="5"/>
    </row>
    <row r="30" spans="2:3" x14ac:dyDescent="0.3">
      <c r="B30" s="5"/>
      <c r="C30" s="5"/>
    </row>
    <row r="31" spans="2:3" x14ac:dyDescent="0.3">
      <c r="B31" s="5"/>
      <c r="C31" s="5"/>
    </row>
    <row r="32" spans="2:3" x14ac:dyDescent="0.3">
      <c r="B32" s="5"/>
      <c r="C32" s="5"/>
    </row>
    <row r="33" spans="2:3" x14ac:dyDescent="0.3">
      <c r="B33" s="5"/>
      <c r="C33" s="5"/>
    </row>
    <row r="34" spans="2:3" x14ac:dyDescent="0.3">
      <c r="B34" s="5"/>
      <c r="C34" s="5"/>
    </row>
    <row r="35" spans="2:3" x14ac:dyDescent="0.3">
      <c r="B35" s="5"/>
      <c r="C35" s="5"/>
    </row>
    <row r="36" spans="2:3" x14ac:dyDescent="0.3">
      <c r="B36" s="5"/>
      <c r="C36" s="5"/>
    </row>
    <row r="37" spans="2:3" x14ac:dyDescent="0.3">
      <c r="B37" s="5"/>
      <c r="C37" s="5"/>
    </row>
    <row r="38" spans="2:3" x14ac:dyDescent="0.3">
      <c r="B38" s="5"/>
      <c r="C38" s="5"/>
    </row>
    <row r="39" spans="2:3" x14ac:dyDescent="0.3">
      <c r="B39" s="5"/>
      <c r="C39" s="5"/>
    </row>
    <row r="40" spans="2:3" x14ac:dyDescent="0.3">
      <c r="B40" s="5"/>
      <c r="C40" s="5"/>
    </row>
    <row r="41" spans="2:3" x14ac:dyDescent="0.3">
      <c r="B41" s="5"/>
      <c r="C41" s="5"/>
    </row>
    <row r="42" spans="2:3" x14ac:dyDescent="0.3">
      <c r="B42" s="5"/>
      <c r="C42" s="5"/>
    </row>
    <row r="43" spans="2:3" x14ac:dyDescent="0.3">
      <c r="B43" s="5"/>
      <c r="C43" s="5"/>
    </row>
    <row r="44" spans="2:3" x14ac:dyDescent="0.3">
      <c r="B44" s="5"/>
      <c r="C44" s="5"/>
    </row>
    <row r="45" spans="2:3" x14ac:dyDescent="0.3">
      <c r="B45" s="5"/>
      <c r="C45" s="5"/>
    </row>
    <row r="46" spans="2:3" x14ac:dyDescent="0.3">
      <c r="B46" s="5"/>
      <c r="C46" s="5"/>
    </row>
    <row r="47" spans="2:3" x14ac:dyDescent="0.3">
      <c r="B47" s="5"/>
      <c r="C47" s="5"/>
    </row>
    <row r="48" spans="2:3" x14ac:dyDescent="0.3">
      <c r="B48" s="5"/>
      <c r="C48" s="5"/>
    </row>
    <row r="49" spans="2:3" x14ac:dyDescent="0.3">
      <c r="B49" s="5"/>
      <c r="C49" s="5"/>
    </row>
    <row r="50" spans="2:3" x14ac:dyDescent="0.3">
      <c r="B50" s="5"/>
      <c r="C50" s="5"/>
    </row>
    <row r="51" spans="2:3" x14ac:dyDescent="0.3">
      <c r="B51" s="5"/>
      <c r="C51" s="5"/>
    </row>
    <row r="52" spans="2:3" x14ac:dyDescent="0.3">
      <c r="B52" s="5"/>
      <c r="C52" s="5"/>
    </row>
    <row r="53" spans="2:3" x14ac:dyDescent="0.3">
      <c r="B53" s="5"/>
      <c r="C53" s="5"/>
    </row>
    <row r="54" spans="2:3" x14ac:dyDescent="0.3">
      <c r="B54" s="5"/>
      <c r="C54" s="5"/>
    </row>
    <row r="55" spans="2:3" x14ac:dyDescent="0.3">
      <c r="B55" s="5"/>
      <c r="C55" s="5"/>
    </row>
    <row r="56" spans="2:3" x14ac:dyDescent="0.3">
      <c r="B56" s="5"/>
      <c r="C56" s="5"/>
    </row>
    <row r="57" spans="2:3" x14ac:dyDescent="0.3">
      <c r="B57" s="5"/>
      <c r="C57" s="5"/>
    </row>
    <row r="58" spans="2:3" x14ac:dyDescent="0.3">
      <c r="B58" s="5"/>
      <c r="C58" s="5"/>
    </row>
    <row r="59" spans="2:3" x14ac:dyDescent="0.3">
      <c r="B59" s="5"/>
      <c r="C59" s="5"/>
    </row>
    <row r="60" spans="2:3" x14ac:dyDescent="0.3">
      <c r="B60" s="5"/>
      <c r="C60" s="5"/>
    </row>
    <row r="61" spans="2:3" x14ac:dyDescent="0.3">
      <c r="B61" s="5"/>
      <c r="C61" s="5"/>
    </row>
    <row r="62" spans="2:3" x14ac:dyDescent="0.3">
      <c r="B62" s="5"/>
      <c r="C62" s="5"/>
    </row>
    <row r="63" spans="2:3" x14ac:dyDescent="0.3">
      <c r="B63" s="5"/>
      <c r="C63" s="5"/>
    </row>
    <row r="64" spans="2:3" x14ac:dyDescent="0.3">
      <c r="B64" s="5"/>
      <c r="C64" s="5"/>
    </row>
    <row r="65" spans="2:3" x14ac:dyDescent="0.3">
      <c r="B65" s="5"/>
      <c r="C65" s="5"/>
    </row>
    <row r="66" spans="2:3" x14ac:dyDescent="0.3">
      <c r="B66" s="5"/>
      <c r="C66" s="5"/>
    </row>
    <row r="67" spans="2:3" x14ac:dyDescent="0.3">
      <c r="B67" s="5"/>
      <c r="C67" s="5"/>
    </row>
    <row r="68" spans="2:3" x14ac:dyDescent="0.3">
      <c r="B68" s="5"/>
      <c r="C68" s="5"/>
    </row>
    <row r="69" spans="2:3" x14ac:dyDescent="0.3">
      <c r="B69" s="5"/>
      <c r="C69" s="5"/>
    </row>
    <row r="70" spans="2:3" x14ac:dyDescent="0.3">
      <c r="B70" s="5"/>
      <c r="C70" s="5"/>
    </row>
    <row r="71" spans="2:3" x14ac:dyDescent="0.3">
      <c r="B71" s="5"/>
      <c r="C71" s="5"/>
    </row>
    <row r="72" spans="2:3" x14ac:dyDescent="0.3">
      <c r="B72" s="5"/>
      <c r="C72" s="5"/>
    </row>
    <row r="73" spans="2:3" x14ac:dyDescent="0.3">
      <c r="B73" s="5"/>
      <c r="C73" s="5"/>
    </row>
    <row r="74" spans="2:3" x14ac:dyDescent="0.3">
      <c r="B74" s="5"/>
      <c r="C74" s="5"/>
    </row>
    <row r="75" spans="2:3" x14ac:dyDescent="0.3">
      <c r="B75" s="5"/>
      <c r="C75" s="5"/>
    </row>
    <row r="76" spans="2:3" x14ac:dyDescent="0.3">
      <c r="B76" s="5"/>
      <c r="C76" s="5"/>
    </row>
    <row r="77" spans="2:3" x14ac:dyDescent="0.3">
      <c r="B77" s="5"/>
      <c r="C77" s="5"/>
    </row>
    <row r="78" spans="2:3" x14ac:dyDescent="0.3">
      <c r="B78" s="5"/>
      <c r="C78" s="5"/>
    </row>
    <row r="79" spans="2:3" x14ac:dyDescent="0.3">
      <c r="B79" s="5"/>
      <c r="C79" s="5"/>
    </row>
    <row r="80" spans="2:3" x14ac:dyDescent="0.3">
      <c r="B80" s="5"/>
      <c r="C80" s="5"/>
    </row>
    <row r="81" spans="2:3" x14ac:dyDescent="0.3">
      <c r="B81" s="5"/>
      <c r="C81" s="5"/>
    </row>
    <row r="82" spans="2:3" x14ac:dyDescent="0.3">
      <c r="B82" s="5"/>
      <c r="C82" s="5"/>
    </row>
    <row r="83" spans="2:3" x14ac:dyDescent="0.3">
      <c r="B83" s="5"/>
      <c r="C83" s="5"/>
    </row>
    <row r="84" spans="2:3" x14ac:dyDescent="0.3">
      <c r="B84" s="5"/>
      <c r="C84" s="5"/>
    </row>
    <row r="85" spans="2:3" x14ac:dyDescent="0.3">
      <c r="B85" s="5"/>
      <c r="C85" s="5"/>
    </row>
    <row r="86" spans="2:3" x14ac:dyDescent="0.3">
      <c r="B86" s="5"/>
      <c r="C86" s="5"/>
    </row>
    <row r="87" spans="2:3" x14ac:dyDescent="0.3">
      <c r="B87" s="5"/>
      <c r="C87" s="5"/>
    </row>
    <row r="88" spans="2:3" x14ac:dyDescent="0.3">
      <c r="B88" s="5"/>
      <c r="C88" s="5"/>
    </row>
    <row r="89" spans="2:3" x14ac:dyDescent="0.3">
      <c r="B89" s="5"/>
      <c r="C89" s="5"/>
    </row>
    <row r="90" spans="2:3" x14ac:dyDescent="0.3">
      <c r="B90" s="5"/>
      <c r="C90" s="5"/>
    </row>
    <row r="91" spans="2:3" x14ac:dyDescent="0.3">
      <c r="B91" s="5"/>
      <c r="C91" s="5"/>
    </row>
    <row r="92" spans="2:3" x14ac:dyDescent="0.3">
      <c r="B92" s="5"/>
      <c r="C92" s="5"/>
    </row>
    <row r="93" spans="2:3" x14ac:dyDescent="0.3">
      <c r="B93" s="5"/>
      <c r="C93" s="5"/>
    </row>
    <row r="94" spans="2:3" x14ac:dyDescent="0.3">
      <c r="B94" s="5"/>
      <c r="C94" s="5"/>
    </row>
    <row r="95" spans="2:3" x14ac:dyDescent="0.3">
      <c r="B95" s="5"/>
      <c r="C95" s="5"/>
    </row>
    <row r="96" spans="2:3" x14ac:dyDescent="0.3">
      <c r="B96" s="5"/>
      <c r="C96" s="5"/>
    </row>
    <row r="97" spans="2:3" x14ac:dyDescent="0.3">
      <c r="B97" s="5"/>
      <c r="C97" s="5"/>
    </row>
    <row r="98" spans="2:3" x14ac:dyDescent="0.3">
      <c r="B98" s="5"/>
      <c r="C98" s="5"/>
    </row>
    <row r="99" spans="2:3" x14ac:dyDescent="0.3">
      <c r="B99" s="5"/>
      <c r="C99" s="5"/>
    </row>
    <row r="100" spans="2:3" x14ac:dyDescent="0.3">
      <c r="B100" s="5"/>
      <c r="C100" s="5"/>
    </row>
    <row r="101" spans="2:3" x14ac:dyDescent="0.3">
      <c r="B101" s="5"/>
      <c r="C101" s="5"/>
    </row>
    <row r="102" spans="2:3" x14ac:dyDescent="0.3">
      <c r="B102" s="5"/>
      <c r="C102" s="5"/>
    </row>
    <row r="103" spans="2:3" x14ac:dyDescent="0.3">
      <c r="B103" s="5"/>
      <c r="C103" s="5"/>
    </row>
    <row r="104" spans="2:3" x14ac:dyDescent="0.3">
      <c r="B104" s="5"/>
      <c r="C104" s="5"/>
    </row>
    <row r="105" spans="2:3" x14ac:dyDescent="0.3">
      <c r="B105" s="5"/>
      <c r="C105" s="5"/>
    </row>
    <row r="106" spans="2:3" x14ac:dyDescent="0.3">
      <c r="B106" s="5"/>
      <c r="C106" s="5"/>
    </row>
    <row r="107" spans="2:3" x14ac:dyDescent="0.3">
      <c r="B107" s="5"/>
      <c r="C107" s="5"/>
    </row>
    <row r="108" spans="2:3" x14ac:dyDescent="0.3">
      <c r="B108" s="5"/>
      <c r="C108" s="5"/>
    </row>
    <row r="109" spans="2:3" x14ac:dyDescent="0.3">
      <c r="B109" s="5"/>
      <c r="C109" s="5"/>
    </row>
    <row r="110" spans="2:3" x14ac:dyDescent="0.3">
      <c r="B110" s="5"/>
      <c r="C110" s="5"/>
    </row>
    <row r="111" spans="2:3" x14ac:dyDescent="0.3">
      <c r="B111" s="5"/>
      <c r="C111" s="5"/>
    </row>
    <row r="112" spans="2:3" x14ac:dyDescent="0.3">
      <c r="B112" s="5"/>
      <c r="C112" s="5"/>
    </row>
    <row r="113" spans="2:3" x14ac:dyDescent="0.3">
      <c r="B113" s="5"/>
      <c r="C113" s="5"/>
    </row>
    <row r="114" spans="2:3" x14ac:dyDescent="0.3">
      <c r="B114" s="5"/>
      <c r="C114" s="5"/>
    </row>
    <row r="115" spans="2:3" x14ac:dyDescent="0.3">
      <c r="B115" s="5"/>
      <c r="C115" s="5"/>
    </row>
    <row r="116" spans="2:3" x14ac:dyDescent="0.3">
      <c r="B116" s="5"/>
      <c r="C116" s="5"/>
    </row>
    <row r="117" spans="2:3" x14ac:dyDescent="0.3">
      <c r="B117" s="5"/>
      <c r="C117" s="5"/>
    </row>
    <row r="118" spans="2:3" x14ac:dyDescent="0.3">
      <c r="B118" s="5"/>
      <c r="C118" s="5"/>
    </row>
    <row r="119" spans="2:3" x14ac:dyDescent="0.3">
      <c r="B119" s="5"/>
      <c r="C119" s="5"/>
    </row>
    <row r="120" spans="2:3" x14ac:dyDescent="0.3">
      <c r="B120" s="5"/>
      <c r="C120" s="5"/>
    </row>
    <row r="121" spans="2:3" x14ac:dyDescent="0.3">
      <c r="B121" s="5"/>
      <c r="C121" s="5"/>
    </row>
    <row r="122" spans="2:3" x14ac:dyDescent="0.3">
      <c r="B122" s="5"/>
      <c r="C122" s="5"/>
    </row>
    <row r="123" spans="2:3" x14ac:dyDescent="0.3">
      <c r="B123" s="5"/>
      <c r="C123" s="5"/>
    </row>
    <row r="124" spans="2:3" x14ac:dyDescent="0.3">
      <c r="B124" s="5"/>
      <c r="C124" s="5"/>
    </row>
    <row r="125" spans="2:3" x14ac:dyDescent="0.3">
      <c r="B125" s="5"/>
      <c r="C125" s="5"/>
    </row>
    <row r="126" spans="2:3" x14ac:dyDescent="0.3">
      <c r="B126" s="5"/>
      <c r="C126" s="5"/>
    </row>
    <row r="127" spans="2:3" x14ac:dyDescent="0.3">
      <c r="B127" s="5"/>
      <c r="C127" s="5"/>
    </row>
    <row r="128" spans="2:3" x14ac:dyDescent="0.3">
      <c r="B128" s="5"/>
      <c r="C128" s="5"/>
    </row>
    <row r="129" spans="2:3" x14ac:dyDescent="0.3">
      <c r="B129" s="5"/>
      <c r="C129" s="5"/>
    </row>
    <row r="130" spans="2:3" x14ac:dyDescent="0.3">
      <c r="B130" s="5"/>
      <c r="C130" s="5"/>
    </row>
    <row r="131" spans="2:3" x14ac:dyDescent="0.3">
      <c r="B131" s="5"/>
      <c r="C131" s="5"/>
    </row>
    <row r="132" spans="2:3" x14ac:dyDescent="0.3">
      <c r="B132" s="5"/>
      <c r="C132" s="5"/>
    </row>
    <row r="133" spans="2:3" x14ac:dyDescent="0.3">
      <c r="B133" s="5"/>
      <c r="C133" s="5"/>
    </row>
    <row r="134" spans="2:3" x14ac:dyDescent="0.3">
      <c r="B134" s="5"/>
      <c r="C134" s="5"/>
    </row>
    <row r="135" spans="2:3" x14ac:dyDescent="0.3">
      <c r="B135" s="5"/>
      <c r="C135" s="5"/>
    </row>
    <row r="136" spans="2:3" x14ac:dyDescent="0.3">
      <c r="B136" s="5"/>
      <c r="C136" s="5"/>
    </row>
    <row r="137" spans="2:3" x14ac:dyDescent="0.3">
      <c r="B137" s="5"/>
      <c r="C137" s="5"/>
    </row>
    <row r="138" spans="2:3" x14ac:dyDescent="0.3">
      <c r="B138" s="5"/>
      <c r="C138" s="5"/>
    </row>
    <row r="139" spans="2:3" x14ac:dyDescent="0.3">
      <c r="B139" s="5"/>
      <c r="C139" s="5"/>
    </row>
    <row r="140" spans="2:3" x14ac:dyDescent="0.3">
      <c r="B140" s="5"/>
      <c r="C140" s="5"/>
    </row>
    <row r="141" spans="2:3" x14ac:dyDescent="0.3">
      <c r="B141" s="5"/>
      <c r="C141" s="5"/>
    </row>
    <row r="142" spans="2:3" x14ac:dyDescent="0.3">
      <c r="B142" s="5"/>
      <c r="C142" s="5"/>
    </row>
    <row r="143" spans="2:3" x14ac:dyDescent="0.3">
      <c r="B143" s="5"/>
      <c r="C143" s="5"/>
    </row>
    <row r="144" spans="2:3" x14ac:dyDescent="0.3">
      <c r="B144" s="5"/>
      <c r="C144" s="5"/>
    </row>
    <row r="145" spans="2:3" x14ac:dyDescent="0.3">
      <c r="B145" s="5"/>
      <c r="C145" s="5"/>
    </row>
    <row r="146" spans="2:3" x14ac:dyDescent="0.3">
      <c r="B146" s="5"/>
      <c r="C146" s="5"/>
    </row>
    <row r="147" spans="2:3" x14ac:dyDescent="0.3">
      <c r="B147" s="5"/>
      <c r="C147" s="5"/>
    </row>
    <row r="148" spans="2:3" x14ac:dyDescent="0.3">
      <c r="B148" s="5"/>
      <c r="C148" s="5"/>
    </row>
    <row r="149" spans="2:3" x14ac:dyDescent="0.3">
      <c r="B149" s="5"/>
      <c r="C149" s="5"/>
    </row>
    <row r="150" spans="2:3" x14ac:dyDescent="0.3">
      <c r="B150" s="5"/>
      <c r="C150" s="5"/>
    </row>
    <row r="151" spans="2:3" x14ac:dyDescent="0.3">
      <c r="B151" s="5"/>
      <c r="C151" s="5"/>
    </row>
    <row r="152" spans="2:3" x14ac:dyDescent="0.3">
      <c r="B152" s="5"/>
      <c r="C152" s="5"/>
    </row>
    <row r="153" spans="2:3" x14ac:dyDescent="0.3">
      <c r="B153" s="5"/>
      <c r="C153" s="5"/>
    </row>
    <row r="154" spans="2:3" x14ac:dyDescent="0.3">
      <c r="B154" s="5"/>
      <c r="C154" s="5"/>
    </row>
    <row r="155" spans="2:3" x14ac:dyDescent="0.3">
      <c r="B155" s="5"/>
      <c r="C155" s="5"/>
    </row>
    <row r="156" spans="2:3" x14ac:dyDescent="0.3">
      <c r="B156" s="5"/>
      <c r="C156" s="5"/>
    </row>
    <row r="157" spans="2:3" x14ac:dyDescent="0.3">
      <c r="B157" s="5"/>
      <c r="C157" s="5"/>
    </row>
    <row r="158" spans="2:3" x14ac:dyDescent="0.3">
      <c r="B158" s="5"/>
      <c r="C158" s="5"/>
    </row>
    <row r="159" spans="2:3" x14ac:dyDescent="0.3">
      <c r="B159" s="5"/>
      <c r="C159" s="5"/>
    </row>
    <row r="160" spans="2:3" x14ac:dyDescent="0.3">
      <c r="B160" s="5"/>
      <c r="C160" s="5"/>
    </row>
    <row r="161" spans="2:3" x14ac:dyDescent="0.3">
      <c r="B161" s="5"/>
      <c r="C161" s="5"/>
    </row>
    <row r="162" spans="2:3" x14ac:dyDescent="0.3">
      <c r="B162" s="5"/>
      <c r="C162" s="5"/>
    </row>
    <row r="163" spans="2:3" x14ac:dyDescent="0.3">
      <c r="B163" s="5"/>
      <c r="C163" s="5"/>
    </row>
    <row r="164" spans="2:3" x14ac:dyDescent="0.3">
      <c r="B164" s="5"/>
      <c r="C164" s="5"/>
    </row>
    <row r="165" spans="2:3" x14ac:dyDescent="0.3">
      <c r="B165" s="5"/>
      <c r="C165" s="5"/>
    </row>
    <row r="166" spans="2:3" x14ac:dyDescent="0.3">
      <c r="B166" s="5"/>
      <c r="C166" s="5"/>
    </row>
    <row r="167" spans="2:3" x14ac:dyDescent="0.3">
      <c r="B167" s="5"/>
      <c r="C167" s="5"/>
    </row>
    <row r="168" spans="2:3" x14ac:dyDescent="0.3">
      <c r="B168" s="5"/>
      <c r="C168" s="5"/>
    </row>
    <row r="169" spans="2:3" x14ac:dyDescent="0.3">
      <c r="B169" s="5"/>
      <c r="C169" s="5"/>
    </row>
    <row r="170" spans="2:3" x14ac:dyDescent="0.3">
      <c r="B170" s="5"/>
      <c r="C170" s="5"/>
    </row>
    <row r="171" spans="2:3" x14ac:dyDescent="0.3">
      <c r="B171" s="5"/>
      <c r="C171" s="5"/>
    </row>
    <row r="172" spans="2:3" x14ac:dyDescent="0.3">
      <c r="B172" s="5"/>
      <c r="C172" s="5"/>
    </row>
    <row r="173" spans="2:3" x14ac:dyDescent="0.3">
      <c r="B173" s="5"/>
      <c r="C173" s="5"/>
    </row>
    <row r="174" spans="2:3" x14ac:dyDescent="0.3">
      <c r="B174" s="5"/>
      <c r="C174" s="5"/>
    </row>
    <row r="175" spans="2:3" x14ac:dyDescent="0.3">
      <c r="B175" s="5"/>
      <c r="C175" s="5"/>
    </row>
    <row r="176" spans="2:3" x14ac:dyDescent="0.3">
      <c r="B176" s="5"/>
      <c r="C176" s="5"/>
    </row>
    <row r="177" spans="2:3" x14ac:dyDescent="0.3">
      <c r="B177" s="5"/>
      <c r="C177" s="5"/>
    </row>
    <row r="178" spans="2:3" x14ac:dyDescent="0.3">
      <c r="B178" s="5"/>
      <c r="C178" s="5"/>
    </row>
    <row r="179" spans="2:3" x14ac:dyDescent="0.3">
      <c r="B179" s="5"/>
      <c r="C179" s="5"/>
    </row>
    <row r="180" spans="2:3" x14ac:dyDescent="0.3">
      <c r="B180" s="5"/>
      <c r="C180" s="5"/>
    </row>
    <row r="181" spans="2:3" x14ac:dyDescent="0.3">
      <c r="B181" s="5"/>
      <c r="C181" s="5"/>
    </row>
    <row r="182" spans="2:3" x14ac:dyDescent="0.3">
      <c r="B182" s="5"/>
      <c r="C182" s="5"/>
    </row>
    <row r="183" spans="2:3" x14ac:dyDescent="0.3">
      <c r="B183" s="5"/>
      <c r="C183" s="5"/>
    </row>
    <row r="184" spans="2:3" x14ac:dyDescent="0.3">
      <c r="B184" s="5"/>
      <c r="C184" s="5"/>
    </row>
    <row r="185" spans="2:3" x14ac:dyDescent="0.3">
      <c r="B185" s="5"/>
      <c r="C185" s="5"/>
    </row>
    <row r="186" spans="2:3" x14ac:dyDescent="0.3">
      <c r="B186" s="5"/>
      <c r="C186" s="5"/>
    </row>
    <row r="187" spans="2:3" x14ac:dyDescent="0.3">
      <c r="B187" s="5"/>
      <c r="C187" s="5"/>
    </row>
    <row r="188" spans="2:3" x14ac:dyDescent="0.3">
      <c r="B188" s="5"/>
      <c r="C188" s="5"/>
    </row>
    <row r="189" spans="2:3" x14ac:dyDescent="0.3">
      <c r="B189" s="5"/>
      <c r="C189" s="5"/>
    </row>
    <row r="190" spans="2:3" x14ac:dyDescent="0.3">
      <c r="B190" s="5"/>
      <c r="C190" s="5"/>
    </row>
    <row r="191" spans="2:3" x14ac:dyDescent="0.3">
      <c r="B191" s="5"/>
      <c r="C191" s="5"/>
    </row>
    <row r="192" spans="2:3" x14ac:dyDescent="0.3">
      <c r="B192" s="5"/>
      <c r="C192" s="5"/>
    </row>
    <row r="193" spans="2:3" x14ac:dyDescent="0.3">
      <c r="B193" s="5"/>
      <c r="C193" s="5"/>
    </row>
    <row r="194" spans="2:3" x14ac:dyDescent="0.3">
      <c r="B194" s="5"/>
      <c r="C194" s="5"/>
    </row>
    <row r="195" spans="2:3" x14ac:dyDescent="0.3">
      <c r="B195" s="5"/>
      <c r="C195" s="5"/>
    </row>
    <row r="196" spans="2:3" x14ac:dyDescent="0.3">
      <c r="B196" s="5"/>
      <c r="C196" s="5"/>
    </row>
    <row r="197" spans="2:3" x14ac:dyDescent="0.3">
      <c r="B197" s="5"/>
      <c r="C197" s="5"/>
    </row>
    <row r="198" spans="2:3" x14ac:dyDescent="0.3">
      <c r="B198" s="5"/>
      <c r="C198" s="5"/>
    </row>
    <row r="199" spans="2:3" x14ac:dyDescent="0.3">
      <c r="B199" s="5"/>
      <c r="C199" s="5"/>
    </row>
    <row r="200" spans="2:3" x14ac:dyDescent="0.3">
      <c r="B200" s="5"/>
      <c r="C200" s="5"/>
    </row>
    <row r="201" spans="2:3" x14ac:dyDescent="0.3">
      <c r="B201" s="5"/>
      <c r="C201" s="5"/>
    </row>
    <row r="202" spans="2:3" x14ac:dyDescent="0.3">
      <c r="B202" s="5"/>
      <c r="C202" s="5"/>
    </row>
    <row r="203" spans="2:3" x14ac:dyDescent="0.3">
      <c r="B203" s="5"/>
      <c r="C203" s="5"/>
    </row>
    <row r="204" spans="2:3" x14ac:dyDescent="0.3">
      <c r="B204" s="5"/>
      <c r="C204" s="5"/>
    </row>
    <row r="205" spans="2:3" x14ac:dyDescent="0.3">
      <c r="B205" s="5"/>
      <c r="C205" s="5"/>
    </row>
    <row r="206" spans="2:3" x14ac:dyDescent="0.3">
      <c r="B206" s="5"/>
      <c r="C206" s="5"/>
    </row>
    <row r="207" spans="2:3" x14ac:dyDescent="0.3">
      <c r="B207" s="5"/>
      <c r="C207" s="5"/>
    </row>
    <row r="208" spans="2:3" x14ac:dyDescent="0.3">
      <c r="B208" s="5"/>
      <c r="C208" s="5"/>
    </row>
    <row r="209" spans="2:3" x14ac:dyDescent="0.3">
      <c r="B209" s="5"/>
      <c r="C209" s="5"/>
    </row>
    <row r="210" spans="2:3" x14ac:dyDescent="0.3">
      <c r="B210" s="5"/>
      <c r="C210" s="5"/>
    </row>
    <row r="211" spans="2:3" x14ac:dyDescent="0.3">
      <c r="B211" s="5"/>
      <c r="C211" s="5"/>
    </row>
    <row r="212" spans="2:3" x14ac:dyDescent="0.3">
      <c r="B212" s="5"/>
      <c r="C212" s="5"/>
    </row>
    <row r="213" spans="2:3" x14ac:dyDescent="0.3">
      <c r="B213" s="5"/>
      <c r="C213" s="5"/>
    </row>
    <row r="214" spans="2:3" x14ac:dyDescent="0.3">
      <c r="B214" s="5"/>
      <c r="C214" s="5"/>
    </row>
    <row r="215" spans="2:3" x14ac:dyDescent="0.3">
      <c r="B215" s="5"/>
      <c r="C215" s="5"/>
    </row>
    <row r="216" spans="2:3" x14ac:dyDescent="0.3">
      <c r="B216" s="5"/>
      <c r="C216" s="5"/>
    </row>
    <row r="217" spans="2:3" x14ac:dyDescent="0.3">
      <c r="B217" s="5"/>
      <c r="C217" s="5"/>
    </row>
    <row r="218" spans="2:3" x14ac:dyDescent="0.3">
      <c r="B218" s="5"/>
      <c r="C218" s="5"/>
    </row>
    <row r="219" spans="2:3" x14ac:dyDescent="0.3">
      <c r="B219" s="5"/>
      <c r="C219" s="5"/>
    </row>
    <row r="220" spans="2:3" x14ac:dyDescent="0.3">
      <c r="B220" s="5"/>
      <c r="C220" s="5"/>
    </row>
    <row r="221" spans="2:3" x14ac:dyDescent="0.3">
      <c r="B221" s="5"/>
      <c r="C221" s="5"/>
    </row>
    <row r="222" spans="2:3" x14ac:dyDescent="0.3">
      <c r="B222" s="5"/>
      <c r="C222" s="5"/>
    </row>
    <row r="223" spans="2:3" x14ac:dyDescent="0.3">
      <c r="B223" s="5"/>
      <c r="C223" s="5"/>
    </row>
    <row r="224" spans="2:3" x14ac:dyDescent="0.3">
      <c r="B224" s="5"/>
      <c r="C224" s="5"/>
    </row>
    <row r="225" spans="2:3" x14ac:dyDescent="0.3">
      <c r="B225" s="5"/>
      <c r="C225" s="5"/>
    </row>
    <row r="226" spans="2:3" x14ac:dyDescent="0.3">
      <c r="B226" s="5"/>
      <c r="C226" s="5"/>
    </row>
    <row r="227" spans="2:3" x14ac:dyDescent="0.3">
      <c r="B227" s="5"/>
      <c r="C227" s="5"/>
    </row>
    <row r="228" spans="2:3" x14ac:dyDescent="0.3">
      <c r="B228" s="5"/>
      <c r="C228" s="5"/>
    </row>
    <row r="229" spans="2:3" x14ac:dyDescent="0.3">
      <c r="B229" s="5"/>
      <c r="C229" s="5"/>
    </row>
    <row r="230" spans="2:3" x14ac:dyDescent="0.3">
      <c r="B230" s="5"/>
      <c r="C230" s="5"/>
    </row>
    <row r="231" spans="2:3" x14ac:dyDescent="0.3">
      <c r="B231" s="5"/>
      <c r="C231" s="5"/>
    </row>
    <row r="232" spans="2:3" x14ac:dyDescent="0.3">
      <c r="B232" s="5"/>
      <c r="C232" s="5"/>
    </row>
    <row r="233" spans="2:3" x14ac:dyDescent="0.3">
      <c r="B233" s="5"/>
      <c r="C233" s="5"/>
    </row>
    <row r="234" spans="2:3" x14ac:dyDescent="0.3">
      <c r="B234" s="5"/>
      <c r="C234" s="5"/>
    </row>
    <row r="235" spans="2:3" x14ac:dyDescent="0.3">
      <c r="B235" s="5"/>
      <c r="C235" s="5"/>
    </row>
    <row r="236" spans="2:3" x14ac:dyDescent="0.3">
      <c r="B236" s="5"/>
      <c r="C236" s="5"/>
    </row>
    <row r="237" spans="2:3" x14ac:dyDescent="0.3">
      <c r="B237" s="5"/>
      <c r="C237" s="5"/>
    </row>
    <row r="238" spans="2:3" x14ac:dyDescent="0.3">
      <c r="B238" s="5"/>
      <c r="C238" s="5"/>
    </row>
    <row r="239" spans="2:3" x14ac:dyDescent="0.3">
      <c r="B239" s="5"/>
      <c r="C239" s="5"/>
    </row>
    <row r="240" spans="2:3" x14ac:dyDescent="0.3">
      <c r="B240" s="5"/>
      <c r="C240" s="5"/>
    </row>
    <row r="241" spans="2:3" x14ac:dyDescent="0.3">
      <c r="B241" s="5"/>
      <c r="C241" s="5"/>
    </row>
    <row r="242" spans="2:3" x14ac:dyDescent="0.3">
      <c r="B242" s="5"/>
      <c r="C242" s="5"/>
    </row>
    <row r="243" spans="2:3" x14ac:dyDescent="0.3">
      <c r="B243" s="5"/>
      <c r="C243" s="5"/>
    </row>
    <row r="244" spans="2:3" x14ac:dyDescent="0.3">
      <c r="B244" s="5"/>
      <c r="C244" s="5"/>
    </row>
    <row r="245" spans="2:3" x14ac:dyDescent="0.3">
      <c r="B245" s="5"/>
      <c r="C245" s="5"/>
    </row>
    <row r="246" spans="2:3" x14ac:dyDescent="0.3">
      <c r="B246" s="5"/>
      <c r="C246" s="5"/>
    </row>
    <row r="247" spans="2:3" x14ac:dyDescent="0.3">
      <c r="B247" s="5"/>
      <c r="C247" s="5"/>
    </row>
    <row r="248" spans="2:3" x14ac:dyDescent="0.3">
      <c r="B248" s="5"/>
      <c r="C248" s="5"/>
    </row>
    <row r="249" spans="2:3" x14ac:dyDescent="0.3">
      <c r="B249" s="5"/>
      <c r="C249" s="5"/>
    </row>
    <row r="250" spans="2:3" x14ac:dyDescent="0.3">
      <c r="B250" s="5"/>
      <c r="C250" s="5"/>
    </row>
    <row r="251" spans="2:3" x14ac:dyDescent="0.3">
      <c r="B251" s="5"/>
      <c r="C251" s="5"/>
    </row>
    <row r="252" spans="2:3" x14ac:dyDescent="0.3">
      <c r="B252" s="5"/>
      <c r="C252" s="5"/>
    </row>
    <row r="253" spans="2:3" x14ac:dyDescent="0.3">
      <c r="B253" s="5"/>
      <c r="C253" s="5"/>
    </row>
    <row r="254" spans="2:3" x14ac:dyDescent="0.3">
      <c r="B254" s="5"/>
      <c r="C254" s="5"/>
    </row>
    <row r="255" spans="2:3" x14ac:dyDescent="0.3">
      <c r="B255" s="5"/>
      <c r="C255" s="5"/>
    </row>
    <row r="256" spans="2:3" x14ac:dyDescent="0.3">
      <c r="B256" s="5"/>
      <c r="C256" s="5"/>
    </row>
    <row r="257" spans="2:3" x14ac:dyDescent="0.3">
      <c r="B257" s="5"/>
      <c r="C257" s="5"/>
    </row>
    <row r="258" spans="2:3" x14ac:dyDescent="0.3">
      <c r="B258" s="5"/>
      <c r="C258" s="5"/>
    </row>
    <row r="259" spans="2:3" x14ac:dyDescent="0.3">
      <c r="B259" s="5"/>
      <c r="C259" s="5"/>
    </row>
    <row r="260" spans="2:3" x14ac:dyDescent="0.3">
      <c r="B260" s="5"/>
      <c r="C260" s="5"/>
    </row>
    <row r="261" spans="2:3" x14ac:dyDescent="0.3">
      <c r="B261" s="5"/>
      <c r="C261" s="5"/>
    </row>
    <row r="262" spans="2:3" x14ac:dyDescent="0.3">
      <c r="B262" s="5"/>
      <c r="C262" s="5"/>
    </row>
    <row r="263" spans="2:3" x14ac:dyDescent="0.3">
      <c r="B263" s="5"/>
      <c r="C263" s="5"/>
    </row>
    <row r="264" spans="2:3" x14ac:dyDescent="0.3">
      <c r="B264" s="5"/>
      <c r="C264" s="5"/>
    </row>
    <row r="265" spans="2:3" x14ac:dyDescent="0.3">
      <c r="B265" s="5"/>
      <c r="C265" s="5"/>
    </row>
    <row r="266" spans="2:3" x14ac:dyDescent="0.3">
      <c r="B266" s="5"/>
      <c r="C266" s="5"/>
    </row>
    <row r="267" spans="2:3" x14ac:dyDescent="0.3">
      <c r="B267" s="5"/>
      <c r="C267" s="5"/>
    </row>
    <row r="268" spans="2:3" x14ac:dyDescent="0.3">
      <c r="B268" s="5"/>
      <c r="C268" s="5"/>
    </row>
    <row r="269" spans="2:3" x14ac:dyDescent="0.3">
      <c r="B269" s="5"/>
      <c r="C269" s="5"/>
    </row>
    <row r="270" spans="2:3" x14ac:dyDescent="0.3">
      <c r="B270" s="5"/>
      <c r="C270" s="5"/>
    </row>
    <row r="271" spans="2:3" x14ac:dyDescent="0.3">
      <c r="B271" s="5"/>
      <c r="C271" s="5"/>
    </row>
    <row r="272" spans="2:3" x14ac:dyDescent="0.3">
      <c r="B272" s="5"/>
      <c r="C272" s="5"/>
    </row>
    <row r="273" spans="2:3" x14ac:dyDescent="0.3">
      <c r="B273" s="5"/>
      <c r="C273" s="5"/>
    </row>
    <row r="274" spans="2:3" x14ac:dyDescent="0.3">
      <c r="B274" s="5"/>
      <c r="C274" s="5"/>
    </row>
    <row r="275" spans="2:3" x14ac:dyDescent="0.3">
      <c r="B275" s="5"/>
      <c r="C275" s="5"/>
    </row>
    <row r="276" spans="2:3" x14ac:dyDescent="0.3">
      <c r="B276" s="5"/>
      <c r="C276" s="5"/>
    </row>
    <row r="277" spans="2:3" x14ac:dyDescent="0.3">
      <c r="B277" s="5"/>
      <c r="C277" s="5"/>
    </row>
    <row r="278" spans="2:3" x14ac:dyDescent="0.3">
      <c r="B278" s="5"/>
      <c r="C278" s="5"/>
    </row>
    <row r="279" spans="2:3" x14ac:dyDescent="0.3">
      <c r="B279" s="5"/>
      <c r="C279" s="5"/>
    </row>
    <row r="280" spans="2:3" x14ac:dyDescent="0.3">
      <c r="B280" s="5"/>
      <c r="C280" s="5"/>
    </row>
    <row r="281" spans="2:3" x14ac:dyDescent="0.3">
      <c r="B281" s="5"/>
      <c r="C281" s="5"/>
    </row>
    <row r="282" spans="2:3" x14ac:dyDescent="0.3">
      <c r="B282" s="5"/>
      <c r="C282" s="5"/>
    </row>
    <row r="283" spans="2:3" x14ac:dyDescent="0.3">
      <c r="B283" s="5"/>
      <c r="C283" s="5"/>
    </row>
    <row r="284" spans="2:3" x14ac:dyDescent="0.3">
      <c r="B284" s="5"/>
      <c r="C284" s="5"/>
    </row>
    <row r="285" spans="2:3" x14ac:dyDescent="0.3">
      <c r="B285" s="5"/>
      <c r="C285" s="5"/>
    </row>
    <row r="286" spans="2:3" x14ac:dyDescent="0.3">
      <c r="B286" s="5"/>
      <c r="C286" s="5"/>
    </row>
    <row r="287" spans="2:3" x14ac:dyDescent="0.3">
      <c r="B287" s="5"/>
      <c r="C287" s="5"/>
    </row>
    <row r="288" spans="2:3" x14ac:dyDescent="0.3">
      <c r="B288" s="5"/>
      <c r="C288" s="5"/>
    </row>
    <row r="289" spans="2:3" x14ac:dyDescent="0.3">
      <c r="B289" s="5"/>
      <c r="C289" s="5"/>
    </row>
    <row r="290" spans="2:3" x14ac:dyDescent="0.3">
      <c r="B290" s="5"/>
      <c r="C290" s="5"/>
    </row>
    <row r="291" spans="2:3" x14ac:dyDescent="0.3">
      <c r="B291" s="5"/>
      <c r="C291" s="5"/>
    </row>
    <row r="292" spans="2:3" x14ac:dyDescent="0.3">
      <c r="B292" s="5"/>
      <c r="C292" s="5"/>
    </row>
    <row r="293" spans="2:3" x14ac:dyDescent="0.3">
      <c r="B293" s="5"/>
      <c r="C293" s="5"/>
    </row>
    <row r="294" spans="2:3" x14ac:dyDescent="0.3">
      <c r="B294" s="5"/>
      <c r="C294" s="5"/>
    </row>
    <row r="295" spans="2:3" x14ac:dyDescent="0.3">
      <c r="B295" s="5"/>
      <c r="C295" s="5"/>
    </row>
    <row r="296" spans="2:3" x14ac:dyDescent="0.3">
      <c r="B296" s="5"/>
      <c r="C296" s="5"/>
    </row>
    <row r="297" spans="2:3" x14ac:dyDescent="0.3">
      <c r="B297" s="5"/>
      <c r="C297" s="5"/>
    </row>
    <row r="298" spans="2:3" x14ac:dyDescent="0.3">
      <c r="B298" s="5"/>
      <c r="C298" s="5"/>
    </row>
    <row r="299" spans="2:3" x14ac:dyDescent="0.3">
      <c r="B299" s="5"/>
      <c r="C299" s="5"/>
    </row>
    <row r="300" spans="2:3" x14ac:dyDescent="0.3">
      <c r="B300" s="5"/>
      <c r="C300" s="5"/>
    </row>
    <row r="301" spans="2:3" x14ac:dyDescent="0.3">
      <c r="B301" s="5"/>
      <c r="C301" s="5"/>
    </row>
    <row r="302" spans="2:3" x14ac:dyDescent="0.3">
      <c r="B302" s="5"/>
      <c r="C302" s="5"/>
    </row>
    <row r="303" spans="2:3" x14ac:dyDescent="0.3">
      <c r="B303" s="5"/>
      <c r="C303" s="5"/>
    </row>
    <row r="304" spans="2:3" x14ac:dyDescent="0.3">
      <c r="B304" s="5"/>
      <c r="C304" s="5"/>
    </row>
    <row r="305" spans="2:3" x14ac:dyDescent="0.3">
      <c r="B305" s="5"/>
      <c r="C305" s="5"/>
    </row>
    <row r="306" spans="2:3" x14ac:dyDescent="0.3">
      <c r="B306" s="5"/>
      <c r="C306" s="5"/>
    </row>
    <row r="307" spans="2:3" x14ac:dyDescent="0.3">
      <c r="B307" s="5"/>
      <c r="C307" s="5"/>
    </row>
    <row r="308" spans="2:3" x14ac:dyDescent="0.3">
      <c r="B308" s="5"/>
      <c r="C308" s="5"/>
    </row>
    <row r="309" spans="2:3" x14ac:dyDescent="0.3">
      <c r="B309" s="5"/>
      <c r="C309" s="5"/>
    </row>
    <row r="310" spans="2:3" x14ac:dyDescent="0.3">
      <c r="B310" s="5"/>
      <c r="C310" s="5"/>
    </row>
    <row r="311" spans="2:3" x14ac:dyDescent="0.3">
      <c r="B311" s="5"/>
      <c r="C311" s="5"/>
    </row>
    <row r="312" spans="2:3" x14ac:dyDescent="0.3">
      <c r="B312" s="5"/>
      <c r="C312" s="5"/>
    </row>
    <row r="313" spans="2:3" x14ac:dyDescent="0.3">
      <c r="B313" s="5"/>
      <c r="C313" s="5"/>
    </row>
    <row r="314" spans="2:3" x14ac:dyDescent="0.3">
      <c r="B314" s="5"/>
      <c r="C314" s="5"/>
    </row>
    <row r="315" spans="2:3" x14ac:dyDescent="0.3">
      <c r="B315" s="5"/>
      <c r="C315" s="5"/>
    </row>
    <row r="316" spans="2:3" x14ac:dyDescent="0.3">
      <c r="B316" s="5"/>
      <c r="C316" s="5"/>
    </row>
    <row r="317" spans="2:3" x14ac:dyDescent="0.3">
      <c r="B317" s="5"/>
      <c r="C317" s="5"/>
    </row>
    <row r="318" spans="2:3" x14ac:dyDescent="0.3">
      <c r="B318" s="5"/>
      <c r="C318" s="5"/>
    </row>
    <row r="319" spans="2:3" x14ac:dyDescent="0.3">
      <c r="B319" s="5"/>
      <c r="C319" s="5"/>
    </row>
    <row r="320" spans="2:3" x14ac:dyDescent="0.3">
      <c r="B320" s="5"/>
      <c r="C320" s="5"/>
    </row>
    <row r="321" spans="2:3" x14ac:dyDescent="0.3">
      <c r="B321" s="5"/>
      <c r="C321" s="5"/>
    </row>
    <row r="322" spans="2:3" x14ac:dyDescent="0.3">
      <c r="B322" s="5"/>
      <c r="C322" s="5"/>
    </row>
    <row r="323" spans="2:3" x14ac:dyDescent="0.3">
      <c r="B323" s="5"/>
      <c r="C323" s="5"/>
    </row>
    <row r="324" spans="2:3" x14ac:dyDescent="0.3">
      <c r="B324" s="5"/>
      <c r="C324" s="5"/>
    </row>
    <row r="325" spans="2:3" x14ac:dyDescent="0.3">
      <c r="B325" s="5"/>
      <c r="C325" s="5"/>
    </row>
    <row r="326" spans="2:3" x14ac:dyDescent="0.3">
      <c r="B326" s="5"/>
      <c r="C326" s="5"/>
    </row>
    <row r="327" spans="2:3" x14ac:dyDescent="0.3">
      <c r="B327" s="5"/>
      <c r="C327" s="5"/>
    </row>
    <row r="328" spans="2:3" x14ac:dyDescent="0.3">
      <c r="B328" s="5"/>
      <c r="C328" s="5"/>
    </row>
    <row r="329" spans="2:3" x14ac:dyDescent="0.3">
      <c r="B329" s="5"/>
      <c r="C329" s="5"/>
    </row>
    <row r="330" spans="2:3" x14ac:dyDescent="0.3">
      <c r="B330" s="5"/>
      <c r="C330" s="5"/>
    </row>
    <row r="331" spans="2:3" x14ac:dyDescent="0.3">
      <c r="B331" s="5"/>
      <c r="C331" s="5"/>
    </row>
    <row r="332" spans="2:3" x14ac:dyDescent="0.3">
      <c r="B332" s="5"/>
      <c r="C332" s="5"/>
    </row>
    <row r="333" spans="2:3" x14ac:dyDescent="0.3">
      <c r="B333" s="5"/>
      <c r="C333" s="5"/>
    </row>
    <row r="334" spans="2:3" x14ac:dyDescent="0.3">
      <c r="B334" s="5"/>
      <c r="C334" s="5"/>
    </row>
    <row r="335" spans="2:3" x14ac:dyDescent="0.3">
      <c r="B335" s="5"/>
      <c r="C335" s="5"/>
    </row>
    <row r="336" spans="2:3" x14ac:dyDescent="0.3">
      <c r="B336" s="5"/>
      <c r="C336" s="5"/>
    </row>
    <row r="337" spans="2:3" x14ac:dyDescent="0.3">
      <c r="B337" s="5"/>
      <c r="C337" s="5"/>
    </row>
    <row r="338" spans="2:3" x14ac:dyDescent="0.3">
      <c r="B338" s="5"/>
      <c r="C338" s="5"/>
    </row>
    <row r="339" spans="2:3" x14ac:dyDescent="0.3">
      <c r="B339" s="5"/>
      <c r="C339" s="5"/>
    </row>
    <row r="340" spans="2:3" x14ac:dyDescent="0.3">
      <c r="B340" s="5"/>
      <c r="C340" s="5"/>
    </row>
    <row r="341" spans="2:3" x14ac:dyDescent="0.3">
      <c r="B341" s="5"/>
      <c r="C341" s="5"/>
    </row>
    <row r="342" spans="2:3" x14ac:dyDescent="0.3">
      <c r="B342" s="5"/>
      <c r="C342" s="5"/>
    </row>
    <row r="343" spans="2:3" x14ac:dyDescent="0.3">
      <c r="B343" s="5"/>
      <c r="C343" s="5"/>
    </row>
    <row r="344" spans="2:3" x14ac:dyDescent="0.3">
      <c r="B344" s="5"/>
      <c r="C344" s="5"/>
    </row>
    <row r="345" spans="2:3" x14ac:dyDescent="0.3">
      <c r="B345" s="5"/>
      <c r="C345" s="5"/>
    </row>
    <row r="346" spans="2:3" x14ac:dyDescent="0.3">
      <c r="B346" s="5"/>
      <c r="C346" s="5"/>
    </row>
    <row r="347" spans="2:3" x14ac:dyDescent="0.3">
      <c r="B347" s="5"/>
      <c r="C347" s="5"/>
    </row>
    <row r="348" spans="2:3" x14ac:dyDescent="0.3">
      <c r="B348" s="5"/>
      <c r="C348" s="5"/>
    </row>
    <row r="349" spans="2:3" x14ac:dyDescent="0.3">
      <c r="B349" s="5"/>
      <c r="C349" s="5"/>
    </row>
    <row r="350" spans="2:3" x14ac:dyDescent="0.3">
      <c r="B350" s="5"/>
      <c r="C350" s="5"/>
    </row>
    <row r="351" spans="2:3" x14ac:dyDescent="0.3">
      <c r="B351" s="5"/>
      <c r="C351" s="5"/>
    </row>
    <row r="352" spans="2:3" x14ac:dyDescent="0.3">
      <c r="B352" s="5"/>
      <c r="C352" s="5"/>
    </row>
    <row r="353" spans="2:3" x14ac:dyDescent="0.3">
      <c r="B353" s="5"/>
      <c r="C353" s="5"/>
    </row>
    <row r="354" spans="2:3" x14ac:dyDescent="0.3">
      <c r="B354" s="5"/>
      <c r="C354" s="5"/>
    </row>
    <row r="355" spans="2:3" x14ac:dyDescent="0.3">
      <c r="B355" s="5"/>
      <c r="C355" s="5"/>
    </row>
    <row r="356" spans="2:3" x14ac:dyDescent="0.3">
      <c r="B356" s="5"/>
      <c r="C356" s="5"/>
    </row>
    <row r="357" spans="2:3" x14ac:dyDescent="0.3">
      <c r="B357" s="5"/>
      <c r="C357" s="5"/>
    </row>
    <row r="358" spans="2:3" x14ac:dyDescent="0.3">
      <c r="B358" s="5"/>
      <c r="C358" s="5"/>
    </row>
    <row r="359" spans="2:3" x14ac:dyDescent="0.3">
      <c r="B359" s="5"/>
      <c r="C359" s="5"/>
    </row>
    <row r="360" spans="2:3" x14ac:dyDescent="0.3">
      <c r="B360" s="5"/>
      <c r="C360" s="5"/>
    </row>
    <row r="361" spans="2:3" x14ac:dyDescent="0.3">
      <c r="B361" s="5"/>
      <c r="C361" s="5"/>
    </row>
    <row r="362" spans="2:3" x14ac:dyDescent="0.3">
      <c r="B362" s="5"/>
      <c r="C362" s="5"/>
    </row>
    <row r="363" spans="2:3" x14ac:dyDescent="0.3">
      <c r="B363" s="5"/>
      <c r="C363" s="5"/>
    </row>
    <row r="364" spans="2:3" x14ac:dyDescent="0.3">
      <c r="B364" s="5"/>
      <c r="C364" s="5"/>
    </row>
    <row r="365" spans="2:3" x14ac:dyDescent="0.3">
      <c r="B365" s="5"/>
      <c r="C365" s="5"/>
    </row>
    <row r="366" spans="2:3" x14ac:dyDescent="0.3">
      <c r="B366" s="5"/>
      <c r="C366" s="5"/>
    </row>
    <row r="367" spans="2:3" x14ac:dyDescent="0.3">
      <c r="B367" s="5"/>
      <c r="C367" s="5"/>
    </row>
    <row r="368" spans="2:3" x14ac:dyDescent="0.3">
      <c r="B368" s="5"/>
      <c r="C368" s="5"/>
    </row>
    <row r="369" spans="2:3" x14ac:dyDescent="0.3">
      <c r="B369" s="5"/>
      <c r="C369" s="5"/>
    </row>
    <row r="370" spans="2:3" x14ac:dyDescent="0.3">
      <c r="B370" s="5"/>
      <c r="C370" s="5"/>
    </row>
    <row r="371" spans="2:3" x14ac:dyDescent="0.3">
      <c r="B371" s="5"/>
      <c r="C371" s="5"/>
    </row>
    <row r="372" spans="2:3" x14ac:dyDescent="0.3">
      <c r="B372" s="5"/>
      <c r="C372" s="5"/>
    </row>
    <row r="373" spans="2:3" x14ac:dyDescent="0.3">
      <c r="B373" s="5"/>
      <c r="C373" s="5"/>
    </row>
    <row r="374" spans="2:3" x14ac:dyDescent="0.3">
      <c r="B374" s="5"/>
      <c r="C374" s="5"/>
    </row>
    <row r="375" spans="2:3" x14ac:dyDescent="0.3">
      <c r="B375" s="5"/>
      <c r="C375" s="5"/>
    </row>
    <row r="376" spans="2:3" x14ac:dyDescent="0.3">
      <c r="B376" s="5"/>
      <c r="C376" s="5"/>
    </row>
    <row r="377" spans="2:3" x14ac:dyDescent="0.3">
      <c r="B377" s="5"/>
      <c r="C377" s="5"/>
    </row>
    <row r="378" spans="2:3" x14ac:dyDescent="0.3">
      <c r="B378" s="5"/>
      <c r="C378" s="5"/>
    </row>
    <row r="379" spans="2:3" x14ac:dyDescent="0.3">
      <c r="B379" s="5"/>
      <c r="C379" s="5"/>
    </row>
    <row r="380" spans="2:3" x14ac:dyDescent="0.3">
      <c r="B380" s="5"/>
      <c r="C380" s="5"/>
    </row>
    <row r="381" spans="2:3" x14ac:dyDescent="0.3">
      <c r="B381" s="5"/>
      <c r="C381" s="5"/>
    </row>
    <row r="382" spans="2:3" x14ac:dyDescent="0.3">
      <c r="B382" s="5"/>
      <c r="C382" s="5"/>
    </row>
    <row r="383" spans="2:3" x14ac:dyDescent="0.3">
      <c r="B383" s="5"/>
      <c r="C383" s="5"/>
    </row>
    <row r="384" spans="2:3" x14ac:dyDescent="0.3">
      <c r="B384" s="5"/>
      <c r="C384" s="5"/>
    </row>
    <row r="385" spans="2:3" x14ac:dyDescent="0.3">
      <c r="B385" s="5"/>
      <c r="C385" s="5"/>
    </row>
    <row r="386" spans="2:3" x14ac:dyDescent="0.3">
      <c r="B386" s="5"/>
      <c r="C386" s="5"/>
    </row>
    <row r="387" spans="2:3" x14ac:dyDescent="0.3">
      <c r="B387" s="5"/>
      <c r="C387" s="5"/>
    </row>
    <row r="388" spans="2:3" x14ac:dyDescent="0.3">
      <c r="B388" s="5"/>
      <c r="C388" s="5"/>
    </row>
    <row r="389" spans="2:3" x14ac:dyDescent="0.3">
      <c r="B389" s="5"/>
      <c r="C389" s="5"/>
    </row>
    <row r="390" spans="2:3" x14ac:dyDescent="0.3">
      <c r="B390" s="5"/>
      <c r="C390" s="5"/>
    </row>
    <row r="391" spans="2:3" x14ac:dyDescent="0.3">
      <c r="B391" s="5"/>
      <c r="C391" s="5"/>
    </row>
    <row r="392" spans="2:3" x14ac:dyDescent="0.3">
      <c r="B392" s="5"/>
      <c r="C392" s="5"/>
    </row>
    <row r="393" spans="2:3" x14ac:dyDescent="0.3">
      <c r="B393" s="5"/>
      <c r="C393" s="5"/>
    </row>
    <row r="394" spans="2:3" x14ac:dyDescent="0.3">
      <c r="B394" s="5"/>
      <c r="C394" s="5"/>
    </row>
    <row r="395" spans="2:3" x14ac:dyDescent="0.3">
      <c r="B395" s="5"/>
      <c r="C395" s="5"/>
    </row>
    <row r="396" spans="2:3" x14ac:dyDescent="0.3">
      <c r="B396" s="5"/>
      <c r="C396" s="5"/>
    </row>
    <row r="397" spans="2:3" x14ac:dyDescent="0.3">
      <c r="B397" s="5"/>
      <c r="C397" s="5"/>
    </row>
    <row r="398" spans="2:3" x14ac:dyDescent="0.3">
      <c r="B398" s="5"/>
      <c r="C398" s="5"/>
    </row>
    <row r="399" spans="2:3" x14ac:dyDescent="0.3">
      <c r="B399" s="5"/>
      <c r="C399" s="5"/>
    </row>
    <row r="400" spans="2:3" x14ac:dyDescent="0.3">
      <c r="B400" s="5"/>
      <c r="C400" s="5"/>
    </row>
    <row r="401" spans="2:3" x14ac:dyDescent="0.3">
      <c r="B401" s="5"/>
      <c r="C401" s="5"/>
    </row>
    <row r="402" spans="2:3" x14ac:dyDescent="0.3">
      <c r="B402" s="5"/>
      <c r="C402" s="5"/>
    </row>
    <row r="403" spans="2:3" x14ac:dyDescent="0.3">
      <c r="B403" s="5"/>
      <c r="C403" s="5"/>
    </row>
    <row r="404" spans="2:3" x14ac:dyDescent="0.3">
      <c r="B404" s="5"/>
      <c r="C404" s="5"/>
    </row>
    <row r="405" spans="2:3" x14ac:dyDescent="0.3">
      <c r="B405" s="5"/>
      <c r="C405" s="5"/>
    </row>
    <row r="406" spans="2:3" x14ac:dyDescent="0.3">
      <c r="B406" s="5"/>
      <c r="C406" s="5"/>
    </row>
    <row r="407" spans="2:3" x14ac:dyDescent="0.3">
      <c r="B407" s="5"/>
      <c r="C407" s="5"/>
    </row>
    <row r="408" spans="2:3" x14ac:dyDescent="0.3">
      <c r="B408" s="5"/>
      <c r="C408" s="5"/>
    </row>
    <row r="409" spans="2:3" x14ac:dyDescent="0.3">
      <c r="B409" s="5"/>
      <c r="C409" s="5"/>
    </row>
    <row r="410" spans="2:3" x14ac:dyDescent="0.3">
      <c r="B410" s="5"/>
      <c r="C410" s="5"/>
    </row>
    <row r="411" spans="2:3" x14ac:dyDescent="0.3">
      <c r="B411" s="5"/>
      <c r="C411" s="5"/>
    </row>
    <row r="412" spans="2:3" x14ac:dyDescent="0.3">
      <c r="B412" s="5"/>
      <c r="C412" s="5"/>
    </row>
    <row r="413" spans="2:3" x14ac:dyDescent="0.3">
      <c r="B413" s="5"/>
      <c r="C413" s="5"/>
    </row>
    <row r="414" spans="2:3" x14ac:dyDescent="0.3">
      <c r="B414" s="5"/>
      <c r="C414" s="5"/>
    </row>
    <row r="415" spans="2:3" x14ac:dyDescent="0.3">
      <c r="B415" s="5"/>
      <c r="C415" s="5"/>
    </row>
    <row r="416" spans="2:3" x14ac:dyDescent="0.3">
      <c r="B416" s="5"/>
      <c r="C416" s="5"/>
    </row>
    <row r="417" spans="2:3" x14ac:dyDescent="0.3">
      <c r="B417" s="5"/>
      <c r="C417" s="5"/>
    </row>
    <row r="418" spans="2:3" x14ac:dyDescent="0.3">
      <c r="B418" s="5"/>
      <c r="C418" s="5"/>
    </row>
    <row r="419" spans="2:3" x14ac:dyDescent="0.3">
      <c r="B419" s="5"/>
      <c r="C419" s="5"/>
    </row>
    <row r="420" spans="2:3" x14ac:dyDescent="0.3">
      <c r="B420" s="5"/>
      <c r="C420" s="5"/>
    </row>
    <row r="421" spans="2:3" x14ac:dyDescent="0.3">
      <c r="B421" s="5"/>
      <c r="C421" s="5"/>
    </row>
    <row r="422" spans="2:3" x14ac:dyDescent="0.3">
      <c r="B422" s="5"/>
      <c r="C422" s="5"/>
    </row>
    <row r="423" spans="2:3" x14ac:dyDescent="0.3">
      <c r="B423" s="5"/>
      <c r="C423" s="5"/>
    </row>
    <row r="424" spans="2:3" x14ac:dyDescent="0.3">
      <c r="B424" s="5"/>
      <c r="C424" s="5"/>
    </row>
    <row r="425" spans="2:3" x14ac:dyDescent="0.3">
      <c r="B425" s="5"/>
      <c r="C425" s="5"/>
    </row>
    <row r="426" spans="2:3" x14ac:dyDescent="0.3">
      <c r="B426" s="5"/>
      <c r="C426" s="5"/>
    </row>
    <row r="427" spans="2:3" x14ac:dyDescent="0.3">
      <c r="B427" s="5"/>
      <c r="C427" s="5"/>
    </row>
    <row r="428" spans="2:3" x14ac:dyDescent="0.3">
      <c r="B428" s="5"/>
      <c r="C428" s="5"/>
    </row>
    <row r="429" spans="2:3" x14ac:dyDescent="0.3">
      <c r="B429" s="5"/>
      <c r="C429" s="5"/>
    </row>
    <row r="430" spans="2:3" x14ac:dyDescent="0.3">
      <c r="B430" s="5"/>
      <c r="C430" s="5"/>
    </row>
    <row r="431" spans="2:3" x14ac:dyDescent="0.3">
      <c r="B431" s="5"/>
      <c r="C431" s="5"/>
    </row>
    <row r="432" spans="2:3" x14ac:dyDescent="0.3">
      <c r="B432" s="5"/>
      <c r="C432" s="5"/>
    </row>
    <row r="433" spans="2:3" x14ac:dyDescent="0.3">
      <c r="B433" s="5"/>
      <c r="C433" s="5"/>
    </row>
    <row r="434" spans="2:3" x14ac:dyDescent="0.3">
      <c r="B434" s="5"/>
      <c r="C434" s="5"/>
    </row>
    <row r="435" spans="2:3" x14ac:dyDescent="0.3">
      <c r="B435" s="5"/>
      <c r="C435" s="5"/>
    </row>
    <row r="436" spans="2:3" x14ac:dyDescent="0.3">
      <c r="B436" s="5"/>
      <c r="C436" s="5"/>
    </row>
    <row r="437" spans="2:3" x14ac:dyDescent="0.3">
      <c r="B437" s="5"/>
      <c r="C437" s="5"/>
    </row>
    <row r="438" spans="2:3" x14ac:dyDescent="0.3">
      <c r="B438" s="5"/>
      <c r="C438" s="5"/>
    </row>
    <row r="439" spans="2:3" x14ac:dyDescent="0.3">
      <c r="B439" s="5"/>
      <c r="C439" s="5"/>
    </row>
    <row r="440" spans="2:3" x14ac:dyDescent="0.3">
      <c r="B440" s="5"/>
      <c r="C440" s="5"/>
    </row>
    <row r="441" spans="2:3" x14ac:dyDescent="0.3">
      <c r="B441" s="5"/>
      <c r="C441" s="5"/>
    </row>
    <row r="442" spans="2:3" x14ac:dyDescent="0.3">
      <c r="B442" s="5"/>
      <c r="C442" s="5"/>
    </row>
    <row r="443" spans="2:3" x14ac:dyDescent="0.3">
      <c r="B443" s="5"/>
      <c r="C443" s="5"/>
    </row>
    <row r="444" spans="2:3" x14ac:dyDescent="0.3">
      <c r="B444" s="5"/>
      <c r="C444" s="5"/>
    </row>
    <row r="445" spans="2:3" x14ac:dyDescent="0.3">
      <c r="B445" s="5"/>
      <c r="C445" s="5"/>
    </row>
    <row r="446" spans="2:3" x14ac:dyDescent="0.3">
      <c r="B446" s="5"/>
      <c r="C446" s="5"/>
    </row>
    <row r="447" spans="2:3" x14ac:dyDescent="0.3">
      <c r="B447" s="5"/>
      <c r="C447" s="5"/>
    </row>
    <row r="448" spans="2:3" x14ac:dyDescent="0.3">
      <c r="B448" s="5"/>
      <c r="C448" s="5"/>
    </row>
    <row r="449" spans="2:3" x14ac:dyDescent="0.3">
      <c r="B449" s="5"/>
      <c r="C449" s="5"/>
    </row>
    <row r="450" spans="2:3" x14ac:dyDescent="0.3">
      <c r="B450" s="5"/>
      <c r="C450" s="5"/>
    </row>
    <row r="451" spans="2:3" x14ac:dyDescent="0.3">
      <c r="B451" s="5"/>
      <c r="C451" s="5"/>
    </row>
    <row r="452" spans="2:3" x14ac:dyDescent="0.3">
      <c r="B452" s="5"/>
      <c r="C452" s="5"/>
    </row>
    <row r="453" spans="2:3" x14ac:dyDescent="0.3">
      <c r="B453" s="5"/>
      <c r="C453" s="5"/>
    </row>
    <row r="454" spans="2:3" x14ac:dyDescent="0.3">
      <c r="B454" s="5"/>
      <c r="C454" s="5"/>
    </row>
    <row r="455" spans="2:3" x14ac:dyDescent="0.3">
      <c r="B455" s="5"/>
      <c r="C455" s="5"/>
    </row>
    <row r="456" spans="2:3" x14ac:dyDescent="0.3">
      <c r="B456" s="5"/>
      <c r="C456" s="5"/>
    </row>
    <row r="457" spans="2:3" x14ac:dyDescent="0.3">
      <c r="B457" s="5"/>
      <c r="C457" s="5"/>
    </row>
    <row r="458" spans="2:3" x14ac:dyDescent="0.3">
      <c r="B458" s="5"/>
      <c r="C458" s="5"/>
    </row>
    <row r="459" spans="2:3" x14ac:dyDescent="0.3">
      <c r="B459" s="5"/>
      <c r="C459" s="5"/>
    </row>
    <row r="460" spans="2:3" x14ac:dyDescent="0.3">
      <c r="B460" s="5"/>
      <c r="C460" s="5"/>
    </row>
    <row r="461" spans="2:3" x14ac:dyDescent="0.3">
      <c r="B461" s="5"/>
      <c r="C461" s="5"/>
    </row>
    <row r="462" spans="2:3" x14ac:dyDescent="0.3">
      <c r="B462" s="5"/>
      <c r="C462" s="5"/>
    </row>
    <row r="463" spans="2:3" x14ac:dyDescent="0.3">
      <c r="B463" s="5"/>
      <c r="C463" s="5"/>
    </row>
    <row r="464" spans="2:3" x14ac:dyDescent="0.3">
      <c r="B464" s="5"/>
      <c r="C464" s="5"/>
    </row>
    <row r="465" spans="2:3" x14ac:dyDescent="0.3">
      <c r="B465" s="5"/>
      <c r="C465" s="5"/>
    </row>
    <row r="466" spans="2:3" x14ac:dyDescent="0.3">
      <c r="B466" s="5"/>
      <c r="C466" s="5"/>
    </row>
    <row r="467" spans="2:3" x14ac:dyDescent="0.3">
      <c r="B467" s="5"/>
      <c r="C467" s="5"/>
    </row>
    <row r="468" spans="2:3" x14ac:dyDescent="0.3">
      <c r="B468" s="5"/>
      <c r="C468" s="5"/>
    </row>
    <row r="469" spans="2:3" x14ac:dyDescent="0.3">
      <c r="B469" s="5"/>
      <c r="C469" s="5"/>
    </row>
    <row r="470" spans="2:3" x14ac:dyDescent="0.3">
      <c r="B470" s="5"/>
      <c r="C470" s="5"/>
    </row>
    <row r="471" spans="2:3" x14ac:dyDescent="0.3">
      <c r="B471" s="5"/>
      <c r="C471" s="5"/>
    </row>
    <row r="472" spans="2:3" x14ac:dyDescent="0.3">
      <c r="B472" s="5"/>
      <c r="C472" s="5"/>
    </row>
    <row r="473" spans="2:3" x14ac:dyDescent="0.3">
      <c r="B473" s="5"/>
      <c r="C473" s="5"/>
    </row>
    <row r="474" spans="2:3" x14ac:dyDescent="0.3">
      <c r="B474" s="5"/>
      <c r="C474" s="5"/>
    </row>
    <row r="475" spans="2:3" x14ac:dyDescent="0.3">
      <c r="B475" s="5"/>
      <c r="C475" s="5"/>
    </row>
    <row r="476" spans="2:3" x14ac:dyDescent="0.3">
      <c r="B476" s="5"/>
      <c r="C476" s="5"/>
    </row>
    <row r="477" spans="2:3" x14ac:dyDescent="0.3">
      <c r="B477" s="5"/>
      <c r="C477" s="5"/>
    </row>
    <row r="478" spans="2:3" x14ac:dyDescent="0.3">
      <c r="B478" s="5"/>
      <c r="C478" s="5"/>
    </row>
    <row r="479" spans="2:3" x14ac:dyDescent="0.3">
      <c r="B479" s="5"/>
      <c r="C479" s="5"/>
    </row>
    <row r="480" spans="2:3" x14ac:dyDescent="0.3">
      <c r="B480" s="5"/>
      <c r="C480" s="5"/>
    </row>
    <row r="481" spans="2:3" x14ac:dyDescent="0.3">
      <c r="B481" s="5"/>
      <c r="C481" s="5"/>
    </row>
  </sheetData>
  <conditionalFormatting sqref="A7:J481 A2:I6">
    <cfRule type="expression" dxfId="6" priority="2">
      <formula>MOD(ROW(),2)=1</formula>
    </cfRule>
  </conditionalFormatting>
  <conditionalFormatting sqref="J2:J6">
    <cfRule type="expression" dxfId="5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K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4" x14ac:dyDescent="0.3"/>
  <cols>
    <col min="1" max="1" width="1.77734375" customWidth="1"/>
    <col min="2" max="2" width="12.77734375" customWidth="1"/>
    <col min="3" max="3" width="14.5546875" customWidth="1"/>
    <col min="4" max="10" width="22.77734375" customWidth="1"/>
    <col min="11" max="64" width="2.88671875" customWidth="1"/>
    <col min="65" max="65" width="2.88671875" hidden="1" customWidth="1"/>
    <col min="66" max="126" width="2.88671875" customWidth="1"/>
    <col min="127" max="127" width="2.88671875" hidden="1" customWidth="1"/>
    <col min="128" max="219" width="2.88671875" customWidth="1"/>
    <col min="220" max="220" width="2.88671875" hidden="1" customWidth="1"/>
    <col min="221" max="281" width="2.88671875" customWidth="1"/>
    <col min="282" max="282" width="2.88671875" hidden="1" customWidth="1"/>
    <col min="283" max="372" width="2.88671875" customWidth="1"/>
    <col min="373" max="375" width="2.88671875" hidden="1" customWidth="1"/>
    <col min="376" max="762" width="2.88671875" customWidth="1"/>
  </cols>
  <sheetData>
    <row r="1" spans="1:154" ht="22.95" customHeight="1" x14ac:dyDescent="0.3">
      <c r="A1" s="55">
        <v>43347</v>
      </c>
      <c r="B1" s="54"/>
    </row>
    <row r="2" spans="1:154" ht="21" customHeight="1" x14ac:dyDescent="0.3">
      <c r="B2" s="76"/>
      <c r="C2" s="77"/>
      <c r="D2" s="80">
        <v>44207</v>
      </c>
      <c r="E2" s="17"/>
      <c r="F2" s="17"/>
      <c r="G2" s="17"/>
      <c r="H2" s="17"/>
      <c r="I2" s="17"/>
      <c r="J2" s="18"/>
    </row>
    <row r="3" spans="1:154" ht="31.05" customHeight="1" x14ac:dyDescent="0.3">
      <c r="B3" s="78"/>
      <c r="C3" s="79"/>
      <c r="D3" s="81">
        <v>44207</v>
      </c>
      <c r="E3" s="81">
        <f t="shared" ref="E3:J3" si="0">D3+1</f>
        <v>44208</v>
      </c>
      <c r="F3" s="81">
        <f t="shared" si="0"/>
        <v>44209</v>
      </c>
      <c r="G3" s="81">
        <f t="shared" si="0"/>
        <v>44210</v>
      </c>
      <c r="H3" s="81">
        <f t="shared" si="0"/>
        <v>44211</v>
      </c>
      <c r="I3" s="81">
        <f t="shared" si="0"/>
        <v>44212</v>
      </c>
      <c r="J3" s="81">
        <f t="shared" si="0"/>
        <v>44213</v>
      </c>
    </row>
    <row r="4" spans="1:154" s="7" customFormat="1" ht="22.95" customHeight="1" x14ac:dyDescent="0.3">
      <c r="A4" s="96"/>
      <c r="B4" s="69" t="s">
        <v>45</v>
      </c>
      <c r="C4" s="70"/>
      <c r="D4" s="71"/>
      <c r="E4" s="71"/>
      <c r="F4" s="71"/>
      <c r="G4" s="71"/>
      <c r="H4" s="71"/>
      <c r="I4" s="72"/>
      <c r="J4" s="72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2.95" customHeight="1" x14ac:dyDescent="0.3">
      <c r="A5" s="96"/>
      <c r="B5" s="56" t="s">
        <v>47</v>
      </c>
      <c r="C5" s="57"/>
      <c r="D5" s="58"/>
      <c r="E5" s="58"/>
      <c r="F5" s="58"/>
      <c r="G5" s="58"/>
      <c r="H5" s="58"/>
      <c r="I5" s="59"/>
      <c r="J5" s="59"/>
    </row>
    <row r="6" spans="1:154" ht="22.95" customHeight="1" x14ac:dyDescent="0.3">
      <c r="A6" s="96"/>
      <c r="B6" s="56"/>
      <c r="C6" s="57"/>
      <c r="D6" s="58"/>
      <c r="E6" s="58"/>
      <c r="F6" s="58"/>
      <c r="G6" s="58"/>
      <c r="H6" s="58"/>
      <c r="I6" s="59"/>
      <c r="J6" s="59"/>
    </row>
    <row r="7" spans="1:154" ht="22.95" customHeight="1" x14ac:dyDescent="0.3">
      <c r="A7" s="96"/>
      <c r="B7" s="56"/>
      <c r="C7" s="57"/>
      <c r="D7" s="58"/>
      <c r="E7" s="58"/>
      <c r="F7" s="58"/>
      <c r="G7" s="58"/>
      <c r="H7" s="58"/>
      <c r="I7" s="59"/>
      <c r="J7" s="59"/>
    </row>
    <row r="8" spans="1:154" ht="22.95" customHeight="1" x14ac:dyDescent="0.3">
      <c r="A8" s="96"/>
      <c r="B8" s="56"/>
      <c r="C8" s="57"/>
      <c r="D8" s="58"/>
      <c r="E8" s="58"/>
      <c r="F8" s="58"/>
      <c r="G8" s="58"/>
      <c r="H8" s="58"/>
      <c r="I8" s="59"/>
      <c r="J8" s="59"/>
    </row>
    <row r="9" spans="1:154" ht="22.95" customHeight="1" x14ac:dyDescent="0.3">
      <c r="A9" s="96"/>
      <c r="B9" s="56"/>
      <c r="C9" s="57"/>
      <c r="D9" s="58"/>
      <c r="E9" s="58"/>
      <c r="F9" s="58"/>
      <c r="G9" s="58"/>
      <c r="H9" s="58"/>
      <c r="I9" s="59"/>
      <c r="J9" s="59"/>
    </row>
    <row r="10" spans="1:154" ht="22.95" customHeight="1" x14ac:dyDescent="0.3">
      <c r="A10" s="96"/>
      <c r="B10" s="56"/>
      <c r="C10" s="57"/>
      <c r="D10" s="58"/>
      <c r="E10" s="58"/>
      <c r="F10" s="58"/>
      <c r="G10" s="58"/>
      <c r="H10" s="58"/>
      <c r="I10" s="59"/>
      <c r="J10" s="59"/>
    </row>
    <row r="11" spans="1:154" ht="22.95" customHeight="1" x14ac:dyDescent="0.3">
      <c r="A11" s="96"/>
      <c r="B11" s="56"/>
      <c r="C11" s="57"/>
      <c r="D11" s="58"/>
      <c r="E11" s="58"/>
      <c r="F11" s="58"/>
      <c r="G11" s="58"/>
      <c r="H11" s="58"/>
      <c r="I11" s="59"/>
      <c r="J11" s="59"/>
    </row>
    <row r="12" spans="1:154" ht="22.95" customHeight="1" x14ac:dyDescent="0.3">
      <c r="A12" s="96"/>
      <c r="B12" s="56"/>
      <c r="C12" s="57"/>
      <c r="D12" s="58"/>
      <c r="E12" s="58"/>
      <c r="F12" s="58"/>
      <c r="G12" s="58"/>
      <c r="H12" s="58"/>
      <c r="I12" s="59"/>
      <c r="J12" s="59"/>
    </row>
    <row r="13" spans="1:154" ht="22.95" customHeight="1" x14ac:dyDescent="0.3">
      <c r="A13" s="96"/>
      <c r="B13" s="56"/>
      <c r="C13" s="57"/>
      <c r="D13" s="58"/>
      <c r="E13" s="58"/>
      <c r="F13" s="58"/>
      <c r="G13" s="58"/>
      <c r="H13" s="58"/>
      <c r="I13" s="59"/>
      <c r="J13" s="59"/>
    </row>
    <row r="14" spans="1:154" ht="22.95" customHeight="1" x14ac:dyDescent="0.3">
      <c r="A14" s="96"/>
      <c r="B14" s="56"/>
      <c r="C14" s="57"/>
      <c r="D14" s="58"/>
      <c r="E14" s="58"/>
      <c r="F14" s="58"/>
      <c r="G14" s="58"/>
      <c r="H14" s="60" t="str">
        <f>IF(WEEKDAY(H$3)=2,_xlfn.ISOWEEKNUM(H$3),"")</f>
        <v/>
      </c>
      <c r="I14" s="61" t="str">
        <f>IF(WEEKDAY(I$3)=2,_xlfn.ISOWEEKNUM(I$3),"")</f>
        <v/>
      </c>
      <c r="J14" s="61" t="str">
        <f>IF(WEEKDAY(J$3)=2,_xlfn.ISOWEEKNUM(J$3),"")</f>
        <v/>
      </c>
    </row>
    <row r="15" spans="1:154" ht="22.95" customHeight="1" x14ac:dyDescent="0.3">
      <c r="A15" s="96"/>
      <c r="B15" s="56"/>
      <c r="C15" s="57"/>
      <c r="D15" s="58"/>
      <c r="E15" s="58"/>
      <c r="F15" s="58"/>
      <c r="G15" s="58"/>
      <c r="H15" s="58"/>
      <c r="I15" s="59"/>
      <c r="J15" s="59"/>
    </row>
    <row r="16" spans="1:154" ht="22.95" customHeight="1" x14ac:dyDescent="0.3">
      <c r="A16" s="96"/>
      <c r="B16" s="56"/>
      <c r="C16" s="57"/>
      <c r="D16" s="58"/>
      <c r="E16" s="58"/>
      <c r="F16" s="58"/>
      <c r="G16" s="58"/>
      <c r="H16" s="58"/>
      <c r="I16" s="59"/>
      <c r="J16" s="59"/>
    </row>
    <row r="17" spans="1:10" ht="22.95" customHeight="1" x14ac:dyDescent="0.3">
      <c r="A17" s="96"/>
      <c r="B17" s="56"/>
      <c r="C17" s="57"/>
      <c r="D17" s="58"/>
      <c r="E17" s="58"/>
      <c r="F17" s="58"/>
      <c r="G17" s="58"/>
      <c r="H17" s="58"/>
      <c r="I17" s="59"/>
      <c r="J17" s="59"/>
    </row>
    <row r="18" spans="1:10" ht="22.95" customHeight="1" x14ac:dyDescent="0.3">
      <c r="A18" s="96"/>
      <c r="B18" s="56"/>
      <c r="C18" s="57"/>
      <c r="D18" s="58"/>
      <c r="E18" s="58"/>
      <c r="F18" s="58"/>
      <c r="G18" s="58"/>
      <c r="H18" s="58"/>
      <c r="I18" s="59"/>
      <c r="J18" s="59"/>
    </row>
    <row r="19" spans="1:10" ht="22.95" customHeight="1" x14ac:dyDescent="0.3">
      <c r="A19" s="96"/>
      <c r="B19" s="56"/>
      <c r="C19" s="57"/>
      <c r="D19" s="58"/>
      <c r="E19" s="58"/>
      <c r="F19" s="58"/>
      <c r="G19" s="58"/>
      <c r="H19" s="58"/>
      <c r="I19" s="59"/>
      <c r="J19" s="59"/>
    </row>
    <row r="20" spans="1:10" ht="22.95" customHeight="1" x14ac:dyDescent="0.3">
      <c r="A20" s="96"/>
      <c r="B20" s="56"/>
      <c r="C20" s="57"/>
      <c r="D20" s="58"/>
      <c r="E20" s="58"/>
      <c r="F20" s="58"/>
      <c r="G20" s="58"/>
      <c r="H20" s="58"/>
      <c r="I20" s="59"/>
      <c r="J20" s="59"/>
    </row>
    <row r="21" spans="1:10" ht="22.95" customHeight="1" x14ac:dyDescent="0.3">
      <c r="A21" s="96"/>
      <c r="B21" s="56"/>
      <c r="C21" s="57"/>
      <c r="D21" s="58"/>
      <c r="E21" s="58"/>
      <c r="F21" s="58"/>
      <c r="G21" s="58"/>
      <c r="H21" s="58"/>
      <c r="I21" s="59"/>
      <c r="J21" s="59"/>
    </row>
    <row r="22" spans="1:10" ht="22.95" customHeight="1" x14ac:dyDescent="0.3">
      <c r="A22" s="96"/>
      <c r="B22" s="56"/>
      <c r="C22" s="57"/>
      <c r="D22" s="58"/>
      <c r="E22" s="58"/>
      <c r="F22" s="58"/>
      <c r="G22" s="58"/>
      <c r="H22" s="58"/>
      <c r="I22" s="59"/>
      <c r="J22" s="59"/>
    </row>
    <row r="23" spans="1:10" ht="22.95" customHeight="1" x14ac:dyDescent="0.3">
      <c r="A23" s="96"/>
      <c r="B23" s="56"/>
      <c r="C23" s="57"/>
      <c r="D23" s="58"/>
      <c r="E23" s="58"/>
      <c r="F23" s="58"/>
      <c r="G23" s="58"/>
      <c r="H23" s="58"/>
      <c r="I23" s="59"/>
      <c r="J23" s="59"/>
    </row>
    <row r="24" spans="1:10" ht="22.95" customHeight="1" x14ac:dyDescent="0.3">
      <c r="A24" s="96"/>
      <c r="B24" s="56"/>
      <c r="C24" s="57"/>
      <c r="D24" s="58"/>
      <c r="E24" s="58"/>
      <c r="F24" s="58"/>
      <c r="G24" s="58"/>
      <c r="H24" s="60" t="str">
        <f>IF(WEEKDAY(H$3)=2,_xlfn.ISOWEEKNUM(H$3),"")</f>
        <v/>
      </c>
      <c r="I24" s="61" t="str">
        <f>IF(WEEKDAY(I$3)=2,_xlfn.ISOWEEKNUM(I$3),"")</f>
        <v/>
      </c>
      <c r="J24" s="61" t="str">
        <f>IF(WEEKDAY(J$3)=2,_xlfn.ISOWEEKNUM(J$3),"")</f>
        <v/>
      </c>
    </row>
    <row r="25" spans="1:10" ht="22.95" customHeight="1" x14ac:dyDescent="0.3">
      <c r="A25" s="96"/>
      <c r="B25" s="56"/>
      <c r="C25" s="57"/>
      <c r="D25" s="58"/>
      <c r="E25" s="58"/>
      <c r="F25" s="58"/>
      <c r="G25" s="58"/>
      <c r="H25" s="58"/>
      <c r="I25" s="59"/>
      <c r="J25" s="59"/>
    </row>
    <row r="26" spans="1:10" ht="22.95" customHeight="1" x14ac:dyDescent="0.3">
      <c r="A26" s="96"/>
      <c r="B26" s="56"/>
      <c r="C26" s="57"/>
      <c r="D26" s="58"/>
      <c r="E26" s="58"/>
      <c r="F26" s="58"/>
      <c r="G26" s="58"/>
      <c r="H26" s="58"/>
      <c r="I26" s="59"/>
      <c r="J26" s="59"/>
    </row>
    <row r="27" spans="1:10" ht="22.95" customHeight="1" x14ac:dyDescent="0.3">
      <c r="A27" s="96"/>
      <c r="B27" s="56"/>
      <c r="C27" s="57"/>
      <c r="D27" s="58"/>
      <c r="E27" s="58"/>
      <c r="F27" s="58"/>
      <c r="G27" s="58"/>
      <c r="H27" s="58"/>
      <c r="I27" s="59"/>
      <c r="J27" s="59"/>
    </row>
    <row r="28" spans="1:10" ht="22.95" customHeight="1" x14ac:dyDescent="0.3">
      <c r="A28" s="96"/>
      <c r="B28" s="56"/>
      <c r="C28" s="57"/>
      <c r="D28" s="58"/>
      <c r="E28" s="58"/>
      <c r="F28" s="58"/>
      <c r="G28" s="58"/>
      <c r="H28" s="58"/>
      <c r="I28" s="59"/>
      <c r="J28" s="59"/>
    </row>
    <row r="29" spans="1:10" ht="22.95" customHeight="1" x14ac:dyDescent="0.3">
      <c r="A29" s="96"/>
      <c r="B29" s="56"/>
      <c r="C29" s="57"/>
      <c r="D29" s="58"/>
      <c r="E29" s="58"/>
      <c r="F29" s="58"/>
      <c r="G29" s="58"/>
      <c r="H29" s="58"/>
      <c r="I29" s="59"/>
      <c r="J29" s="59"/>
    </row>
    <row r="30" spans="1:10" ht="22.95" customHeight="1" x14ac:dyDescent="0.3">
      <c r="A30" s="96"/>
      <c r="B30" s="56"/>
      <c r="C30" s="57"/>
      <c r="D30" s="58"/>
      <c r="E30" s="58"/>
      <c r="F30" s="58"/>
      <c r="G30" s="58"/>
      <c r="H30" s="58"/>
      <c r="I30" s="59"/>
      <c r="J30" s="59"/>
    </row>
    <row r="31" spans="1:10" ht="22.95" customHeight="1" x14ac:dyDescent="0.3">
      <c r="A31" s="96"/>
      <c r="B31" s="56"/>
      <c r="C31" s="57"/>
      <c r="D31" s="58"/>
      <c r="E31" s="58"/>
      <c r="F31" s="58"/>
      <c r="G31" s="58"/>
      <c r="H31" s="58"/>
      <c r="I31" s="59"/>
      <c r="J31" s="59"/>
    </row>
    <row r="32" spans="1:10" ht="22.95" customHeight="1" x14ac:dyDescent="0.3">
      <c r="A32" s="96"/>
      <c r="B32" s="56"/>
      <c r="C32" s="57"/>
      <c r="D32" s="58"/>
      <c r="E32" s="58"/>
      <c r="F32" s="58"/>
      <c r="G32" s="58"/>
      <c r="H32" s="58"/>
      <c r="I32" s="59"/>
      <c r="J32" s="59"/>
    </row>
    <row r="33" spans="1:10" ht="22.95" customHeight="1" x14ac:dyDescent="0.3">
      <c r="A33" s="96"/>
      <c r="B33" s="56"/>
      <c r="C33" s="57"/>
      <c r="D33" s="58"/>
      <c r="E33" s="58"/>
      <c r="F33" s="58"/>
      <c r="G33" s="58"/>
      <c r="H33" s="58"/>
      <c r="I33" s="59"/>
      <c r="J33" s="59"/>
    </row>
    <row r="34" spans="1:10" ht="22.95" customHeight="1" x14ac:dyDescent="0.3">
      <c r="A34" s="96"/>
      <c r="B34" s="56"/>
      <c r="C34" s="57"/>
      <c r="D34" s="58"/>
      <c r="E34" s="58"/>
      <c r="F34" s="58"/>
      <c r="G34" s="58"/>
      <c r="H34" s="60" t="str">
        <f>IF(WEEKDAY(H$3)=2,_xlfn.ISOWEEKNUM(H$3),"")</f>
        <v/>
      </c>
      <c r="I34" s="61" t="str">
        <f>IF(WEEKDAY(I$3)=2,_xlfn.ISOWEEKNUM(I$3),"")</f>
        <v/>
      </c>
      <c r="J34" s="61" t="str">
        <f>IF(WEEKDAY(J$3)=2,_xlfn.ISOWEEKNUM(J$3),"")</f>
        <v/>
      </c>
    </row>
    <row r="35" spans="1:10" ht="22.95" customHeight="1" x14ac:dyDescent="0.3">
      <c r="A35" s="96"/>
      <c r="B35" s="56"/>
      <c r="C35" s="57"/>
      <c r="D35" s="58"/>
      <c r="E35" s="58"/>
      <c r="F35" s="58"/>
      <c r="G35" s="58"/>
      <c r="H35" s="58"/>
      <c r="I35" s="59"/>
      <c r="J35" s="59"/>
    </row>
    <row r="36" spans="1:10" ht="22.95" customHeight="1" x14ac:dyDescent="0.3">
      <c r="A36" s="96"/>
      <c r="B36" s="56"/>
      <c r="C36" s="57"/>
      <c r="D36" s="58"/>
      <c r="E36" s="58"/>
      <c r="F36" s="58"/>
      <c r="G36" s="58"/>
      <c r="H36" s="58"/>
      <c r="I36" s="59"/>
      <c r="J36" s="59"/>
    </row>
    <row r="37" spans="1:10" ht="22.95" customHeight="1" x14ac:dyDescent="0.3">
      <c r="A37" s="96"/>
      <c r="B37" s="56"/>
      <c r="C37" s="57"/>
      <c r="D37" s="58"/>
      <c r="E37" s="58"/>
      <c r="F37" s="58"/>
      <c r="G37" s="58"/>
      <c r="H37" s="58"/>
      <c r="I37" s="59"/>
      <c r="J37" s="59"/>
    </row>
    <row r="38" spans="1:10" ht="22.95" customHeight="1" x14ac:dyDescent="0.3">
      <c r="A38" s="96"/>
      <c r="B38" s="56"/>
      <c r="C38" s="57"/>
      <c r="D38" s="58"/>
      <c r="E38" s="58"/>
      <c r="F38" s="58"/>
      <c r="G38" s="58"/>
      <c r="H38" s="58"/>
      <c r="I38" s="59"/>
      <c r="J38" s="59"/>
    </row>
    <row r="39" spans="1:10" ht="22.95" customHeight="1" x14ac:dyDescent="0.3">
      <c r="A39" s="96"/>
      <c r="B39" s="56"/>
      <c r="C39" s="57"/>
      <c r="D39" s="58"/>
      <c r="E39" s="58"/>
      <c r="F39" s="58"/>
      <c r="G39" s="58"/>
      <c r="H39" s="58"/>
      <c r="I39" s="59"/>
      <c r="J39" s="59"/>
    </row>
    <row r="40" spans="1:10" ht="22.95" customHeight="1" x14ac:dyDescent="0.3">
      <c r="A40" s="96"/>
      <c r="B40" s="56"/>
      <c r="C40" s="57"/>
      <c r="D40" s="58"/>
      <c r="E40" s="58"/>
      <c r="F40" s="58"/>
      <c r="G40" s="58"/>
      <c r="H40" s="58"/>
      <c r="I40" s="59"/>
      <c r="J40" s="59"/>
    </row>
    <row r="41" spans="1:10" ht="22.95" customHeight="1" x14ac:dyDescent="0.3">
      <c r="A41" s="96"/>
      <c r="B41" s="56"/>
      <c r="C41" s="57"/>
      <c r="D41" s="58"/>
      <c r="E41" s="58"/>
      <c r="F41" s="58"/>
      <c r="G41" s="58"/>
      <c r="H41" s="58"/>
      <c r="I41" s="59"/>
      <c r="J41" s="59"/>
    </row>
    <row r="42" spans="1:10" ht="22.95" customHeight="1" x14ac:dyDescent="0.3">
      <c r="A42" s="96"/>
      <c r="B42" s="56"/>
      <c r="C42" s="57"/>
      <c r="D42" s="58"/>
      <c r="E42" s="58"/>
      <c r="F42" s="58"/>
      <c r="G42" s="58"/>
      <c r="H42" s="58"/>
      <c r="I42" s="59"/>
      <c r="J42" s="59"/>
    </row>
    <row r="43" spans="1:10" ht="22.95" customHeight="1" x14ac:dyDescent="0.3">
      <c r="A43" s="96"/>
      <c r="B43" s="56"/>
      <c r="C43" s="57"/>
      <c r="D43" s="58"/>
      <c r="E43" s="58"/>
      <c r="F43" s="58"/>
      <c r="G43" s="58"/>
      <c r="H43" s="58"/>
      <c r="I43" s="59"/>
      <c r="J43" s="59"/>
    </row>
    <row r="44" spans="1:10" ht="22.95" customHeight="1" x14ac:dyDescent="0.3">
      <c r="A44" s="96"/>
      <c r="B44" s="56"/>
      <c r="C44" s="57"/>
      <c r="D44" s="58"/>
      <c r="E44" s="58"/>
      <c r="F44" s="58"/>
      <c r="G44" s="58"/>
      <c r="H44" s="60" t="str">
        <f>IF(WEEKDAY(H$3)=2,_xlfn.ISOWEEKNUM(H$3),"")</f>
        <v/>
      </c>
      <c r="I44" s="61" t="str">
        <f>IF(WEEKDAY(I$3)=2,_xlfn.ISOWEEKNUM(I$3),"")</f>
        <v/>
      </c>
      <c r="J44" s="61" t="str">
        <f>IF(WEEKDAY(J$3)=2,_xlfn.ISOWEEKNUM(J$3),"")</f>
        <v/>
      </c>
    </row>
    <row r="45" spans="1:10" ht="22.95" customHeight="1" x14ac:dyDescent="0.3">
      <c r="A45" s="96"/>
      <c r="B45" s="56"/>
      <c r="C45" s="57"/>
      <c r="D45" s="58"/>
      <c r="E45" s="58"/>
      <c r="F45" s="58"/>
      <c r="G45" s="58"/>
      <c r="H45" s="58"/>
      <c r="I45" s="59"/>
      <c r="J45" s="59"/>
    </row>
    <row r="46" spans="1:10" ht="22.95" customHeight="1" x14ac:dyDescent="0.3">
      <c r="A46" s="96"/>
      <c r="B46" s="56"/>
      <c r="C46" s="57"/>
      <c r="D46" s="58"/>
      <c r="E46" s="58"/>
      <c r="F46" s="58"/>
      <c r="G46" s="58"/>
      <c r="H46" s="58"/>
      <c r="I46" s="59"/>
      <c r="J46" s="59"/>
    </row>
    <row r="47" spans="1:10" ht="22.95" customHeight="1" x14ac:dyDescent="0.3">
      <c r="A47" s="96"/>
      <c r="B47" s="56"/>
      <c r="C47" s="57"/>
      <c r="D47" s="58"/>
      <c r="E47" s="58"/>
      <c r="F47" s="58"/>
      <c r="G47" s="58"/>
      <c r="H47" s="58"/>
      <c r="I47" s="59"/>
      <c r="J47" s="59"/>
    </row>
    <row r="48" spans="1:10" ht="22.95" customHeight="1" x14ac:dyDescent="0.3">
      <c r="A48" s="96"/>
      <c r="B48" s="56"/>
      <c r="C48" s="57"/>
      <c r="D48" s="58"/>
      <c r="E48" s="58"/>
      <c r="F48" s="58"/>
      <c r="G48" s="58"/>
      <c r="H48" s="58"/>
      <c r="I48" s="59"/>
      <c r="J48" s="59"/>
    </row>
    <row r="49" spans="1:10" ht="22.95" customHeight="1" x14ac:dyDescent="0.3">
      <c r="A49" s="96"/>
      <c r="B49" s="56"/>
      <c r="C49" s="57"/>
      <c r="D49" s="58"/>
      <c r="E49" s="58"/>
      <c r="F49" s="58"/>
      <c r="G49" s="58"/>
      <c r="H49" s="58"/>
      <c r="I49" s="59"/>
      <c r="J49" s="59"/>
    </row>
    <row r="50" spans="1:10" ht="22.95" customHeight="1" x14ac:dyDescent="0.3">
      <c r="A50" s="96"/>
      <c r="B50" s="56"/>
      <c r="C50" s="57"/>
      <c r="D50" s="58"/>
      <c r="E50" s="58"/>
      <c r="F50" s="58"/>
      <c r="G50" s="58"/>
      <c r="H50" s="58"/>
      <c r="I50" s="59"/>
      <c r="J50" s="59"/>
    </row>
    <row r="51" spans="1:10" ht="22.95" customHeight="1" x14ac:dyDescent="0.3">
      <c r="A51" s="96"/>
      <c r="B51" s="56"/>
      <c r="C51" s="57"/>
      <c r="D51" s="58"/>
      <c r="E51" s="58"/>
      <c r="F51" s="58"/>
      <c r="G51" s="58"/>
      <c r="H51" s="58"/>
      <c r="I51" s="59"/>
      <c r="J51" s="59"/>
    </row>
    <row r="52" spans="1:10" ht="22.95" customHeight="1" x14ac:dyDescent="0.3">
      <c r="A52" s="96"/>
      <c r="B52" s="56"/>
      <c r="C52" s="57"/>
      <c r="D52" s="58"/>
      <c r="E52" s="58"/>
      <c r="F52" s="58"/>
      <c r="G52" s="58"/>
      <c r="H52" s="58"/>
      <c r="I52" s="59"/>
      <c r="J52" s="59"/>
    </row>
    <row r="53" spans="1:10" ht="22.95" customHeight="1" x14ac:dyDescent="0.3">
      <c r="A53" s="96"/>
      <c r="B53" s="56"/>
      <c r="C53" s="57"/>
      <c r="D53" s="58"/>
      <c r="E53" s="58"/>
      <c r="F53" s="58"/>
      <c r="G53" s="58"/>
      <c r="H53" s="58"/>
      <c r="I53" s="59"/>
      <c r="J53" s="59"/>
    </row>
    <row r="54" spans="1:10" ht="22.95" customHeight="1" x14ac:dyDescent="0.3">
      <c r="A54" s="96"/>
      <c r="B54" s="56"/>
      <c r="C54" s="57"/>
      <c r="D54" s="58"/>
      <c r="E54" s="58"/>
      <c r="F54" s="58"/>
      <c r="G54" s="58"/>
      <c r="H54" s="60" t="str">
        <f>IF(WEEKDAY(H$3)=2,_xlfn.ISOWEEKNUM(H$3),"")</f>
        <v/>
      </c>
      <c r="I54" s="61" t="str">
        <f>IF(WEEKDAY(I$3)=2,_xlfn.ISOWEEKNUM(I$3),"")</f>
        <v/>
      </c>
      <c r="J54" s="61" t="str">
        <f>IF(WEEKDAY(J$3)=2,_xlfn.ISOWEEKNUM(J$3),"")</f>
        <v/>
      </c>
    </row>
    <row r="55" spans="1:10" ht="22.95" customHeight="1" x14ac:dyDescent="0.3">
      <c r="A55" s="96"/>
      <c r="B55" s="56"/>
      <c r="C55" s="57"/>
      <c r="D55" s="58"/>
      <c r="E55" s="58"/>
      <c r="F55" s="58"/>
      <c r="G55" s="58"/>
      <c r="H55" s="58"/>
      <c r="I55" s="59"/>
      <c r="J55" s="59"/>
    </row>
    <row r="56" spans="1:10" ht="22.95" customHeight="1" x14ac:dyDescent="0.3">
      <c r="A56" s="96"/>
      <c r="B56" s="56"/>
      <c r="C56" s="57"/>
      <c r="D56" s="58"/>
      <c r="E56" s="58"/>
      <c r="F56" s="58"/>
      <c r="G56" s="58"/>
      <c r="H56" s="58"/>
      <c r="I56" s="59"/>
      <c r="J56" s="59"/>
    </row>
    <row r="57" spans="1:10" ht="22.95" customHeight="1" x14ac:dyDescent="0.3">
      <c r="A57" s="96"/>
      <c r="B57" s="56"/>
      <c r="C57" s="57"/>
      <c r="D57" s="58"/>
      <c r="E57" s="58"/>
      <c r="F57" s="58"/>
      <c r="G57" s="58"/>
      <c r="H57" s="58"/>
      <c r="I57" s="59"/>
      <c r="J57" s="59"/>
    </row>
    <row r="58" spans="1:10" ht="22.95" customHeight="1" x14ac:dyDescent="0.3">
      <c r="A58" s="96"/>
      <c r="B58" s="56"/>
      <c r="C58" s="57"/>
      <c r="D58" s="58"/>
      <c r="E58" s="58"/>
      <c r="F58" s="58"/>
      <c r="G58" s="58"/>
      <c r="H58" s="58"/>
      <c r="I58" s="59"/>
      <c r="J58" s="59"/>
    </row>
    <row r="59" spans="1:10" ht="22.95" customHeight="1" x14ac:dyDescent="0.3">
      <c r="A59" s="96"/>
      <c r="B59" s="56"/>
      <c r="C59" s="57"/>
      <c r="D59" s="58"/>
      <c r="E59" s="58"/>
      <c r="F59" s="58"/>
      <c r="G59" s="58"/>
      <c r="H59" s="58"/>
      <c r="I59" s="59"/>
      <c r="J59" s="59"/>
    </row>
    <row r="60" spans="1:10" ht="22.95" customHeight="1" x14ac:dyDescent="0.3">
      <c r="A60" s="96"/>
      <c r="B60" s="56"/>
      <c r="C60" s="57"/>
      <c r="D60" s="58"/>
      <c r="E60" s="58"/>
      <c r="F60" s="58"/>
      <c r="G60" s="58"/>
      <c r="H60" s="58"/>
      <c r="I60" s="59"/>
      <c r="J60" s="59"/>
    </row>
    <row r="61" spans="1:10" ht="22.95" customHeight="1" x14ac:dyDescent="0.3">
      <c r="A61" s="96"/>
      <c r="B61" s="56"/>
      <c r="C61" s="57"/>
      <c r="D61" s="58"/>
      <c r="E61" s="58"/>
      <c r="F61" s="58"/>
      <c r="G61" s="58"/>
      <c r="H61" s="58"/>
      <c r="I61" s="59"/>
      <c r="J61" s="59"/>
    </row>
    <row r="62" spans="1:10" ht="22.95" customHeight="1" x14ac:dyDescent="0.3">
      <c r="A62" s="96"/>
      <c r="B62" s="56"/>
      <c r="C62" s="57"/>
      <c r="D62" s="58"/>
      <c r="E62" s="58"/>
      <c r="F62" s="58"/>
      <c r="G62" s="58"/>
      <c r="H62" s="58"/>
      <c r="I62" s="59"/>
      <c r="J62" s="59"/>
    </row>
    <row r="63" spans="1:10" ht="22.95" customHeight="1" x14ac:dyDescent="0.3">
      <c r="A63" s="96"/>
      <c r="B63" s="56"/>
      <c r="C63" s="57"/>
      <c r="D63" s="58"/>
      <c r="E63" s="58"/>
      <c r="F63" s="58"/>
      <c r="G63" s="58"/>
      <c r="H63" s="58"/>
      <c r="I63" s="59"/>
      <c r="J63" s="59"/>
    </row>
    <row r="64" spans="1:10" ht="22.95" customHeight="1" x14ac:dyDescent="0.3">
      <c r="A64" s="96"/>
      <c r="B64" s="56"/>
      <c r="C64" s="57"/>
      <c r="D64" s="58"/>
      <c r="E64" s="58"/>
      <c r="F64" s="58"/>
      <c r="G64" s="58"/>
      <c r="H64" s="60" t="str">
        <f>IF(WEEKDAY(H$3)=2,_xlfn.ISOWEEKNUM(H$3),"")</f>
        <v/>
      </c>
      <c r="I64" s="61" t="str">
        <f>IF(WEEKDAY(I$3)=2,_xlfn.ISOWEEKNUM(I$3),"")</f>
        <v/>
      </c>
      <c r="J64" s="61" t="str">
        <f>IF(WEEKDAY(J$3)=2,_xlfn.ISOWEEKNUM(J$3),"")</f>
        <v/>
      </c>
    </row>
    <row r="65" spans="1:10" ht="22.95" customHeight="1" x14ac:dyDescent="0.3">
      <c r="A65" s="96"/>
      <c r="B65" s="56"/>
      <c r="C65" s="57"/>
      <c r="D65" s="58"/>
      <c r="E65" s="58"/>
      <c r="F65" s="58"/>
      <c r="G65" s="58"/>
      <c r="H65" s="58"/>
      <c r="I65" s="59"/>
      <c r="J65" s="59"/>
    </row>
    <row r="66" spans="1:10" ht="22.95" customHeight="1" x14ac:dyDescent="0.3">
      <c r="A66" s="96"/>
      <c r="B66" s="56"/>
      <c r="C66" s="57"/>
      <c r="D66" s="58"/>
      <c r="E66" s="58"/>
      <c r="F66" s="58"/>
      <c r="G66" s="58"/>
      <c r="H66" s="58"/>
      <c r="I66" s="59"/>
      <c r="J66" s="59"/>
    </row>
    <row r="67" spans="1:10" ht="22.95" customHeight="1" x14ac:dyDescent="0.3">
      <c r="A67" s="96"/>
      <c r="B67" s="56"/>
      <c r="C67" s="57"/>
      <c r="D67" s="58"/>
      <c r="E67" s="58"/>
      <c r="F67" s="58"/>
      <c r="G67" s="58"/>
      <c r="H67" s="58"/>
      <c r="I67" s="59"/>
      <c r="J67" s="59"/>
    </row>
    <row r="68" spans="1:10" ht="22.95" customHeight="1" x14ac:dyDescent="0.3">
      <c r="A68" s="96"/>
      <c r="B68" s="56"/>
      <c r="C68" s="57"/>
      <c r="D68" s="58"/>
      <c r="E68" s="58"/>
      <c r="F68" s="58"/>
      <c r="G68" s="58"/>
      <c r="H68" s="58"/>
      <c r="I68" s="59"/>
      <c r="J68" s="59"/>
    </row>
    <row r="69" spans="1:10" ht="22.95" customHeight="1" x14ac:dyDescent="0.3">
      <c r="A69" s="96"/>
      <c r="B69" s="56"/>
      <c r="C69" s="57"/>
      <c r="D69" s="58"/>
      <c r="E69" s="58"/>
      <c r="F69" s="58"/>
      <c r="G69" s="58"/>
      <c r="H69" s="58"/>
      <c r="I69" s="59"/>
      <c r="J69" s="59"/>
    </row>
    <row r="70" spans="1:10" ht="22.95" customHeight="1" x14ac:dyDescent="0.3">
      <c r="A70" s="96"/>
      <c r="B70" s="56"/>
      <c r="C70" s="57"/>
      <c r="D70" s="58"/>
      <c r="E70" s="58"/>
      <c r="F70" s="58"/>
      <c r="G70" s="58"/>
      <c r="H70" s="58"/>
      <c r="I70" s="59"/>
      <c r="J70" s="59"/>
    </row>
    <row r="71" spans="1:10" ht="22.95" customHeight="1" x14ac:dyDescent="0.3">
      <c r="A71" s="96"/>
      <c r="B71" s="56"/>
      <c r="C71" s="57"/>
      <c r="D71" s="58"/>
      <c r="E71" s="58"/>
      <c r="F71" s="58"/>
      <c r="G71" s="58"/>
      <c r="H71" s="58"/>
      <c r="I71" s="59"/>
      <c r="J71" s="59"/>
    </row>
    <row r="72" spans="1:10" ht="22.95" customHeight="1" x14ac:dyDescent="0.3">
      <c r="A72" s="96"/>
      <c r="B72" s="56"/>
      <c r="C72" s="57"/>
      <c r="D72" s="58"/>
      <c r="E72" s="58"/>
      <c r="F72" s="58"/>
      <c r="G72" s="58"/>
      <c r="H72" s="58"/>
      <c r="I72" s="59"/>
      <c r="J72" s="59"/>
    </row>
    <row r="73" spans="1:10" ht="22.95" customHeight="1" x14ac:dyDescent="0.3">
      <c r="A73" s="96"/>
      <c r="B73" s="56"/>
      <c r="C73" s="57"/>
      <c r="D73" s="58"/>
      <c r="E73" s="58"/>
      <c r="F73" s="58"/>
      <c r="G73" s="58"/>
      <c r="H73" s="58"/>
      <c r="I73" s="59"/>
      <c r="J73" s="59"/>
    </row>
    <row r="74" spans="1:10" ht="22.95" customHeight="1" x14ac:dyDescent="0.3">
      <c r="A74" s="96"/>
      <c r="B74" s="56"/>
      <c r="C74" s="57"/>
      <c r="D74" s="58"/>
      <c r="E74" s="58"/>
      <c r="F74" s="58"/>
      <c r="G74" s="58"/>
      <c r="H74" s="60" t="str">
        <f>IF(WEEKDAY(H$3)=2,_xlfn.ISOWEEKNUM(H$3),"")</f>
        <v/>
      </c>
      <c r="I74" s="61" t="str">
        <f>IF(WEEKDAY(I$3)=2,_xlfn.ISOWEEKNUM(I$3),"")</f>
        <v/>
      </c>
      <c r="J74" s="61" t="str">
        <f>IF(WEEKDAY(J$3)=2,_xlfn.ISOWEEKNUM(J$3),"")</f>
        <v/>
      </c>
    </row>
    <row r="75" spans="1:10" ht="22.95" customHeight="1" x14ac:dyDescent="0.3">
      <c r="A75" s="96"/>
      <c r="B75" s="56"/>
      <c r="C75" s="57"/>
      <c r="D75" s="58"/>
      <c r="E75" s="58"/>
      <c r="F75" s="58"/>
      <c r="G75" s="58"/>
      <c r="H75" s="58"/>
      <c r="I75" s="59"/>
      <c r="J75" s="59"/>
    </row>
    <row r="76" spans="1:10" ht="22.95" customHeight="1" x14ac:dyDescent="0.3">
      <c r="A76" s="96"/>
      <c r="B76" s="56"/>
      <c r="C76" s="57"/>
      <c r="D76" s="58"/>
      <c r="E76" s="58"/>
      <c r="F76" s="58"/>
      <c r="G76" s="58"/>
      <c r="H76" s="58"/>
      <c r="I76" s="59"/>
      <c r="J76" s="59"/>
    </row>
    <row r="77" spans="1:10" ht="22.95" customHeight="1" x14ac:dyDescent="0.3">
      <c r="A77" s="96"/>
      <c r="B77" s="56"/>
      <c r="C77" s="57"/>
      <c r="D77" s="58"/>
      <c r="E77" s="58"/>
      <c r="F77" s="58"/>
      <c r="G77" s="58"/>
      <c r="H77" s="58"/>
      <c r="I77" s="59"/>
      <c r="J77" s="59"/>
    </row>
    <row r="78" spans="1:10" ht="22.95" customHeight="1" x14ac:dyDescent="0.3">
      <c r="A78" s="96"/>
      <c r="B78" s="56"/>
      <c r="C78" s="57"/>
      <c r="D78" s="58"/>
      <c r="E78" s="58"/>
      <c r="F78" s="58"/>
      <c r="G78" s="58"/>
      <c r="H78" s="58"/>
      <c r="I78" s="59"/>
      <c r="J78" s="59"/>
    </row>
    <row r="79" spans="1:10" ht="22.95" customHeight="1" x14ac:dyDescent="0.3">
      <c r="A79" s="96"/>
      <c r="B79" s="56"/>
      <c r="C79" s="57"/>
      <c r="D79" s="58"/>
      <c r="E79" s="58"/>
      <c r="F79" s="58"/>
      <c r="G79" s="58"/>
      <c r="H79" s="58"/>
      <c r="I79" s="59"/>
      <c r="J79" s="59"/>
    </row>
    <row r="80" spans="1:10" ht="22.95" customHeight="1" x14ac:dyDescent="0.3">
      <c r="A80" s="96"/>
      <c r="B80" s="56"/>
      <c r="C80" s="57"/>
      <c r="D80" s="58"/>
      <c r="E80" s="58"/>
      <c r="F80" s="58"/>
      <c r="G80" s="58"/>
      <c r="H80" s="58"/>
      <c r="I80" s="59"/>
      <c r="J80" s="59"/>
    </row>
    <row r="81" spans="1:10" ht="22.95" customHeight="1" x14ac:dyDescent="0.3">
      <c r="A81" s="96"/>
      <c r="B81" s="56"/>
      <c r="C81" s="57"/>
      <c r="D81" s="58"/>
      <c r="E81" s="58"/>
      <c r="F81" s="58"/>
      <c r="G81" s="58"/>
      <c r="H81" s="58"/>
      <c r="I81" s="59"/>
      <c r="J81" s="59"/>
    </row>
    <row r="82" spans="1:10" ht="22.95" customHeight="1" x14ac:dyDescent="0.3">
      <c r="A82" s="96"/>
      <c r="B82" s="56"/>
      <c r="C82" s="57"/>
      <c r="D82" s="58"/>
      <c r="E82" s="58"/>
      <c r="F82" s="58"/>
      <c r="G82" s="58"/>
      <c r="H82" s="58"/>
      <c r="I82" s="59"/>
      <c r="J82" s="59"/>
    </row>
    <row r="83" spans="1:10" ht="22.95" customHeight="1" x14ac:dyDescent="0.3">
      <c r="A83" s="96"/>
      <c r="B83" s="56"/>
      <c r="C83" s="57"/>
      <c r="D83" s="58"/>
      <c r="E83" s="58"/>
      <c r="F83" s="58"/>
      <c r="G83" s="58"/>
      <c r="H83" s="58"/>
      <c r="I83" s="59"/>
      <c r="J83" s="59"/>
    </row>
    <row r="84" spans="1:10" ht="22.95" customHeight="1" x14ac:dyDescent="0.3">
      <c r="A84" s="96"/>
      <c r="B84" s="56"/>
      <c r="C84" s="57"/>
      <c r="D84" s="58"/>
      <c r="E84" s="58"/>
      <c r="F84" s="58"/>
      <c r="G84" s="58"/>
      <c r="H84" s="60" t="str">
        <f>IF(WEEKDAY(H$3)=2,_xlfn.ISOWEEKNUM(H$3),"")</f>
        <v/>
      </c>
      <c r="I84" s="61" t="str">
        <f>IF(WEEKDAY(I$3)=2,_xlfn.ISOWEEKNUM(I$3),"")</f>
        <v/>
      </c>
      <c r="J84" s="61" t="str">
        <f>IF(WEEKDAY(J$3)=2,_xlfn.ISOWEEKNUM(J$3),"")</f>
        <v/>
      </c>
    </row>
    <row r="85" spans="1:10" ht="22.95" customHeight="1" x14ac:dyDescent="0.3">
      <c r="A85" s="96"/>
      <c r="B85" s="56"/>
      <c r="C85" s="57"/>
      <c r="D85" s="58"/>
      <c r="E85" s="58"/>
      <c r="F85" s="58"/>
      <c r="G85" s="58"/>
      <c r="H85" s="58"/>
      <c r="I85" s="59"/>
      <c r="J85" s="59"/>
    </row>
    <row r="86" spans="1:10" ht="22.95" customHeight="1" x14ac:dyDescent="0.3">
      <c r="A86" s="96"/>
      <c r="B86" s="56"/>
      <c r="C86" s="57"/>
      <c r="D86" s="58"/>
      <c r="E86" s="58"/>
      <c r="F86" s="58"/>
      <c r="G86" s="58"/>
      <c r="H86" s="58"/>
      <c r="I86" s="59"/>
      <c r="J86" s="59"/>
    </row>
    <row r="87" spans="1:10" ht="22.95" customHeight="1" x14ac:dyDescent="0.3">
      <c r="A87" s="96"/>
      <c r="B87" s="56"/>
      <c r="C87" s="57"/>
      <c r="D87" s="58"/>
      <c r="E87" s="58"/>
      <c r="F87" s="58"/>
      <c r="G87" s="58"/>
      <c r="H87" s="58"/>
      <c r="I87" s="59"/>
      <c r="J87" s="59"/>
    </row>
    <row r="88" spans="1:10" ht="22.95" customHeight="1" x14ac:dyDescent="0.3">
      <c r="A88" s="96"/>
      <c r="B88" s="56"/>
      <c r="C88" s="57"/>
      <c r="D88" s="58"/>
      <c r="E88" s="58"/>
      <c r="F88" s="58"/>
      <c r="G88" s="58"/>
      <c r="H88" s="58"/>
      <c r="I88" s="59"/>
      <c r="J88" s="59"/>
    </row>
    <row r="89" spans="1:10" ht="22.95" customHeight="1" x14ac:dyDescent="0.3">
      <c r="A89" s="96"/>
      <c r="B89" s="56"/>
      <c r="C89" s="57"/>
      <c r="D89" s="58"/>
      <c r="E89" s="58"/>
      <c r="F89" s="58"/>
      <c r="G89" s="58"/>
      <c r="H89" s="58"/>
      <c r="I89" s="59"/>
      <c r="J89" s="59"/>
    </row>
    <row r="90" spans="1:10" ht="22.95" customHeight="1" x14ac:dyDescent="0.3">
      <c r="A90" s="96"/>
      <c r="B90" s="56"/>
      <c r="C90" s="57"/>
      <c r="D90" s="58"/>
      <c r="E90" s="58"/>
      <c r="F90" s="58"/>
      <c r="G90" s="58"/>
      <c r="H90" s="58"/>
      <c r="I90" s="59"/>
      <c r="J90" s="59"/>
    </row>
    <row r="91" spans="1:10" ht="22.95" customHeight="1" x14ac:dyDescent="0.3">
      <c r="A91" s="96"/>
      <c r="B91" s="56"/>
      <c r="C91" s="57"/>
      <c r="D91" s="58"/>
      <c r="E91" s="58"/>
      <c r="F91" s="58"/>
      <c r="G91" s="58"/>
      <c r="H91" s="58"/>
      <c r="I91" s="59"/>
      <c r="J91" s="59"/>
    </row>
    <row r="92" spans="1:10" ht="22.95" customHeight="1" x14ac:dyDescent="0.3">
      <c r="A92" s="96"/>
      <c r="B92" s="56"/>
      <c r="C92" s="57"/>
      <c r="D92" s="58"/>
      <c r="E92" s="58"/>
      <c r="F92" s="58"/>
      <c r="G92" s="58"/>
      <c r="H92" s="58"/>
      <c r="I92" s="59"/>
      <c r="J92" s="59"/>
    </row>
    <row r="93" spans="1:10" ht="22.95" customHeight="1" x14ac:dyDescent="0.3">
      <c r="A93" s="96"/>
      <c r="B93" s="56"/>
      <c r="C93" s="57"/>
      <c r="D93" s="58"/>
      <c r="E93" s="58"/>
      <c r="F93" s="58"/>
      <c r="G93" s="58"/>
      <c r="H93" s="58"/>
      <c r="I93" s="59"/>
      <c r="J93" s="59"/>
    </row>
    <row r="94" spans="1:10" ht="22.95" customHeight="1" x14ac:dyDescent="0.3">
      <c r="A94" s="96"/>
      <c r="B94" s="56"/>
      <c r="C94" s="57"/>
      <c r="D94" s="58"/>
      <c r="E94" s="58"/>
      <c r="F94" s="58"/>
      <c r="G94" s="58"/>
      <c r="H94" s="60" t="str">
        <f>IF(WEEKDAY(H$3)=2,_xlfn.ISOWEEKNUM(H$3),"")</f>
        <v/>
      </c>
      <c r="I94" s="61" t="str">
        <f>IF(WEEKDAY(I$3)=2,_xlfn.ISOWEEKNUM(I$3),"")</f>
        <v/>
      </c>
      <c r="J94" s="61" t="str">
        <f>IF(WEEKDAY(J$3)=2,_xlfn.ISOWEEKNUM(J$3),"")</f>
        <v/>
      </c>
    </row>
    <row r="95" spans="1:10" ht="22.95" customHeight="1" x14ac:dyDescent="0.3">
      <c r="A95" s="96"/>
      <c r="B95" s="56"/>
      <c r="C95" s="57"/>
      <c r="D95" s="58"/>
      <c r="E95" s="58"/>
      <c r="F95" s="58"/>
      <c r="G95" s="58"/>
      <c r="H95" s="58"/>
      <c r="I95" s="59"/>
      <c r="J95" s="59"/>
    </row>
    <row r="96" spans="1:10" ht="22.95" customHeight="1" x14ac:dyDescent="0.3">
      <c r="A96" s="96"/>
      <c r="B96" s="56"/>
      <c r="C96" s="57"/>
      <c r="D96" s="58"/>
      <c r="E96" s="58"/>
      <c r="F96" s="58"/>
      <c r="G96" s="58"/>
      <c r="H96" s="58"/>
      <c r="I96" s="59"/>
      <c r="J96" s="59"/>
    </row>
    <row r="97" spans="1:10" ht="22.95" customHeight="1" x14ac:dyDescent="0.3">
      <c r="A97" s="96"/>
      <c r="B97" s="56"/>
      <c r="C97" s="57"/>
      <c r="D97" s="58"/>
      <c r="E97" s="58"/>
      <c r="F97" s="58"/>
      <c r="G97" s="58"/>
      <c r="H97" s="58"/>
      <c r="I97" s="59"/>
      <c r="J97" s="59"/>
    </row>
    <row r="98" spans="1:10" ht="22.95" customHeight="1" x14ac:dyDescent="0.3">
      <c r="A98" s="96"/>
      <c r="B98" s="56"/>
      <c r="C98" s="57"/>
      <c r="D98" s="58"/>
      <c r="E98" s="58"/>
      <c r="F98" s="58"/>
      <c r="G98" s="58"/>
      <c r="H98" s="58"/>
      <c r="I98" s="59"/>
      <c r="J98" s="59"/>
    </row>
    <row r="99" spans="1:10" ht="22.95" customHeight="1" x14ac:dyDescent="0.3">
      <c r="A99" s="96"/>
      <c r="B99" s="56"/>
      <c r="C99" s="57"/>
      <c r="D99" s="58"/>
      <c r="E99" s="58"/>
      <c r="F99" s="58"/>
      <c r="G99" s="58"/>
      <c r="H99" s="58"/>
      <c r="I99" s="59"/>
      <c r="J99" s="59"/>
    </row>
    <row r="100" spans="1:10" ht="22.95" customHeight="1" x14ac:dyDescent="0.3">
      <c r="A100" s="96"/>
      <c r="B100" s="56"/>
      <c r="C100" s="57"/>
      <c r="D100" s="58"/>
      <c r="E100" s="58"/>
      <c r="F100" s="58"/>
      <c r="G100" s="58"/>
      <c r="H100" s="58"/>
      <c r="I100" s="59"/>
      <c r="J100" s="59"/>
    </row>
    <row r="101" spans="1:10" ht="22.95" customHeight="1" x14ac:dyDescent="0.3">
      <c r="A101" s="96"/>
      <c r="B101" s="56"/>
      <c r="C101" s="57"/>
      <c r="D101" s="58"/>
      <c r="E101" s="58"/>
      <c r="F101" s="58"/>
      <c r="G101" s="58"/>
      <c r="H101" s="58"/>
      <c r="I101" s="59"/>
      <c r="J101" s="59"/>
    </row>
    <row r="102" spans="1:10" ht="22.95" customHeight="1" x14ac:dyDescent="0.3">
      <c r="A102" s="96"/>
      <c r="B102" s="56"/>
      <c r="C102" s="57"/>
      <c r="D102" s="58"/>
      <c r="E102" s="58"/>
      <c r="F102" s="58"/>
      <c r="G102" s="58"/>
      <c r="H102" s="58"/>
      <c r="I102" s="59"/>
      <c r="J102" s="59"/>
    </row>
    <row r="103" spans="1:10" ht="22.95" customHeight="1" x14ac:dyDescent="0.3">
      <c r="A103" s="96"/>
      <c r="B103" s="56"/>
      <c r="C103" s="57"/>
      <c r="D103" s="58"/>
      <c r="E103" s="58"/>
      <c r="F103" s="58"/>
      <c r="G103" s="58"/>
      <c r="H103" s="58"/>
      <c r="I103" s="59"/>
      <c r="J103" s="59"/>
    </row>
    <row r="104" spans="1:10" ht="22.95" customHeight="1" x14ac:dyDescent="0.3">
      <c r="A104" s="96"/>
      <c r="B104" s="56"/>
      <c r="C104" s="57"/>
      <c r="D104" s="58"/>
      <c r="E104" s="58"/>
      <c r="F104" s="58"/>
      <c r="G104" s="58"/>
      <c r="H104" s="60" t="str">
        <f>IF(WEEKDAY(H$3)=2,_xlfn.ISOWEEKNUM(H$3),"")</f>
        <v/>
      </c>
      <c r="I104" s="61" t="str">
        <f>IF(WEEKDAY(I$3)=2,_xlfn.ISOWEEKNUM(I$3),"")</f>
        <v/>
      </c>
      <c r="J104" s="61" t="str">
        <f>IF(WEEKDAY(J$3)=2,_xlfn.ISOWEEKNUM(J$3),"")</f>
        <v/>
      </c>
    </row>
    <row r="105" spans="1:10" ht="22.95" customHeight="1" x14ac:dyDescent="0.3">
      <c r="A105" s="96"/>
      <c r="B105" s="56"/>
      <c r="C105" s="57"/>
      <c r="D105" s="58"/>
      <c r="E105" s="58"/>
      <c r="F105" s="58"/>
      <c r="G105" s="58"/>
      <c r="H105" s="58"/>
      <c r="I105" s="59"/>
      <c r="J105" s="59"/>
    </row>
    <row r="106" spans="1:10" ht="22.95" customHeight="1" x14ac:dyDescent="0.3">
      <c r="A106" s="96"/>
      <c r="B106" s="56"/>
      <c r="C106" s="57"/>
      <c r="D106" s="58"/>
      <c r="E106" s="58"/>
      <c r="F106" s="58"/>
      <c r="G106" s="58"/>
      <c r="H106" s="58"/>
      <c r="I106" s="59"/>
      <c r="J106" s="59"/>
    </row>
    <row r="107" spans="1:10" ht="22.95" customHeight="1" x14ac:dyDescent="0.3">
      <c r="A107" s="96"/>
      <c r="B107" s="56"/>
      <c r="C107" s="57"/>
      <c r="D107" s="58"/>
      <c r="E107" s="58"/>
      <c r="F107" s="58"/>
      <c r="G107" s="58"/>
      <c r="H107" s="58"/>
      <c r="I107" s="59"/>
      <c r="J107" s="59"/>
    </row>
    <row r="108" spans="1:10" ht="22.95" customHeight="1" x14ac:dyDescent="0.3">
      <c r="A108" s="96"/>
      <c r="B108" s="56"/>
      <c r="C108" s="57"/>
      <c r="D108" s="58"/>
      <c r="E108" s="58"/>
      <c r="F108" s="58"/>
      <c r="G108" s="58"/>
      <c r="H108" s="58"/>
      <c r="I108" s="59"/>
      <c r="J108" s="59"/>
    </row>
    <row r="109" spans="1:10" ht="22.95" customHeight="1" x14ac:dyDescent="0.3">
      <c r="A109" s="96"/>
      <c r="B109" s="56"/>
      <c r="C109" s="57"/>
      <c r="D109" s="58"/>
      <c r="E109" s="58"/>
      <c r="F109" s="58"/>
      <c r="G109" s="58"/>
      <c r="H109" s="58"/>
      <c r="I109" s="59"/>
      <c r="J109" s="59"/>
    </row>
    <row r="110" spans="1:10" ht="22.95" customHeight="1" x14ac:dyDescent="0.3">
      <c r="A110" s="96"/>
      <c r="B110" s="56"/>
      <c r="C110" s="57"/>
      <c r="D110" s="58"/>
      <c r="E110" s="58"/>
      <c r="F110" s="58"/>
      <c r="G110" s="58"/>
      <c r="H110" s="58"/>
      <c r="I110" s="59"/>
      <c r="J110" s="59"/>
    </row>
    <row r="111" spans="1:10" ht="22.95" customHeight="1" x14ac:dyDescent="0.3">
      <c r="A111" s="96"/>
      <c r="B111" s="56"/>
      <c r="C111" s="57"/>
      <c r="D111" s="58"/>
      <c r="E111" s="58"/>
      <c r="F111" s="58"/>
      <c r="G111" s="58"/>
      <c r="H111" s="58"/>
      <c r="I111" s="59"/>
      <c r="J111" s="59"/>
    </row>
    <row r="112" spans="1:10" ht="22.95" customHeight="1" x14ac:dyDescent="0.3">
      <c r="A112" s="96"/>
      <c r="B112" s="56"/>
      <c r="C112" s="57"/>
      <c r="D112" s="58"/>
      <c r="E112" s="58"/>
      <c r="F112" s="58"/>
      <c r="G112" s="58"/>
      <c r="H112" s="58"/>
      <c r="I112" s="59"/>
      <c r="J112" s="59"/>
    </row>
    <row r="113" spans="1:10" ht="22.95" customHeight="1" x14ac:dyDescent="0.3">
      <c r="A113" s="96"/>
      <c r="B113" s="56"/>
      <c r="C113" s="57"/>
      <c r="D113" s="58"/>
      <c r="E113" s="58"/>
      <c r="F113" s="58"/>
      <c r="G113" s="58"/>
      <c r="H113" s="58"/>
      <c r="I113" s="59"/>
      <c r="J113" s="59"/>
    </row>
    <row r="114" spans="1:10" ht="22.95" customHeight="1" x14ac:dyDescent="0.3">
      <c r="A114" s="96"/>
      <c r="B114" s="56"/>
      <c r="C114" s="57"/>
      <c r="D114" s="58"/>
      <c r="E114" s="58"/>
      <c r="F114" s="58"/>
      <c r="G114" s="58"/>
      <c r="H114" s="60" t="str">
        <f>IF(WEEKDAY(H$3)=2,_xlfn.ISOWEEKNUM(H$3),"")</f>
        <v/>
      </c>
      <c r="I114" s="61" t="str">
        <f>IF(WEEKDAY(I$3)=2,_xlfn.ISOWEEKNUM(I$3),"")</f>
        <v/>
      </c>
      <c r="J114" s="61" t="str">
        <f>IF(WEEKDAY(J$3)=2,_xlfn.ISOWEEKNUM(J$3),"")</f>
        <v/>
      </c>
    </row>
    <row r="115" spans="1:10" ht="22.95" customHeight="1" x14ac:dyDescent="0.3">
      <c r="A115" s="96"/>
      <c r="B115" s="56"/>
      <c r="C115" s="57"/>
      <c r="D115" s="58"/>
      <c r="E115" s="58"/>
      <c r="F115" s="58"/>
      <c r="G115" s="58"/>
      <c r="H115" s="58"/>
      <c r="I115" s="59"/>
      <c r="J115" s="59"/>
    </row>
    <row r="116" spans="1:10" ht="22.95" customHeight="1" x14ac:dyDescent="0.3">
      <c r="A116" s="96"/>
      <c r="B116" s="56"/>
      <c r="C116" s="57"/>
      <c r="D116" s="58"/>
      <c r="E116" s="58"/>
      <c r="F116" s="58"/>
      <c r="G116" s="58"/>
      <c r="H116" s="58"/>
      <c r="I116" s="59"/>
      <c r="J116" s="59"/>
    </row>
    <row r="117" spans="1:10" ht="22.95" customHeight="1" x14ac:dyDescent="0.3">
      <c r="A117" s="96"/>
      <c r="B117" s="56"/>
      <c r="C117" s="57"/>
      <c r="D117" s="58"/>
      <c r="E117" s="58"/>
      <c r="F117" s="58"/>
      <c r="G117" s="58"/>
      <c r="H117" s="58"/>
      <c r="I117" s="59"/>
      <c r="J117" s="59"/>
    </row>
    <row r="118" spans="1:10" ht="22.95" customHeight="1" x14ac:dyDescent="0.3">
      <c r="A118" s="96"/>
      <c r="B118" s="56"/>
      <c r="C118" s="57"/>
      <c r="D118" s="58"/>
      <c r="E118" s="58"/>
      <c r="F118" s="58"/>
      <c r="G118" s="58"/>
      <c r="H118" s="58"/>
      <c r="I118" s="59"/>
      <c r="J118" s="59"/>
    </row>
    <row r="119" spans="1:10" ht="22.95" customHeight="1" x14ac:dyDescent="0.3">
      <c r="A119" s="96"/>
      <c r="B119" s="56"/>
      <c r="C119" s="57"/>
      <c r="D119" s="58"/>
      <c r="E119" s="58"/>
      <c r="F119" s="58"/>
      <c r="G119" s="58"/>
      <c r="H119" s="58"/>
      <c r="I119" s="59"/>
      <c r="J119" s="59"/>
    </row>
    <row r="120" spans="1:10" ht="22.95" customHeight="1" x14ac:dyDescent="0.3">
      <c r="A120" s="96"/>
      <c r="B120" s="56"/>
      <c r="C120" s="57"/>
      <c r="D120" s="58"/>
      <c r="E120" s="58"/>
      <c r="F120" s="58"/>
      <c r="G120" s="58"/>
      <c r="H120" s="58"/>
      <c r="I120" s="59"/>
      <c r="J120" s="59"/>
    </row>
    <row r="121" spans="1:10" s="66" customFormat="1" ht="22.95" customHeight="1" x14ac:dyDescent="0.3">
      <c r="A121" s="96"/>
      <c r="B121" s="56"/>
      <c r="C121" s="57"/>
      <c r="D121" s="58"/>
      <c r="E121" s="58"/>
      <c r="F121" s="58"/>
      <c r="G121" s="58"/>
      <c r="H121" s="58"/>
      <c r="I121" s="59"/>
      <c r="J121" s="59"/>
    </row>
    <row r="122" spans="1:10" s="67" customFormat="1" ht="22.95" customHeight="1" x14ac:dyDescent="0.3">
      <c r="A122" s="96"/>
      <c r="B122" s="56"/>
      <c r="C122" s="57"/>
      <c r="D122" s="58"/>
      <c r="E122" s="58"/>
      <c r="F122" s="58"/>
      <c r="G122" s="58"/>
      <c r="H122" s="58"/>
      <c r="I122" s="59"/>
      <c r="J122" s="59"/>
    </row>
    <row r="123" spans="1:10" s="68" customFormat="1" ht="22.95" customHeight="1" x14ac:dyDescent="0.3">
      <c r="A123" s="96"/>
      <c r="B123" s="56"/>
      <c r="C123" s="57"/>
      <c r="D123" s="58"/>
      <c r="E123" s="58"/>
      <c r="F123" s="58"/>
      <c r="G123" s="58"/>
      <c r="H123" s="58"/>
      <c r="I123" s="59"/>
      <c r="J123" s="59"/>
    </row>
    <row r="124" spans="1:10" s="67" customFormat="1" ht="22.95" customHeight="1" x14ac:dyDescent="0.3">
      <c r="A124" s="96"/>
      <c r="B124" s="56"/>
      <c r="C124" s="57"/>
      <c r="D124" s="58"/>
      <c r="E124" s="58"/>
      <c r="F124" s="58"/>
      <c r="G124" s="58"/>
      <c r="H124" s="58" t="str">
        <f>IF(WEEKDAY(H$3)=2,_xlfn.ISOWEEKNUM(H$3),"")</f>
        <v/>
      </c>
      <c r="I124" s="59" t="str">
        <f>IF(WEEKDAY(I$3)=2,_xlfn.ISOWEEKNUM(I$3),"")</f>
        <v/>
      </c>
      <c r="J124" s="59" t="str">
        <f>IF(WEEKDAY(J$3)=2,_xlfn.ISOWEEKNUM(J$3),"")</f>
        <v/>
      </c>
    </row>
    <row r="125" spans="1:10" ht="22.95" customHeight="1" x14ac:dyDescent="0.3">
      <c r="A125" s="96"/>
      <c r="B125" s="62"/>
      <c r="C125" s="63"/>
      <c r="D125" s="64"/>
      <c r="E125" s="64"/>
      <c r="F125" s="64"/>
      <c r="G125" s="64"/>
      <c r="H125" s="64"/>
      <c r="I125" s="65"/>
      <c r="J125" s="65"/>
    </row>
    <row r="126" spans="1:10" s="53" customFormat="1" x14ac:dyDescent="0.3"/>
    <row r="127" spans="1:10" s="53" customFormat="1" x14ac:dyDescent="0.3"/>
    <row r="128" spans="1:10" s="53" customFormat="1" x14ac:dyDescent="0.3"/>
    <row r="129" s="53" customFormat="1" x14ac:dyDescent="0.3"/>
    <row r="130" s="53" customFormat="1" x14ac:dyDescent="0.3"/>
    <row r="162" spans="1:11" s="10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0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0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0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0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0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0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0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0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0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0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0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0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0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0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0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0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0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0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0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0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0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0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0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0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0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0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0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0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0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0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0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0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0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0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0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0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0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0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0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0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0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0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0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0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0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0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0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0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0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0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0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0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0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0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0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0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0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0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0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0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0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0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0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0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0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0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0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0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0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0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0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0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0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0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0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0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0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0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0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0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0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0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0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0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0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0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0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0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0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0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0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0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0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0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0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0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0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0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0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0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0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0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0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0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0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0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0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0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0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0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0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0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0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0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0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0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0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0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0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0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0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0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0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0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0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0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0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0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0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0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0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0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0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0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0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0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0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0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0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0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0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0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0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0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0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0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0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0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0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0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0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0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0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0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0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0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0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0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0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0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0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0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0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0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0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0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0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0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0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0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0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0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0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0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0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0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0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0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0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0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0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0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0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0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0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0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0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0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0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0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0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0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0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0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0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0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0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0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0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0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0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0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0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0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0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0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0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0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0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0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0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0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0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0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0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0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0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0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0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0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0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0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0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0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0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0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0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0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0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0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0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0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0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0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0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0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0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0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0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0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0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0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0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0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0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0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0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0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0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0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0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0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0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0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0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0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0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0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0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0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0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0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0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0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0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0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0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0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0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0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0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0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0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0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0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0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0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0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0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0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0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0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0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0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0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0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0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0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0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0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0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0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0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0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0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0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0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0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0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0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0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0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0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0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0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0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0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0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0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0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0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0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0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0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0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0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0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0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0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0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0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0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0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0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0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0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0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0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0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0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0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0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0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0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0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0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0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0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0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0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0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0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0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0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0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0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0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0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0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0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0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0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0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0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0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0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0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0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0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0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0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0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0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0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0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0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0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0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0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0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0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0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0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0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0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0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0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0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0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0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0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0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0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0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0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0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0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0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0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0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0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0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0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0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0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0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0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0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0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0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0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0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0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0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0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0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0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0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0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0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0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0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0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0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0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0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0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0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0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0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0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0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0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0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0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0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0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0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0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0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0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0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0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0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0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0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0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0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0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0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0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0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0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0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0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0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0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0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0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0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0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0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0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0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0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0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0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0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0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0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0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0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0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0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0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0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0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0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0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0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0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0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0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0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0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0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0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0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0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0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0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0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0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0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0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0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0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0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0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0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0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0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0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0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0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0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0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0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0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0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0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0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0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0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0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0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0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0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0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0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0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0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0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0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0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0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0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0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0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0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0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0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0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0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0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0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0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0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0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0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0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0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0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0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0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0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0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0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0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0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0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0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0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0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0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0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0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0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0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0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0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0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0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0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0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0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0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0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0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0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0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0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0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0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0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0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0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0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0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0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0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0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0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0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0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0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0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0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0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0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0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0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0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0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0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0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0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0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0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0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0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0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0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0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0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0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0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0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0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0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0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0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0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0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0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0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0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0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0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0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0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0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0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0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0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0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0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0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0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0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0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0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0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0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0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0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0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0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0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0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0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0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0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0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0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0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0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0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0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0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0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0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0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0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0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0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0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0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0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0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0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0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0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0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0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0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0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0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0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0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0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0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0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0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0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0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0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0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0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0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0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0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0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0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0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0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0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0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0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0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0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0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0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0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0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0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0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0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0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0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0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0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0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0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0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0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0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0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0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0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0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0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0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0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0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0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0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0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0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0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0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0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0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0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0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0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0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0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0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0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0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0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0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0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0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0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0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0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0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0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0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0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0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0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0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0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0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0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0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0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0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0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0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0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0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0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0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0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0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0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0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0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0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0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0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0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0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0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0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0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0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0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0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0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0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0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0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0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0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0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0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0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0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0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0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0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0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0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0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0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0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0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0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0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0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0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0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0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0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0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0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0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0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0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0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0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0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0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0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0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0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0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0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0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0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0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0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0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0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0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0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0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0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0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0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0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0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0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0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0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0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0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0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0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0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0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0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0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0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0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0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0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0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0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0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0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0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0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0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0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0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0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0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0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0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0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0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0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0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0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0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0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0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0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0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0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0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0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0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0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0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0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0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0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0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0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0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0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0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0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0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0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0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0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0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0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0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0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0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0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0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0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0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0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0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0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0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0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0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0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0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0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0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0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0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0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0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0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0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0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0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0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0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0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0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0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0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0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0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0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0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0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0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0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0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0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0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0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0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0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0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0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0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0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0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0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0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0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0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0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0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0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0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0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0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0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0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0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0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0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0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0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0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0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0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0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0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0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0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0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0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0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0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0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0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0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0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0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0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0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0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0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0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0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0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0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0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0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0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0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0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0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0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0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0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0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0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0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0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0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0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0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0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0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0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0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0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0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0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0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0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0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0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0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0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0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0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0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0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0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0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0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0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0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0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0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0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0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0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0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0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0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0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0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0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0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0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0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0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0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0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0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0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0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0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0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0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0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0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0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0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0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0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0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0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0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0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0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0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0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0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0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0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0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0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0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0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0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0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0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0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0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0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0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0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0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0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0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0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0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0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0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0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0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0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0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0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0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0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0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0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0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0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0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0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0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0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0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0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0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0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0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0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0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0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0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0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0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0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0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0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0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0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0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0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0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0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0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0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0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0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0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0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0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0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0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0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0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0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0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0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0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0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0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0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0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0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0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0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0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0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0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0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0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0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0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0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0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0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0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0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0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0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0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0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0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0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0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0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0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0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0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0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0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0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0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0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0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0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0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0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0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0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0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0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0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0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0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0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0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0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0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0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0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0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0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0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0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0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0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0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0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0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0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0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0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0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0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0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0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0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0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0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0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0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0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0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0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0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0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0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0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0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0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0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0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0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0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0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0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0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0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0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0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0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0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0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0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0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0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0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0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0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0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0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0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0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0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0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0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0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0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0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0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0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0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0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0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0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0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0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0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0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0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0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0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0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0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0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0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0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0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0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0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0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0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0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0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0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0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0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0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0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0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0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0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0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0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0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0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0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0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0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0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0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0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0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0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0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0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0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0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0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0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0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0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0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0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0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0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0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0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0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0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0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0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0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0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0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0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0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0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0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0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0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0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0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0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0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0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0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0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0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0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0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0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0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0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0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0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0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0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0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0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0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0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0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0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0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0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0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0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0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0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0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0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0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0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0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0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0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0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0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0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0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0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0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0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0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0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0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0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0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0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0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0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0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0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0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0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0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0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0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0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0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0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0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0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0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0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0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0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0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0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0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0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0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0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0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0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0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0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0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0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0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0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0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0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0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0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0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0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0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0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0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0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0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0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0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0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0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0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0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0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0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0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0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0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0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0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0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0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0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0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0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0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0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0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0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0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0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0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0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0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0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0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0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0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0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0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0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0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0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0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0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0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0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0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0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0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0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0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0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0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0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0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0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0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0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0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0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0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0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0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0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0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0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0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0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0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0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0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0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0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0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0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0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0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0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0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0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0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0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0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0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0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0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0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0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0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0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0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0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0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0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0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0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0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0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0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0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0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0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0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0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0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0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0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0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0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0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0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0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0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0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0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0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0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0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0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0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0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0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0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0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0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0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0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0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0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0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0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0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0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0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0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0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0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0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0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0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0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0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0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0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0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0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0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0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0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0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0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0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0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0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0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0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0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0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0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0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0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0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0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0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0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0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0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0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0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0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0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0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0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0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0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0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0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0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0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0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0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0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0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0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0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0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0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0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0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0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0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0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0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0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0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0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0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0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0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0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0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0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0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0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0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0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0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0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0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0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0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0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0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0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0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0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0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0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0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0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0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0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0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0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0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0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0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0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0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0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0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0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0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0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0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0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0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0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0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0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0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0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0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0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0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0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0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0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0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0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0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0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0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0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0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0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0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0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0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0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0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0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0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0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0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0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0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0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0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0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0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0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0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0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0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0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0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0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0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0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0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0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0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0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0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0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0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0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0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0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0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0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0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0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0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0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0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0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0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0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0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0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0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0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0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0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0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0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0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0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0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0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0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0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0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0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0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0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0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0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0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0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0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0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0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0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0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0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0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0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0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0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0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0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0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0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0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0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0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0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0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0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0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0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0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0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0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0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0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0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0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0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0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0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0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0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0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0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0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0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0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0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0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0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0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0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0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0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0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0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0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0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0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0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0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0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0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0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0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0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0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0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0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0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0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0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0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0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0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0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0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0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0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0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0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0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0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0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0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0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0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0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0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0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0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0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0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0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0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0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0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0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0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0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0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0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0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0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0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0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0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0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0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0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0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0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0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0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0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0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0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0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0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0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0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0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0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0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0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0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0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0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0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0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0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0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0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0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0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0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0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0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0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0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0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0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0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0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0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0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0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0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0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0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0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0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0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0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0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0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0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0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0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0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0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0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0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0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0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0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0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0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0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0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0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0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0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0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0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0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0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0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0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0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0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0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0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0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0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0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0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0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0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0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0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0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0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0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0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0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0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0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0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0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0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0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0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0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0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0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0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0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0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0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0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0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0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0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0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0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0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0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0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0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0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0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0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0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0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0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0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0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0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0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0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0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0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0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0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0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0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0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0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0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0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0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0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0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0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0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0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0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0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0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0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0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0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0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0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0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0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0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0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0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0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0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0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0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0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0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0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0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0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0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0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0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0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0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0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0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0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0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0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0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0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0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0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0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0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0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0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0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0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boBox1">
          <controlPr defaultSize="0" autoLine="0" r:id="rId5">
            <anchor moveWithCells="1">
              <from>
                <xdr:col>1</xdr:col>
                <xdr:colOff>304800</xdr:colOff>
                <xdr:row>1</xdr:row>
                <xdr:rowOff>91440</xdr:rowOff>
              </from>
              <to>
                <xdr:col>2</xdr:col>
                <xdr:colOff>670560</xdr:colOff>
                <xdr:row>2</xdr:row>
                <xdr:rowOff>53340</xdr:rowOff>
              </to>
            </anchor>
          </controlPr>
        </control>
      </mc:Choice>
      <mc:Fallback>
        <control shapeId="3074" r:id="rId4" name="ComboBox1"/>
      </mc:Fallback>
    </mc:AlternateContent>
    <mc:AlternateContent xmlns:mc="http://schemas.openxmlformats.org/markup-compatibility/2006">
      <mc:Choice Requires="x14">
        <control shapeId="3073" r:id="rId6" name="ComboBox2">
          <controlPr defaultSize="0" autoLine="0" r:id="rId7">
            <anchor moveWithCells="1">
              <from>
                <xdr:col>1</xdr:col>
                <xdr:colOff>304800</xdr:colOff>
                <xdr:row>2</xdr:row>
                <xdr:rowOff>137160</xdr:rowOff>
              </from>
              <to>
                <xdr:col>2</xdr:col>
                <xdr:colOff>670560</xdr:colOff>
                <xdr:row>2</xdr:row>
                <xdr:rowOff>373380</xdr:rowOff>
              </to>
            </anchor>
          </controlPr>
        </control>
      </mc:Choice>
      <mc:Fallback>
        <control shapeId="3073" r:id="rId6" name="ComboBox2"/>
      </mc:Fallback>
    </mc:AlternateContent>
    <mc:AlternateContent xmlns:mc="http://schemas.openxmlformats.org/markup-compatibility/2006">
      <mc:Choice Requires="x14">
        <control shapeId="3077" r:id="rId8" name="CommandButton2">
          <controlPr defaultSize="0" autoLine="0" r:id="rId9">
            <anchor moveWithCells="1">
              <from>
                <xdr:col>2</xdr:col>
                <xdr:colOff>784860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358140</xdr:rowOff>
              </to>
            </anchor>
          </controlPr>
        </control>
      </mc:Choice>
      <mc:Fallback>
        <control shapeId="3077" r:id="rId8" name="CommandButton2"/>
      </mc:Fallback>
    </mc:AlternateContent>
    <mc:AlternateContent xmlns:mc="http://schemas.openxmlformats.org/markup-compatibility/2006">
      <mc:Choice Requires="x14">
        <control shapeId="3078" r:id="rId10" name="CommandButton1">
          <controlPr defaultSize="0" autoLine="0" r:id="rId11">
            <anchor moveWithCells="1">
              <from>
                <xdr:col>1</xdr:col>
                <xdr:colOff>22860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358140</xdr:rowOff>
              </to>
            </anchor>
          </controlPr>
        </control>
      </mc:Choice>
      <mc:Fallback>
        <control shapeId="3078" r:id="rId10" name="CommandButton1"/>
      </mc:Fallback>
    </mc:AlternateContent>
    <mc:AlternateContent xmlns:mc="http://schemas.openxmlformats.org/markup-compatibility/2006">
      <mc:Choice Requires="x14">
        <control shapeId="3079" r:id="rId12" name="ComboBox3">
          <controlPr defaultSize="0" autoLine="0" r:id="rId13">
            <anchor moveWithCells="1">
              <from>
                <xdr:col>1</xdr:col>
                <xdr:colOff>312420</xdr:colOff>
                <xdr:row>0</xdr:row>
                <xdr:rowOff>22860</xdr:rowOff>
              </from>
              <to>
                <xdr:col>2</xdr:col>
                <xdr:colOff>678180</xdr:colOff>
                <xdr:row>0</xdr:row>
                <xdr:rowOff>251460</xdr:rowOff>
              </to>
            </anchor>
          </controlPr>
        </control>
      </mc:Choice>
      <mc:Fallback>
        <control shapeId="3079" r:id="rId12" name="ComboBox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2146"/>
  <sheetViews>
    <sheetView showGridLines="0" showRowColHeaders="0" zoomScaleNormal="100" workbookViewId="0">
      <selection activeCell="A4" sqref="A4"/>
    </sheetView>
  </sheetViews>
  <sheetFormatPr baseColWidth="10" defaultRowHeight="14.4" x14ac:dyDescent="0.3"/>
  <cols>
    <col min="1" max="1" width="1.77734375" customWidth="1"/>
    <col min="2" max="2" width="12.77734375" customWidth="1"/>
    <col min="3" max="3" width="14.5546875" customWidth="1"/>
    <col min="4" max="10" width="22.77734375" customWidth="1"/>
    <col min="11" max="11" width="10.88671875" customWidth="1"/>
  </cols>
  <sheetData>
    <row r="1" spans="1:11" ht="22.95" customHeight="1" x14ac:dyDescent="0.3">
      <c r="A1" s="86"/>
      <c r="C1" s="6"/>
    </row>
    <row r="2" spans="1:11" ht="20.55" customHeight="1" x14ac:dyDescent="0.3">
      <c r="A2" s="86"/>
      <c r="B2" s="88" t="s">
        <v>13</v>
      </c>
      <c r="C2" s="74">
        <v>1</v>
      </c>
      <c r="D2" s="73" t="s">
        <v>63</v>
      </c>
      <c r="E2" s="17"/>
      <c r="F2" s="17"/>
      <c r="G2" s="17"/>
      <c r="H2" s="17"/>
      <c r="I2" s="17"/>
      <c r="J2" s="18"/>
    </row>
    <row r="3" spans="1:11" ht="31.05" customHeight="1" x14ac:dyDescent="0.3">
      <c r="A3" s="87"/>
      <c r="B3" s="89"/>
      <c r="C3" s="75"/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1</v>
      </c>
    </row>
    <row r="4" spans="1:11" s="7" customFormat="1" ht="58.05" customHeight="1" x14ac:dyDescent="0.3">
      <c r="A4" s="96"/>
      <c r="B4" s="83">
        <v>53</v>
      </c>
      <c r="C4" s="82"/>
      <c r="D4" s="8">
        <v>44193</v>
      </c>
      <c r="E4" s="8">
        <v>44194</v>
      </c>
      <c r="F4" s="8">
        <v>44195</v>
      </c>
      <c r="G4" s="8">
        <v>44196</v>
      </c>
      <c r="H4" s="9">
        <v>44197</v>
      </c>
      <c r="I4" s="15">
        <v>44198</v>
      </c>
      <c r="J4" s="15">
        <v>44199</v>
      </c>
      <c r="K4"/>
    </row>
    <row r="5" spans="1:11" ht="58.05" customHeight="1" x14ac:dyDescent="0.3">
      <c r="A5" s="96"/>
      <c r="B5" s="83">
        <v>1</v>
      </c>
      <c r="C5" s="82"/>
      <c r="D5" s="9">
        <v>44200</v>
      </c>
      <c r="E5" s="9">
        <v>44201</v>
      </c>
      <c r="F5" s="9">
        <v>44202</v>
      </c>
      <c r="G5" s="9">
        <v>44203</v>
      </c>
      <c r="H5" s="9">
        <v>44204</v>
      </c>
      <c r="I5" s="15">
        <v>44205</v>
      </c>
      <c r="J5" s="15">
        <v>44206</v>
      </c>
    </row>
    <row r="6" spans="1:11" ht="58.05" customHeight="1" x14ac:dyDescent="0.3">
      <c r="A6" s="96"/>
      <c r="B6" s="83">
        <v>2</v>
      </c>
      <c r="C6" s="82"/>
      <c r="D6" s="9">
        <v>44207</v>
      </c>
      <c r="E6" s="9">
        <v>44208</v>
      </c>
      <c r="F6" s="9">
        <v>44209</v>
      </c>
      <c r="G6" s="9">
        <v>44210</v>
      </c>
      <c r="H6" s="9">
        <v>44211</v>
      </c>
      <c r="I6" s="15">
        <v>44212</v>
      </c>
      <c r="J6" s="15">
        <v>44213</v>
      </c>
    </row>
    <row r="7" spans="1:11" ht="58.05" customHeight="1" x14ac:dyDescent="0.3">
      <c r="A7" s="96"/>
      <c r="B7" s="83">
        <v>3</v>
      </c>
      <c r="C7" s="82"/>
      <c r="D7" s="9">
        <v>44214</v>
      </c>
      <c r="E7" s="9">
        <v>44215</v>
      </c>
      <c r="F7" s="9">
        <v>44216</v>
      </c>
      <c r="G7" s="9">
        <v>44217</v>
      </c>
      <c r="H7" s="9">
        <v>44218</v>
      </c>
      <c r="I7" s="15">
        <v>44219</v>
      </c>
      <c r="J7" s="15">
        <v>44220</v>
      </c>
    </row>
    <row r="8" spans="1:11" ht="58.05" customHeight="1" x14ac:dyDescent="0.3">
      <c r="A8" s="96"/>
      <c r="B8" s="83">
        <v>4</v>
      </c>
      <c r="C8" s="82"/>
      <c r="D8" s="9">
        <v>44221</v>
      </c>
      <c r="E8" s="9">
        <v>44222</v>
      </c>
      <c r="F8" s="9">
        <v>44223</v>
      </c>
      <c r="G8" s="9">
        <v>44224</v>
      </c>
      <c r="H8" s="9">
        <v>44225</v>
      </c>
      <c r="I8" s="15">
        <v>44226</v>
      </c>
      <c r="J8" s="15">
        <v>44227</v>
      </c>
    </row>
    <row r="9" spans="1:11" ht="58.05" customHeight="1" x14ac:dyDescent="0.3">
      <c r="A9" s="96"/>
      <c r="B9" s="83">
        <v>5</v>
      </c>
      <c r="C9" s="82"/>
      <c r="D9" s="8">
        <v>44228</v>
      </c>
      <c r="E9" s="8">
        <v>44229</v>
      </c>
      <c r="F9" s="8">
        <v>44230</v>
      </c>
      <c r="G9" s="8">
        <v>44231</v>
      </c>
      <c r="H9" s="8">
        <v>44232</v>
      </c>
      <c r="I9" s="16">
        <v>44233</v>
      </c>
      <c r="J9" s="16">
        <v>44234</v>
      </c>
    </row>
    <row r="10" spans="1:11" ht="58.05" customHeight="1" x14ac:dyDescent="0.3">
      <c r="A10" s="96"/>
      <c r="B10" s="85" t="s">
        <v>10</v>
      </c>
      <c r="C10" s="84"/>
      <c r="D10" s="11"/>
      <c r="E10" s="12"/>
      <c r="F10" s="12"/>
      <c r="G10" s="12"/>
      <c r="H10" s="12"/>
      <c r="I10" s="12"/>
      <c r="J10" s="13"/>
    </row>
    <row r="11" spans="1:11" ht="58.05" customHeight="1" x14ac:dyDescent="0.3"/>
    <row r="12" spans="1:11" ht="58.05" customHeight="1" x14ac:dyDescent="0.3"/>
    <row r="13" spans="1:11" ht="58.05" customHeight="1" x14ac:dyDescent="0.3"/>
    <row r="14" spans="1:11" ht="58.05" customHeight="1" x14ac:dyDescent="0.3"/>
    <row r="15" spans="1:11" ht="58.05" customHeight="1" x14ac:dyDescent="0.3"/>
    <row r="16" spans="1:11" ht="58.05" customHeight="1" x14ac:dyDescent="0.3"/>
    <row r="17" ht="58.05" customHeight="1" x14ac:dyDescent="0.3"/>
    <row r="18" ht="58.05" customHeight="1" x14ac:dyDescent="0.3"/>
    <row r="19" ht="58.05" customHeight="1" x14ac:dyDescent="0.3"/>
    <row r="20" ht="58.05" customHeight="1" x14ac:dyDescent="0.3"/>
    <row r="21" ht="58.05" customHeight="1" x14ac:dyDescent="0.3"/>
    <row r="22" ht="58.05" customHeight="1" x14ac:dyDescent="0.3"/>
    <row r="23" ht="58.05" customHeight="1" x14ac:dyDescent="0.3"/>
    <row r="24" ht="58.05" customHeight="1" x14ac:dyDescent="0.3"/>
    <row r="25" ht="58.05" customHeight="1" x14ac:dyDescent="0.3"/>
    <row r="26" ht="58.05" customHeight="1" x14ac:dyDescent="0.3"/>
    <row r="27" ht="58.05" customHeight="1" x14ac:dyDescent="0.3"/>
    <row r="28" ht="58.05" customHeight="1" x14ac:dyDescent="0.3"/>
    <row r="29" ht="58.05" customHeight="1" x14ac:dyDescent="0.3"/>
    <row r="30" ht="58.05" customHeight="1" x14ac:dyDescent="0.3"/>
    <row r="31" ht="58.05" customHeight="1" x14ac:dyDescent="0.3"/>
    <row r="32" ht="58.05" customHeight="1" x14ac:dyDescent="0.3"/>
    <row r="33" ht="58.05" customHeight="1" x14ac:dyDescent="0.3"/>
    <row r="34" ht="58.05" customHeight="1" x14ac:dyDescent="0.3"/>
    <row r="35" ht="58.05" customHeight="1" x14ac:dyDescent="0.3"/>
    <row r="36" ht="58.05" customHeight="1" x14ac:dyDescent="0.3"/>
    <row r="37" ht="58.05" customHeight="1" x14ac:dyDescent="0.3"/>
    <row r="38" ht="58.05" customHeight="1" x14ac:dyDescent="0.3"/>
    <row r="39" ht="58.05" customHeight="1" x14ac:dyDescent="0.3"/>
    <row r="40" ht="58.05" customHeight="1" x14ac:dyDescent="0.3"/>
    <row r="41" ht="58.05" customHeight="1" x14ac:dyDescent="0.3"/>
    <row r="42" ht="58.05" customHeight="1" x14ac:dyDescent="0.3"/>
    <row r="43" ht="58.05" customHeight="1" x14ac:dyDescent="0.3"/>
    <row r="44" ht="58.05" customHeight="1" x14ac:dyDescent="0.3"/>
    <row r="45" ht="58.05" customHeight="1" x14ac:dyDescent="0.3"/>
    <row r="46" ht="58.05" customHeight="1" x14ac:dyDescent="0.3"/>
    <row r="47" ht="58.05" customHeight="1" x14ac:dyDescent="0.3"/>
    <row r="48" ht="58.05" customHeight="1" x14ac:dyDescent="0.3"/>
    <row r="49" ht="58.05" customHeight="1" x14ac:dyDescent="0.3"/>
    <row r="50" ht="58.05" customHeight="1" x14ac:dyDescent="0.3"/>
    <row r="51" ht="58.05" customHeight="1" x14ac:dyDescent="0.3"/>
    <row r="52" ht="58.05" customHeight="1" x14ac:dyDescent="0.3"/>
    <row r="53" ht="58.05" customHeight="1" x14ac:dyDescent="0.3"/>
    <row r="54" ht="58.05" customHeight="1" x14ac:dyDescent="0.3"/>
    <row r="55" ht="58.05" customHeight="1" x14ac:dyDescent="0.3"/>
    <row r="56" ht="58.05" customHeight="1" x14ac:dyDescent="0.3"/>
    <row r="57" ht="58.05" customHeight="1" x14ac:dyDescent="0.3"/>
    <row r="58" ht="58.05" customHeight="1" x14ac:dyDescent="0.3"/>
    <row r="59" ht="58.05" customHeight="1" x14ac:dyDescent="0.3"/>
    <row r="60" ht="58.05" customHeight="1" x14ac:dyDescent="0.3"/>
    <row r="61" ht="58.05" customHeight="1" x14ac:dyDescent="0.3"/>
    <row r="62" ht="58.05" customHeight="1" x14ac:dyDescent="0.3"/>
    <row r="63" ht="58.05" customHeight="1" x14ac:dyDescent="0.3"/>
    <row r="64" ht="58.05" customHeight="1" x14ac:dyDescent="0.3"/>
    <row r="65" ht="58.05" customHeight="1" x14ac:dyDescent="0.3"/>
    <row r="66" ht="58.05" customHeight="1" x14ac:dyDescent="0.3"/>
    <row r="67" ht="58.05" customHeight="1" x14ac:dyDescent="0.3"/>
    <row r="68" ht="58.05" customHeight="1" x14ac:dyDescent="0.3"/>
    <row r="69" ht="58.05" customHeight="1" x14ac:dyDescent="0.3"/>
    <row r="70" ht="58.05" customHeight="1" x14ac:dyDescent="0.3"/>
    <row r="71" ht="58.05" customHeight="1" x14ac:dyDescent="0.3"/>
    <row r="72" ht="58.05" customHeight="1" x14ac:dyDescent="0.3"/>
    <row r="73" ht="58.05" customHeight="1" x14ac:dyDescent="0.3"/>
    <row r="74" ht="58.05" customHeight="1" x14ac:dyDescent="0.3"/>
    <row r="75" ht="58.05" customHeight="1" x14ac:dyDescent="0.3"/>
    <row r="76" ht="58.05" customHeight="1" x14ac:dyDescent="0.3"/>
    <row r="77" ht="58.05" customHeight="1" x14ac:dyDescent="0.3"/>
    <row r="78" ht="58.05" customHeight="1" x14ac:dyDescent="0.3"/>
    <row r="79" ht="58.05" customHeight="1" x14ac:dyDescent="0.3"/>
    <row r="80" ht="58.05" customHeight="1" x14ac:dyDescent="0.3"/>
    <row r="81" ht="58.05" customHeight="1" x14ac:dyDescent="0.3"/>
    <row r="82" ht="58.05" customHeight="1" x14ac:dyDescent="0.3"/>
    <row r="83" ht="58.05" customHeight="1" x14ac:dyDescent="0.3"/>
    <row r="84" ht="58.05" customHeight="1" x14ac:dyDescent="0.3"/>
    <row r="85" ht="58.05" customHeight="1" x14ac:dyDescent="0.3"/>
    <row r="86" ht="58.05" customHeight="1" x14ac:dyDescent="0.3"/>
    <row r="87" ht="58.05" customHeight="1" x14ac:dyDescent="0.3"/>
    <row r="88" ht="58.05" customHeight="1" x14ac:dyDescent="0.3"/>
    <row r="89" ht="58.05" customHeight="1" x14ac:dyDescent="0.3"/>
    <row r="90" ht="58.05" customHeight="1" x14ac:dyDescent="0.3"/>
    <row r="91" ht="58.05" customHeight="1" x14ac:dyDescent="0.3"/>
    <row r="92" ht="58.05" customHeight="1" x14ac:dyDescent="0.3"/>
    <row r="93" ht="58.05" customHeight="1" x14ac:dyDescent="0.3"/>
    <row r="94" ht="58.05" customHeight="1" x14ac:dyDescent="0.3"/>
    <row r="95" ht="58.05" customHeight="1" x14ac:dyDescent="0.3"/>
    <row r="96" ht="58.05" customHeight="1" x14ac:dyDescent="0.3"/>
    <row r="97" ht="58.05" customHeight="1" x14ac:dyDescent="0.3"/>
    <row r="98" ht="58.05" customHeight="1" x14ac:dyDescent="0.3"/>
    <row r="99" ht="58.05" customHeight="1" x14ac:dyDescent="0.3"/>
    <row r="100" ht="58.05" customHeight="1" x14ac:dyDescent="0.3"/>
    <row r="101" ht="58.05" customHeight="1" x14ac:dyDescent="0.3"/>
    <row r="102" ht="58.05" customHeight="1" x14ac:dyDescent="0.3"/>
    <row r="103" ht="58.05" customHeight="1" x14ac:dyDescent="0.3"/>
    <row r="104" ht="58.05" customHeight="1" x14ac:dyDescent="0.3"/>
    <row r="105" ht="58.05" customHeight="1" x14ac:dyDescent="0.3"/>
    <row r="106" ht="58.05" customHeight="1" x14ac:dyDescent="0.3"/>
    <row r="107" ht="58.05" customHeight="1" x14ac:dyDescent="0.3"/>
    <row r="108" ht="58.05" customHeight="1" x14ac:dyDescent="0.3"/>
    <row r="109" ht="58.05" customHeight="1" x14ac:dyDescent="0.3"/>
    <row r="110" ht="58.05" customHeight="1" x14ac:dyDescent="0.3"/>
    <row r="111" ht="58.05" customHeight="1" x14ac:dyDescent="0.3"/>
    <row r="112" ht="58.05" customHeight="1" x14ac:dyDescent="0.3"/>
    <row r="113" ht="58.05" customHeight="1" x14ac:dyDescent="0.3"/>
    <row r="114" ht="58.05" customHeight="1" x14ac:dyDescent="0.3"/>
    <row r="115" ht="58.05" customHeight="1" x14ac:dyDescent="0.3"/>
    <row r="116" ht="58.05" customHeight="1" x14ac:dyDescent="0.3"/>
    <row r="117" ht="58.05" customHeight="1" x14ac:dyDescent="0.3"/>
    <row r="118" ht="58.05" customHeight="1" x14ac:dyDescent="0.3"/>
    <row r="119" ht="58.05" customHeight="1" x14ac:dyDescent="0.3"/>
    <row r="120" ht="58.05" customHeight="1" x14ac:dyDescent="0.3"/>
    <row r="121" ht="58.05" customHeight="1" x14ac:dyDescent="0.3"/>
    <row r="122" ht="58.05" customHeight="1" x14ac:dyDescent="0.3"/>
    <row r="123" ht="58.05" customHeight="1" x14ac:dyDescent="0.3"/>
    <row r="124" ht="58.05" customHeight="1" x14ac:dyDescent="0.3"/>
    <row r="125" ht="58.05" customHeight="1" x14ac:dyDescent="0.3"/>
    <row r="162" spans="1:11" s="10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0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0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0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0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0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0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0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0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0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0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0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0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0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0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0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0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0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0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0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0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0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0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0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0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0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0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0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0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0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0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0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0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0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0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0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0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0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0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0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0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0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0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0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0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0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0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0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0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0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0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0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0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0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0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0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0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0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0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0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0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0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0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0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0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0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0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0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0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0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0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0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0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0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0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0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0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0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0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0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0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0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0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0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0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0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0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0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0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0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0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0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0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0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0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0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0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0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0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0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0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0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0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0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0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0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0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0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0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0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0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0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0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0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0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0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0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0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0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0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0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0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0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0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0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0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0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0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0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0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0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0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0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0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0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0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0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0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0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0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0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0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0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0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0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0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0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0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0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0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0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0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0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0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0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0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0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0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0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0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0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0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0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0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0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0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0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0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0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0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0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0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0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0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0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0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0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0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0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0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0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0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0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0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0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0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0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0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0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0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0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0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0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0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0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0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0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0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0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0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0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0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0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0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0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0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0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0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0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0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0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0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0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0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0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0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0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0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0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0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0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0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0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0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0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0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0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0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0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0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0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0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0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0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0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0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0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0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0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0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0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0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0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0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0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0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0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0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0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0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0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0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0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0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0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0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0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0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0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0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0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0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0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0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0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0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0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0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0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0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0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0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0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0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0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0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0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0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0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0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0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0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0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0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0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0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0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0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0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0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0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0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0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0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0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0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0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0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0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0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0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0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0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0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0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0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0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0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0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0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0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0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0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0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0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0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0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0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0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0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0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0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0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0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0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0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0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0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0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0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0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0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0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0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0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0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0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0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0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0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0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0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0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0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0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0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0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0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0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0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0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0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0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0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0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0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0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0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0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0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0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0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0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0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0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0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0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0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0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0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0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0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0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0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0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0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0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0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0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0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0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0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0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0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0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0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0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0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0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0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0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0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0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0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0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0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0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0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0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0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0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0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0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0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0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0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0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0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0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0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0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0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0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0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0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0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0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0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0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0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0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0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0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0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0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0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0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0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0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0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0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0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0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0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0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0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0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0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0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0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0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0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0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0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0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0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0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0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0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0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0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0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0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0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0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0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0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0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0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0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0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0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0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0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0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0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0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0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0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0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0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0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0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0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0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0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0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0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0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0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0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0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0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0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0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0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0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0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0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0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0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0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0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0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0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0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0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0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0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0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0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0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0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0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0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0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0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0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0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0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0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0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0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0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0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0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0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0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0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0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0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0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0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0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0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0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0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0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0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0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0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0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0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0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0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0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0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0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0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0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0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0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0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0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0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0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0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0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0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0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0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0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0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0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0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0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0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0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0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0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0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0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0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0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0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0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0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0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0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0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0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0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0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0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0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0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0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0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0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0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0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0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0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0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0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0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0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0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0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0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0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0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0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0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0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0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0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0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0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0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0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0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0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0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0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0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0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0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0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0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0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0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0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0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0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0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0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0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0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0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0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0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0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0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0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0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0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0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0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0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0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0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0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0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0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0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0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0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0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0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0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0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0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0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0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0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0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0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0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0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0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0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0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0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0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0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0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0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0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0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0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0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0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0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0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0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0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0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0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0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0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0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0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0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0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0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0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0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0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0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0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0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0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0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0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0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0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0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0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0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0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0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0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0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0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0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0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0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0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0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0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0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0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0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0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0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0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0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0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0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0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0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0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0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0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0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0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0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0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0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0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0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0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0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0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0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0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0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0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0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0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0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0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0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0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0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0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0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0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0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0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0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0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0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0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0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0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0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0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0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0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0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0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0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0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0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0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0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0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0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0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0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0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0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0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0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0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0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0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0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0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0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0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0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0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0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0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0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0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0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0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0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0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0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0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0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0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0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0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0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0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0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0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0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0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0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0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0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0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0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0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0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0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0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0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0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0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0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0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0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0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0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0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0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0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0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0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0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0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0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0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0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0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0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0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0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0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0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0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0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0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0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0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0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0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0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0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0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0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0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0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0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0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0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0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0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0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0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0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0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0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0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0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0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0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0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0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0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0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0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0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0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0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0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0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0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0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0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0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0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0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0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0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0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0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0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0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0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0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0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0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0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0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0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0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0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0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0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0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0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0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0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0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0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0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0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0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0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0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0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0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0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0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0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0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0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0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0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0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0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0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0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0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0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0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0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0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0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0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0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0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0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0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0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0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0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0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0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0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0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0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0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0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0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0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0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0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0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0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0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0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0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0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0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0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0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0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0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0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0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0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0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0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0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0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0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0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0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0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0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0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0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0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0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0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0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0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0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0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0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0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0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0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0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0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0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0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0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0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0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0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0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0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0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0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0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0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0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0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0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0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0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0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0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0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0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0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0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0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0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0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0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0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0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0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0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0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0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0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0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0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0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0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0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0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0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0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0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0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0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0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0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0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0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0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0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0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0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0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0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0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0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0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0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0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0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0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0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0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0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0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0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0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0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0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0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0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0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0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0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0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0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0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0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0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0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0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0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0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0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0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0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0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0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0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0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0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0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0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0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0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0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0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0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0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0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0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0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0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0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0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0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0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0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0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0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0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0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0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0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0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0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0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0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0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0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0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0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0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0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0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0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0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0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0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0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0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0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0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0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0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0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0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0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0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0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0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0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0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0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0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0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0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0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0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0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0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0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0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0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0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0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0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0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0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0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0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0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0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0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0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0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0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0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0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0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0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0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0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0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0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0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0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0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0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0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0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0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0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0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0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0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0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0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0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0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0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0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0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0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0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0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0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0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0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0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0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0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0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0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0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0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0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0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0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0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0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0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0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0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0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0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0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0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0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0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0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0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0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0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0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0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0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0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0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0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0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0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0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0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0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0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0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0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0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0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0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0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0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0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0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0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0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0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0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0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0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0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0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0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0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0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0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0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0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0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0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0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0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0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0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0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0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0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0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0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0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0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0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0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0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0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0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0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0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0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0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0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0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0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0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0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0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0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0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0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0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0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0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0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0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0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0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0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0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0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0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0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0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0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0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0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0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0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0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0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0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0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0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0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0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0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0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0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0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0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0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0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0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0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0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0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0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0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0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0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0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0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0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0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0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0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0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0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0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0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0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0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0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0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0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0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0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0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0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0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0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0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0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0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0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0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0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0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0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0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0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0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0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0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0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0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0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0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0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0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0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0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0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0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0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0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0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0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0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0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0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0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0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0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0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0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0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0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0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0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0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0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0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0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0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0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0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0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0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0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0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0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0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0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0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0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0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0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0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0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0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0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0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0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0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0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0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0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0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0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0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0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0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0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0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0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0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0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0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0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0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0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0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0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0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0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0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0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0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0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0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0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0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0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0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0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0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0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0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0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0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0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0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0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0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0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0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0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0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0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0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0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0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0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0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0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0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0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0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0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0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0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0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0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0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0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0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0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0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0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0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0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0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0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0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0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0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0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0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0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0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0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0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0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0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0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0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0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0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0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0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0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0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0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0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0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0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0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0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0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0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0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0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0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0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0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0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0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0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0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0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0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0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0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0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0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0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0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0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0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0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0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0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0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0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0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0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0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0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0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0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0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0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0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0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0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0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0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0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0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0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0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0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0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0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0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0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0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0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0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0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0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0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0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0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0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0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0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0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0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0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0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0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0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0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0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0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0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0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0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0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0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0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0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0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0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0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0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0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0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0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0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0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0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0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0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0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0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0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0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0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0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0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0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0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0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0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0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0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0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0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0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0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0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0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0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0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0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0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0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0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0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0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0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0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0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0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0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0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0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0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0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0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0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0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0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0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0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0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0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0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0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0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0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0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0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0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0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0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0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0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0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0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0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0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0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0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0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0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0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0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0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0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0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0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0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0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0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0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0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0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0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0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0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0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0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0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0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0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0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0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0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0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0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0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0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0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0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0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0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0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0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0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0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0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0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0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0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0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0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0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0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0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0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0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0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0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0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0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0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0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0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0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0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0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0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0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0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0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0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0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0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0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0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0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0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0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0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0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0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0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0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0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0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0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0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0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0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0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0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0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0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0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0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0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0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0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0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0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0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0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0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0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0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0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0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0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0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0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0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0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0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0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0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0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0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0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0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0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0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0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0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0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0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0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0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0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0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0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0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0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0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0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0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0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0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0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0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0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0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0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0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0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0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0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0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0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0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0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0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0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0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0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0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0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0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0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0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0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0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0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0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0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0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0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0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0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0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0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0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0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0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0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0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0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0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0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0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0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0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0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0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0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0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0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0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0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0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0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0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0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0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0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0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0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0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0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0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0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0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0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0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0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0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0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0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0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0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0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0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0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0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0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0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0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0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0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0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0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0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0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0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0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0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0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0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0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0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0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0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0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0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0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0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0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0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0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0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0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0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0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0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0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0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0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0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0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0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0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0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0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0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0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0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0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0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0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0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0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0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0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0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0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0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0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0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0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0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0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0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0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0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0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0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0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0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0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0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0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0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0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0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0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0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0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0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0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0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0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0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0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0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0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0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0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0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0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0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0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0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0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0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0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0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0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0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0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0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0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0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0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0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0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0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0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0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0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0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0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0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0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0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0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0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0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0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0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0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0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0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0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0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0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0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0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0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0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0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0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0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0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0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0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0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0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0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0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0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0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0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0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0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0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0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0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0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0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0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0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3" r:id="rId4" name="CommandButton1">
          <controlPr defaultSize="0" autoLine="0" r:id="rId5">
            <anchor moveWithCells="1">
              <from>
                <xdr:col>1</xdr:col>
                <xdr:colOff>22860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358140</xdr:rowOff>
              </to>
            </anchor>
          </controlPr>
        </control>
      </mc:Choice>
      <mc:Fallback>
        <control shapeId="1243" r:id="rId4" name="CommandButton1"/>
      </mc:Fallback>
    </mc:AlternateContent>
    <mc:AlternateContent xmlns:mc="http://schemas.openxmlformats.org/markup-compatibility/2006">
      <mc:Choice Requires="x14">
        <control shapeId="1242" r:id="rId6" name="CommandButton2">
          <controlPr defaultSize="0" autoLine="0" r:id="rId7">
            <anchor moveWithCells="1">
              <from>
                <xdr:col>2</xdr:col>
                <xdr:colOff>784860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358140</xdr:rowOff>
              </to>
            </anchor>
          </controlPr>
        </control>
      </mc:Choice>
      <mc:Fallback>
        <control shapeId="1242" r:id="rId6" name="CommandButton2"/>
      </mc:Fallback>
    </mc:AlternateContent>
    <mc:AlternateContent xmlns:mc="http://schemas.openxmlformats.org/markup-compatibility/2006">
      <mc:Choice Requires="x14">
        <control shapeId="1241" r:id="rId8" name="ComboBox1">
          <controlPr defaultSize="0" autoLine="0" r:id="rId9">
            <anchor moveWithCells="1">
              <from>
                <xdr:col>1</xdr:col>
                <xdr:colOff>304800</xdr:colOff>
                <xdr:row>1</xdr:row>
                <xdr:rowOff>91440</xdr:rowOff>
              </from>
              <to>
                <xdr:col>2</xdr:col>
                <xdr:colOff>670560</xdr:colOff>
                <xdr:row>2</xdr:row>
                <xdr:rowOff>60960</xdr:rowOff>
              </to>
            </anchor>
          </controlPr>
        </control>
      </mc:Choice>
      <mc:Fallback>
        <control shapeId="1241" r:id="rId8" name="ComboBox1"/>
      </mc:Fallback>
    </mc:AlternateContent>
    <mc:AlternateContent xmlns:mc="http://schemas.openxmlformats.org/markup-compatibility/2006">
      <mc:Choice Requires="x14">
        <control shapeId="1240" r:id="rId10" name="ComboBox2">
          <controlPr defaultSize="0" autoLine="0" r:id="rId11">
            <anchor moveWithCells="1">
              <from>
                <xdr:col>1</xdr:col>
                <xdr:colOff>304800</xdr:colOff>
                <xdr:row>2</xdr:row>
                <xdr:rowOff>137160</xdr:rowOff>
              </from>
              <to>
                <xdr:col>2</xdr:col>
                <xdr:colOff>670560</xdr:colOff>
                <xdr:row>2</xdr:row>
                <xdr:rowOff>365760</xdr:rowOff>
              </to>
            </anchor>
          </controlPr>
        </control>
      </mc:Choice>
      <mc:Fallback>
        <control shapeId="1240" r:id="rId10" name="ComboBox2"/>
      </mc:Fallback>
    </mc:AlternateContent>
    <mc:AlternateContent xmlns:mc="http://schemas.openxmlformats.org/markup-compatibility/2006">
      <mc:Choice Requires="x14">
        <control shapeId="1244" r:id="rId12" name="ComboBox3">
          <controlPr defaultSize="0" autoLine="0" r:id="rId13">
            <anchor moveWithCells="1">
              <from>
                <xdr:col>1</xdr:col>
                <xdr:colOff>312420</xdr:colOff>
                <xdr:row>0</xdr:row>
                <xdr:rowOff>22860</xdr:rowOff>
              </from>
              <to>
                <xdr:col>2</xdr:col>
                <xdr:colOff>678180</xdr:colOff>
                <xdr:row>0</xdr:row>
                <xdr:rowOff>251460</xdr:rowOff>
              </to>
            </anchor>
          </controlPr>
        </control>
      </mc:Choice>
      <mc:Fallback>
        <control shapeId="1244" r:id="rId12" name="ComboBox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V2145"/>
  <sheetViews>
    <sheetView showGridLines="0" showRowColHeaders="0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baseColWidth="10" defaultRowHeight="14.4" x14ac:dyDescent="0.3"/>
  <cols>
    <col min="1" max="1" width="1.77734375" customWidth="1"/>
    <col min="2" max="3" width="12.77734375" customWidth="1"/>
    <col min="4" max="34" width="5.44140625" customWidth="1"/>
    <col min="35" max="35" width="6.33203125" customWidth="1"/>
    <col min="36" max="37" width="4.77734375" customWidth="1"/>
    <col min="69" max="69" width="16" style="45" customWidth="1"/>
    <col min="70" max="70" width="7.44140625" style="10" customWidth="1"/>
    <col min="71" max="71" width="6.5546875" style="44" customWidth="1"/>
    <col min="72" max="74" width="10.88671875" style="10"/>
  </cols>
  <sheetData>
    <row r="1" spans="1:74" ht="11.55" customHeight="1" x14ac:dyDescent="0.3">
      <c r="C1" s="2"/>
      <c r="BQ1" s="20"/>
      <c r="BR1" s="21"/>
      <c r="BS1" s="22"/>
      <c r="BT1" s="23"/>
      <c r="BU1" s="23"/>
      <c r="BV1" s="23"/>
    </row>
    <row r="2" spans="1:74" ht="11.55" customHeight="1" x14ac:dyDescent="0.3">
      <c r="A2" s="4">
        <v>4</v>
      </c>
      <c r="C2" s="4">
        <v>5</v>
      </c>
      <c r="BQ2" s="20"/>
      <c r="BR2" s="21"/>
      <c r="BS2" s="24"/>
      <c r="BT2" s="25" t="s">
        <v>11</v>
      </c>
      <c r="BU2" s="26">
        <f>DATE(C3,1,1)</f>
        <v>44197</v>
      </c>
      <c r="BV2" s="26">
        <f>DATE(C3+1,1,1)</f>
        <v>44562</v>
      </c>
    </row>
    <row r="3" spans="1:74" s="7" customFormat="1" ht="37.950000000000003" customHeight="1" x14ac:dyDescent="0.3">
      <c r="B3" s="27"/>
      <c r="C3" s="28">
        <v>2021</v>
      </c>
      <c r="D3" s="29">
        <v>1</v>
      </c>
      <c r="E3" s="30">
        <v>2</v>
      </c>
      <c r="F3" s="30">
        <v>3</v>
      </c>
      <c r="G3" s="30">
        <v>4</v>
      </c>
      <c r="H3" s="30">
        <v>5</v>
      </c>
      <c r="I3" s="30">
        <v>6</v>
      </c>
      <c r="J3" s="30">
        <v>7</v>
      </c>
      <c r="K3" s="30">
        <v>8</v>
      </c>
      <c r="L3" s="30">
        <v>9</v>
      </c>
      <c r="M3" s="30">
        <v>10</v>
      </c>
      <c r="N3" s="30">
        <v>11</v>
      </c>
      <c r="O3" s="30">
        <v>12</v>
      </c>
      <c r="P3" s="30">
        <v>13</v>
      </c>
      <c r="Q3" s="30">
        <v>14</v>
      </c>
      <c r="R3" s="30">
        <v>15</v>
      </c>
      <c r="S3" s="30">
        <v>16</v>
      </c>
      <c r="T3" s="30">
        <v>17</v>
      </c>
      <c r="U3" s="30">
        <v>18</v>
      </c>
      <c r="V3" s="30">
        <v>19</v>
      </c>
      <c r="W3" s="30">
        <v>20</v>
      </c>
      <c r="X3" s="30">
        <v>21</v>
      </c>
      <c r="Y3" s="30">
        <v>22</v>
      </c>
      <c r="Z3" s="30">
        <v>23</v>
      </c>
      <c r="AA3" s="30">
        <v>24</v>
      </c>
      <c r="AB3" s="30">
        <v>25</v>
      </c>
      <c r="AC3" s="30">
        <v>26</v>
      </c>
      <c r="AD3" s="30">
        <v>27</v>
      </c>
      <c r="AE3" s="30">
        <v>28</v>
      </c>
      <c r="AF3" s="30">
        <v>29</v>
      </c>
      <c r="AG3" s="30">
        <v>30</v>
      </c>
      <c r="AH3" s="31">
        <v>31</v>
      </c>
      <c r="BQ3" s="32"/>
      <c r="BR3" s="21"/>
      <c r="BS3" s="33"/>
      <c r="BT3" s="34" t="s">
        <v>12</v>
      </c>
      <c r="BU3" s="35">
        <f>ROUND(DATE(C3,4,MOD(234-11*MOD(C3,19),30))/7,)*7-6</f>
        <v>44290</v>
      </c>
      <c r="BV3" s="35">
        <f>ROUND(DATE(C3+1,4,MOD(234-11*MOD(C3+1,19),30))/7,)*7-6</f>
        <v>44668</v>
      </c>
    </row>
    <row r="4" spans="1:74" ht="109.95" customHeight="1" x14ac:dyDescent="0.3">
      <c r="A4" s="96"/>
      <c r="B4" s="90" t="s">
        <v>13</v>
      </c>
      <c r="C4" s="91"/>
      <c r="D4" s="51" t="str">
        <f t="shared" ref="D4:AH4" si="0">IF(WEEKDAY(DATE($C$3,ROW()-3,D$3))=2,"L","")</f>
        <v/>
      </c>
      <c r="E4" s="52" t="str">
        <f t="shared" si="0"/>
        <v/>
      </c>
      <c r="F4" s="52" t="str">
        <f t="shared" si="0"/>
        <v/>
      </c>
      <c r="G4" s="52" t="str">
        <f t="shared" si="0"/>
        <v>L</v>
      </c>
      <c r="H4" s="52" t="str">
        <f t="shared" si="0"/>
        <v/>
      </c>
      <c r="I4" s="52" t="str">
        <f t="shared" si="0"/>
        <v/>
      </c>
      <c r="J4" s="52" t="str">
        <f t="shared" si="0"/>
        <v/>
      </c>
      <c r="K4" s="52" t="str">
        <f t="shared" si="0"/>
        <v/>
      </c>
      <c r="L4" s="52" t="str">
        <f t="shared" si="0"/>
        <v/>
      </c>
      <c r="M4" s="52" t="str">
        <f t="shared" si="0"/>
        <v/>
      </c>
      <c r="N4" s="52" t="str">
        <f t="shared" si="0"/>
        <v>L</v>
      </c>
      <c r="O4" s="52" t="str">
        <f t="shared" si="0"/>
        <v/>
      </c>
      <c r="P4" s="52" t="str">
        <f t="shared" si="0"/>
        <v/>
      </c>
      <c r="Q4" s="52" t="str">
        <f t="shared" si="0"/>
        <v/>
      </c>
      <c r="R4" s="52" t="str">
        <f t="shared" si="0"/>
        <v/>
      </c>
      <c r="S4" s="52" t="str">
        <f t="shared" si="0"/>
        <v/>
      </c>
      <c r="T4" s="52" t="str">
        <f t="shared" si="0"/>
        <v/>
      </c>
      <c r="U4" s="52" t="str">
        <f t="shared" si="0"/>
        <v>L</v>
      </c>
      <c r="V4" s="52" t="str">
        <f t="shared" si="0"/>
        <v/>
      </c>
      <c r="W4" s="52" t="str">
        <f t="shared" si="0"/>
        <v/>
      </c>
      <c r="X4" s="52" t="str">
        <f t="shared" si="0"/>
        <v/>
      </c>
      <c r="Y4" s="52" t="str">
        <f t="shared" si="0"/>
        <v/>
      </c>
      <c r="Z4" s="52" t="str">
        <f t="shared" si="0"/>
        <v/>
      </c>
      <c r="AA4" s="52" t="str">
        <f t="shared" si="0"/>
        <v/>
      </c>
      <c r="AB4" s="52" t="str">
        <f t="shared" si="0"/>
        <v>L</v>
      </c>
      <c r="AC4" s="52" t="str">
        <f t="shared" si="0"/>
        <v/>
      </c>
      <c r="AD4" s="52" t="str">
        <f t="shared" si="0"/>
        <v/>
      </c>
      <c r="AE4" s="52" t="str">
        <f t="shared" si="0"/>
        <v/>
      </c>
      <c r="AF4" s="52" t="str">
        <f t="shared" si="0"/>
        <v/>
      </c>
      <c r="AG4" s="52" t="str">
        <f t="shared" si="0"/>
        <v/>
      </c>
      <c r="AH4" s="52" t="str">
        <f t="shared" si="0"/>
        <v/>
      </c>
      <c r="BQ4" s="20"/>
      <c r="BR4" s="21"/>
      <c r="BS4" s="22"/>
      <c r="BT4" s="25" t="s">
        <v>14</v>
      </c>
      <c r="BU4" s="26">
        <f>BU3+1</f>
        <v>44291</v>
      </c>
      <c r="BV4" s="26">
        <f>BV3+1</f>
        <v>44669</v>
      </c>
    </row>
    <row r="5" spans="1:74" ht="91.95" customHeight="1" x14ac:dyDescent="0.3">
      <c r="A5" s="96"/>
      <c r="B5" s="92" t="s">
        <v>15</v>
      </c>
      <c r="C5" s="93"/>
      <c r="D5" s="51" t="str">
        <f t="shared" ref="D5:M7" si="1">IF(WEEKDAY(DATE($C$3,ROW()-3,D$3))=2,"L","")</f>
        <v>L</v>
      </c>
      <c r="E5" s="52" t="str">
        <f t="shared" si="1"/>
        <v/>
      </c>
      <c r="F5" s="52" t="str">
        <f t="shared" si="1"/>
        <v/>
      </c>
      <c r="G5" s="52" t="str">
        <f t="shared" si="1"/>
        <v/>
      </c>
      <c r="H5" s="52" t="str">
        <f t="shared" si="1"/>
        <v/>
      </c>
      <c r="I5" s="52" t="str">
        <f t="shared" si="1"/>
        <v/>
      </c>
      <c r="J5" s="52" t="str">
        <f t="shared" si="1"/>
        <v/>
      </c>
      <c r="K5" s="52" t="str">
        <f t="shared" si="1"/>
        <v>L</v>
      </c>
      <c r="L5" s="52" t="str">
        <f t="shared" si="1"/>
        <v/>
      </c>
      <c r="M5" s="52" t="str">
        <f t="shared" si="1"/>
        <v/>
      </c>
      <c r="N5" s="52" t="str">
        <f t="shared" ref="N5:W7" si="2">IF(WEEKDAY(DATE($C$3,ROW()-3,N$3))=2,"L","")</f>
        <v/>
      </c>
      <c r="O5" s="52" t="str">
        <f t="shared" si="2"/>
        <v/>
      </c>
      <c r="P5" s="52" t="str">
        <f t="shared" si="2"/>
        <v/>
      </c>
      <c r="Q5" s="52" t="str">
        <f t="shared" si="2"/>
        <v/>
      </c>
      <c r="R5" s="52" t="str">
        <f t="shared" si="2"/>
        <v>L</v>
      </c>
      <c r="S5" s="52" t="str">
        <f t="shared" si="2"/>
        <v/>
      </c>
      <c r="T5" s="52" t="str">
        <f t="shared" si="2"/>
        <v/>
      </c>
      <c r="U5" s="52" t="str">
        <f t="shared" si="2"/>
        <v/>
      </c>
      <c r="V5" s="52" t="str">
        <f t="shared" si="2"/>
        <v/>
      </c>
      <c r="W5" s="52" t="str">
        <f t="shared" si="2"/>
        <v/>
      </c>
      <c r="X5" s="52" t="str">
        <f t="shared" ref="X5:AE7" si="3">IF(WEEKDAY(DATE($C$3,ROW()-3,X$3))=2,"L","")</f>
        <v/>
      </c>
      <c r="Y5" s="52" t="str">
        <f t="shared" si="3"/>
        <v>L</v>
      </c>
      <c r="Z5" s="52" t="str">
        <f t="shared" si="3"/>
        <v/>
      </c>
      <c r="AA5" s="52" t="str">
        <f t="shared" si="3"/>
        <v/>
      </c>
      <c r="AB5" s="52" t="str">
        <f t="shared" si="3"/>
        <v/>
      </c>
      <c r="AC5" s="52" t="str">
        <f t="shared" si="3"/>
        <v/>
      </c>
      <c r="AD5" s="52" t="str">
        <f t="shared" si="3"/>
        <v/>
      </c>
      <c r="AE5" s="52" t="str">
        <f t="shared" si="3"/>
        <v/>
      </c>
      <c r="BQ5" s="20"/>
      <c r="BR5" s="21"/>
      <c r="BS5" s="22"/>
      <c r="BT5" s="25" t="s">
        <v>16</v>
      </c>
      <c r="BU5" s="26">
        <f>DATE(C3,5,1)</f>
        <v>44317</v>
      </c>
      <c r="BV5" s="26">
        <f>DATE(C3+1,5,1)</f>
        <v>44682</v>
      </c>
    </row>
    <row r="6" spans="1:74" ht="91.95" customHeight="1" x14ac:dyDescent="0.3">
      <c r="A6" s="96"/>
      <c r="B6" s="92" t="s">
        <v>17</v>
      </c>
      <c r="C6" s="93"/>
      <c r="D6" s="51" t="str">
        <f t="shared" si="1"/>
        <v>L</v>
      </c>
      <c r="E6" s="52" t="str">
        <f t="shared" si="1"/>
        <v/>
      </c>
      <c r="F6" s="52" t="str">
        <f t="shared" si="1"/>
        <v/>
      </c>
      <c r="G6" s="52" t="str">
        <f t="shared" si="1"/>
        <v/>
      </c>
      <c r="H6" s="52" t="str">
        <f t="shared" si="1"/>
        <v/>
      </c>
      <c r="I6" s="52" t="str">
        <f t="shared" si="1"/>
        <v/>
      </c>
      <c r="J6" s="52" t="str">
        <f t="shared" si="1"/>
        <v/>
      </c>
      <c r="K6" s="52" t="str">
        <f t="shared" si="1"/>
        <v>L</v>
      </c>
      <c r="L6" s="52" t="str">
        <f t="shared" si="1"/>
        <v/>
      </c>
      <c r="M6" s="52" t="str">
        <f t="shared" si="1"/>
        <v/>
      </c>
      <c r="N6" s="52" t="str">
        <f t="shared" si="2"/>
        <v/>
      </c>
      <c r="O6" s="52" t="str">
        <f t="shared" si="2"/>
        <v/>
      </c>
      <c r="P6" s="52" t="str">
        <f t="shared" si="2"/>
        <v/>
      </c>
      <c r="Q6" s="52" t="str">
        <f t="shared" si="2"/>
        <v/>
      </c>
      <c r="R6" s="52" t="str">
        <f t="shared" si="2"/>
        <v>L</v>
      </c>
      <c r="S6" s="52" t="str">
        <f t="shared" si="2"/>
        <v/>
      </c>
      <c r="T6" s="52" t="str">
        <f t="shared" si="2"/>
        <v/>
      </c>
      <c r="U6" s="52" t="str">
        <f t="shared" si="2"/>
        <v/>
      </c>
      <c r="V6" s="52" t="str">
        <f t="shared" si="2"/>
        <v/>
      </c>
      <c r="W6" s="52" t="str">
        <f t="shared" si="2"/>
        <v/>
      </c>
      <c r="X6" s="52" t="str">
        <f t="shared" si="3"/>
        <v/>
      </c>
      <c r="Y6" s="52" t="str">
        <f t="shared" si="3"/>
        <v>L</v>
      </c>
      <c r="Z6" s="52" t="str">
        <f t="shared" si="3"/>
        <v/>
      </c>
      <c r="AA6" s="52" t="str">
        <f t="shared" si="3"/>
        <v/>
      </c>
      <c r="AB6" s="52" t="str">
        <f t="shared" si="3"/>
        <v/>
      </c>
      <c r="AC6" s="52" t="str">
        <f t="shared" si="3"/>
        <v/>
      </c>
      <c r="AD6" s="52" t="str">
        <f t="shared" si="3"/>
        <v/>
      </c>
      <c r="AE6" s="52" t="str">
        <f t="shared" si="3"/>
        <v/>
      </c>
      <c r="AF6" s="52" t="str">
        <f>IF(WEEKDAY(DATE($C$3,ROW()-3,AF$3))=2,"L","")</f>
        <v>L</v>
      </c>
      <c r="AG6" s="52" t="str">
        <f>IF(WEEKDAY(DATE($C$3,ROW()-3,AG$3))=2,"L","")</f>
        <v/>
      </c>
      <c r="AH6" s="52" t="str">
        <f>IF(WEEKDAY(DATE($C$3,ROW()-3,AH$3))=2,"L","")</f>
        <v/>
      </c>
      <c r="BQ6" s="20"/>
      <c r="BR6" s="21"/>
      <c r="BS6" s="22"/>
      <c r="BT6" s="25" t="s">
        <v>18</v>
      </c>
      <c r="BU6" s="26">
        <f>DATE(C3,5,8)</f>
        <v>44324</v>
      </c>
      <c r="BV6" s="26">
        <f>DATE(C3+1,5,8)</f>
        <v>44689</v>
      </c>
    </row>
    <row r="7" spans="1:74" ht="91.95" customHeight="1" x14ac:dyDescent="0.3">
      <c r="A7" s="96"/>
      <c r="B7" s="92" t="s">
        <v>19</v>
      </c>
      <c r="C7" s="93"/>
      <c r="D7" s="51" t="str">
        <f t="shared" si="1"/>
        <v/>
      </c>
      <c r="E7" s="52" t="str">
        <f t="shared" si="1"/>
        <v/>
      </c>
      <c r="F7" s="52" t="str">
        <f t="shared" si="1"/>
        <v/>
      </c>
      <c r="G7" s="52" t="str">
        <f t="shared" si="1"/>
        <v/>
      </c>
      <c r="H7" s="52" t="str">
        <f t="shared" si="1"/>
        <v>L</v>
      </c>
      <c r="I7" s="52" t="str">
        <f t="shared" si="1"/>
        <v/>
      </c>
      <c r="J7" s="52" t="str">
        <f t="shared" si="1"/>
        <v/>
      </c>
      <c r="K7" s="52" t="str">
        <f t="shared" si="1"/>
        <v/>
      </c>
      <c r="L7" s="52" t="str">
        <f t="shared" si="1"/>
        <v/>
      </c>
      <c r="M7" s="52" t="str">
        <f t="shared" si="1"/>
        <v/>
      </c>
      <c r="N7" s="52" t="str">
        <f t="shared" si="2"/>
        <v/>
      </c>
      <c r="O7" s="52" t="str">
        <f t="shared" si="2"/>
        <v>L</v>
      </c>
      <c r="P7" s="52" t="str">
        <f t="shared" si="2"/>
        <v/>
      </c>
      <c r="Q7" s="52" t="str">
        <f t="shared" si="2"/>
        <v/>
      </c>
      <c r="R7" s="52" t="str">
        <f t="shared" si="2"/>
        <v/>
      </c>
      <c r="S7" s="52" t="str">
        <f t="shared" si="2"/>
        <v/>
      </c>
      <c r="T7" s="52" t="str">
        <f t="shared" si="2"/>
        <v/>
      </c>
      <c r="U7" s="52" t="str">
        <f t="shared" si="2"/>
        <v/>
      </c>
      <c r="V7" s="52" t="str">
        <f t="shared" si="2"/>
        <v>L</v>
      </c>
      <c r="W7" s="52" t="str">
        <f t="shared" si="2"/>
        <v/>
      </c>
      <c r="X7" s="52" t="str">
        <f t="shared" si="3"/>
        <v/>
      </c>
      <c r="Y7" s="52" t="str">
        <f t="shared" si="3"/>
        <v/>
      </c>
      <c r="Z7" s="52" t="str">
        <f t="shared" si="3"/>
        <v/>
      </c>
      <c r="AA7" s="52" t="str">
        <f t="shared" si="3"/>
        <v/>
      </c>
      <c r="AB7" s="52" t="str">
        <f t="shared" si="3"/>
        <v/>
      </c>
      <c r="AC7" s="52" t="str">
        <f t="shared" si="3"/>
        <v>L</v>
      </c>
      <c r="AD7" s="52" t="str">
        <f t="shared" si="3"/>
        <v/>
      </c>
      <c r="AE7" s="52" t="str">
        <f t="shared" si="3"/>
        <v/>
      </c>
      <c r="AF7" s="52" t="str">
        <f>IF(WEEKDAY(DATE($C$3,ROW()-3,AF$3))=2,"L","")</f>
        <v/>
      </c>
      <c r="AG7" s="52" t="str">
        <f>IF(WEEKDAY(DATE($C$3,ROW()-3,AG$3))=2,"L","")</f>
        <v/>
      </c>
      <c r="BQ7" s="20"/>
      <c r="BR7" s="21"/>
      <c r="BS7" s="22"/>
      <c r="BT7" s="25" t="s">
        <v>20</v>
      </c>
      <c r="BU7" s="26">
        <f>BU3+39</f>
        <v>44329</v>
      </c>
      <c r="BV7" s="26">
        <f>BV3+39</f>
        <v>44707</v>
      </c>
    </row>
    <row r="8" spans="1:74" ht="91.95" customHeight="1" x14ac:dyDescent="0.3">
      <c r="A8" s="96"/>
      <c r="B8" s="92" t="s">
        <v>21</v>
      </c>
      <c r="C8" s="93"/>
      <c r="D8" s="36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8"/>
      <c r="BQ8" s="20"/>
      <c r="BR8" s="21"/>
      <c r="BS8" s="39"/>
      <c r="BT8" s="25" t="s">
        <v>22</v>
      </c>
      <c r="BU8" s="26">
        <f>BU3+49</f>
        <v>44339</v>
      </c>
      <c r="BV8" s="26">
        <f>BV3+49</f>
        <v>44717</v>
      </c>
    </row>
    <row r="9" spans="1:74" ht="91.95" customHeight="1" x14ac:dyDescent="0.3">
      <c r="A9" s="96"/>
      <c r="B9" s="92" t="s">
        <v>23</v>
      </c>
      <c r="C9" s="93"/>
      <c r="D9" s="51" t="str">
        <f t="shared" ref="D9:M15" si="4">IF(WEEKDAY(DATE($C$3,ROW()-3,D$3))=2,"L","")</f>
        <v/>
      </c>
      <c r="E9" s="52" t="str">
        <f t="shared" si="4"/>
        <v/>
      </c>
      <c r="F9" s="52" t="str">
        <f t="shared" si="4"/>
        <v/>
      </c>
      <c r="G9" s="52" t="str">
        <f t="shared" si="4"/>
        <v/>
      </c>
      <c r="H9" s="52" t="str">
        <f t="shared" si="4"/>
        <v/>
      </c>
      <c r="I9" s="52" t="str">
        <f t="shared" si="4"/>
        <v/>
      </c>
      <c r="J9" s="52" t="str">
        <f t="shared" si="4"/>
        <v>L</v>
      </c>
      <c r="K9" s="52" t="str">
        <f t="shared" si="4"/>
        <v/>
      </c>
      <c r="L9" s="52" t="str">
        <f t="shared" si="4"/>
        <v/>
      </c>
      <c r="M9" s="52" t="str">
        <f t="shared" si="4"/>
        <v/>
      </c>
      <c r="N9" s="52" t="str">
        <f t="shared" ref="N9:W15" si="5">IF(WEEKDAY(DATE($C$3,ROW()-3,N$3))=2,"L","")</f>
        <v/>
      </c>
      <c r="O9" s="52" t="str">
        <f t="shared" si="5"/>
        <v/>
      </c>
      <c r="P9" s="52" t="str">
        <f t="shared" si="5"/>
        <v/>
      </c>
      <c r="Q9" s="52" t="str">
        <f t="shared" si="5"/>
        <v>L</v>
      </c>
      <c r="R9" s="52" t="str">
        <f t="shared" si="5"/>
        <v/>
      </c>
      <c r="S9" s="52" t="str">
        <f t="shared" si="5"/>
        <v/>
      </c>
      <c r="T9" s="52" t="str">
        <f t="shared" si="5"/>
        <v/>
      </c>
      <c r="U9" s="52" t="str">
        <f t="shared" si="5"/>
        <v/>
      </c>
      <c r="V9" s="52" t="str">
        <f t="shared" si="5"/>
        <v/>
      </c>
      <c r="W9" s="52" t="str">
        <f t="shared" si="5"/>
        <v/>
      </c>
      <c r="X9" s="52" t="str">
        <f t="shared" ref="X9:AG15" si="6">IF(WEEKDAY(DATE($C$3,ROW()-3,X$3))=2,"L","")</f>
        <v>L</v>
      </c>
      <c r="Y9" s="52" t="str">
        <f t="shared" si="6"/>
        <v/>
      </c>
      <c r="Z9" s="52" t="str">
        <f t="shared" si="6"/>
        <v/>
      </c>
      <c r="AA9" s="52" t="str">
        <f t="shared" si="6"/>
        <v/>
      </c>
      <c r="AB9" s="52" t="str">
        <f t="shared" si="6"/>
        <v/>
      </c>
      <c r="AC9" s="52" t="str">
        <f t="shared" si="6"/>
        <v/>
      </c>
      <c r="AD9" s="52" t="str">
        <f t="shared" si="6"/>
        <v/>
      </c>
      <c r="AE9" s="52" t="str">
        <f t="shared" si="6"/>
        <v>L</v>
      </c>
      <c r="AF9" s="52" t="str">
        <f t="shared" si="6"/>
        <v/>
      </c>
      <c r="AG9" s="52" t="str">
        <f t="shared" si="6"/>
        <v/>
      </c>
      <c r="BQ9" s="20"/>
      <c r="BR9" s="21"/>
      <c r="BS9" s="39"/>
      <c r="BT9" s="25" t="s">
        <v>24</v>
      </c>
      <c r="BU9" s="26">
        <f>BU8+1</f>
        <v>44340</v>
      </c>
      <c r="BV9" s="26">
        <f>BV8+1</f>
        <v>44718</v>
      </c>
    </row>
    <row r="10" spans="1:74" ht="91.95" customHeight="1" x14ac:dyDescent="0.3">
      <c r="A10" s="96"/>
      <c r="B10" s="92" t="s">
        <v>25</v>
      </c>
      <c r="C10" s="93"/>
      <c r="D10" s="51" t="str">
        <f t="shared" si="4"/>
        <v/>
      </c>
      <c r="E10" s="52" t="str">
        <f t="shared" si="4"/>
        <v/>
      </c>
      <c r="F10" s="52" t="str">
        <f t="shared" si="4"/>
        <v/>
      </c>
      <c r="G10" s="52" t="str">
        <f t="shared" si="4"/>
        <v/>
      </c>
      <c r="H10" s="52" t="str">
        <f t="shared" si="4"/>
        <v>L</v>
      </c>
      <c r="I10" s="52" t="str">
        <f t="shared" si="4"/>
        <v/>
      </c>
      <c r="J10" s="52" t="str">
        <f t="shared" si="4"/>
        <v/>
      </c>
      <c r="K10" s="52" t="str">
        <f t="shared" si="4"/>
        <v/>
      </c>
      <c r="L10" s="52" t="str">
        <f t="shared" si="4"/>
        <v/>
      </c>
      <c r="M10" s="52" t="str">
        <f t="shared" si="4"/>
        <v/>
      </c>
      <c r="N10" s="52" t="str">
        <f t="shared" si="5"/>
        <v/>
      </c>
      <c r="O10" s="52" t="str">
        <f t="shared" si="5"/>
        <v>L</v>
      </c>
      <c r="P10" s="52" t="str">
        <f t="shared" si="5"/>
        <v/>
      </c>
      <c r="Q10" s="52" t="str">
        <f t="shared" si="5"/>
        <v/>
      </c>
      <c r="R10" s="52" t="str">
        <f t="shared" si="5"/>
        <v/>
      </c>
      <c r="S10" s="52" t="str">
        <f t="shared" si="5"/>
        <v/>
      </c>
      <c r="T10" s="52" t="str">
        <f t="shared" si="5"/>
        <v/>
      </c>
      <c r="U10" s="52" t="str">
        <f t="shared" si="5"/>
        <v/>
      </c>
      <c r="V10" s="52" t="str">
        <f t="shared" si="5"/>
        <v>L</v>
      </c>
      <c r="W10" s="52" t="str">
        <f t="shared" si="5"/>
        <v/>
      </c>
      <c r="X10" s="52" t="str">
        <f t="shared" si="6"/>
        <v/>
      </c>
      <c r="Y10" s="52" t="str">
        <f t="shared" si="6"/>
        <v/>
      </c>
      <c r="Z10" s="52" t="str">
        <f t="shared" si="6"/>
        <v/>
      </c>
      <c r="AA10" s="52" t="str">
        <f t="shared" si="6"/>
        <v/>
      </c>
      <c r="AB10" s="52" t="str">
        <f t="shared" si="6"/>
        <v/>
      </c>
      <c r="AC10" s="52" t="str">
        <f t="shared" si="6"/>
        <v>L</v>
      </c>
      <c r="AD10" s="52" t="str">
        <f t="shared" si="6"/>
        <v/>
      </c>
      <c r="AE10" s="52" t="str">
        <f t="shared" si="6"/>
        <v/>
      </c>
      <c r="AF10" s="52" t="str">
        <f t="shared" si="6"/>
        <v/>
      </c>
      <c r="AG10" s="52" t="str">
        <f t="shared" si="6"/>
        <v/>
      </c>
      <c r="AH10" s="52" t="str">
        <f>IF(WEEKDAY(DATE($C$3,ROW()-3,AH$3))=2,"L","")</f>
        <v/>
      </c>
      <c r="BQ10" s="20"/>
      <c r="BR10" s="21"/>
      <c r="BS10" s="39"/>
      <c r="BT10" s="25" t="s">
        <v>26</v>
      </c>
      <c r="BU10" s="26">
        <f>DATE(C3,7,14)</f>
        <v>44391</v>
      </c>
      <c r="BV10" s="26">
        <f>DATE(C3+1,7,14)</f>
        <v>44756</v>
      </c>
    </row>
    <row r="11" spans="1:74" ht="91.95" customHeight="1" x14ac:dyDescent="0.3">
      <c r="A11" s="96"/>
      <c r="B11" s="92" t="s">
        <v>27</v>
      </c>
      <c r="C11" s="93"/>
      <c r="D11" s="51" t="str">
        <f t="shared" si="4"/>
        <v/>
      </c>
      <c r="E11" s="52" t="str">
        <f t="shared" si="4"/>
        <v>L</v>
      </c>
      <c r="F11" s="52" t="str">
        <f t="shared" si="4"/>
        <v/>
      </c>
      <c r="G11" s="52" t="str">
        <f t="shared" si="4"/>
        <v/>
      </c>
      <c r="H11" s="52" t="str">
        <f t="shared" si="4"/>
        <v/>
      </c>
      <c r="I11" s="52" t="str">
        <f t="shared" si="4"/>
        <v/>
      </c>
      <c r="J11" s="52" t="str">
        <f t="shared" si="4"/>
        <v/>
      </c>
      <c r="K11" s="52" t="str">
        <f t="shared" si="4"/>
        <v/>
      </c>
      <c r="L11" s="52" t="str">
        <f t="shared" si="4"/>
        <v>L</v>
      </c>
      <c r="M11" s="52" t="str">
        <f t="shared" si="4"/>
        <v/>
      </c>
      <c r="N11" s="52" t="str">
        <f t="shared" si="5"/>
        <v/>
      </c>
      <c r="O11" s="52" t="str">
        <f t="shared" si="5"/>
        <v/>
      </c>
      <c r="P11" s="52" t="str">
        <f t="shared" si="5"/>
        <v/>
      </c>
      <c r="Q11" s="52" t="str">
        <f t="shared" si="5"/>
        <v/>
      </c>
      <c r="R11" s="52" t="str">
        <f t="shared" si="5"/>
        <v/>
      </c>
      <c r="S11" s="52" t="str">
        <f t="shared" si="5"/>
        <v>L</v>
      </c>
      <c r="T11" s="52" t="str">
        <f t="shared" si="5"/>
        <v/>
      </c>
      <c r="U11" s="52" t="str">
        <f t="shared" si="5"/>
        <v/>
      </c>
      <c r="V11" s="52" t="str">
        <f t="shared" si="5"/>
        <v/>
      </c>
      <c r="W11" s="52" t="str">
        <f t="shared" si="5"/>
        <v/>
      </c>
      <c r="X11" s="52" t="str">
        <f t="shared" si="6"/>
        <v/>
      </c>
      <c r="Y11" s="52" t="str">
        <f t="shared" si="6"/>
        <v/>
      </c>
      <c r="Z11" s="52" t="str">
        <f t="shared" si="6"/>
        <v>L</v>
      </c>
      <c r="AA11" s="52" t="str">
        <f t="shared" si="6"/>
        <v/>
      </c>
      <c r="AB11" s="52" t="str">
        <f t="shared" si="6"/>
        <v/>
      </c>
      <c r="AC11" s="52" t="str">
        <f t="shared" si="6"/>
        <v/>
      </c>
      <c r="AD11" s="52" t="str">
        <f t="shared" si="6"/>
        <v/>
      </c>
      <c r="AE11" s="52" t="str">
        <f t="shared" si="6"/>
        <v/>
      </c>
      <c r="AF11" s="52" t="str">
        <f t="shared" si="6"/>
        <v/>
      </c>
      <c r="AG11" s="52" t="str">
        <f t="shared" si="6"/>
        <v>L</v>
      </c>
      <c r="AH11" s="52" t="str">
        <f>IF(WEEKDAY(DATE($C$3,ROW()-3,AH$3))=2,"L","")</f>
        <v/>
      </c>
      <c r="BQ11" s="20"/>
      <c r="BR11" s="21"/>
      <c r="BS11" s="40"/>
      <c r="BT11" s="34" t="s">
        <v>28</v>
      </c>
      <c r="BU11" s="35">
        <f>DATE(C3,8,15)</f>
        <v>44423</v>
      </c>
      <c r="BV11" s="35">
        <f>DATE(C3+1,8,15)</f>
        <v>44788</v>
      </c>
    </row>
    <row r="12" spans="1:74" ht="91.95" customHeight="1" x14ac:dyDescent="0.3">
      <c r="A12" s="96"/>
      <c r="B12" s="92" t="s">
        <v>29</v>
      </c>
      <c r="C12" s="93"/>
      <c r="D12" s="51" t="str">
        <f t="shared" si="4"/>
        <v/>
      </c>
      <c r="E12" s="52" t="str">
        <f t="shared" si="4"/>
        <v/>
      </c>
      <c r="F12" s="52" t="str">
        <f t="shared" si="4"/>
        <v/>
      </c>
      <c r="G12" s="52" t="str">
        <f t="shared" si="4"/>
        <v/>
      </c>
      <c r="H12" s="52" t="str">
        <f t="shared" si="4"/>
        <v/>
      </c>
      <c r="I12" s="52" t="str">
        <f t="shared" si="4"/>
        <v>L</v>
      </c>
      <c r="J12" s="52" t="str">
        <f t="shared" si="4"/>
        <v/>
      </c>
      <c r="K12" s="52" t="str">
        <f t="shared" si="4"/>
        <v/>
      </c>
      <c r="L12" s="52" t="str">
        <f t="shared" si="4"/>
        <v/>
      </c>
      <c r="M12" s="52" t="str">
        <f t="shared" si="4"/>
        <v/>
      </c>
      <c r="N12" s="52" t="str">
        <f t="shared" si="5"/>
        <v/>
      </c>
      <c r="O12" s="52" t="str">
        <f t="shared" si="5"/>
        <v/>
      </c>
      <c r="P12" s="52" t="str">
        <f t="shared" si="5"/>
        <v>L</v>
      </c>
      <c r="Q12" s="52" t="str">
        <f t="shared" si="5"/>
        <v/>
      </c>
      <c r="R12" s="52" t="str">
        <f t="shared" si="5"/>
        <v/>
      </c>
      <c r="S12" s="52" t="str">
        <f t="shared" si="5"/>
        <v/>
      </c>
      <c r="T12" s="52" t="str">
        <f t="shared" si="5"/>
        <v/>
      </c>
      <c r="U12" s="52" t="str">
        <f t="shared" si="5"/>
        <v/>
      </c>
      <c r="V12" s="52" t="str">
        <f t="shared" si="5"/>
        <v/>
      </c>
      <c r="W12" s="52" t="str">
        <f t="shared" si="5"/>
        <v>L</v>
      </c>
      <c r="X12" s="52" t="str">
        <f t="shared" si="6"/>
        <v/>
      </c>
      <c r="Y12" s="52" t="str">
        <f t="shared" si="6"/>
        <v/>
      </c>
      <c r="Z12" s="52" t="str">
        <f t="shared" si="6"/>
        <v/>
      </c>
      <c r="AA12" s="52" t="str">
        <f t="shared" si="6"/>
        <v/>
      </c>
      <c r="AB12" s="52" t="str">
        <f t="shared" si="6"/>
        <v/>
      </c>
      <c r="AC12" s="52" t="str">
        <f t="shared" si="6"/>
        <v/>
      </c>
      <c r="AD12" s="52" t="str">
        <f t="shared" si="6"/>
        <v>L</v>
      </c>
      <c r="AE12" s="52" t="str">
        <f t="shared" si="6"/>
        <v/>
      </c>
      <c r="AF12" s="52" t="str">
        <f t="shared" si="6"/>
        <v/>
      </c>
      <c r="AG12" s="52" t="str">
        <f t="shared" si="6"/>
        <v/>
      </c>
      <c r="BQ12" s="20"/>
      <c r="BR12" s="21"/>
      <c r="BS12" s="40"/>
      <c r="BT12" s="34" t="s">
        <v>30</v>
      </c>
      <c r="BU12" s="35">
        <f>DATE(C3,11,1)</f>
        <v>44501</v>
      </c>
      <c r="BV12" s="35">
        <f>DATE(C3+1,11,1)</f>
        <v>44866</v>
      </c>
    </row>
    <row r="13" spans="1:74" ht="91.95" customHeight="1" x14ac:dyDescent="0.3">
      <c r="A13" s="96"/>
      <c r="B13" s="92" t="s">
        <v>31</v>
      </c>
      <c r="C13" s="93"/>
      <c r="D13" s="51" t="str">
        <f t="shared" si="4"/>
        <v/>
      </c>
      <c r="E13" s="52" t="str">
        <f t="shared" si="4"/>
        <v/>
      </c>
      <c r="F13" s="52" t="str">
        <f t="shared" si="4"/>
        <v/>
      </c>
      <c r="G13" s="52" t="str">
        <f t="shared" si="4"/>
        <v>L</v>
      </c>
      <c r="H13" s="52" t="str">
        <f t="shared" si="4"/>
        <v/>
      </c>
      <c r="I13" s="52" t="str">
        <f t="shared" si="4"/>
        <v/>
      </c>
      <c r="J13" s="52" t="str">
        <f t="shared" si="4"/>
        <v/>
      </c>
      <c r="K13" s="52" t="str">
        <f t="shared" si="4"/>
        <v/>
      </c>
      <c r="L13" s="52" t="str">
        <f t="shared" si="4"/>
        <v/>
      </c>
      <c r="M13" s="52" t="str">
        <f t="shared" si="4"/>
        <v/>
      </c>
      <c r="N13" s="52" t="str">
        <f t="shared" si="5"/>
        <v>L</v>
      </c>
      <c r="O13" s="52" t="str">
        <f t="shared" si="5"/>
        <v/>
      </c>
      <c r="P13" s="52" t="str">
        <f t="shared" si="5"/>
        <v/>
      </c>
      <c r="Q13" s="52" t="str">
        <f t="shared" si="5"/>
        <v/>
      </c>
      <c r="R13" s="52" t="str">
        <f t="shared" si="5"/>
        <v/>
      </c>
      <c r="S13" s="52" t="str">
        <f t="shared" si="5"/>
        <v/>
      </c>
      <c r="T13" s="52" t="str">
        <f t="shared" si="5"/>
        <v/>
      </c>
      <c r="U13" s="52" t="str">
        <f t="shared" si="5"/>
        <v>L</v>
      </c>
      <c r="V13" s="52" t="str">
        <f t="shared" si="5"/>
        <v/>
      </c>
      <c r="W13" s="52" t="str">
        <f t="shared" si="5"/>
        <v/>
      </c>
      <c r="X13" s="52" t="str">
        <f t="shared" si="6"/>
        <v/>
      </c>
      <c r="Y13" s="52" t="str">
        <f t="shared" si="6"/>
        <v/>
      </c>
      <c r="Z13" s="52" t="str">
        <f t="shared" si="6"/>
        <v/>
      </c>
      <c r="AA13" s="52" t="str">
        <f t="shared" si="6"/>
        <v/>
      </c>
      <c r="AB13" s="52" t="str">
        <f t="shared" si="6"/>
        <v>L</v>
      </c>
      <c r="AC13" s="52" t="str">
        <f t="shared" si="6"/>
        <v/>
      </c>
      <c r="AD13" s="52" t="str">
        <f t="shared" si="6"/>
        <v/>
      </c>
      <c r="AE13" s="52" t="str">
        <f t="shared" si="6"/>
        <v/>
      </c>
      <c r="AF13" s="52" t="str">
        <f t="shared" si="6"/>
        <v/>
      </c>
      <c r="AG13" s="52" t="str">
        <f t="shared" si="6"/>
        <v/>
      </c>
      <c r="AH13" s="52" t="str">
        <f>IF(WEEKDAY(DATE($C$3,ROW()-3,AH$3))=2,"L","")</f>
        <v/>
      </c>
      <c r="BQ13" s="20"/>
      <c r="BR13" s="21"/>
      <c r="BS13" s="40"/>
      <c r="BT13" s="34" t="s">
        <v>32</v>
      </c>
      <c r="BU13" s="35">
        <f>DATE(C3,11,11)</f>
        <v>44511</v>
      </c>
      <c r="BV13" s="35">
        <f>DATE(C3+1,11,11)</f>
        <v>44876</v>
      </c>
    </row>
    <row r="14" spans="1:74" ht="91.95" customHeight="1" x14ac:dyDescent="0.3">
      <c r="A14" s="96"/>
      <c r="B14" s="92" t="s">
        <v>33</v>
      </c>
      <c r="C14" s="93"/>
      <c r="D14" s="51" t="str">
        <f t="shared" si="4"/>
        <v>L</v>
      </c>
      <c r="E14" s="52" t="str">
        <f t="shared" si="4"/>
        <v/>
      </c>
      <c r="F14" s="52" t="str">
        <f t="shared" si="4"/>
        <v/>
      </c>
      <c r="G14" s="52" t="str">
        <f t="shared" si="4"/>
        <v/>
      </c>
      <c r="H14" s="52" t="str">
        <f t="shared" si="4"/>
        <v/>
      </c>
      <c r="I14" s="52" t="str">
        <f t="shared" si="4"/>
        <v/>
      </c>
      <c r="J14" s="52" t="str">
        <f t="shared" si="4"/>
        <v/>
      </c>
      <c r="K14" s="52" t="str">
        <f t="shared" si="4"/>
        <v>L</v>
      </c>
      <c r="L14" s="52" t="str">
        <f t="shared" si="4"/>
        <v/>
      </c>
      <c r="M14" s="52" t="str">
        <f t="shared" si="4"/>
        <v/>
      </c>
      <c r="N14" s="52" t="str">
        <f t="shared" si="5"/>
        <v/>
      </c>
      <c r="O14" s="52" t="str">
        <f t="shared" si="5"/>
        <v/>
      </c>
      <c r="P14" s="52" t="str">
        <f t="shared" si="5"/>
        <v/>
      </c>
      <c r="Q14" s="52" t="str">
        <f t="shared" si="5"/>
        <v/>
      </c>
      <c r="R14" s="52" t="str">
        <f t="shared" si="5"/>
        <v>L</v>
      </c>
      <c r="S14" s="52" t="str">
        <f t="shared" si="5"/>
        <v/>
      </c>
      <c r="T14" s="52" t="str">
        <f t="shared" si="5"/>
        <v/>
      </c>
      <c r="U14" s="52" t="str">
        <f t="shared" si="5"/>
        <v/>
      </c>
      <c r="V14" s="52" t="str">
        <f t="shared" si="5"/>
        <v/>
      </c>
      <c r="W14" s="52" t="str">
        <f t="shared" si="5"/>
        <v/>
      </c>
      <c r="X14" s="52" t="str">
        <f t="shared" si="6"/>
        <v/>
      </c>
      <c r="Y14" s="52" t="str">
        <f t="shared" si="6"/>
        <v>L</v>
      </c>
      <c r="Z14" s="52" t="str">
        <f t="shared" si="6"/>
        <v/>
      </c>
      <c r="AA14" s="52" t="str">
        <f t="shared" si="6"/>
        <v/>
      </c>
      <c r="AB14" s="52" t="str">
        <f t="shared" si="6"/>
        <v/>
      </c>
      <c r="AC14" s="52" t="str">
        <f t="shared" si="6"/>
        <v/>
      </c>
      <c r="AD14" s="52" t="str">
        <f t="shared" si="6"/>
        <v/>
      </c>
      <c r="AE14" s="52" t="str">
        <f t="shared" si="6"/>
        <v/>
      </c>
      <c r="AF14" s="52" t="str">
        <f t="shared" si="6"/>
        <v>L</v>
      </c>
      <c r="AG14" s="52" t="str">
        <f t="shared" si="6"/>
        <v/>
      </c>
      <c r="BQ14" s="20"/>
      <c r="BR14" s="21"/>
      <c r="BS14" s="40"/>
      <c r="BT14" s="34" t="s">
        <v>34</v>
      </c>
      <c r="BU14" s="35">
        <f>DATE(C3,12,25)</f>
        <v>44555</v>
      </c>
      <c r="BV14" s="35">
        <f>DATE(C3+1,12,25)</f>
        <v>44920</v>
      </c>
    </row>
    <row r="15" spans="1:74" ht="91.95" customHeight="1" x14ac:dyDescent="0.3">
      <c r="A15" s="96"/>
      <c r="B15" s="94" t="s">
        <v>35</v>
      </c>
      <c r="C15" s="95"/>
      <c r="D15" s="51" t="str">
        <f t="shared" si="4"/>
        <v/>
      </c>
      <c r="E15" s="52" t="str">
        <f t="shared" si="4"/>
        <v/>
      </c>
      <c r="F15" s="52" t="str">
        <f t="shared" si="4"/>
        <v/>
      </c>
      <c r="G15" s="52" t="str">
        <f t="shared" si="4"/>
        <v/>
      </c>
      <c r="H15" s="52" t="str">
        <f t="shared" si="4"/>
        <v/>
      </c>
      <c r="I15" s="52" t="str">
        <f t="shared" si="4"/>
        <v>L</v>
      </c>
      <c r="J15" s="52" t="str">
        <f t="shared" si="4"/>
        <v/>
      </c>
      <c r="K15" s="52" t="str">
        <f t="shared" si="4"/>
        <v/>
      </c>
      <c r="L15" s="52" t="str">
        <f t="shared" si="4"/>
        <v/>
      </c>
      <c r="M15" s="52" t="str">
        <f t="shared" si="4"/>
        <v/>
      </c>
      <c r="N15" s="52" t="str">
        <f t="shared" si="5"/>
        <v/>
      </c>
      <c r="O15" s="52" t="str">
        <f t="shared" si="5"/>
        <v/>
      </c>
      <c r="P15" s="52" t="str">
        <f t="shared" si="5"/>
        <v>L</v>
      </c>
      <c r="Q15" s="52" t="str">
        <f t="shared" si="5"/>
        <v/>
      </c>
      <c r="R15" s="52" t="str">
        <f t="shared" si="5"/>
        <v/>
      </c>
      <c r="S15" s="52" t="str">
        <f t="shared" si="5"/>
        <v/>
      </c>
      <c r="T15" s="52" t="str">
        <f t="shared" si="5"/>
        <v/>
      </c>
      <c r="U15" s="52" t="str">
        <f t="shared" si="5"/>
        <v/>
      </c>
      <c r="V15" s="52" t="str">
        <f t="shared" si="5"/>
        <v/>
      </c>
      <c r="W15" s="52" t="str">
        <f t="shared" si="5"/>
        <v>L</v>
      </c>
      <c r="X15" s="52" t="str">
        <f t="shared" si="6"/>
        <v/>
      </c>
      <c r="Y15" s="52" t="str">
        <f t="shared" si="6"/>
        <v/>
      </c>
      <c r="Z15" s="52" t="str">
        <f t="shared" si="6"/>
        <v/>
      </c>
      <c r="AA15" s="52" t="str">
        <f t="shared" si="6"/>
        <v/>
      </c>
      <c r="AB15" s="52" t="str">
        <f t="shared" si="6"/>
        <v/>
      </c>
      <c r="AC15" s="52" t="str">
        <f t="shared" si="6"/>
        <v/>
      </c>
      <c r="AD15" s="52" t="str">
        <f t="shared" si="6"/>
        <v>L</v>
      </c>
      <c r="AE15" s="52" t="str">
        <f t="shared" si="6"/>
        <v/>
      </c>
      <c r="AF15" s="52" t="str">
        <f t="shared" si="6"/>
        <v/>
      </c>
      <c r="AG15" s="52" t="str">
        <f t="shared" si="6"/>
        <v/>
      </c>
      <c r="AH15" s="52" t="str">
        <f>IF(WEEKDAY(DATE($C$3,ROW()-3,AH$3))=2,"L","")</f>
        <v/>
      </c>
      <c r="BQ15" s="20"/>
      <c r="BR15" s="21"/>
      <c r="BS15" s="33"/>
      <c r="BT15" s="24"/>
      <c r="BU15" s="24"/>
      <c r="BV15" s="24"/>
    </row>
    <row r="16" spans="1:74" ht="91.95" customHeight="1" x14ac:dyDescent="0.3">
      <c r="BQ16" s="20"/>
      <c r="BR16" s="21"/>
      <c r="BS16" s="33"/>
      <c r="BT16" s="24"/>
      <c r="BU16" s="24"/>
      <c r="BV16" s="24"/>
    </row>
    <row r="17" spans="39:74" ht="91.95" customHeight="1" x14ac:dyDescent="0.3">
      <c r="BQ17" s="20"/>
      <c r="BR17" s="21"/>
      <c r="BS17" s="33"/>
      <c r="BT17" s="24"/>
      <c r="BU17" s="24"/>
      <c r="BV17" s="24"/>
    </row>
    <row r="18" spans="39:74" ht="91.95" customHeight="1" x14ac:dyDescent="0.3">
      <c r="BQ18" s="20"/>
      <c r="BR18" s="21"/>
      <c r="BS18" s="33"/>
      <c r="BT18" s="24"/>
      <c r="BU18" s="24"/>
      <c r="BV18" s="24"/>
    </row>
    <row r="19" spans="39:74" ht="91.95" customHeight="1" x14ac:dyDescent="0.3">
      <c r="BQ19" s="20"/>
      <c r="BR19" s="41"/>
      <c r="BS19" s="33"/>
      <c r="BT19" s="24"/>
      <c r="BU19" s="24"/>
      <c r="BV19" s="24"/>
    </row>
    <row r="20" spans="39:74" ht="91.95" customHeight="1" x14ac:dyDescent="0.3">
      <c r="BQ20" s="20"/>
      <c r="BR20" s="41"/>
      <c r="BS20" s="33"/>
      <c r="BT20" s="24"/>
      <c r="BU20" s="24"/>
      <c r="BV20" s="24"/>
    </row>
    <row r="21" spans="39:74" ht="91.95" customHeight="1" x14ac:dyDescent="0.3">
      <c r="BQ21" s="20"/>
      <c r="BR21" s="41"/>
      <c r="BS21" s="33"/>
      <c r="BT21" s="24"/>
      <c r="BU21" s="24"/>
      <c r="BV21" s="24"/>
    </row>
    <row r="22" spans="39:74" ht="91.95" customHeight="1" x14ac:dyDescent="0.3">
      <c r="BQ22" s="20"/>
      <c r="BR22" s="41"/>
      <c r="BS22" s="33"/>
      <c r="BT22" s="24"/>
      <c r="BU22" s="24"/>
      <c r="BV22" s="24"/>
    </row>
    <row r="23" spans="39:74" ht="91.95" customHeight="1" x14ac:dyDescent="0.3">
      <c r="BQ23" s="20"/>
      <c r="BR23" s="41"/>
      <c r="BS23" s="33"/>
      <c r="BT23" s="24"/>
      <c r="BU23" s="24"/>
      <c r="BV23" s="24"/>
    </row>
    <row r="24" spans="39:74" ht="91.95" customHeight="1" x14ac:dyDescent="0.3">
      <c r="BQ24" s="20"/>
      <c r="BR24" s="41"/>
      <c r="BS24" s="33"/>
      <c r="BT24" s="24"/>
      <c r="BU24" s="24"/>
      <c r="BV24" s="24"/>
    </row>
    <row r="25" spans="39:74" ht="91.95" customHeight="1" x14ac:dyDescent="0.3">
      <c r="BQ25" s="20"/>
      <c r="BR25" s="41"/>
      <c r="BS25" s="33"/>
      <c r="BT25" s="24"/>
      <c r="BU25" s="24"/>
      <c r="BV25" s="24"/>
    </row>
    <row r="26" spans="39:74" ht="91.95" customHeight="1" x14ac:dyDescent="0.3">
      <c r="BQ26" s="20"/>
      <c r="BR26" s="41"/>
      <c r="BS26" s="33"/>
      <c r="BT26" s="24"/>
      <c r="BU26" s="24"/>
      <c r="BV26" s="24"/>
    </row>
    <row r="27" spans="39:74" ht="91.95" customHeight="1" x14ac:dyDescent="0.3">
      <c r="BQ27" s="20"/>
      <c r="BR27" s="41"/>
      <c r="BS27" s="33"/>
      <c r="BT27" s="24"/>
      <c r="BU27" s="24"/>
      <c r="BV27" s="24"/>
    </row>
    <row r="28" spans="39:74" ht="91.95" customHeight="1" x14ac:dyDescent="0.3">
      <c r="BQ28" s="20"/>
      <c r="BR28" s="41"/>
      <c r="BS28" s="33"/>
      <c r="BT28" s="24"/>
      <c r="BU28" s="24"/>
      <c r="BV28" s="24"/>
    </row>
    <row r="29" spans="39:74" ht="91.95" customHeight="1" x14ac:dyDescent="0.3">
      <c r="BQ29" s="20"/>
      <c r="BR29" s="41"/>
      <c r="BS29" s="33"/>
      <c r="BT29" s="24"/>
      <c r="BU29" s="24"/>
      <c r="BV29" s="24"/>
    </row>
    <row r="30" spans="39:74" ht="91.95" customHeight="1" x14ac:dyDescent="0.3">
      <c r="AM30" s="42"/>
      <c r="BQ30" s="20"/>
      <c r="BR30" s="41"/>
      <c r="BS30" s="33"/>
      <c r="BT30" s="24"/>
      <c r="BU30" s="24"/>
      <c r="BV30" s="24"/>
    </row>
    <row r="31" spans="39:74" ht="91.95" customHeight="1" x14ac:dyDescent="0.3">
      <c r="AM31" s="42"/>
      <c r="BQ31" s="20"/>
      <c r="BR31" s="41"/>
      <c r="BS31" s="33"/>
      <c r="BT31" s="24"/>
      <c r="BU31" s="24"/>
      <c r="BV31" s="24"/>
    </row>
    <row r="32" spans="39:74" ht="91.95" customHeight="1" x14ac:dyDescent="0.3">
      <c r="BQ32" s="20"/>
      <c r="BR32" s="24"/>
      <c r="BS32" s="33"/>
      <c r="BT32" s="24"/>
      <c r="BU32" s="24"/>
      <c r="BV32" s="24"/>
    </row>
    <row r="33" spans="69:74" ht="91.95" customHeight="1" x14ac:dyDescent="0.3">
      <c r="BQ33" s="20"/>
      <c r="BR33" s="24"/>
      <c r="BS33" s="33"/>
      <c r="BT33" s="24"/>
      <c r="BU33" s="24"/>
      <c r="BV33" s="24"/>
    </row>
    <row r="34" spans="69:74" ht="91.95" customHeight="1" x14ac:dyDescent="0.3">
      <c r="BQ34" s="20"/>
      <c r="BR34" s="24"/>
      <c r="BS34" s="33"/>
      <c r="BT34" s="24"/>
      <c r="BU34" s="24"/>
      <c r="BV34" s="24"/>
    </row>
    <row r="35" spans="69:74" ht="91.95" customHeight="1" x14ac:dyDescent="0.3">
      <c r="BQ35" s="20"/>
      <c r="BR35" s="24"/>
      <c r="BS35" s="33"/>
      <c r="BT35" s="24"/>
      <c r="BU35" s="24"/>
      <c r="BV35" s="24"/>
    </row>
    <row r="36" spans="69:74" ht="91.95" customHeight="1" x14ac:dyDescent="0.3">
      <c r="BQ36" s="20"/>
      <c r="BR36" s="24"/>
      <c r="BS36" s="33"/>
      <c r="BT36" s="24"/>
      <c r="BU36" s="24"/>
      <c r="BV36" s="24"/>
    </row>
    <row r="37" spans="69:74" ht="91.95" customHeight="1" x14ac:dyDescent="0.3">
      <c r="BQ37" s="20"/>
      <c r="BR37" s="24"/>
      <c r="BS37" s="33"/>
      <c r="BT37" s="24"/>
      <c r="BU37" s="24"/>
      <c r="BV37" s="24"/>
    </row>
    <row r="38" spans="69:74" ht="91.95" customHeight="1" x14ac:dyDescent="0.3">
      <c r="BQ38" s="20"/>
      <c r="BR38" s="24"/>
      <c r="BS38" s="33"/>
      <c r="BT38" s="24"/>
      <c r="BU38" s="24"/>
      <c r="BV38" s="24"/>
    </row>
    <row r="39" spans="69:74" ht="91.95" customHeight="1" x14ac:dyDescent="0.3">
      <c r="BQ39" s="20"/>
      <c r="BR39" s="24"/>
      <c r="BS39" s="33"/>
      <c r="BT39" s="24"/>
      <c r="BU39" s="24"/>
      <c r="BV39" s="24"/>
    </row>
    <row r="40" spans="69:74" ht="91.95" customHeight="1" x14ac:dyDescent="0.3">
      <c r="BQ40" s="20"/>
      <c r="BR40" s="24"/>
      <c r="BS40" s="33"/>
      <c r="BT40" s="24"/>
      <c r="BU40" s="24"/>
      <c r="BV40" s="24"/>
    </row>
    <row r="41" spans="69:74" ht="91.95" customHeight="1" x14ac:dyDescent="0.3">
      <c r="BQ41" s="20"/>
      <c r="BR41" s="24"/>
      <c r="BS41" s="33"/>
      <c r="BT41" s="24"/>
      <c r="BU41" s="24"/>
      <c r="BV41" s="24"/>
    </row>
    <row r="42" spans="69:74" ht="91.95" customHeight="1" x14ac:dyDescent="0.3">
      <c r="BQ42" s="20"/>
      <c r="BR42" s="24"/>
      <c r="BS42" s="33"/>
      <c r="BT42" s="24"/>
      <c r="BU42" s="24"/>
      <c r="BV42" s="24"/>
    </row>
    <row r="43" spans="69:74" ht="91.95" customHeight="1" x14ac:dyDescent="0.3">
      <c r="BQ43" s="20"/>
      <c r="BR43" s="24"/>
      <c r="BS43" s="33"/>
      <c r="BT43" s="24"/>
      <c r="BU43" s="24"/>
      <c r="BV43" s="24"/>
    </row>
    <row r="44" spans="69:74" ht="91.95" customHeight="1" x14ac:dyDescent="0.3">
      <c r="BQ44" s="20"/>
      <c r="BR44" s="24"/>
      <c r="BS44" s="33"/>
      <c r="BT44" s="24"/>
      <c r="BU44" s="24"/>
      <c r="BV44" s="24"/>
    </row>
    <row r="45" spans="69:74" ht="91.95" customHeight="1" x14ac:dyDescent="0.3">
      <c r="BQ45" s="20"/>
      <c r="BR45" s="24"/>
      <c r="BS45" s="33"/>
      <c r="BT45" s="24"/>
      <c r="BU45" s="24"/>
      <c r="BV45" s="24"/>
    </row>
    <row r="46" spans="69:74" ht="91.95" customHeight="1" x14ac:dyDescent="0.3">
      <c r="BQ46" s="20"/>
      <c r="BR46" s="24"/>
      <c r="BS46" s="33"/>
      <c r="BT46" s="24"/>
      <c r="BU46" s="24"/>
      <c r="BV46" s="24"/>
    </row>
    <row r="47" spans="69:74" ht="91.95" customHeight="1" x14ac:dyDescent="0.3">
      <c r="BQ47" s="20"/>
      <c r="BR47" s="24"/>
      <c r="BS47" s="33"/>
      <c r="BT47" s="24"/>
      <c r="BU47" s="24"/>
      <c r="BV47" s="24"/>
    </row>
    <row r="48" spans="69:74" ht="91.95" customHeight="1" x14ac:dyDescent="0.3">
      <c r="BQ48" s="20"/>
      <c r="BR48" s="24"/>
      <c r="BS48" s="33"/>
      <c r="BT48" s="24"/>
      <c r="BU48" s="24"/>
      <c r="BV48" s="24"/>
    </row>
    <row r="49" spans="69:74" ht="91.95" customHeight="1" x14ac:dyDescent="0.3">
      <c r="BQ49" s="20"/>
      <c r="BR49" s="24"/>
      <c r="BS49" s="33"/>
      <c r="BT49" s="24"/>
      <c r="BU49" s="24"/>
      <c r="BV49" s="24"/>
    </row>
    <row r="50" spans="69:74" ht="91.95" customHeight="1" x14ac:dyDescent="0.3">
      <c r="BQ50" s="20"/>
      <c r="BR50" s="24"/>
      <c r="BS50" s="33"/>
      <c r="BT50" s="24"/>
      <c r="BU50" s="24"/>
      <c r="BV50" s="24"/>
    </row>
    <row r="51" spans="69:74" ht="91.95" customHeight="1" x14ac:dyDescent="0.3">
      <c r="BQ51" s="20"/>
      <c r="BR51" s="24"/>
      <c r="BS51" s="33"/>
      <c r="BT51" s="24"/>
      <c r="BU51" s="24"/>
      <c r="BV51" s="24"/>
    </row>
    <row r="52" spans="69:74" ht="91.95" customHeight="1" x14ac:dyDescent="0.3">
      <c r="BQ52" s="20"/>
      <c r="BR52" s="24"/>
      <c r="BS52" s="33"/>
      <c r="BT52" s="24"/>
      <c r="BU52" s="24"/>
      <c r="BV52" s="24"/>
    </row>
    <row r="53" spans="69:74" ht="91.95" customHeight="1" x14ac:dyDescent="0.3">
      <c r="BQ53" s="20"/>
      <c r="BR53" s="24"/>
      <c r="BS53" s="33"/>
      <c r="BT53" s="24"/>
      <c r="BU53" s="24"/>
      <c r="BV53" s="24"/>
    </row>
    <row r="54" spans="69:74" ht="91.95" customHeight="1" x14ac:dyDescent="0.3">
      <c r="BQ54" s="43"/>
      <c r="BR54" s="24"/>
      <c r="BS54" s="33"/>
      <c r="BT54" s="24"/>
      <c r="BU54" s="24"/>
      <c r="BV54" s="24"/>
    </row>
    <row r="55" spans="69:74" ht="91.95" customHeight="1" x14ac:dyDescent="0.3">
      <c r="BQ55" s="43"/>
      <c r="BR55" s="24"/>
      <c r="BS55" s="33"/>
      <c r="BT55" s="24"/>
      <c r="BU55" s="24"/>
      <c r="BV55" s="24"/>
    </row>
    <row r="56" spans="69:74" ht="91.95" customHeight="1" x14ac:dyDescent="0.3">
      <c r="BQ56" s="43"/>
      <c r="BR56" s="24"/>
      <c r="BS56" s="33"/>
      <c r="BT56" s="24"/>
      <c r="BU56" s="24"/>
      <c r="BV56" s="24"/>
    </row>
    <row r="57" spans="69:74" ht="91.95" customHeight="1" x14ac:dyDescent="0.3">
      <c r="BQ57" s="43"/>
      <c r="BR57" s="24"/>
      <c r="BS57" s="33"/>
      <c r="BT57" s="24"/>
      <c r="BU57" s="24"/>
      <c r="BV57" s="24"/>
    </row>
    <row r="58" spans="69:74" ht="91.95" customHeight="1" x14ac:dyDescent="0.3">
      <c r="BQ58" s="43"/>
      <c r="BR58" s="24"/>
      <c r="BS58" s="33"/>
      <c r="BT58" s="24"/>
      <c r="BU58" s="24"/>
      <c r="BV58" s="24"/>
    </row>
    <row r="59" spans="69:74" ht="91.95" customHeight="1" x14ac:dyDescent="0.3">
      <c r="BQ59" s="43"/>
      <c r="BR59" s="24"/>
      <c r="BS59" s="33"/>
      <c r="BT59" s="24"/>
      <c r="BU59" s="24"/>
      <c r="BV59" s="24"/>
    </row>
    <row r="60" spans="69:74" ht="91.95" customHeight="1" x14ac:dyDescent="0.3">
      <c r="BQ60" s="43"/>
      <c r="BR60" s="24"/>
      <c r="BS60" s="33"/>
      <c r="BT60" s="24"/>
      <c r="BU60" s="24"/>
      <c r="BV60" s="24"/>
    </row>
    <row r="61" spans="69:74" ht="91.95" customHeight="1" x14ac:dyDescent="0.3">
      <c r="BQ61" s="43"/>
      <c r="BR61" s="24"/>
      <c r="BS61" s="33"/>
      <c r="BT61" s="24"/>
      <c r="BU61" s="24"/>
      <c r="BV61" s="24"/>
    </row>
    <row r="62" spans="69:74" ht="91.95" customHeight="1" x14ac:dyDescent="0.3">
      <c r="BQ62" s="43"/>
      <c r="BR62" s="24"/>
      <c r="BS62" s="33"/>
      <c r="BT62" s="24"/>
      <c r="BU62" s="24"/>
      <c r="BV62" s="24"/>
    </row>
    <row r="63" spans="69:74" ht="91.95" customHeight="1" x14ac:dyDescent="0.3">
      <c r="BQ63" s="43"/>
      <c r="BR63" s="24"/>
      <c r="BS63" s="33"/>
      <c r="BT63" s="24"/>
      <c r="BU63" s="24"/>
      <c r="BV63" s="24"/>
    </row>
    <row r="64" spans="69:74" ht="91.95" customHeight="1" x14ac:dyDescent="0.3">
      <c r="BQ64" s="43"/>
      <c r="BR64" s="24"/>
      <c r="BS64" s="33"/>
      <c r="BT64" s="24"/>
      <c r="BU64" s="24"/>
      <c r="BV64" s="24"/>
    </row>
    <row r="65" spans="69:74" ht="91.95" customHeight="1" x14ac:dyDescent="0.3">
      <c r="BQ65" s="43"/>
      <c r="BR65" s="24"/>
      <c r="BS65" s="33"/>
      <c r="BT65" s="24"/>
      <c r="BU65" s="24"/>
      <c r="BV65" s="24"/>
    </row>
    <row r="66" spans="69:74" ht="91.95" customHeight="1" x14ac:dyDescent="0.3">
      <c r="BQ66" s="43"/>
      <c r="BR66" s="24"/>
      <c r="BS66" s="33"/>
      <c r="BT66" s="24"/>
      <c r="BU66" s="24"/>
      <c r="BV66" s="24"/>
    </row>
    <row r="67" spans="69:74" ht="91.95" customHeight="1" x14ac:dyDescent="0.3">
      <c r="BQ67" s="43"/>
      <c r="BR67" s="24"/>
      <c r="BS67" s="33"/>
      <c r="BT67" s="24"/>
      <c r="BU67" s="24"/>
      <c r="BV67" s="24"/>
    </row>
    <row r="68" spans="69:74" ht="91.95" customHeight="1" x14ac:dyDescent="0.3">
      <c r="BQ68" s="43"/>
      <c r="BR68" s="24"/>
      <c r="BS68" s="33"/>
      <c r="BT68" s="24"/>
      <c r="BU68" s="24"/>
      <c r="BV68" s="24"/>
    </row>
    <row r="69" spans="69:74" ht="91.95" customHeight="1" x14ac:dyDescent="0.3">
      <c r="BQ69" s="43"/>
      <c r="BR69" s="24"/>
      <c r="BS69" s="33"/>
      <c r="BT69" s="24"/>
      <c r="BU69" s="24"/>
      <c r="BV69" s="24"/>
    </row>
    <row r="70" spans="69:74" ht="91.95" customHeight="1" x14ac:dyDescent="0.3">
      <c r="BQ70" s="43"/>
      <c r="BR70" s="24"/>
      <c r="BS70" s="33"/>
      <c r="BT70" s="24"/>
      <c r="BU70" s="24"/>
      <c r="BV70" s="24"/>
    </row>
    <row r="71" spans="69:74" ht="91.95" customHeight="1" x14ac:dyDescent="0.3">
      <c r="BQ71" s="43"/>
      <c r="BR71" s="24"/>
      <c r="BS71" s="33"/>
      <c r="BT71" s="24"/>
      <c r="BU71" s="24"/>
      <c r="BV71" s="24"/>
    </row>
    <row r="72" spans="69:74" ht="91.95" customHeight="1" x14ac:dyDescent="0.3">
      <c r="BQ72" s="43"/>
      <c r="BR72" s="24"/>
      <c r="BS72" s="33"/>
      <c r="BT72" s="24"/>
      <c r="BU72" s="24"/>
      <c r="BV72" s="24"/>
    </row>
    <row r="73" spans="69:74" ht="91.95" customHeight="1" x14ac:dyDescent="0.3">
      <c r="BQ73" s="43"/>
      <c r="BR73" s="24"/>
      <c r="BS73" s="33"/>
      <c r="BT73" s="24"/>
      <c r="BU73" s="24"/>
      <c r="BV73" s="24"/>
    </row>
    <row r="74" spans="69:74" ht="91.95" customHeight="1" x14ac:dyDescent="0.3">
      <c r="BQ74" s="43"/>
      <c r="BR74" s="24"/>
      <c r="BS74" s="33"/>
      <c r="BT74" s="24"/>
      <c r="BU74" s="24"/>
      <c r="BV74" s="24"/>
    </row>
    <row r="75" spans="69:74" ht="91.95" customHeight="1" x14ac:dyDescent="0.3">
      <c r="BQ75" s="43"/>
      <c r="BR75" s="24"/>
      <c r="BS75" s="33"/>
      <c r="BT75" s="24"/>
      <c r="BU75" s="24"/>
      <c r="BV75" s="24"/>
    </row>
    <row r="76" spans="69:74" ht="91.95" customHeight="1" x14ac:dyDescent="0.3">
      <c r="BQ76" s="43"/>
      <c r="BR76" s="24"/>
      <c r="BS76" s="33"/>
      <c r="BT76" s="24"/>
      <c r="BU76" s="24"/>
      <c r="BV76" s="24"/>
    </row>
    <row r="77" spans="69:74" ht="91.95" customHeight="1" x14ac:dyDescent="0.3">
      <c r="BQ77" s="43"/>
      <c r="BR77" s="24"/>
      <c r="BS77" s="33"/>
      <c r="BT77" s="24"/>
      <c r="BU77" s="24"/>
      <c r="BV77" s="24"/>
    </row>
    <row r="78" spans="69:74" ht="91.95" customHeight="1" x14ac:dyDescent="0.3">
      <c r="BQ78" s="43"/>
      <c r="BR78" s="24"/>
      <c r="BS78" s="33"/>
      <c r="BT78" s="24"/>
      <c r="BU78" s="24"/>
      <c r="BV78" s="24"/>
    </row>
    <row r="79" spans="69:74" ht="91.95" customHeight="1" x14ac:dyDescent="0.3">
      <c r="BQ79" s="43"/>
      <c r="BR79" s="24"/>
      <c r="BS79" s="33"/>
      <c r="BT79" s="24"/>
      <c r="BU79" s="24"/>
      <c r="BV79" s="24"/>
    </row>
    <row r="80" spans="69:74" ht="91.95" customHeight="1" x14ac:dyDescent="0.3">
      <c r="BQ80" s="43"/>
      <c r="BR80" s="24"/>
      <c r="BS80" s="33"/>
      <c r="BT80" s="24"/>
      <c r="BU80" s="24"/>
      <c r="BV80" s="24"/>
    </row>
    <row r="81" spans="69:74" ht="91.95" customHeight="1" x14ac:dyDescent="0.3">
      <c r="BQ81" s="43"/>
      <c r="BR81" s="24"/>
      <c r="BS81" s="33"/>
      <c r="BT81" s="24"/>
      <c r="BU81" s="24"/>
      <c r="BV81" s="24"/>
    </row>
    <row r="82" spans="69:74" ht="91.95" customHeight="1" x14ac:dyDescent="0.3">
      <c r="BQ82" s="43"/>
      <c r="BR82" s="24"/>
      <c r="BS82" s="33"/>
      <c r="BT82" s="24"/>
      <c r="BU82" s="24"/>
      <c r="BV82" s="24"/>
    </row>
    <row r="83" spans="69:74" ht="91.95" customHeight="1" x14ac:dyDescent="0.3">
      <c r="BQ83" s="43"/>
      <c r="BR83" s="24"/>
      <c r="BS83" s="33"/>
      <c r="BT83" s="24"/>
      <c r="BU83" s="24"/>
      <c r="BV83" s="24"/>
    </row>
    <row r="84" spans="69:74" ht="91.95" customHeight="1" x14ac:dyDescent="0.3">
      <c r="BQ84" s="43"/>
      <c r="BR84" s="24"/>
      <c r="BS84" s="33"/>
      <c r="BT84" s="24"/>
      <c r="BU84" s="24"/>
      <c r="BV84" s="24"/>
    </row>
    <row r="85" spans="69:74" ht="91.95" customHeight="1" x14ac:dyDescent="0.3">
      <c r="BQ85" s="43"/>
      <c r="BR85" s="24"/>
      <c r="BS85" s="33"/>
      <c r="BT85" s="24"/>
      <c r="BU85" s="24"/>
      <c r="BV85" s="24"/>
    </row>
    <row r="86" spans="69:74" ht="91.95" customHeight="1" x14ac:dyDescent="0.3">
      <c r="BQ86" s="43"/>
      <c r="BR86" s="24"/>
      <c r="BS86" s="33"/>
      <c r="BT86" s="24"/>
      <c r="BU86" s="24"/>
      <c r="BV86" s="24"/>
    </row>
    <row r="87" spans="69:74" ht="91.95" customHeight="1" x14ac:dyDescent="0.3">
      <c r="BQ87" s="43"/>
      <c r="BR87" s="24"/>
      <c r="BS87" s="33"/>
      <c r="BT87" s="24"/>
      <c r="BU87" s="24"/>
      <c r="BV87" s="24"/>
    </row>
    <row r="88" spans="69:74" ht="91.95" customHeight="1" x14ac:dyDescent="0.3">
      <c r="BQ88" s="43"/>
      <c r="BR88" s="24"/>
      <c r="BS88" s="33"/>
      <c r="BT88" s="24"/>
      <c r="BU88" s="24"/>
      <c r="BV88" s="24"/>
    </row>
    <row r="89" spans="69:74" ht="91.95" customHeight="1" x14ac:dyDescent="0.3">
      <c r="BQ89" s="43"/>
      <c r="BR89" s="24"/>
      <c r="BS89" s="33"/>
      <c r="BT89" s="24"/>
      <c r="BU89" s="24"/>
      <c r="BV89" s="24"/>
    </row>
    <row r="90" spans="69:74" ht="91.95" customHeight="1" x14ac:dyDescent="0.3">
      <c r="BQ90" s="43"/>
      <c r="BR90" s="24"/>
      <c r="BS90" s="33"/>
      <c r="BT90" s="24"/>
      <c r="BU90" s="24"/>
      <c r="BV90" s="24"/>
    </row>
    <row r="91" spans="69:74" ht="91.95" customHeight="1" x14ac:dyDescent="0.3">
      <c r="BQ91" s="43"/>
      <c r="BR91" s="24"/>
      <c r="BS91" s="33"/>
      <c r="BT91" s="24"/>
      <c r="BU91" s="24"/>
      <c r="BV91" s="24"/>
    </row>
    <row r="92" spans="69:74" ht="91.95" customHeight="1" x14ac:dyDescent="0.3">
      <c r="BQ92" s="43"/>
      <c r="BR92" s="24"/>
      <c r="BS92" s="33"/>
      <c r="BT92" s="24"/>
      <c r="BU92" s="24"/>
      <c r="BV92" s="24"/>
    </row>
    <row r="93" spans="69:74" ht="91.95" customHeight="1" x14ac:dyDescent="0.3">
      <c r="BQ93" s="43"/>
      <c r="BR93" s="24"/>
      <c r="BS93" s="33"/>
      <c r="BT93" s="24"/>
      <c r="BU93" s="24"/>
      <c r="BV93" s="24"/>
    </row>
    <row r="94" spans="69:74" ht="91.95" customHeight="1" x14ac:dyDescent="0.3">
      <c r="BQ94" s="43"/>
      <c r="BR94" s="24"/>
      <c r="BS94" s="33"/>
      <c r="BT94" s="24"/>
      <c r="BU94" s="24"/>
      <c r="BV94" s="24"/>
    </row>
    <row r="95" spans="69:74" ht="91.95" customHeight="1" x14ac:dyDescent="0.3">
      <c r="BQ95" s="43"/>
      <c r="BR95" s="24"/>
      <c r="BS95" s="33"/>
      <c r="BT95" s="24"/>
      <c r="BU95" s="24"/>
      <c r="BV95" s="24"/>
    </row>
    <row r="96" spans="69:74" ht="91.95" customHeight="1" x14ac:dyDescent="0.3">
      <c r="BQ96" s="43"/>
      <c r="BR96" s="24"/>
      <c r="BS96" s="33"/>
      <c r="BT96" s="24"/>
      <c r="BU96" s="24"/>
      <c r="BV96" s="24"/>
    </row>
    <row r="97" spans="69:74" ht="91.95" customHeight="1" x14ac:dyDescent="0.3">
      <c r="BQ97" s="43"/>
      <c r="BR97" s="24"/>
      <c r="BS97" s="33"/>
      <c r="BT97" s="24"/>
      <c r="BU97" s="24"/>
      <c r="BV97" s="24"/>
    </row>
    <row r="98" spans="69:74" ht="91.95" customHeight="1" x14ac:dyDescent="0.3">
      <c r="BQ98" s="43"/>
      <c r="BR98" s="24"/>
      <c r="BS98" s="33"/>
      <c r="BT98" s="24"/>
      <c r="BU98" s="24"/>
      <c r="BV98" s="24"/>
    </row>
    <row r="99" spans="69:74" ht="91.95" customHeight="1" x14ac:dyDescent="0.3">
      <c r="BQ99" s="43"/>
      <c r="BR99" s="24"/>
      <c r="BS99" s="33"/>
      <c r="BT99" s="24"/>
      <c r="BU99" s="24"/>
      <c r="BV99" s="24"/>
    </row>
    <row r="100" spans="69:74" ht="91.95" customHeight="1" x14ac:dyDescent="0.3">
      <c r="BQ100" s="43"/>
      <c r="BR100" s="24"/>
      <c r="BS100" s="33"/>
      <c r="BT100" s="24"/>
      <c r="BU100" s="24"/>
      <c r="BV100" s="24"/>
    </row>
    <row r="101" spans="69:74" ht="91.95" customHeight="1" x14ac:dyDescent="0.3">
      <c r="BQ101" s="43"/>
      <c r="BR101" s="24"/>
      <c r="BS101" s="33"/>
      <c r="BT101" s="24"/>
      <c r="BU101" s="24"/>
      <c r="BV101" s="24"/>
    </row>
    <row r="102" spans="69:74" ht="91.95" customHeight="1" x14ac:dyDescent="0.3">
      <c r="BQ102" s="43"/>
      <c r="BR102" s="24"/>
      <c r="BS102" s="33"/>
      <c r="BT102" s="24"/>
      <c r="BU102" s="24"/>
      <c r="BV102" s="24"/>
    </row>
    <row r="103" spans="69:74" ht="91.95" customHeight="1" x14ac:dyDescent="0.3">
      <c r="BQ103" s="43"/>
      <c r="BR103" s="24"/>
      <c r="BS103" s="33"/>
      <c r="BT103" s="24"/>
      <c r="BU103" s="24"/>
      <c r="BV103" s="24"/>
    </row>
    <row r="104" spans="69:74" ht="91.95" customHeight="1" x14ac:dyDescent="0.3">
      <c r="BQ104" s="43"/>
      <c r="BR104" s="24"/>
      <c r="BS104" s="33"/>
      <c r="BT104" s="24"/>
      <c r="BU104" s="24"/>
      <c r="BV104" s="24"/>
    </row>
    <row r="105" spans="69:74" ht="91.95" customHeight="1" x14ac:dyDescent="0.3">
      <c r="BQ105" s="43"/>
      <c r="BR105" s="24"/>
      <c r="BS105" s="33"/>
      <c r="BT105" s="24"/>
      <c r="BU105" s="24"/>
      <c r="BV105" s="24"/>
    </row>
    <row r="106" spans="69:74" ht="91.95" customHeight="1" x14ac:dyDescent="0.3">
      <c r="BQ106" s="43"/>
      <c r="BR106" s="24"/>
      <c r="BS106" s="33"/>
      <c r="BT106" s="24"/>
      <c r="BU106" s="24"/>
      <c r="BV106" s="24"/>
    </row>
    <row r="107" spans="69:74" ht="91.95" customHeight="1" x14ac:dyDescent="0.3">
      <c r="BQ107" s="43"/>
      <c r="BR107" s="24"/>
      <c r="BS107" s="33"/>
      <c r="BT107" s="24"/>
      <c r="BU107" s="24"/>
      <c r="BV107" s="24"/>
    </row>
    <row r="108" spans="69:74" ht="91.95" customHeight="1" x14ac:dyDescent="0.3">
      <c r="BQ108" s="43"/>
      <c r="BR108" s="24"/>
      <c r="BS108" s="33"/>
      <c r="BT108" s="24"/>
      <c r="BU108" s="24"/>
      <c r="BV108" s="24"/>
    </row>
    <row r="109" spans="69:74" ht="91.95" customHeight="1" x14ac:dyDescent="0.3">
      <c r="BQ109" s="43"/>
      <c r="BR109" s="24"/>
      <c r="BS109" s="33"/>
      <c r="BT109" s="24"/>
      <c r="BU109" s="24"/>
      <c r="BV109" s="24"/>
    </row>
    <row r="110" spans="69:74" ht="91.95" customHeight="1" x14ac:dyDescent="0.3">
      <c r="BQ110" s="43"/>
      <c r="BR110" s="24"/>
      <c r="BS110" s="33"/>
      <c r="BT110" s="24"/>
      <c r="BU110" s="24"/>
      <c r="BV110" s="24"/>
    </row>
    <row r="111" spans="69:74" ht="91.95" customHeight="1" x14ac:dyDescent="0.3">
      <c r="BQ111" s="43"/>
      <c r="BR111" s="24"/>
      <c r="BS111" s="33"/>
      <c r="BT111" s="24"/>
      <c r="BU111" s="24"/>
      <c r="BV111" s="24"/>
    </row>
    <row r="112" spans="69:74" ht="91.95" customHeight="1" x14ac:dyDescent="0.3">
      <c r="BQ112" s="43"/>
      <c r="BR112" s="24"/>
      <c r="BS112" s="33"/>
      <c r="BT112" s="24"/>
      <c r="BU112" s="24"/>
      <c r="BV112" s="24"/>
    </row>
    <row r="113" spans="69:74" ht="91.95" customHeight="1" x14ac:dyDescent="0.3">
      <c r="BQ113" s="43"/>
      <c r="BR113" s="24"/>
      <c r="BS113" s="33"/>
      <c r="BT113" s="24"/>
      <c r="BU113" s="24"/>
      <c r="BV113" s="24"/>
    </row>
    <row r="114" spans="69:74" ht="91.95" customHeight="1" x14ac:dyDescent="0.3">
      <c r="BQ114" s="43"/>
      <c r="BR114" s="24"/>
      <c r="BS114" s="33"/>
      <c r="BT114" s="24"/>
      <c r="BU114" s="24"/>
      <c r="BV114" s="24"/>
    </row>
    <row r="115" spans="69:74" ht="91.95" customHeight="1" x14ac:dyDescent="0.3">
      <c r="BQ115" s="43"/>
      <c r="BR115" s="24"/>
      <c r="BS115" s="33"/>
      <c r="BT115" s="24"/>
      <c r="BU115" s="24"/>
      <c r="BV115" s="24"/>
    </row>
    <row r="116" spans="69:74" ht="91.95" customHeight="1" x14ac:dyDescent="0.3">
      <c r="BQ116" s="43"/>
      <c r="BR116" s="24"/>
      <c r="BS116" s="33"/>
      <c r="BT116" s="24"/>
      <c r="BU116" s="24"/>
      <c r="BV116" s="24"/>
    </row>
    <row r="117" spans="69:74" ht="91.95" customHeight="1" x14ac:dyDescent="0.3">
      <c r="BQ117" s="43"/>
      <c r="BR117" s="24"/>
      <c r="BS117" s="33"/>
      <c r="BT117" s="24"/>
      <c r="BU117" s="24"/>
      <c r="BV117" s="24"/>
    </row>
    <row r="118" spans="69:74" ht="91.95" customHeight="1" x14ac:dyDescent="0.3">
      <c r="BQ118" s="43"/>
      <c r="BR118" s="24"/>
      <c r="BS118" s="33"/>
      <c r="BT118" s="24"/>
      <c r="BU118" s="24"/>
      <c r="BV118" s="24"/>
    </row>
    <row r="119" spans="69:74" ht="91.95" customHeight="1" x14ac:dyDescent="0.3">
      <c r="BQ119" s="43"/>
      <c r="BR119" s="24"/>
      <c r="BS119" s="33"/>
      <c r="BT119" s="24"/>
      <c r="BU119" s="24"/>
      <c r="BV119" s="24"/>
    </row>
    <row r="120" spans="69:74" ht="91.95" customHeight="1" x14ac:dyDescent="0.3">
      <c r="BQ120" s="43"/>
      <c r="BR120" s="24"/>
      <c r="BS120" s="33"/>
      <c r="BT120" s="24"/>
      <c r="BU120" s="24"/>
      <c r="BV120" s="24"/>
    </row>
    <row r="121" spans="69:74" ht="91.95" customHeight="1" x14ac:dyDescent="0.3">
      <c r="BQ121" s="43"/>
      <c r="BR121" s="24"/>
      <c r="BS121" s="33"/>
      <c r="BT121" s="24"/>
      <c r="BU121" s="24"/>
      <c r="BV121" s="24"/>
    </row>
    <row r="122" spans="69:74" ht="91.95" customHeight="1" x14ac:dyDescent="0.3">
      <c r="BQ122" s="43"/>
      <c r="BR122" s="24"/>
      <c r="BS122" s="33"/>
      <c r="BT122" s="24"/>
      <c r="BU122" s="24"/>
      <c r="BV122" s="24"/>
    </row>
    <row r="123" spans="69:74" ht="91.95" customHeight="1" x14ac:dyDescent="0.3">
      <c r="BQ123" s="43"/>
      <c r="BR123" s="24"/>
      <c r="BS123" s="33"/>
      <c r="BT123" s="24"/>
      <c r="BU123" s="24"/>
      <c r="BV123" s="24"/>
    </row>
    <row r="124" spans="69:74" ht="91.95" customHeight="1" x14ac:dyDescent="0.3">
      <c r="BQ124" s="43"/>
      <c r="BR124" s="24"/>
      <c r="BS124" s="33"/>
      <c r="BT124" s="24"/>
      <c r="BU124" s="24"/>
      <c r="BV124" s="24"/>
    </row>
    <row r="125" spans="69:74" ht="91.95" customHeight="1" x14ac:dyDescent="0.3">
      <c r="BQ125" s="43"/>
      <c r="BR125" s="24"/>
      <c r="BS125" s="33"/>
      <c r="BT125" s="24"/>
      <c r="BU125" s="24"/>
      <c r="BV125" s="24"/>
    </row>
    <row r="126" spans="69:74" x14ac:dyDescent="0.3">
      <c r="BQ126" s="43"/>
      <c r="BR126" s="24"/>
      <c r="BS126" s="33"/>
      <c r="BT126" s="24"/>
      <c r="BU126" s="24"/>
      <c r="BV126" s="24"/>
    </row>
    <row r="127" spans="69:74" x14ac:dyDescent="0.3">
      <c r="BQ127" s="43"/>
      <c r="BR127" s="24"/>
      <c r="BS127" s="33"/>
      <c r="BT127" s="24"/>
      <c r="BU127" s="24"/>
      <c r="BV127" s="24"/>
    </row>
    <row r="128" spans="69:74" x14ac:dyDescent="0.3">
      <c r="BQ128" s="43"/>
      <c r="BR128" s="24"/>
      <c r="BS128" s="33"/>
      <c r="BT128" s="24"/>
      <c r="BU128" s="24"/>
      <c r="BV128" s="24"/>
    </row>
    <row r="129" spans="69:74" x14ac:dyDescent="0.3">
      <c r="BQ129" s="43"/>
      <c r="BR129" s="24"/>
      <c r="BS129" s="33"/>
      <c r="BT129" s="24"/>
      <c r="BU129" s="24"/>
      <c r="BV129" s="24"/>
    </row>
    <row r="130" spans="69:74" x14ac:dyDescent="0.3">
      <c r="BQ130" s="43"/>
      <c r="BR130" s="24"/>
      <c r="BS130" s="33"/>
      <c r="BT130" s="24"/>
      <c r="BU130" s="24"/>
      <c r="BV130" s="24"/>
    </row>
    <row r="131" spans="69:74" x14ac:dyDescent="0.3">
      <c r="BQ131" s="43"/>
      <c r="BR131" s="24"/>
      <c r="BS131" s="33"/>
      <c r="BT131" s="24"/>
      <c r="BU131" s="24"/>
      <c r="BV131" s="24"/>
    </row>
    <row r="132" spans="69:74" x14ac:dyDescent="0.3">
      <c r="BQ132" s="43"/>
      <c r="BR132" s="24"/>
      <c r="BS132" s="33"/>
      <c r="BT132" s="24"/>
      <c r="BU132" s="24"/>
      <c r="BV132" s="24"/>
    </row>
    <row r="133" spans="69:74" x14ac:dyDescent="0.3">
      <c r="BQ133" s="43"/>
      <c r="BR133" s="24"/>
      <c r="BS133" s="33"/>
      <c r="BT133" s="24"/>
      <c r="BU133" s="24"/>
      <c r="BV133" s="24"/>
    </row>
    <row r="134" spans="69:74" x14ac:dyDescent="0.3">
      <c r="BQ134" s="43"/>
      <c r="BR134" s="24"/>
      <c r="BS134" s="33"/>
      <c r="BT134" s="24"/>
      <c r="BU134" s="24"/>
      <c r="BV134" s="24"/>
    </row>
    <row r="135" spans="69:74" x14ac:dyDescent="0.3">
      <c r="BQ135" s="43"/>
      <c r="BR135" s="24"/>
      <c r="BS135" s="33"/>
      <c r="BT135" s="24"/>
      <c r="BU135" s="24"/>
      <c r="BV135" s="24"/>
    </row>
    <row r="136" spans="69:74" x14ac:dyDescent="0.3">
      <c r="BQ136" s="43"/>
      <c r="BR136" s="24"/>
      <c r="BS136" s="33"/>
      <c r="BT136" s="24"/>
      <c r="BU136" s="24"/>
      <c r="BV136" s="24"/>
    </row>
    <row r="137" spans="69:74" x14ac:dyDescent="0.3">
      <c r="BQ137" s="43"/>
      <c r="BR137" s="24"/>
      <c r="BS137" s="33"/>
      <c r="BT137" s="24"/>
      <c r="BU137" s="24"/>
      <c r="BV137" s="24"/>
    </row>
    <row r="138" spans="69:74" x14ac:dyDescent="0.3">
      <c r="BQ138" s="43"/>
      <c r="BR138" s="24"/>
      <c r="BS138" s="33"/>
      <c r="BT138" s="24"/>
      <c r="BU138" s="24"/>
      <c r="BV138" s="24"/>
    </row>
    <row r="139" spans="69:74" x14ac:dyDescent="0.3">
      <c r="BQ139" s="43"/>
      <c r="BR139" s="24"/>
      <c r="BS139" s="33"/>
      <c r="BT139" s="24"/>
      <c r="BU139" s="24"/>
      <c r="BV139" s="24"/>
    </row>
    <row r="140" spans="69:74" x14ac:dyDescent="0.3">
      <c r="BQ140" s="43"/>
      <c r="BR140" s="24"/>
      <c r="BS140" s="33"/>
      <c r="BT140" s="24"/>
      <c r="BU140" s="24"/>
      <c r="BV140" s="24"/>
    </row>
    <row r="141" spans="69:74" x14ac:dyDescent="0.3">
      <c r="BQ141" s="43"/>
      <c r="BR141" s="24"/>
      <c r="BS141" s="33"/>
      <c r="BT141" s="24"/>
      <c r="BU141" s="24"/>
      <c r="BV141" s="24"/>
    </row>
    <row r="142" spans="69:74" x14ac:dyDescent="0.3">
      <c r="BQ142" s="43"/>
      <c r="BR142" s="24"/>
      <c r="BS142" s="33"/>
      <c r="BT142" s="24"/>
      <c r="BU142" s="24"/>
      <c r="BV142" s="24"/>
    </row>
    <row r="143" spans="69:74" x14ac:dyDescent="0.3">
      <c r="BQ143" s="43"/>
      <c r="BR143" s="24"/>
      <c r="BS143" s="33"/>
      <c r="BT143" s="24"/>
      <c r="BU143" s="24"/>
      <c r="BV143" s="24"/>
    </row>
    <row r="144" spans="69:74" x14ac:dyDescent="0.3">
      <c r="BQ144" s="43"/>
      <c r="BR144" s="24"/>
      <c r="BS144" s="33"/>
      <c r="BT144" s="24"/>
      <c r="BU144" s="24"/>
      <c r="BV144" s="24"/>
    </row>
    <row r="145" spans="69:74" x14ac:dyDescent="0.3">
      <c r="BQ145" s="43"/>
      <c r="BR145" s="24"/>
      <c r="BS145" s="33"/>
      <c r="BT145" s="24"/>
      <c r="BU145" s="24"/>
      <c r="BV145" s="24"/>
    </row>
    <row r="146" spans="69:74" x14ac:dyDescent="0.3">
      <c r="BQ146" s="43"/>
      <c r="BR146" s="24"/>
      <c r="BS146" s="33"/>
      <c r="BT146" s="24"/>
      <c r="BU146" s="24"/>
      <c r="BV146" s="24"/>
    </row>
    <row r="147" spans="69:74" x14ac:dyDescent="0.3">
      <c r="BQ147" s="43"/>
      <c r="BR147" s="24"/>
      <c r="BS147" s="33"/>
      <c r="BT147" s="24"/>
      <c r="BU147" s="24"/>
      <c r="BV147" s="24"/>
    </row>
    <row r="148" spans="69:74" x14ac:dyDescent="0.3">
      <c r="BQ148" s="43"/>
      <c r="BR148" s="24"/>
      <c r="BS148" s="33"/>
      <c r="BT148" s="24"/>
      <c r="BU148" s="24"/>
      <c r="BV148" s="24"/>
    </row>
    <row r="149" spans="69:74" x14ac:dyDescent="0.3">
      <c r="BQ149" s="43"/>
      <c r="BR149" s="24"/>
      <c r="BS149" s="33"/>
      <c r="BT149" s="24"/>
      <c r="BU149" s="24"/>
      <c r="BV149" s="24"/>
    </row>
    <row r="150" spans="69:74" x14ac:dyDescent="0.3">
      <c r="BQ150" s="43"/>
      <c r="BR150" s="24"/>
      <c r="BS150" s="33"/>
      <c r="BT150" s="24"/>
      <c r="BU150" s="24"/>
      <c r="BV150" s="24"/>
    </row>
    <row r="151" spans="69:74" x14ac:dyDescent="0.3">
      <c r="BQ151" s="43"/>
      <c r="BR151" s="24"/>
      <c r="BS151" s="33"/>
      <c r="BT151" s="24"/>
      <c r="BU151" s="24"/>
      <c r="BV151" s="24"/>
    </row>
    <row r="152" spans="69:74" x14ac:dyDescent="0.3">
      <c r="BQ152" s="43"/>
      <c r="BR152" s="24"/>
      <c r="BS152" s="33"/>
      <c r="BT152" s="24"/>
      <c r="BU152" s="24"/>
      <c r="BV152" s="24"/>
    </row>
    <row r="153" spans="69:74" x14ac:dyDescent="0.3">
      <c r="BQ153" s="43"/>
      <c r="BR153" s="24"/>
      <c r="BS153" s="33"/>
      <c r="BT153" s="24"/>
      <c r="BU153" s="24"/>
      <c r="BV153" s="24"/>
    </row>
    <row r="154" spans="69:74" x14ac:dyDescent="0.3">
      <c r="BQ154" s="43"/>
      <c r="BR154" s="24"/>
      <c r="BS154" s="33"/>
      <c r="BT154" s="24"/>
      <c r="BU154" s="24"/>
      <c r="BV154" s="24"/>
    </row>
    <row r="155" spans="69:74" x14ac:dyDescent="0.3">
      <c r="BQ155" s="43"/>
      <c r="BR155" s="24"/>
      <c r="BS155" s="33"/>
      <c r="BT155" s="24"/>
      <c r="BU155" s="24"/>
      <c r="BV155" s="24"/>
    </row>
    <row r="156" spans="69:74" x14ac:dyDescent="0.3">
      <c r="BQ156" s="43"/>
      <c r="BR156" s="24"/>
      <c r="BS156" s="33"/>
      <c r="BT156" s="24"/>
      <c r="BU156" s="24"/>
      <c r="BV156" s="24"/>
    </row>
    <row r="157" spans="69:74" x14ac:dyDescent="0.3">
      <c r="BQ157" s="43"/>
      <c r="BR157" s="24"/>
      <c r="BS157" s="33"/>
      <c r="BT157" s="24"/>
      <c r="BU157" s="24"/>
      <c r="BV157" s="24"/>
    </row>
    <row r="158" spans="69:74" x14ac:dyDescent="0.3">
      <c r="BQ158" s="43"/>
      <c r="BR158" s="24"/>
    </row>
    <row r="159" spans="69:74" x14ac:dyDescent="0.3">
      <c r="BQ159" s="43"/>
    </row>
    <row r="160" spans="69:74" x14ac:dyDescent="0.3">
      <c r="BQ160" s="43"/>
    </row>
    <row r="161" spans="69:69" x14ac:dyDescent="0.3">
      <c r="BQ161" s="43"/>
    </row>
    <row r="162" spans="69:69" x14ac:dyDescent="0.3">
      <c r="BQ162" s="43"/>
    </row>
    <row r="163" spans="69:69" x14ac:dyDescent="0.3">
      <c r="BQ163" s="43"/>
    </row>
    <row r="164" spans="69:69" x14ac:dyDescent="0.3">
      <c r="BQ164" s="43"/>
    </row>
    <row r="165" spans="69:69" x14ac:dyDescent="0.3">
      <c r="BQ165" s="43"/>
    </row>
    <row r="166" spans="69:69" x14ac:dyDescent="0.3">
      <c r="BQ166" s="43"/>
    </row>
    <row r="167" spans="69:69" x14ac:dyDescent="0.3">
      <c r="BQ167" s="43"/>
    </row>
    <row r="168" spans="69:69" x14ac:dyDescent="0.3">
      <c r="BQ168" s="43"/>
    </row>
    <row r="169" spans="69:69" x14ac:dyDescent="0.3">
      <c r="BQ169" s="43"/>
    </row>
    <row r="170" spans="69:69" x14ac:dyDescent="0.3">
      <c r="BQ170" s="43"/>
    </row>
    <row r="171" spans="69:69" x14ac:dyDescent="0.3">
      <c r="BQ171" s="43"/>
    </row>
    <row r="172" spans="69:69" x14ac:dyDescent="0.3">
      <c r="BQ172" s="43"/>
    </row>
    <row r="173" spans="69:69" x14ac:dyDescent="0.3">
      <c r="BQ173" s="43"/>
    </row>
    <row r="174" spans="69:69" x14ac:dyDescent="0.3">
      <c r="BQ174" s="43"/>
    </row>
    <row r="175" spans="69:69" x14ac:dyDescent="0.3">
      <c r="BQ175" s="43"/>
    </row>
    <row r="176" spans="69:69" x14ac:dyDescent="0.3">
      <c r="BQ176" s="43"/>
    </row>
    <row r="177" spans="69:69" x14ac:dyDescent="0.3">
      <c r="BQ177" s="43"/>
    </row>
    <row r="178" spans="69:69" x14ac:dyDescent="0.3">
      <c r="BQ178" s="43"/>
    </row>
    <row r="179" spans="69:69" x14ac:dyDescent="0.3">
      <c r="BQ179" s="43"/>
    </row>
    <row r="180" spans="69:69" x14ac:dyDescent="0.3">
      <c r="BQ180" s="43"/>
    </row>
    <row r="181" spans="69:69" x14ac:dyDescent="0.3">
      <c r="BQ181" s="43"/>
    </row>
    <row r="182" spans="69:69" x14ac:dyDescent="0.3">
      <c r="BQ182" s="43"/>
    </row>
    <row r="183" spans="69:69" x14ac:dyDescent="0.3">
      <c r="BQ183" s="43"/>
    </row>
    <row r="184" spans="69:69" x14ac:dyDescent="0.3">
      <c r="BQ184" s="43"/>
    </row>
    <row r="185" spans="69:69" x14ac:dyDescent="0.3">
      <c r="BQ185" s="43"/>
    </row>
    <row r="186" spans="69:69" x14ac:dyDescent="0.3">
      <c r="BQ186" s="43"/>
    </row>
    <row r="187" spans="69:69" x14ac:dyDescent="0.3">
      <c r="BQ187" s="43"/>
    </row>
    <row r="188" spans="69:69" x14ac:dyDescent="0.3">
      <c r="BQ188" s="43"/>
    </row>
    <row r="189" spans="69:69" x14ac:dyDescent="0.3">
      <c r="BQ189" s="43"/>
    </row>
    <row r="190" spans="69:69" x14ac:dyDescent="0.3">
      <c r="BQ190" s="43"/>
    </row>
    <row r="191" spans="69:69" x14ac:dyDescent="0.3">
      <c r="BQ191" s="43"/>
    </row>
    <row r="192" spans="69:69" x14ac:dyDescent="0.3">
      <c r="BQ192" s="43"/>
    </row>
    <row r="193" spans="69:69" x14ac:dyDescent="0.3">
      <c r="BQ193" s="43"/>
    </row>
    <row r="194" spans="69:69" x14ac:dyDescent="0.3">
      <c r="BQ194" s="43"/>
    </row>
    <row r="195" spans="69:69" x14ac:dyDescent="0.3">
      <c r="BQ195" s="43"/>
    </row>
    <row r="196" spans="69:69" x14ac:dyDescent="0.3">
      <c r="BQ196" s="43"/>
    </row>
    <row r="197" spans="69:69" x14ac:dyDescent="0.3">
      <c r="BQ197" s="43"/>
    </row>
    <row r="198" spans="69:69" x14ac:dyDescent="0.3">
      <c r="BQ198" s="43"/>
    </row>
    <row r="199" spans="69:69" x14ac:dyDescent="0.3">
      <c r="BQ199" s="43"/>
    </row>
    <row r="200" spans="69:69" x14ac:dyDescent="0.3">
      <c r="BQ200" s="43"/>
    </row>
    <row r="201" spans="69:69" x14ac:dyDescent="0.3">
      <c r="BQ201" s="43"/>
    </row>
    <row r="202" spans="69:69" x14ac:dyDescent="0.3">
      <c r="BQ202" s="43"/>
    </row>
    <row r="203" spans="69:69" x14ac:dyDescent="0.3">
      <c r="BQ203" s="43"/>
    </row>
    <row r="204" spans="69:69" x14ac:dyDescent="0.3">
      <c r="BQ204" s="43"/>
    </row>
    <row r="205" spans="69:69" x14ac:dyDescent="0.3">
      <c r="BQ205" s="43"/>
    </row>
    <row r="206" spans="69:69" x14ac:dyDescent="0.3">
      <c r="BQ206" s="43"/>
    </row>
    <row r="207" spans="69:69" x14ac:dyDescent="0.3">
      <c r="BQ207" s="43"/>
    </row>
    <row r="208" spans="69:69" x14ac:dyDescent="0.3">
      <c r="BQ208" s="43"/>
    </row>
    <row r="209" spans="69:69" x14ac:dyDescent="0.3">
      <c r="BQ209" s="43"/>
    </row>
    <row r="210" spans="69:69" x14ac:dyDescent="0.3">
      <c r="BQ210" s="43"/>
    </row>
    <row r="211" spans="69:69" x14ac:dyDescent="0.3">
      <c r="BQ211" s="43"/>
    </row>
    <row r="212" spans="69:69" x14ac:dyDescent="0.3">
      <c r="BQ212" s="43"/>
    </row>
    <row r="213" spans="69:69" x14ac:dyDescent="0.3">
      <c r="BQ213" s="43"/>
    </row>
    <row r="214" spans="69:69" x14ac:dyDescent="0.3">
      <c r="BQ214" s="43"/>
    </row>
    <row r="215" spans="69:69" x14ac:dyDescent="0.3">
      <c r="BQ215" s="43"/>
    </row>
    <row r="216" spans="69:69" x14ac:dyDescent="0.3">
      <c r="BQ216" s="43"/>
    </row>
    <row r="217" spans="69:69" x14ac:dyDescent="0.3">
      <c r="BQ217" s="43"/>
    </row>
    <row r="218" spans="69:69" x14ac:dyDescent="0.3">
      <c r="BQ218" s="43"/>
    </row>
    <row r="219" spans="69:69" x14ac:dyDescent="0.3">
      <c r="BQ219" s="43"/>
    </row>
    <row r="220" spans="69:69" x14ac:dyDescent="0.3">
      <c r="BQ220" s="43"/>
    </row>
    <row r="221" spans="69:69" x14ac:dyDescent="0.3">
      <c r="BQ221" s="43"/>
    </row>
    <row r="222" spans="69:69" x14ac:dyDescent="0.3">
      <c r="BQ222" s="43"/>
    </row>
    <row r="223" spans="69:69" x14ac:dyDescent="0.3">
      <c r="BQ223" s="43"/>
    </row>
    <row r="224" spans="69:69" x14ac:dyDescent="0.3">
      <c r="BQ224" s="43"/>
    </row>
    <row r="225" spans="69:69" x14ac:dyDescent="0.3">
      <c r="BQ225" s="43"/>
    </row>
    <row r="226" spans="69:69" x14ac:dyDescent="0.3">
      <c r="BQ226" s="43"/>
    </row>
    <row r="227" spans="69:69" x14ac:dyDescent="0.3">
      <c r="BQ227" s="43"/>
    </row>
    <row r="228" spans="69:69" x14ac:dyDescent="0.3">
      <c r="BQ228" s="43"/>
    </row>
    <row r="229" spans="69:69" x14ac:dyDescent="0.3">
      <c r="BQ229" s="43"/>
    </row>
    <row r="230" spans="69:69" x14ac:dyDescent="0.3">
      <c r="BQ230" s="43"/>
    </row>
    <row r="231" spans="69:69" x14ac:dyDescent="0.3">
      <c r="BQ231" s="43"/>
    </row>
    <row r="232" spans="69:69" x14ac:dyDescent="0.3">
      <c r="BQ232" s="43"/>
    </row>
    <row r="233" spans="69:69" x14ac:dyDescent="0.3">
      <c r="BQ233" s="43"/>
    </row>
    <row r="234" spans="69:69" x14ac:dyDescent="0.3">
      <c r="BQ234" s="43"/>
    </row>
    <row r="235" spans="69:69" x14ac:dyDescent="0.3">
      <c r="BQ235" s="43"/>
    </row>
    <row r="236" spans="69:69" x14ac:dyDescent="0.3">
      <c r="BQ236" s="43"/>
    </row>
    <row r="237" spans="69:69" x14ac:dyDescent="0.3">
      <c r="BQ237" s="43"/>
    </row>
    <row r="238" spans="69:69" x14ac:dyDescent="0.3">
      <c r="BQ238" s="43"/>
    </row>
    <row r="239" spans="69:69" x14ac:dyDescent="0.3">
      <c r="BQ239" s="43"/>
    </row>
    <row r="240" spans="69:69" x14ac:dyDescent="0.3">
      <c r="BQ240" s="43"/>
    </row>
    <row r="241" spans="69:69" x14ac:dyDescent="0.3">
      <c r="BQ241" s="43"/>
    </row>
    <row r="242" spans="69:69" x14ac:dyDescent="0.3">
      <c r="BQ242" s="43"/>
    </row>
    <row r="243" spans="69:69" x14ac:dyDescent="0.3">
      <c r="BQ243" s="43"/>
    </row>
    <row r="244" spans="69:69" x14ac:dyDescent="0.3">
      <c r="BQ244" s="43"/>
    </row>
    <row r="245" spans="69:69" x14ac:dyDescent="0.3">
      <c r="BQ245" s="43"/>
    </row>
    <row r="246" spans="69:69" x14ac:dyDescent="0.3">
      <c r="BQ246" s="43"/>
    </row>
    <row r="247" spans="69:69" x14ac:dyDescent="0.3">
      <c r="BQ247" s="43"/>
    </row>
    <row r="248" spans="69:69" x14ac:dyDescent="0.3">
      <c r="BQ248" s="43"/>
    </row>
    <row r="249" spans="69:69" x14ac:dyDescent="0.3">
      <c r="BQ249" s="43"/>
    </row>
    <row r="250" spans="69:69" x14ac:dyDescent="0.3">
      <c r="BQ250" s="43"/>
    </row>
    <row r="251" spans="69:69" x14ac:dyDescent="0.3">
      <c r="BQ251" s="43"/>
    </row>
    <row r="252" spans="69:69" x14ac:dyDescent="0.3">
      <c r="BQ252" s="43"/>
    </row>
    <row r="253" spans="69:69" x14ac:dyDescent="0.3">
      <c r="BQ253" s="43"/>
    </row>
    <row r="254" spans="69:69" x14ac:dyDescent="0.3">
      <c r="BQ254" s="43"/>
    </row>
    <row r="255" spans="69:69" x14ac:dyDescent="0.3">
      <c r="BQ255" s="43"/>
    </row>
    <row r="256" spans="69:69" x14ac:dyDescent="0.3">
      <c r="BQ256" s="43"/>
    </row>
    <row r="257" spans="69:69" x14ac:dyDescent="0.3">
      <c r="BQ257" s="43"/>
    </row>
    <row r="258" spans="69:69" x14ac:dyDescent="0.3">
      <c r="BQ258" s="43"/>
    </row>
    <row r="259" spans="69:69" x14ac:dyDescent="0.3">
      <c r="BQ259" s="43"/>
    </row>
    <row r="260" spans="69:69" x14ac:dyDescent="0.3">
      <c r="BQ260" s="43"/>
    </row>
    <row r="261" spans="69:69" x14ac:dyDescent="0.3">
      <c r="BQ261" s="43"/>
    </row>
    <row r="262" spans="69:69" x14ac:dyDescent="0.3">
      <c r="BQ262" s="43"/>
    </row>
    <row r="263" spans="69:69" x14ac:dyDescent="0.3">
      <c r="BQ263" s="43"/>
    </row>
    <row r="264" spans="69:69" x14ac:dyDescent="0.3">
      <c r="BQ264" s="43"/>
    </row>
    <row r="265" spans="69:69" x14ac:dyDescent="0.3">
      <c r="BQ265" s="43"/>
    </row>
    <row r="266" spans="69:69" x14ac:dyDescent="0.3">
      <c r="BQ266" s="43"/>
    </row>
    <row r="267" spans="69:69" x14ac:dyDescent="0.3">
      <c r="BQ267" s="43"/>
    </row>
    <row r="268" spans="69:69" x14ac:dyDescent="0.3">
      <c r="BQ268" s="43"/>
    </row>
    <row r="269" spans="69:69" x14ac:dyDescent="0.3">
      <c r="BQ269" s="43"/>
    </row>
    <row r="270" spans="69:69" x14ac:dyDescent="0.3">
      <c r="BQ270" s="43"/>
    </row>
    <row r="271" spans="69:69" x14ac:dyDescent="0.3">
      <c r="BQ271" s="43"/>
    </row>
    <row r="272" spans="69:69" x14ac:dyDescent="0.3">
      <c r="BQ272" s="43"/>
    </row>
    <row r="273" spans="69:69" x14ac:dyDescent="0.3">
      <c r="BQ273" s="43"/>
    </row>
    <row r="274" spans="69:69" x14ac:dyDescent="0.3">
      <c r="BQ274" s="43"/>
    </row>
    <row r="275" spans="69:69" x14ac:dyDescent="0.3">
      <c r="BQ275" s="43"/>
    </row>
    <row r="276" spans="69:69" x14ac:dyDescent="0.3">
      <c r="BQ276" s="43"/>
    </row>
    <row r="277" spans="69:69" x14ac:dyDescent="0.3">
      <c r="BQ277" s="43"/>
    </row>
    <row r="278" spans="69:69" x14ac:dyDescent="0.3">
      <c r="BQ278" s="43"/>
    </row>
    <row r="279" spans="69:69" x14ac:dyDescent="0.3">
      <c r="BQ279" s="43"/>
    </row>
    <row r="280" spans="69:69" x14ac:dyDescent="0.3">
      <c r="BQ280" s="43"/>
    </row>
    <row r="281" spans="69:69" x14ac:dyDescent="0.3">
      <c r="BQ281" s="43"/>
    </row>
    <row r="282" spans="69:69" x14ac:dyDescent="0.3">
      <c r="BQ282" s="43"/>
    </row>
    <row r="283" spans="69:69" x14ac:dyDescent="0.3">
      <c r="BQ283" s="43"/>
    </row>
    <row r="284" spans="69:69" x14ac:dyDescent="0.3">
      <c r="BQ284" s="43"/>
    </row>
    <row r="285" spans="69:69" x14ac:dyDescent="0.3">
      <c r="BQ285" s="43"/>
    </row>
    <row r="286" spans="69:69" x14ac:dyDescent="0.3">
      <c r="BQ286" s="43"/>
    </row>
    <row r="287" spans="69:69" x14ac:dyDescent="0.3">
      <c r="BQ287" s="43"/>
    </row>
    <row r="288" spans="69:69" x14ac:dyDescent="0.3">
      <c r="BQ288" s="43"/>
    </row>
    <row r="289" spans="69:69" x14ac:dyDescent="0.3">
      <c r="BQ289" s="43"/>
    </row>
    <row r="290" spans="69:69" x14ac:dyDescent="0.3">
      <c r="BQ290" s="43"/>
    </row>
    <row r="291" spans="69:69" x14ac:dyDescent="0.3">
      <c r="BQ291" s="43"/>
    </row>
    <row r="292" spans="69:69" x14ac:dyDescent="0.3">
      <c r="BQ292" s="43"/>
    </row>
    <row r="293" spans="69:69" x14ac:dyDescent="0.3">
      <c r="BQ293" s="43"/>
    </row>
    <row r="294" spans="69:69" x14ac:dyDescent="0.3">
      <c r="BQ294" s="43"/>
    </row>
    <row r="295" spans="69:69" x14ac:dyDescent="0.3">
      <c r="BQ295" s="43"/>
    </row>
    <row r="296" spans="69:69" x14ac:dyDescent="0.3">
      <c r="BQ296" s="43"/>
    </row>
    <row r="297" spans="69:69" x14ac:dyDescent="0.3">
      <c r="BQ297" s="43"/>
    </row>
    <row r="298" spans="69:69" x14ac:dyDescent="0.3">
      <c r="BQ298" s="43"/>
    </row>
    <row r="299" spans="69:69" x14ac:dyDescent="0.3">
      <c r="BQ299" s="43"/>
    </row>
    <row r="300" spans="69:69" x14ac:dyDescent="0.3">
      <c r="BQ300" s="43"/>
    </row>
    <row r="301" spans="69:69" x14ac:dyDescent="0.3">
      <c r="BQ301" s="43"/>
    </row>
    <row r="302" spans="69:69" x14ac:dyDescent="0.3">
      <c r="BQ302" s="43"/>
    </row>
    <row r="303" spans="69:69" x14ac:dyDescent="0.3">
      <c r="BQ303" s="43"/>
    </row>
    <row r="304" spans="69:69" x14ac:dyDescent="0.3">
      <c r="BQ304" s="43"/>
    </row>
    <row r="305" spans="69:69" x14ac:dyDescent="0.3">
      <c r="BQ305" s="43"/>
    </row>
    <row r="306" spans="69:69" x14ac:dyDescent="0.3">
      <c r="BQ306" s="43"/>
    </row>
    <row r="307" spans="69:69" x14ac:dyDescent="0.3">
      <c r="BQ307" s="43"/>
    </row>
    <row r="308" spans="69:69" x14ac:dyDescent="0.3">
      <c r="BQ308" s="43"/>
    </row>
    <row r="309" spans="69:69" x14ac:dyDescent="0.3">
      <c r="BQ309" s="43"/>
    </row>
    <row r="310" spans="69:69" x14ac:dyDescent="0.3">
      <c r="BQ310" s="43"/>
    </row>
    <row r="311" spans="69:69" x14ac:dyDescent="0.3">
      <c r="BQ311" s="43"/>
    </row>
    <row r="312" spans="69:69" x14ac:dyDescent="0.3">
      <c r="BQ312" s="43"/>
    </row>
    <row r="313" spans="69:69" x14ac:dyDescent="0.3">
      <c r="BQ313" s="43"/>
    </row>
    <row r="314" spans="69:69" x14ac:dyDescent="0.3">
      <c r="BQ314" s="43"/>
    </row>
    <row r="315" spans="69:69" x14ac:dyDescent="0.3">
      <c r="BQ315" s="43"/>
    </row>
    <row r="316" spans="69:69" x14ac:dyDescent="0.3">
      <c r="BQ316" s="43"/>
    </row>
    <row r="317" spans="69:69" x14ac:dyDescent="0.3">
      <c r="BQ317" s="43"/>
    </row>
    <row r="318" spans="69:69" x14ac:dyDescent="0.3">
      <c r="BQ318" s="43"/>
    </row>
    <row r="319" spans="69:69" x14ac:dyDescent="0.3">
      <c r="BQ319" s="43"/>
    </row>
    <row r="320" spans="69:69" x14ac:dyDescent="0.3">
      <c r="BQ320" s="43"/>
    </row>
    <row r="321" spans="69:69" x14ac:dyDescent="0.3">
      <c r="BQ321" s="43"/>
    </row>
    <row r="322" spans="69:69" x14ac:dyDescent="0.3">
      <c r="BQ322" s="43"/>
    </row>
    <row r="323" spans="69:69" x14ac:dyDescent="0.3">
      <c r="BQ323" s="43"/>
    </row>
    <row r="324" spans="69:69" x14ac:dyDescent="0.3">
      <c r="BQ324" s="43"/>
    </row>
    <row r="325" spans="69:69" x14ac:dyDescent="0.3">
      <c r="BQ325" s="43"/>
    </row>
    <row r="326" spans="69:69" x14ac:dyDescent="0.3">
      <c r="BQ326" s="43"/>
    </row>
    <row r="327" spans="69:69" x14ac:dyDescent="0.3">
      <c r="BQ327" s="43"/>
    </row>
    <row r="328" spans="69:69" x14ac:dyDescent="0.3">
      <c r="BQ328" s="43"/>
    </row>
    <row r="329" spans="69:69" x14ac:dyDescent="0.3">
      <c r="BQ329" s="43"/>
    </row>
    <row r="330" spans="69:69" x14ac:dyDescent="0.3">
      <c r="BQ330" s="43"/>
    </row>
    <row r="331" spans="69:69" x14ac:dyDescent="0.3">
      <c r="BQ331" s="43"/>
    </row>
    <row r="332" spans="69:69" x14ac:dyDescent="0.3">
      <c r="BQ332" s="43"/>
    </row>
    <row r="333" spans="69:69" x14ac:dyDescent="0.3">
      <c r="BQ333" s="43"/>
    </row>
    <row r="334" spans="69:69" x14ac:dyDescent="0.3">
      <c r="BQ334" s="43"/>
    </row>
    <row r="335" spans="69:69" x14ac:dyDescent="0.3">
      <c r="BQ335" s="43"/>
    </row>
    <row r="336" spans="69:69" x14ac:dyDescent="0.3">
      <c r="BQ336" s="43"/>
    </row>
    <row r="337" spans="69:69" x14ac:dyDescent="0.3">
      <c r="BQ337" s="43"/>
    </row>
    <row r="338" spans="69:69" x14ac:dyDescent="0.3">
      <c r="BQ338" s="43"/>
    </row>
    <row r="339" spans="69:69" x14ac:dyDescent="0.3">
      <c r="BQ339" s="43"/>
    </row>
    <row r="340" spans="69:69" x14ac:dyDescent="0.3">
      <c r="BQ340" s="43"/>
    </row>
    <row r="341" spans="69:69" x14ac:dyDescent="0.3">
      <c r="BQ341" s="43"/>
    </row>
    <row r="342" spans="69:69" x14ac:dyDescent="0.3">
      <c r="BQ342" s="43"/>
    </row>
    <row r="343" spans="69:69" x14ac:dyDescent="0.3">
      <c r="BQ343" s="43"/>
    </row>
    <row r="344" spans="69:69" x14ac:dyDescent="0.3">
      <c r="BQ344" s="43"/>
    </row>
    <row r="345" spans="69:69" x14ac:dyDescent="0.3">
      <c r="BQ345" s="43"/>
    </row>
    <row r="346" spans="69:69" x14ac:dyDescent="0.3">
      <c r="BQ346" s="43"/>
    </row>
    <row r="347" spans="69:69" x14ac:dyDescent="0.3">
      <c r="BQ347" s="43"/>
    </row>
    <row r="348" spans="69:69" x14ac:dyDescent="0.3">
      <c r="BQ348" s="43"/>
    </row>
    <row r="349" spans="69:69" x14ac:dyDescent="0.3">
      <c r="BQ349" s="43"/>
    </row>
    <row r="350" spans="69:69" x14ac:dyDescent="0.3">
      <c r="BQ350" s="43"/>
    </row>
    <row r="351" spans="69:69" x14ac:dyDescent="0.3">
      <c r="BQ351" s="43"/>
    </row>
    <row r="352" spans="69:69" x14ac:dyDescent="0.3">
      <c r="BQ352" s="43"/>
    </row>
    <row r="353" spans="69:69" x14ac:dyDescent="0.3">
      <c r="BQ353" s="43"/>
    </row>
    <row r="354" spans="69:69" x14ac:dyDescent="0.3">
      <c r="BQ354" s="43"/>
    </row>
    <row r="355" spans="69:69" x14ac:dyDescent="0.3">
      <c r="BQ355" s="43"/>
    </row>
    <row r="356" spans="69:69" x14ac:dyDescent="0.3">
      <c r="BQ356" s="43"/>
    </row>
    <row r="357" spans="69:69" x14ac:dyDescent="0.3">
      <c r="BQ357" s="43"/>
    </row>
    <row r="358" spans="69:69" x14ac:dyDescent="0.3">
      <c r="BQ358" s="43"/>
    </row>
    <row r="359" spans="69:69" x14ac:dyDescent="0.3">
      <c r="BQ359" s="43"/>
    </row>
    <row r="360" spans="69:69" x14ac:dyDescent="0.3">
      <c r="BQ360" s="43"/>
    </row>
    <row r="361" spans="69:69" x14ac:dyDescent="0.3">
      <c r="BQ361" s="43"/>
    </row>
    <row r="362" spans="69:69" x14ac:dyDescent="0.3">
      <c r="BQ362" s="43"/>
    </row>
    <row r="363" spans="69:69" x14ac:dyDescent="0.3">
      <c r="BQ363" s="43"/>
    </row>
    <row r="364" spans="69:69" x14ac:dyDescent="0.3">
      <c r="BQ364" s="43"/>
    </row>
    <row r="365" spans="69:69" x14ac:dyDescent="0.3">
      <c r="BQ365" s="43"/>
    </row>
    <row r="366" spans="69:69" x14ac:dyDescent="0.3">
      <c r="BQ366" s="43"/>
    </row>
    <row r="367" spans="69:69" x14ac:dyDescent="0.3">
      <c r="BQ367" s="43"/>
    </row>
    <row r="368" spans="69:69" x14ac:dyDescent="0.3">
      <c r="BQ368" s="43"/>
    </row>
    <row r="369" spans="69:69" x14ac:dyDescent="0.3">
      <c r="BQ369" s="43"/>
    </row>
    <row r="370" spans="69:69" x14ac:dyDescent="0.3">
      <c r="BQ370" s="43"/>
    </row>
    <row r="371" spans="69:69" x14ac:dyDescent="0.3">
      <c r="BQ371" s="43"/>
    </row>
    <row r="372" spans="69:69" x14ac:dyDescent="0.3">
      <c r="BQ372" s="43"/>
    </row>
    <row r="373" spans="69:69" x14ac:dyDescent="0.3">
      <c r="BQ373" s="43"/>
    </row>
    <row r="374" spans="69:69" x14ac:dyDescent="0.3">
      <c r="BQ374" s="43"/>
    </row>
    <row r="375" spans="69:69" x14ac:dyDescent="0.3">
      <c r="BQ375" s="43"/>
    </row>
    <row r="376" spans="69:69" x14ac:dyDescent="0.3">
      <c r="BQ376" s="43"/>
    </row>
    <row r="377" spans="69:69" x14ac:dyDescent="0.3">
      <c r="BQ377" s="43"/>
    </row>
    <row r="378" spans="69:69" x14ac:dyDescent="0.3">
      <c r="BQ378" s="43"/>
    </row>
    <row r="379" spans="69:69" x14ac:dyDescent="0.3">
      <c r="BQ379" s="43"/>
    </row>
    <row r="380" spans="69:69" x14ac:dyDescent="0.3">
      <c r="BQ380" s="43"/>
    </row>
    <row r="381" spans="69:69" x14ac:dyDescent="0.3">
      <c r="BQ381" s="43"/>
    </row>
    <row r="382" spans="69:69" x14ac:dyDescent="0.3">
      <c r="BQ382" s="43"/>
    </row>
    <row r="383" spans="69:69" x14ac:dyDescent="0.3">
      <c r="BQ383" s="43"/>
    </row>
    <row r="384" spans="69:69" x14ac:dyDescent="0.3">
      <c r="BQ384" s="43"/>
    </row>
    <row r="385" spans="69:69" x14ac:dyDescent="0.3">
      <c r="BQ385" s="43"/>
    </row>
    <row r="386" spans="69:69" x14ac:dyDescent="0.3">
      <c r="BQ386" s="43"/>
    </row>
    <row r="387" spans="69:69" x14ac:dyDescent="0.3">
      <c r="BQ387" s="43"/>
    </row>
    <row r="388" spans="69:69" x14ac:dyDescent="0.3">
      <c r="BQ388" s="43"/>
    </row>
    <row r="389" spans="69:69" x14ac:dyDescent="0.3">
      <c r="BQ389" s="43"/>
    </row>
    <row r="390" spans="69:69" x14ac:dyDescent="0.3">
      <c r="BQ390" s="43"/>
    </row>
    <row r="391" spans="69:69" x14ac:dyDescent="0.3">
      <c r="BQ391" s="43"/>
    </row>
    <row r="392" spans="69:69" x14ac:dyDescent="0.3">
      <c r="BQ392" s="43"/>
    </row>
    <row r="393" spans="69:69" x14ac:dyDescent="0.3">
      <c r="BQ393" s="43"/>
    </row>
    <row r="394" spans="69:69" x14ac:dyDescent="0.3">
      <c r="BQ394" s="43"/>
    </row>
    <row r="395" spans="69:69" x14ac:dyDescent="0.3">
      <c r="BQ395" s="43"/>
    </row>
    <row r="396" spans="69:69" x14ac:dyDescent="0.3">
      <c r="BQ396" s="43"/>
    </row>
    <row r="397" spans="69:69" x14ac:dyDescent="0.3">
      <c r="BQ397" s="43"/>
    </row>
    <row r="398" spans="69:69" x14ac:dyDescent="0.3">
      <c r="BQ398" s="43"/>
    </row>
    <row r="399" spans="69:69" x14ac:dyDescent="0.3">
      <c r="BQ399" s="43"/>
    </row>
    <row r="400" spans="69:69" x14ac:dyDescent="0.3">
      <c r="BQ400" s="43"/>
    </row>
    <row r="401" spans="69:69" x14ac:dyDescent="0.3">
      <c r="BQ401" s="43"/>
    </row>
    <row r="402" spans="69:69" x14ac:dyDescent="0.3">
      <c r="BQ402" s="43"/>
    </row>
    <row r="403" spans="69:69" x14ac:dyDescent="0.3">
      <c r="BQ403" s="43"/>
    </row>
    <row r="404" spans="69:69" x14ac:dyDescent="0.3">
      <c r="BQ404" s="43"/>
    </row>
    <row r="405" spans="69:69" x14ac:dyDescent="0.3">
      <c r="BQ405" s="43"/>
    </row>
    <row r="406" spans="69:69" x14ac:dyDescent="0.3">
      <c r="BQ406" s="43"/>
    </row>
    <row r="407" spans="69:69" x14ac:dyDescent="0.3">
      <c r="BQ407" s="43"/>
    </row>
    <row r="408" spans="69:69" x14ac:dyDescent="0.3">
      <c r="BQ408" s="43"/>
    </row>
    <row r="409" spans="69:69" x14ac:dyDescent="0.3">
      <c r="BQ409" s="43"/>
    </row>
    <row r="410" spans="69:69" x14ac:dyDescent="0.3">
      <c r="BQ410" s="43"/>
    </row>
    <row r="411" spans="69:69" x14ac:dyDescent="0.3">
      <c r="BQ411" s="43"/>
    </row>
    <row r="412" spans="69:69" x14ac:dyDescent="0.3">
      <c r="BQ412" s="43"/>
    </row>
    <row r="413" spans="69:69" x14ac:dyDescent="0.3">
      <c r="BQ413" s="43"/>
    </row>
    <row r="414" spans="69:69" x14ac:dyDescent="0.3">
      <c r="BQ414" s="43"/>
    </row>
    <row r="415" spans="69:69" x14ac:dyDescent="0.3">
      <c r="BQ415" s="43"/>
    </row>
    <row r="416" spans="69:69" x14ac:dyDescent="0.3">
      <c r="BQ416" s="43"/>
    </row>
    <row r="417" spans="69:69" x14ac:dyDescent="0.3">
      <c r="BQ417" s="43"/>
    </row>
    <row r="418" spans="69:69" x14ac:dyDescent="0.3">
      <c r="BQ418" s="43"/>
    </row>
    <row r="419" spans="69:69" x14ac:dyDescent="0.3">
      <c r="BQ419" s="43"/>
    </row>
    <row r="420" spans="69:69" x14ac:dyDescent="0.3">
      <c r="BQ420" s="43"/>
    </row>
    <row r="421" spans="69:69" x14ac:dyDescent="0.3">
      <c r="BQ421" s="43"/>
    </row>
    <row r="422" spans="69:69" x14ac:dyDescent="0.3">
      <c r="BQ422" s="43"/>
    </row>
    <row r="423" spans="69:69" x14ac:dyDescent="0.3">
      <c r="BQ423" s="43"/>
    </row>
    <row r="424" spans="69:69" x14ac:dyDescent="0.3">
      <c r="BQ424" s="43"/>
    </row>
    <row r="425" spans="69:69" x14ac:dyDescent="0.3">
      <c r="BQ425" s="43"/>
    </row>
    <row r="426" spans="69:69" x14ac:dyDescent="0.3">
      <c r="BQ426" s="43"/>
    </row>
    <row r="427" spans="69:69" x14ac:dyDescent="0.3">
      <c r="BQ427" s="43"/>
    </row>
    <row r="428" spans="69:69" x14ac:dyDescent="0.3">
      <c r="BQ428" s="43"/>
    </row>
    <row r="429" spans="69:69" x14ac:dyDescent="0.3">
      <c r="BQ429" s="43"/>
    </row>
    <row r="430" spans="69:69" x14ac:dyDescent="0.3">
      <c r="BQ430" s="43"/>
    </row>
    <row r="431" spans="69:69" x14ac:dyDescent="0.3">
      <c r="BQ431" s="43"/>
    </row>
    <row r="432" spans="69:69" x14ac:dyDescent="0.3">
      <c r="BQ432" s="43"/>
    </row>
    <row r="433" spans="69:69" x14ac:dyDescent="0.3">
      <c r="BQ433" s="43"/>
    </row>
    <row r="434" spans="69:69" x14ac:dyDescent="0.3">
      <c r="BQ434" s="43"/>
    </row>
    <row r="435" spans="69:69" x14ac:dyDescent="0.3">
      <c r="BQ435" s="43"/>
    </row>
    <row r="436" spans="69:69" x14ac:dyDescent="0.3">
      <c r="BQ436" s="43"/>
    </row>
    <row r="437" spans="69:69" x14ac:dyDescent="0.3">
      <c r="BQ437" s="43"/>
    </row>
    <row r="438" spans="69:69" x14ac:dyDescent="0.3">
      <c r="BQ438" s="43"/>
    </row>
    <row r="439" spans="69:69" x14ac:dyDescent="0.3">
      <c r="BQ439" s="43"/>
    </row>
    <row r="440" spans="69:69" x14ac:dyDescent="0.3">
      <c r="BQ440" s="43"/>
    </row>
    <row r="441" spans="69:69" x14ac:dyDescent="0.3">
      <c r="BQ441" s="43"/>
    </row>
    <row r="442" spans="69:69" x14ac:dyDescent="0.3">
      <c r="BQ442" s="43"/>
    </row>
    <row r="443" spans="69:69" x14ac:dyDescent="0.3">
      <c r="BQ443" s="43"/>
    </row>
    <row r="444" spans="69:69" x14ac:dyDescent="0.3">
      <c r="BQ444" s="43"/>
    </row>
    <row r="445" spans="69:69" x14ac:dyDescent="0.3">
      <c r="BQ445" s="43"/>
    </row>
    <row r="446" spans="69:69" x14ac:dyDescent="0.3">
      <c r="BQ446" s="43"/>
    </row>
    <row r="447" spans="69:69" x14ac:dyDescent="0.3">
      <c r="BQ447" s="43"/>
    </row>
    <row r="448" spans="69:69" x14ac:dyDescent="0.3">
      <c r="BQ448" s="43"/>
    </row>
    <row r="449" spans="69:69" x14ac:dyDescent="0.3">
      <c r="BQ449" s="43"/>
    </row>
    <row r="450" spans="69:69" x14ac:dyDescent="0.3">
      <c r="BQ450" s="43"/>
    </row>
    <row r="451" spans="69:69" x14ac:dyDescent="0.3">
      <c r="BQ451" s="43"/>
    </row>
    <row r="452" spans="69:69" x14ac:dyDescent="0.3">
      <c r="BQ452" s="43"/>
    </row>
    <row r="453" spans="69:69" x14ac:dyDescent="0.3">
      <c r="BQ453" s="43"/>
    </row>
    <row r="454" spans="69:69" x14ac:dyDescent="0.3">
      <c r="BQ454" s="43"/>
    </row>
    <row r="455" spans="69:69" x14ac:dyDescent="0.3">
      <c r="BQ455" s="43"/>
    </row>
    <row r="456" spans="69:69" x14ac:dyDescent="0.3">
      <c r="BQ456" s="43"/>
    </row>
    <row r="457" spans="69:69" x14ac:dyDescent="0.3">
      <c r="BQ457" s="43"/>
    </row>
    <row r="458" spans="69:69" x14ac:dyDescent="0.3">
      <c r="BQ458" s="43"/>
    </row>
    <row r="459" spans="69:69" x14ac:dyDescent="0.3">
      <c r="BQ459" s="43"/>
    </row>
    <row r="460" spans="69:69" x14ac:dyDescent="0.3">
      <c r="BQ460" s="43"/>
    </row>
    <row r="461" spans="69:69" x14ac:dyDescent="0.3">
      <c r="BQ461" s="43"/>
    </row>
    <row r="462" spans="69:69" x14ac:dyDescent="0.3">
      <c r="BQ462" s="43"/>
    </row>
    <row r="463" spans="69:69" x14ac:dyDescent="0.3">
      <c r="BQ463" s="43"/>
    </row>
    <row r="464" spans="69:69" x14ac:dyDescent="0.3">
      <c r="BQ464" s="43"/>
    </row>
    <row r="465" spans="69:69" x14ac:dyDescent="0.3">
      <c r="BQ465" s="43"/>
    </row>
    <row r="466" spans="69:69" x14ac:dyDescent="0.3">
      <c r="BQ466" s="43"/>
    </row>
    <row r="467" spans="69:69" x14ac:dyDescent="0.3">
      <c r="BQ467" s="43"/>
    </row>
    <row r="468" spans="69:69" x14ac:dyDescent="0.3">
      <c r="BQ468" s="43"/>
    </row>
    <row r="469" spans="69:69" x14ac:dyDescent="0.3">
      <c r="BQ469" s="43"/>
    </row>
    <row r="470" spans="69:69" x14ac:dyDescent="0.3">
      <c r="BQ470" s="43"/>
    </row>
    <row r="471" spans="69:69" x14ac:dyDescent="0.3">
      <c r="BQ471" s="43"/>
    </row>
    <row r="472" spans="69:69" x14ac:dyDescent="0.3">
      <c r="BQ472" s="43"/>
    </row>
    <row r="473" spans="69:69" x14ac:dyDescent="0.3">
      <c r="BQ473" s="43"/>
    </row>
    <row r="474" spans="69:69" x14ac:dyDescent="0.3">
      <c r="BQ474" s="43"/>
    </row>
    <row r="475" spans="69:69" x14ac:dyDescent="0.3">
      <c r="BQ475" s="43"/>
    </row>
    <row r="476" spans="69:69" x14ac:dyDescent="0.3">
      <c r="BQ476" s="43"/>
    </row>
    <row r="477" spans="69:69" x14ac:dyDescent="0.3">
      <c r="BQ477" s="43"/>
    </row>
    <row r="478" spans="69:69" x14ac:dyDescent="0.3">
      <c r="BQ478" s="43"/>
    </row>
    <row r="479" spans="69:69" x14ac:dyDescent="0.3">
      <c r="BQ479" s="43"/>
    </row>
    <row r="480" spans="69:69" x14ac:dyDescent="0.3">
      <c r="BQ480" s="43"/>
    </row>
    <row r="481" spans="69:69" x14ac:dyDescent="0.3">
      <c r="BQ481" s="43"/>
    </row>
    <row r="482" spans="69:69" x14ac:dyDescent="0.3">
      <c r="BQ482" s="43"/>
    </row>
    <row r="483" spans="69:69" x14ac:dyDescent="0.3">
      <c r="BQ483" s="43"/>
    </row>
    <row r="484" spans="69:69" x14ac:dyDescent="0.3">
      <c r="BQ484" s="43"/>
    </row>
    <row r="485" spans="69:69" x14ac:dyDescent="0.3">
      <c r="BQ485" s="43"/>
    </row>
    <row r="486" spans="69:69" x14ac:dyDescent="0.3">
      <c r="BQ486" s="43"/>
    </row>
    <row r="487" spans="69:69" x14ac:dyDescent="0.3">
      <c r="BQ487" s="43"/>
    </row>
    <row r="488" spans="69:69" x14ac:dyDescent="0.3">
      <c r="BQ488" s="43"/>
    </row>
    <row r="489" spans="69:69" x14ac:dyDescent="0.3">
      <c r="BQ489" s="43"/>
    </row>
    <row r="490" spans="69:69" x14ac:dyDescent="0.3">
      <c r="BQ490" s="43"/>
    </row>
    <row r="491" spans="69:69" x14ac:dyDescent="0.3">
      <c r="BQ491" s="43"/>
    </row>
    <row r="492" spans="69:69" x14ac:dyDescent="0.3">
      <c r="BQ492" s="43"/>
    </row>
    <row r="493" spans="69:69" x14ac:dyDescent="0.3">
      <c r="BQ493" s="43"/>
    </row>
    <row r="494" spans="69:69" x14ac:dyDescent="0.3">
      <c r="BQ494" s="43"/>
    </row>
    <row r="495" spans="69:69" x14ac:dyDescent="0.3">
      <c r="BQ495" s="43"/>
    </row>
    <row r="496" spans="69:69" x14ac:dyDescent="0.3">
      <c r="BQ496" s="43"/>
    </row>
    <row r="497" spans="69:69" x14ac:dyDescent="0.3">
      <c r="BQ497" s="43"/>
    </row>
    <row r="498" spans="69:69" x14ac:dyDescent="0.3">
      <c r="BQ498" s="43"/>
    </row>
    <row r="499" spans="69:69" x14ac:dyDescent="0.3">
      <c r="BQ499" s="43"/>
    </row>
    <row r="500" spans="69:69" x14ac:dyDescent="0.3">
      <c r="BQ500" s="43"/>
    </row>
    <row r="501" spans="69:69" x14ac:dyDescent="0.3">
      <c r="BQ501" s="43"/>
    </row>
    <row r="502" spans="69:69" x14ac:dyDescent="0.3">
      <c r="BQ502" s="43"/>
    </row>
    <row r="503" spans="69:69" x14ac:dyDescent="0.3">
      <c r="BQ503" s="43"/>
    </row>
    <row r="504" spans="69:69" x14ac:dyDescent="0.3">
      <c r="BQ504" s="43"/>
    </row>
    <row r="505" spans="69:69" x14ac:dyDescent="0.3">
      <c r="BQ505" s="43"/>
    </row>
    <row r="506" spans="69:69" x14ac:dyDescent="0.3">
      <c r="BQ506" s="43"/>
    </row>
    <row r="507" spans="69:69" x14ac:dyDescent="0.3">
      <c r="BQ507" s="43"/>
    </row>
    <row r="508" spans="69:69" x14ac:dyDescent="0.3">
      <c r="BQ508" s="43"/>
    </row>
    <row r="509" spans="69:69" x14ac:dyDescent="0.3">
      <c r="BQ509" s="43"/>
    </row>
    <row r="510" spans="69:69" x14ac:dyDescent="0.3">
      <c r="BQ510" s="43"/>
    </row>
    <row r="511" spans="69:69" x14ac:dyDescent="0.3">
      <c r="BQ511" s="43"/>
    </row>
    <row r="512" spans="69:69" x14ac:dyDescent="0.3">
      <c r="BQ512" s="43"/>
    </row>
    <row r="513" spans="69:69" x14ac:dyDescent="0.3">
      <c r="BQ513" s="43"/>
    </row>
    <row r="514" spans="69:69" x14ac:dyDescent="0.3">
      <c r="BQ514" s="43"/>
    </row>
    <row r="515" spans="69:69" x14ac:dyDescent="0.3">
      <c r="BQ515" s="43"/>
    </row>
    <row r="516" spans="69:69" x14ac:dyDescent="0.3">
      <c r="BQ516" s="43"/>
    </row>
    <row r="517" spans="69:69" x14ac:dyDescent="0.3">
      <c r="BQ517" s="43"/>
    </row>
    <row r="518" spans="69:69" x14ac:dyDescent="0.3">
      <c r="BQ518" s="43"/>
    </row>
    <row r="519" spans="69:69" x14ac:dyDescent="0.3">
      <c r="BQ519" s="43"/>
    </row>
    <row r="520" spans="69:69" x14ac:dyDescent="0.3">
      <c r="BQ520" s="43"/>
    </row>
    <row r="521" spans="69:69" x14ac:dyDescent="0.3">
      <c r="BQ521" s="43"/>
    </row>
    <row r="522" spans="69:69" x14ac:dyDescent="0.3">
      <c r="BQ522" s="43"/>
    </row>
    <row r="523" spans="69:69" x14ac:dyDescent="0.3">
      <c r="BQ523" s="43"/>
    </row>
    <row r="524" spans="69:69" x14ac:dyDescent="0.3">
      <c r="BQ524" s="43"/>
    </row>
    <row r="525" spans="69:69" x14ac:dyDescent="0.3">
      <c r="BQ525" s="43"/>
    </row>
    <row r="526" spans="69:69" x14ac:dyDescent="0.3">
      <c r="BQ526" s="43"/>
    </row>
    <row r="527" spans="69:69" x14ac:dyDescent="0.3">
      <c r="BQ527" s="43"/>
    </row>
    <row r="528" spans="69:69" x14ac:dyDescent="0.3">
      <c r="BQ528" s="43"/>
    </row>
    <row r="529" spans="69:69" x14ac:dyDescent="0.3">
      <c r="BQ529" s="43"/>
    </row>
    <row r="530" spans="69:69" x14ac:dyDescent="0.3">
      <c r="BQ530" s="43"/>
    </row>
    <row r="531" spans="69:69" x14ac:dyDescent="0.3">
      <c r="BQ531" s="43"/>
    </row>
    <row r="532" spans="69:69" x14ac:dyDescent="0.3">
      <c r="BQ532" s="43"/>
    </row>
    <row r="533" spans="69:69" x14ac:dyDescent="0.3">
      <c r="BQ533" s="43"/>
    </row>
    <row r="534" spans="69:69" x14ac:dyDescent="0.3">
      <c r="BQ534" s="43"/>
    </row>
    <row r="535" spans="69:69" x14ac:dyDescent="0.3">
      <c r="BQ535" s="43"/>
    </row>
    <row r="536" spans="69:69" x14ac:dyDescent="0.3">
      <c r="BQ536" s="43"/>
    </row>
    <row r="537" spans="69:69" x14ac:dyDescent="0.3">
      <c r="BQ537" s="43"/>
    </row>
    <row r="538" spans="69:69" x14ac:dyDescent="0.3">
      <c r="BQ538" s="43"/>
    </row>
    <row r="539" spans="69:69" x14ac:dyDescent="0.3">
      <c r="BQ539" s="43"/>
    </row>
    <row r="540" spans="69:69" x14ac:dyDescent="0.3">
      <c r="BQ540" s="43"/>
    </row>
    <row r="541" spans="69:69" x14ac:dyDescent="0.3">
      <c r="BQ541" s="43"/>
    </row>
    <row r="542" spans="69:69" x14ac:dyDescent="0.3">
      <c r="BQ542" s="43"/>
    </row>
    <row r="543" spans="69:69" x14ac:dyDescent="0.3">
      <c r="BQ543" s="43"/>
    </row>
    <row r="544" spans="69:69" x14ac:dyDescent="0.3">
      <c r="BQ544" s="43"/>
    </row>
    <row r="545" spans="69:69" x14ac:dyDescent="0.3">
      <c r="BQ545" s="43"/>
    </row>
    <row r="546" spans="69:69" x14ac:dyDescent="0.3">
      <c r="BQ546" s="43"/>
    </row>
    <row r="547" spans="69:69" x14ac:dyDescent="0.3">
      <c r="BQ547" s="43"/>
    </row>
    <row r="548" spans="69:69" x14ac:dyDescent="0.3">
      <c r="BQ548" s="43"/>
    </row>
    <row r="549" spans="69:69" x14ac:dyDescent="0.3">
      <c r="BQ549" s="43"/>
    </row>
    <row r="550" spans="69:69" x14ac:dyDescent="0.3">
      <c r="BQ550" s="43"/>
    </row>
    <row r="551" spans="69:69" x14ac:dyDescent="0.3">
      <c r="BQ551" s="43"/>
    </row>
    <row r="552" spans="69:69" x14ac:dyDescent="0.3">
      <c r="BQ552" s="43"/>
    </row>
    <row r="553" spans="69:69" x14ac:dyDescent="0.3">
      <c r="BQ553" s="43"/>
    </row>
    <row r="554" spans="69:69" x14ac:dyDescent="0.3">
      <c r="BQ554" s="43"/>
    </row>
    <row r="555" spans="69:69" x14ac:dyDescent="0.3">
      <c r="BQ555" s="43"/>
    </row>
    <row r="556" spans="69:69" x14ac:dyDescent="0.3">
      <c r="BQ556" s="43"/>
    </row>
    <row r="557" spans="69:69" x14ac:dyDescent="0.3">
      <c r="BQ557" s="43"/>
    </row>
    <row r="558" spans="69:69" x14ac:dyDescent="0.3">
      <c r="BQ558" s="43"/>
    </row>
    <row r="559" spans="69:69" x14ac:dyDescent="0.3">
      <c r="BQ559" s="43"/>
    </row>
    <row r="560" spans="69:69" x14ac:dyDescent="0.3">
      <c r="BQ560" s="43"/>
    </row>
    <row r="561" spans="69:69" x14ac:dyDescent="0.3">
      <c r="BQ561" s="43"/>
    </row>
    <row r="562" spans="69:69" x14ac:dyDescent="0.3">
      <c r="BQ562" s="43"/>
    </row>
    <row r="563" spans="69:69" x14ac:dyDescent="0.3">
      <c r="BQ563" s="43"/>
    </row>
    <row r="564" spans="69:69" x14ac:dyDescent="0.3">
      <c r="BQ564" s="43"/>
    </row>
    <row r="565" spans="69:69" x14ac:dyDescent="0.3">
      <c r="BQ565" s="43"/>
    </row>
    <row r="566" spans="69:69" x14ac:dyDescent="0.3">
      <c r="BQ566" s="43"/>
    </row>
    <row r="567" spans="69:69" x14ac:dyDescent="0.3">
      <c r="BQ567" s="43"/>
    </row>
    <row r="568" spans="69:69" x14ac:dyDescent="0.3">
      <c r="BQ568" s="43"/>
    </row>
    <row r="569" spans="69:69" x14ac:dyDescent="0.3">
      <c r="BQ569" s="43"/>
    </row>
    <row r="570" spans="69:69" x14ac:dyDescent="0.3">
      <c r="BQ570" s="43"/>
    </row>
    <row r="571" spans="69:69" x14ac:dyDescent="0.3">
      <c r="BQ571" s="43"/>
    </row>
    <row r="572" spans="69:69" x14ac:dyDescent="0.3">
      <c r="BQ572" s="43"/>
    </row>
    <row r="573" spans="69:69" x14ac:dyDescent="0.3">
      <c r="BQ573" s="43"/>
    </row>
    <row r="574" spans="69:69" x14ac:dyDescent="0.3">
      <c r="BQ574" s="43"/>
    </row>
    <row r="575" spans="69:69" x14ac:dyDescent="0.3">
      <c r="BQ575" s="43"/>
    </row>
    <row r="576" spans="69:69" x14ac:dyDescent="0.3">
      <c r="BQ576" s="43"/>
    </row>
    <row r="577" spans="69:69" x14ac:dyDescent="0.3">
      <c r="BQ577" s="43"/>
    </row>
    <row r="578" spans="69:69" x14ac:dyDescent="0.3">
      <c r="BQ578" s="43"/>
    </row>
    <row r="579" spans="69:69" x14ac:dyDescent="0.3">
      <c r="BQ579" s="43"/>
    </row>
    <row r="580" spans="69:69" x14ac:dyDescent="0.3">
      <c r="BQ580" s="43"/>
    </row>
    <row r="581" spans="69:69" x14ac:dyDescent="0.3">
      <c r="BQ581" s="43"/>
    </row>
    <row r="582" spans="69:69" x14ac:dyDescent="0.3">
      <c r="BQ582" s="43"/>
    </row>
    <row r="583" spans="69:69" x14ac:dyDescent="0.3">
      <c r="BQ583" s="43"/>
    </row>
    <row r="584" spans="69:69" x14ac:dyDescent="0.3">
      <c r="BQ584" s="43"/>
    </row>
    <row r="585" spans="69:69" x14ac:dyDescent="0.3">
      <c r="BQ585" s="43"/>
    </row>
    <row r="586" spans="69:69" x14ac:dyDescent="0.3">
      <c r="BQ586" s="43"/>
    </row>
    <row r="587" spans="69:69" x14ac:dyDescent="0.3">
      <c r="BQ587" s="43"/>
    </row>
    <row r="588" spans="69:69" x14ac:dyDescent="0.3">
      <c r="BQ588" s="43"/>
    </row>
    <row r="589" spans="69:69" x14ac:dyDescent="0.3">
      <c r="BQ589" s="43"/>
    </row>
    <row r="590" spans="69:69" x14ac:dyDescent="0.3">
      <c r="BQ590" s="43"/>
    </row>
    <row r="591" spans="69:69" x14ac:dyDescent="0.3">
      <c r="BQ591" s="43"/>
    </row>
    <row r="592" spans="69:69" x14ac:dyDescent="0.3">
      <c r="BQ592" s="43"/>
    </row>
    <row r="593" spans="69:69" x14ac:dyDescent="0.3">
      <c r="BQ593" s="43"/>
    </row>
    <row r="594" spans="69:69" x14ac:dyDescent="0.3">
      <c r="BQ594" s="43"/>
    </row>
    <row r="595" spans="69:69" x14ac:dyDescent="0.3">
      <c r="BQ595" s="43"/>
    </row>
    <row r="596" spans="69:69" x14ac:dyDescent="0.3">
      <c r="BQ596" s="43"/>
    </row>
    <row r="597" spans="69:69" x14ac:dyDescent="0.3">
      <c r="BQ597" s="43"/>
    </row>
    <row r="598" spans="69:69" x14ac:dyDescent="0.3">
      <c r="BQ598" s="43"/>
    </row>
    <row r="599" spans="69:69" x14ac:dyDescent="0.3">
      <c r="BQ599" s="43"/>
    </row>
    <row r="600" spans="69:69" x14ac:dyDescent="0.3">
      <c r="BQ600" s="43"/>
    </row>
    <row r="601" spans="69:69" x14ac:dyDescent="0.3">
      <c r="BQ601" s="43"/>
    </row>
    <row r="602" spans="69:69" x14ac:dyDescent="0.3">
      <c r="BQ602" s="43"/>
    </row>
    <row r="603" spans="69:69" x14ac:dyDescent="0.3">
      <c r="BQ603" s="43"/>
    </row>
    <row r="604" spans="69:69" x14ac:dyDescent="0.3">
      <c r="BQ604" s="43"/>
    </row>
    <row r="605" spans="69:69" x14ac:dyDescent="0.3">
      <c r="BQ605" s="43"/>
    </row>
    <row r="606" spans="69:69" x14ac:dyDescent="0.3">
      <c r="BQ606" s="43"/>
    </row>
    <row r="607" spans="69:69" x14ac:dyDescent="0.3">
      <c r="BQ607" s="43"/>
    </row>
    <row r="608" spans="69:69" x14ac:dyDescent="0.3">
      <c r="BQ608" s="43"/>
    </row>
    <row r="609" spans="69:69" x14ac:dyDescent="0.3">
      <c r="BQ609" s="43"/>
    </row>
    <row r="610" spans="69:69" x14ac:dyDescent="0.3">
      <c r="BQ610" s="43"/>
    </row>
    <row r="611" spans="69:69" x14ac:dyDescent="0.3">
      <c r="BQ611" s="43"/>
    </row>
    <row r="612" spans="69:69" x14ac:dyDescent="0.3">
      <c r="BQ612" s="43"/>
    </row>
    <row r="613" spans="69:69" x14ac:dyDescent="0.3">
      <c r="BQ613" s="43"/>
    </row>
    <row r="614" spans="69:69" x14ac:dyDescent="0.3">
      <c r="BQ614" s="43"/>
    </row>
    <row r="615" spans="69:69" x14ac:dyDescent="0.3">
      <c r="BQ615" s="43"/>
    </row>
    <row r="616" spans="69:69" x14ac:dyDescent="0.3">
      <c r="BQ616" s="43"/>
    </row>
    <row r="617" spans="69:69" x14ac:dyDescent="0.3">
      <c r="BQ617" s="43"/>
    </row>
    <row r="618" spans="69:69" x14ac:dyDescent="0.3">
      <c r="BQ618" s="43"/>
    </row>
    <row r="619" spans="69:69" x14ac:dyDescent="0.3">
      <c r="BQ619" s="43"/>
    </row>
    <row r="620" spans="69:69" x14ac:dyDescent="0.3">
      <c r="BQ620" s="43"/>
    </row>
    <row r="621" spans="69:69" x14ac:dyDescent="0.3">
      <c r="BQ621" s="43"/>
    </row>
    <row r="622" spans="69:69" x14ac:dyDescent="0.3">
      <c r="BQ622" s="43"/>
    </row>
    <row r="623" spans="69:69" x14ac:dyDescent="0.3">
      <c r="BQ623" s="43"/>
    </row>
    <row r="624" spans="69:69" x14ac:dyDescent="0.3">
      <c r="BQ624" s="43"/>
    </row>
    <row r="625" spans="69:69" x14ac:dyDescent="0.3">
      <c r="BQ625" s="43"/>
    </row>
    <row r="626" spans="69:69" x14ac:dyDescent="0.3">
      <c r="BQ626" s="43"/>
    </row>
    <row r="627" spans="69:69" x14ac:dyDescent="0.3">
      <c r="BQ627" s="43"/>
    </row>
    <row r="628" spans="69:69" x14ac:dyDescent="0.3">
      <c r="BQ628" s="43"/>
    </row>
    <row r="629" spans="69:69" x14ac:dyDescent="0.3">
      <c r="BQ629" s="43"/>
    </row>
    <row r="630" spans="69:69" x14ac:dyDescent="0.3">
      <c r="BQ630" s="43"/>
    </row>
    <row r="631" spans="69:69" x14ac:dyDescent="0.3">
      <c r="BQ631" s="43"/>
    </row>
    <row r="632" spans="69:69" x14ac:dyDescent="0.3">
      <c r="BQ632" s="43"/>
    </row>
    <row r="633" spans="69:69" x14ac:dyDescent="0.3">
      <c r="BQ633" s="43"/>
    </row>
    <row r="634" spans="69:69" x14ac:dyDescent="0.3">
      <c r="BQ634" s="43"/>
    </row>
    <row r="635" spans="69:69" x14ac:dyDescent="0.3">
      <c r="BQ635" s="43"/>
    </row>
    <row r="636" spans="69:69" x14ac:dyDescent="0.3">
      <c r="BQ636" s="43"/>
    </row>
    <row r="637" spans="69:69" x14ac:dyDescent="0.3">
      <c r="BQ637" s="43"/>
    </row>
    <row r="638" spans="69:69" x14ac:dyDescent="0.3">
      <c r="BQ638" s="43"/>
    </row>
    <row r="639" spans="69:69" x14ac:dyDescent="0.3">
      <c r="BQ639" s="43"/>
    </row>
    <row r="640" spans="69:69" x14ac:dyDescent="0.3">
      <c r="BQ640" s="43"/>
    </row>
    <row r="641" spans="69:69" x14ac:dyDescent="0.3">
      <c r="BQ641" s="43"/>
    </row>
    <row r="642" spans="69:69" x14ac:dyDescent="0.3">
      <c r="BQ642" s="43"/>
    </row>
    <row r="643" spans="69:69" x14ac:dyDescent="0.3">
      <c r="BQ643" s="43"/>
    </row>
    <row r="644" spans="69:69" x14ac:dyDescent="0.3">
      <c r="BQ644" s="43"/>
    </row>
    <row r="645" spans="69:69" x14ac:dyDescent="0.3">
      <c r="BQ645" s="43"/>
    </row>
    <row r="646" spans="69:69" x14ac:dyDescent="0.3">
      <c r="BQ646" s="43"/>
    </row>
    <row r="647" spans="69:69" x14ac:dyDescent="0.3">
      <c r="BQ647" s="43"/>
    </row>
    <row r="648" spans="69:69" x14ac:dyDescent="0.3">
      <c r="BQ648" s="43"/>
    </row>
    <row r="649" spans="69:69" x14ac:dyDescent="0.3">
      <c r="BQ649" s="43"/>
    </row>
    <row r="650" spans="69:69" x14ac:dyDescent="0.3">
      <c r="BQ650" s="43"/>
    </row>
    <row r="651" spans="69:69" x14ac:dyDescent="0.3">
      <c r="BQ651" s="43"/>
    </row>
    <row r="652" spans="69:69" x14ac:dyDescent="0.3">
      <c r="BQ652" s="43"/>
    </row>
    <row r="653" spans="69:69" x14ac:dyDescent="0.3">
      <c r="BQ653" s="43"/>
    </row>
    <row r="654" spans="69:69" x14ac:dyDescent="0.3">
      <c r="BQ654" s="43"/>
    </row>
    <row r="655" spans="69:69" x14ac:dyDescent="0.3">
      <c r="BQ655" s="43"/>
    </row>
    <row r="656" spans="69:69" x14ac:dyDescent="0.3">
      <c r="BQ656" s="43"/>
    </row>
    <row r="657" spans="69:69" x14ac:dyDescent="0.3">
      <c r="BQ657" s="43"/>
    </row>
    <row r="658" spans="69:69" x14ac:dyDescent="0.3">
      <c r="BQ658" s="43"/>
    </row>
    <row r="659" spans="69:69" x14ac:dyDescent="0.3">
      <c r="BQ659" s="43"/>
    </row>
    <row r="660" spans="69:69" x14ac:dyDescent="0.3">
      <c r="BQ660" s="43"/>
    </row>
    <row r="661" spans="69:69" x14ac:dyDescent="0.3">
      <c r="BQ661" s="43"/>
    </row>
    <row r="662" spans="69:69" x14ac:dyDescent="0.3">
      <c r="BQ662" s="43"/>
    </row>
    <row r="663" spans="69:69" x14ac:dyDescent="0.3">
      <c r="BQ663" s="43"/>
    </row>
    <row r="664" spans="69:69" x14ac:dyDescent="0.3">
      <c r="BQ664" s="43"/>
    </row>
    <row r="665" spans="69:69" x14ac:dyDescent="0.3">
      <c r="BQ665" s="43"/>
    </row>
    <row r="666" spans="69:69" x14ac:dyDescent="0.3">
      <c r="BQ666" s="43"/>
    </row>
    <row r="667" spans="69:69" x14ac:dyDescent="0.3">
      <c r="BQ667" s="43"/>
    </row>
    <row r="668" spans="69:69" x14ac:dyDescent="0.3">
      <c r="BQ668" s="43"/>
    </row>
    <row r="669" spans="69:69" x14ac:dyDescent="0.3">
      <c r="BQ669" s="43"/>
    </row>
    <row r="670" spans="69:69" x14ac:dyDescent="0.3">
      <c r="BQ670" s="43"/>
    </row>
    <row r="671" spans="69:69" x14ac:dyDescent="0.3">
      <c r="BQ671" s="43"/>
    </row>
    <row r="672" spans="69:69" x14ac:dyDescent="0.3">
      <c r="BQ672" s="43"/>
    </row>
    <row r="673" spans="69:69" x14ac:dyDescent="0.3">
      <c r="BQ673" s="43"/>
    </row>
    <row r="674" spans="69:69" x14ac:dyDescent="0.3">
      <c r="BQ674" s="43"/>
    </row>
    <row r="675" spans="69:69" x14ac:dyDescent="0.3">
      <c r="BQ675" s="43"/>
    </row>
    <row r="676" spans="69:69" x14ac:dyDescent="0.3">
      <c r="BQ676" s="43"/>
    </row>
    <row r="677" spans="69:69" x14ac:dyDescent="0.3">
      <c r="BQ677" s="43"/>
    </row>
    <row r="678" spans="69:69" x14ac:dyDescent="0.3">
      <c r="BQ678" s="43"/>
    </row>
    <row r="679" spans="69:69" x14ac:dyDescent="0.3">
      <c r="BQ679" s="43"/>
    </row>
    <row r="680" spans="69:69" x14ac:dyDescent="0.3">
      <c r="BQ680" s="43"/>
    </row>
    <row r="681" spans="69:69" x14ac:dyDescent="0.3">
      <c r="BQ681" s="43"/>
    </row>
    <row r="682" spans="69:69" x14ac:dyDescent="0.3">
      <c r="BQ682" s="43"/>
    </row>
    <row r="683" spans="69:69" x14ac:dyDescent="0.3">
      <c r="BQ683" s="43"/>
    </row>
    <row r="684" spans="69:69" x14ac:dyDescent="0.3">
      <c r="BQ684" s="43"/>
    </row>
    <row r="685" spans="69:69" x14ac:dyDescent="0.3">
      <c r="BQ685" s="43"/>
    </row>
    <row r="686" spans="69:69" x14ac:dyDescent="0.3">
      <c r="BQ686" s="43"/>
    </row>
    <row r="687" spans="69:69" x14ac:dyDescent="0.3">
      <c r="BQ687" s="43"/>
    </row>
    <row r="688" spans="69:69" x14ac:dyDescent="0.3">
      <c r="BQ688" s="43"/>
    </row>
    <row r="689" spans="69:69" x14ac:dyDescent="0.3">
      <c r="BQ689" s="43"/>
    </row>
    <row r="690" spans="69:69" x14ac:dyDescent="0.3">
      <c r="BQ690" s="43"/>
    </row>
    <row r="691" spans="69:69" x14ac:dyDescent="0.3">
      <c r="BQ691" s="43"/>
    </row>
    <row r="692" spans="69:69" x14ac:dyDescent="0.3">
      <c r="BQ692" s="43"/>
    </row>
    <row r="693" spans="69:69" x14ac:dyDescent="0.3">
      <c r="BQ693" s="43"/>
    </row>
    <row r="694" spans="69:69" x14ac:dyDescent="0.3">
      <c r="BQ694" s="43"/>
    </row>
    <row r="695" spans="69:69" x14ac:dyDescent="0.3">
      <c r="BQ695" s="43"/>
    </row>
    <row r="696" spans="69:69" x14ac:dyDescent="0.3">
      <c r="BQ696" s="43"/>
    </row>
    <row r="697" spans="69:69" x14ac:dyDescent="0.3">
      <c r="BQ697" s="43"/>
    </row>
    <row r="698" spans="69:69" x14ac:dyDescent="0.3">
      <c r="BQ698" s="43"/>
    </row>
    <row r="699" spans="69:69" x14ac:dyDescent="0.3">
      <c r="BQ699" s="43"/>
    </row>
    <row r="700" spans="69:69" x14ac:dyDescent="0.3">
      <c r="BQ700" s="43"/>
    </row>
    <row r="701" spans="69:69" x14ac:dyDescent="0.3">
      <c r="BQ701" s="43"/>
    </row>
    <row r="702" spans="69:69" x14ac:dyDescent="0.3">
      <c r="BQ702" s="43"/>
    </row>
    <row r="703" spans="69:69" x14ac:dyDescent="0.3">
      <c r="BQ703" s="43"/>
    </row>
    <row r="704" spans="69:69" x14ac:dyDescent="0.3">
      <c r="BQ704" s="43"/>
    </row>
    <row r="705" spans="69:69" x14ac:dyDescent="0.3">
      <c r="BQ705" s="43"/>
    </row>
    <row r="706" spans="69:69" x14ac:dyDescent="0.3">
      <c r="BQ706" s="43"/>
    </row>
    <row r="707" spans="69:69" x14ac:dyDescent="0.3">
      <c r="BQ707" s="43"/>
    </row>
    <row r="708" spans="69:69" x14ac:dyDescent="0.3">
      <c r="BQ708" s="43"/>
    </row>
    <row r="709" spans="69:69" x14ac:dyDescent="0.3">
      <c r="BQ709" s="43"/>
    </row>
    <row r="710" spans="69:69" x14ac:dyDescent="0.3">
      <c r="BQ710" s="43"/>
    </row>
    <row r="711" spans="69:69" x14ac:dyDescent="0.3">
      <c r="BQ711" s="43"/>
    </row>
    <row r="712" spans="69:69" x14ac:dyDescent="0.3">
      <c r="BQ712" s="43"/>
    </row>
    <row r="713" spans="69:69" x14ac:dyDescent="0.3">
      <c r="BQ713" s="43"/>
    </row>
    <row r="714" spans="69:69" x14ac:dyDescent="0.3">
      <c r="BQ714" s="43"/>
    </row>
    <row r="715" spans="69:69" x14ac:dyDescent="0.3">
      <c r="BQ715" s="43"/>
    </row>
    <row r="716" spans="69:69" x14ac:dyDescent="0.3">
      <c r="BQ716" s="43"/>
    </row>
    <row r="717" spans="69:69" x14ac:dyDescent="0.3">
      <c r="BQ717" s="43"/>
    </row>
    <row r="718" spans="69:69" x14ac:dyDescent="0.3">
      <c r="BQ718" s="43"/>
    </row>
    <row r="719" spans="69:69" x14ac:dyDescent="0.3">
      <c r="BQ719" s="43"/>
    </row>
    <row r="720" spans="69:69" x14ac:dyDescent="0.3">
      <c r="BQ720" s="43"/>
    </row>
    <row r="721" spans="69:69" x14ac:dyDescent="0.3">
      <c r="BQ721" s="43"/>
    </row>
    <row r="722" spans="69:69" x14ac:dyDescent="0.3">
      <c r="BQ722" s="43"/>
    </row>
    <row r="723" spans="69:69" x14ac:dyDescent="0.3">
      <c r="BQ723" s="43"/>
    </row>
    <row r="724" spans="69:69" x14ac:dyDescent="0.3">
      <c r="BQ724" s="43"/>
    </row>
    <row r="725" spans="69:69" x14ac:dyDescent="0.3">
      <c r="BQ725" s="43"/>
    </row>
    <row r="726" spans="69:69" x14ac:dyDescent="0.3">
      <c r="BQ726" s="43"/>
    </row>
    <row r="727" spans="69:69" x14ac:dyDescent="0.3">
      <c r="BQ727" s="43"/>
    </row>
    <row r="728" spans="69:69" x14ac:dyDescent="0.3">
      <c r="BQ728" s="43"/>
    </row>
    <row r="729" spans="69:69" x14ac:dyDescent="0.3">
      <c r="BQ729" s="43"/>
    </row>
    <row r="730" spans="69:69" x14ac:dyDescent="0.3">
      <c r="BQ730" s="43"/>
    </row>
    <row r="731" spans="69:69" x14ac:dyDescent="0.3">
      <c r="BQ731" s="43"/>
    </row>
    <row r="732" spans="69:69" x14ac:dyDescent="0.3">
      <c r="BQ732" s="43"/>
    </row>
    <row r="733" spans="69:69" x14ac:dyDescent="0.3">
      <c r="BQ733" s="43"/>
    </row>
    <row r="734" spans="69:69" x14ac:dyDescent="0.3">
      <c r="BQ734" s="43"/>
    </row>
    <row r="735" spans="69:69" x14ac:dyDescent="0.3">
      <c r="BQ735" s="43"/>
    </row>
    <row r="736" spans="69:69" x14ac:dyDescent="0.3">
      <c r="BQ736" s="43"/>
    </row>
    <row r="737" spans="69:69" x14ac:dyDescent="0.3">
      <c r="BQ737" s="43"/>
    </row>
    <row r="738" spans="69:69" x14ac:dyDescent="0.3">
      <c r="BQ738" s="43"/>
    </row>
    <row r="739" spans="69:69" x14ac:dyDescent="0.3">
      <c r="BQ739" s="43"/>
    </row>
    <row r="740" spans="69:69" x14ac:dyDescent="0.3">
      <c r="BQ740" s="43"/>
    </row>
    <row r="741" spans="69:69" x14ac:dyDescent="0.3">
      <c r="BQ741" s="43"/>
    </row>
    <row r="742" spans="69:69" x14ac:dyDescent="0.3">
      <c r="BQ742" s="43"/>
    </row>
    <row r="743" spans="69:69" x14ac:dyDescent="0.3">
      <c r="BQ743" s="43"/>
    </row>
    <row r="744" spans="69:69" x14ac:dyDescent="0.3">
      <c r="BQ744" s="43"/>
    </row>
    <row r="745" spans="69:69" x14ac:dyDescent="0.3">
      <c r="BQ745" s="43"/>
    </row>
    <row r="746" spans="69:69" x14ac:dyDescent="0.3">
      <c r="BQ746" s="43"/>
    </row>
    <row r="747" spans="69:69" x14ac:dyDescent="0.3">
      <c r="BQ747" s="43"/>
    </row>
    <row r="748" spans="69:69" x14ac:dyDescent="0.3">
      <c r="BQ748" s="43"/>
    </row>
    <row r="749" spans="69:69" x14ac:dyDescent="0.3">
      <c r="BQ749" s="43"/>
    </row>
    <row r="750" spans="69:69" x14ac:dyDescent="0.3">
      <c r="BQ750" s="43"/>
    </row>
    <row r="751" spans="69:69" x14ac:dyDescent="0.3">
      <c r="BQ751" s="43"/>
    </row>
    <row r="752" spans="69:69" x14ac:dyDescent="0.3">
      <c r="BQ752" s="43"/>
    </row>
    <row r="753" spans="69:69" x14ac:dyDescent="0.3">
      <c r="BQ753" s="43"/>
    </row>
    <row r="754" spans="69:69" x14ac:dyDescent="0.3">
      <c r="BQ754" s="43"/>
    </row>
    <row r="755" spans="69:69" x14ac:dyDescent="0.3">
      <c r="BQ755" s="43"/>
    </row>
    <row r="756" spans="69:69" x14ac:dyDescent="0.3">
      <c r="BQ756" s="43"/>
    </row>
    <row r="757" spans="69:69" x14ac:dyDescent="0.3">
      <c r="BQ757" s="43"/>
    </row>
    <row r="758" spans="69:69" x14ac:dyDescent="0.3">
      <c r="BQ758" s="43"/>
    </row>
    <row r="759" spans="69:69" x14ac:dyDescent="0.3">
      <c r="BQ759" s="43"/>
    </row>
    <row r="760" spans="69:69" x14ac:dyDescent="0.3">
      <c r="BQ760" s="43"/>
    </row>
    <row r="761" spans="69:69" x14ac:dyDescent="0.3">
      <c r="BQ761" s="43"/>
    </row>
    <row r="762" spans="69:69" x14ac:dyDescent="0.3">
      <c r="BQ762" s="43"/>
    </row>
    <row r="763" spans="69:69" x14ac:dyDescent="0.3">
      <c r="BQ763" s="43"/>
    </row>
    <row r="764" spans="69:69" x14ac:dyDescent="0.3">
      <c r="BQ764" s="43"/>
    </row>
    <row r="765" spans="69:69" x14ac:dyDescent="0.3">
      <c r="BQ765" s="43"/>
    </row>
    <row r="766" spans="69:69" x14ac:dyDescent="0.3">
      <c r="BQ766" s="43"/>
    </row>
    <row r="767" spans="69:69" x14ac:dyDescent="0.3">
      <c r="BQ767" s="43"/>
    </row>
    <row r="768" spans="69:69" x14ac:dyDescent="0.3">
      <c r="BQ768" s="43"/>
    </row>
    <row r="769" spans="69:69" x14ac:dyDescent="0.3">
      <c r="BQ769" s="43"/>
    </row>
    <row r="770" spans="69:69" x14ac:dyDescent="0.3">
      <c r="BQ770" s="43"/>
    </row>
    <row r="771" spans="69:69" x14ac:dyDescent="0.3">
      <c r="BQ771" s="43"/>
    </row>
    <row r="772" spans="69:69" x14ac:dyDescent="0.3">
      <c r="BQ772" s="43"/>
    </row>
    <row r="773" spans="69:69" x14ac:dyDescent="0.3">
      <c r="BQ773" s="43"/>
    </row>
    <row r="774" spans="69:69" x14ac:dyDescent="0.3">
      <c r="BQ774" s="43"/>
    </row>
    <row r="775" spans="69:69" x14ac:dyDescent="0.3">
      <c r="BQ775" s="43"/>
    </row>
    <row r="776" spans="69:69" x14ac:dyDescent="0.3">
      <c r="BQ776" s="43"/>
    </row>
    <row r="777" spans="69:69" x14ac:dyDescent="0.3">
      <c r="BQ777" s="43"/>
    </row>
    <row r="778" spans="69:69" x14ac:dyDescent="0.3">
      <c r="BQ778" s="43"/>
    </row>
    <row r="779" spans="69:69" x14ac:dyDescent="0.3">
      <c r="BQ779" s="43"/>
    </row>
    <row r="780" spans="69:69" x14ac:dyDescent="0.3">
      <c r="BQ780" s="43"/>
    </row>
    <row r="781" spans="69:69" x14ac:dyDescent="0.3">
      <c r="BQ781" s="43"/>
    </row>
    <row r="782" spans="69:69" x14ac:dyDescent="0.3">
      <c r="BQ782" s="43"/>
    </row>
    <row r="783" spans="69:69" x14ac:dyDescent="0.3">
      <c r="BQ783" s="43"/>
    </row>
    <row r="784" spans="69:69" x14ac:dyDescent="0.3">
      <c r="BQ784" s="43"/>
    </row>
    <row r="785" spans="69:69" x14ac:dyDescent="0.3">
      <c r="BQ785" s="43"/>
    </row>
    <row r="786" spans="69:69" x14ac:dyDescent="0.3">
      <c r="BQ786" s="43"/>
    </row>
    <row r="787" spans="69:69" x14ac:dyDescent="0.3">
      <c r="BQ787" s="43"/>
    </row>
    <row r="788" spans="69:69" x14ac:dyDescent="0.3">
      <c r="BQ788" s="43"/>
    </row>
    <row r="789" spans="69:69" x14ac:dyDescent="0.3">
      <c r="BQ789" s="43"/>
    </row>
    <row r="790" spans="69:69" x14ac:dyDescent="0.3">
      <c r="BQ790" s="43"/>
    </row>
    <row r="791" spans="69:69" x14ac:dyDescent="0.3">
      <c r="BQ791" s="43"/>
    </row>
    <row r="792" spans="69:69" x14ac:dyDescent="0.3">
      <c r="BQ792" s="43"/>
    </row>
    <row r="793" spans="69:69" x14ac:dyDescent="0.3">
      <c r="BQ793" s="43"/>
    </row>
    <row r="794" spans="69:69" x14ac:dyDescent="0.3">
      <c r="BQ794" s="43"/>
    </row>
    <row r="795" spans="69:69" x14ac:dyDescent="0.3">
      <c r="BQ795" s="43"/>
    </row>
    <row r="796" spans="69:69" x14ac:dyDescent="0.3">
      <c r="BQ796" s="43"/>
    </row>
    <row r="797" spans="69:69" x14ac:dyDescent="0.3">
      <c r="BQ797" s="43"/>
    </row>
    <row r="798" spans="69:69" x14ac:dyDescent="0.3">
      <c r="BQ798" s="43"/>
    </row>
    <row r="799" spans="69:69" x14ac:dyDescent="0.3">
      <c r="BQ799" s="43"/>
    </row>
    <row r="800" spans="69:69" x14ac:dyDescent="0.3">
      <c r="BQ800" s="43"/>
    </row>
    <row r="801" spans="69:69" x14ac:dyDescent="0.3">
      <c r="BQ801" s="43"/>
    </row>
    <row r="802" spans="69:69" x14ac:dyDescent="0.3">
      <c r="BQ802" s="43"/>
    </row>
    <row r="803" spans="69:69" x14ac:dyDescent="0.3">
      <c r="BQ803" s="43"/>
    </row>
    <row r="804" spans="69:69" x14ac:dyDescent="0.3">
      <c r="BQ804" s="43"/>
    </row>
    <row r="805" spans="69:69" x14ac:dyDescent="0.3">
      <c r="BQ805" s="43"/>
    </row>
    <row r="806" spans="69:69" x14ac:dyDescent="0.3">
      <c r="BQ806" s="43"/>
    </row>
    <row r="807" spans="69:69" x14ac:dyDescent="0.3">
      <c r="BQ807" s="43"/>
    </row>
    <row r="808" spans="69:69" x14ac:dyDescent="0.3">
      <c r="BQ808" s="43"/>
    </row>
    <row r="809" spans="69:69" x14ac:dyDescent="0.3">
      <c r="BQ809" s="43"/>
    </row>
    <row r="810" spans="69:69" x14ac:dyDescent="0.3">
      <c r="BQ810" s="43"/>
    </row>
    <row r="811" spans="69:69" x14ac:dyDescent="0.3">
      <c r="BQ811" s="43"/>
    </row>
    <row r="812" spans="69:69" x14ac:dyDescent="0.3">
      <c r="BQ812" s="43"/>
    </row>
    <row r="813" spans="69:69" x14ac:dyDescent="0.3">
      <c r="BQ813" s="43"/>
    </row>
    <row r="814" spans="69:69" x14ac:dyDescent="0.3">
      <c r="BQ814" s="43"/>
    </row>
    <row r="815" spans="69:69" x14ac:dyDescent="0.3">
      <c r="BQ815" s="43"/>
    </row>
    <row r="816" spans="69:69" x14ac:dyDescent="0.3">
      <c r="BQ816" s="43"/>
    </row>
    <row r="817" spans="69:69" x14ac:dyDescent="0.3">
      <c r="BQ817" s="43"/>
    </row>
    <row r="818" spans="69:69" x14ac:dyDescent="0.3">
      <c r="BQ818" s="43"/>
    </row>
    <row r="819" spans="69:69" x14ac:dyDescent="0.3">
      <c r="BQ819" s="43"/>
    </row>
    <row r="820" spans="69:69" x14ac:dyDescent="0.3">
      <c r="BQ820" s="43"/>
    </row>
    <row r="821" spans="69:69" x14ac:dyDescent="0.3">
      <c r="BQ821" s="43"/>
    </row>
    <row r="822" spans="69:69" x14ac:dyDescent="0.3">
      <c r="BQ822" s="43"/>
    </row>
    <row r="823" spans="69:69" x14ac:dyDescent="0.3">
      <c r="BQ823" s="43"/>
    </row>
    <row r="824" spans="69:69" x14ac:dyDescent="0.3">
      <c r="BQ824" s="43"/>
    </row>
    <row r="825" spans="69:69" x14ac:dyDescent="0.3">
      <c r="BQ825" s="43"/>
    </row>
    <row r="826" spans="69:69" x14ac:dyDescent="0.3">
      <c r="BQ826" s="43"/>
    </row>
    <row r="827" spans="69:69" x14ac:dyDescent="0.3">
      <c r="BQ827" s="43"/>
    </row>
    <row r="828" spans="69:69" x14ac:dyDescent="0.3">
      <c r="BQ828" s="43"/>
    </row>
    <row r="829" spans="69:69" x14ac:dyDescent="0.3">
      <c r="BQ829" s="43"/>
    </row>
    <row r="830" spans="69:69" x14ac:dyDescent="0.3">
      <c r="BQ830" s="43"/>
    </row>
    <row r="831" spans="69:69" x14ac:dyDescent="0.3">
      <c r="BQ831" s="43"/>
    </row>
    <row r="832" spans="69:69" x14ac:dyDescent="0.3">
      <c r="BQ832" s="43"/>
    </row>
    <row r="833" spans="69:69" x14ac:dyDescent="0.3">
      <c r="BQ833" s="43"/>
    </row>
    <row r="834" spans="69:69" x14ac:dyDescent="0.3">
      <c r="BQ834" s="43"/>
    </row>
    <row r="835" spans="69:69" x14ac:dyDescent="0.3">
      <c r="BQ835" s="43"/>
    </row>
    <row r="836" spans="69:69" x14ac:dyDescent="0.3">
      <c r="BQ836" s="43"/>
    </row>
    <row r="837" spans="69:69" x14ac:dyDescent="0.3">
      <c r="BQ837" s="43"/>
    </row>
    <row r="838" spans="69:69" x14ac:dyDescent="0.3">
      <c r="BQ838" s="43"/>
    </row>
    <row r="839" spans="69:69" x14ac:dyDescent="0.3">
      <c r="BQ839" s="43"/>
    </row>
    <row r="840" spans="69:69" x14ac:dyDescent="0.3">
      <c r="BQ840" s="43"/>
    </row>
    <row r="841" spans="69:69" x14ac:dyDescent="0.3">
      <c r="BQ841" s="43"/>
    </row>
    <row r="842" spans="69:69" x14ac:dyDescent="0.3">
      <c r="BQ842" s="43"/>
    </row>
    <row r="843" spans="69:69" x14ac:dyDescent="0.3">
      <c r="BQ843" s="43"/>
    </row>
    <row r="844" spans="69:69" x14ac:dyDescent="0.3">
      <c r="BQ844" s="43"/>
    </row>
    <row r="845" spans="69:69" x14ac:dyDescent="0.3">
      <c r="BQ845" s="43"/>
    </row>
    <row r="846" spans="69:69" x14ac:dyDescent="0.3">
      <c r="BQ846" s="43"/>
    </row>
    <row r="847" spans="69:69" x14ac:dyDescent="0.3">
      <c r="BQ847" s="43"/>
    </row>
    <row r="848" spans="69:69" x14ac:dyDescent="0.3">
      <c r="BQ848" s="43"/>
    </row>
    <row r="849" spans="69:69" x14ac:dyDescent="0.3">
      <c r="BQ849" s="43"/>
    </row>
    <row r="850" spans="69:69" x14ac:dyDescent="0.3">
      <c r="BQ850" s="43"/>
    </row>
    <row r="851" spans="69:69" x14ac:dyDescent="0.3">
      <c r="BQ851" s="43"/>
    </row>
    <row r="852" spans="69:69" x14ac:dyDescent="0.3">
      <c r="BQ852" s="43"/>
    </row>
    <row r="853" spans="69:69" x14ac:dyDescent="0.3">
      <c r="BQ853" s="43"/>
    </row>
    <row r="854" spans="69:69" x14ac:dyDescent="0.3">
      <c r="BQ854" s="43"/>
    </row>
    <row r="855" spans="69:69" x14ac:dyDescent="0.3">
      <c r="BQ855" s="43"/>
    </row>
    <row r="856" spans="69:69" x14ac:dyDescent="0.3">
      <c r="BQ856" s="43"/>
    </row>
    <row r="857" spans="69:69" x14ac:dyDescent="0.3">
      <c r="BQ857" s="43"/>
    </row>
    <row r="858" spans="69:69" x14ac:dyDescent="0.3">
      <c r="BQ858" s="43"/>
    </row>
    <row r="859" spans="69:69" x14ac:dyDescent="0.3">
      <c r="BQ859" s="43"/>
    </row>
    <row r="860" spans="69:69" x14ac:dyDescent="0.3">
      <c r="BQ860" s="43"/>
    </row>
    <row r="861" spans="69:69" x14ac:dyDescent="0.3">
      <c r="BQ861" s="43"/>
    </row>
    <row r="862" spans="69:69" x14ac:dyDescent="0.3">
      <c r="BQ862" s="43"/>
    </row>
    <row r="863" spans="69:69" x14ac:dyDescent="0.3">
      <c r="BQ863" s="43"/>
    </row>
    <row r="864" spans="69:69" x14ac:dyDescent="0.3">
      <c r="BQ864" s="43"/>
    </row>
    <row r="865" spans="69:69" x14ac:dyDescent="0.3">
      <c r="BQ865" s="43"/>
    </row>
    <row r="866" spans="69:69" x14ac:dyDescent="0.3">
      <c r="BQ866" s="43"/>
    </row>
    <row r="867" spans="69:69" x14ac:dyDescent="0.3">
      <c r="BQ867" s="43"/>
    </row>
    <row r="868" spans="69:69" x14ac:dyDescent="0.3">
      <c r="BQ868" s="43"/>
    </row>
    <row r="869" spans="69:69" x14ac:dyDescent="0.3">
      <c r="BQ869" s="43"/>
    </row>
    <row r="870" spans="69:69" x14ac:dyDescent="0.3">
      <c r="BQ870" s="43"/>
    </row>
    <row r="871" spans="69:69" x14ac:dyDescent="0.3">
      <c r="BQ871" s="43"/>
    </row>
    <row r="872" spans="69:69" x14ac:dyDescent="0.3">
      <c r="BQ872" s="43"/>
    </row>
    <row r="873" spans="69:69" x14ac:dyDescent="0.3">
      <c r="BQ873" s="43"/>
    </row>
    <row r="874" spans="69:69" x14ac:dyDescent="0.3">
      <c r="BQ874" s="43"/>
    </row>
    <row r="875" spans="69:69" x14ac:dyDescent="0.3">
      <c r="BQ875" s="43"/>
    </row>
    <row r="876" spans="69:69" x14ac:dyDescent="0.3">
      <c r="BQ876" s="43"/>
    </row>
    <row r="877" spans="69:69" x14ac:dyDescent="0.3">
      <c r="BQ877" s="43"/>
    </row>
    <row r="878" spans="69:69" x14ac:dyDescent="0.3">
      <c r="BQ878" s="43"/>
    </row>
    <row r="879" spans="69:69" x14ac:dyDescent="0.3">
      <c r="BQ879" s="43"/>
    </row>
    <row r="880" spans="69:69" x14ac:dyDescent="0.3">
      <c r="BQ880" s="43"/>
    </row>
    <row r="881" spans="69:69" x14ac:dyDescent="0.3">
      <c r="BQ881" s="43"/>
    </row>
    <row r="882" spans="69:69" x14ac:dyDescent="0.3">
      <c r="BQ882" s="43"/>
    </row>
    <row r="883" spans="69:69" x14ac:dyDescent="0.3">
      <c r="BQ883" s="43"/>
    </row>
    <row r="884" spans="69:69" x14ac:dyDescent="0.3">
      <c r="BQ884" s="43"/>
    </row>
    <row r="885" spans="69:69" x14ac:dyDescent="0.3">
      <c r="BQ885" s="43"/>
    </row>
    <row r="886" spans="69:69" x14ac:dyDescent="0.3">
      <c r="BQ886" s="43"/>
    </row>
    <row r="887" spans="69:69" x14ac:dyDescent="0.3">
      <c r="BQ887" s="43"/>
    </row>
    <row r="888" spans="69:69" x14ac:dyDescent="0.3">
      <c r="BQ888" s="43"/>
    </row>
    <row r="889" spans="69:69" x14ac:dyDescent="0.3">
      <c r="BQ889" s="43"/>
    </row>
    <row r="890" spans="69:69" x14ac:dyDescent="0.3">
      <c r="BQ890" s="43"/>
    </row>
    <row r="891" spans="69:69" x14ac:dyDescent="0.3">
      <c r="BQ891" s="43"/>
    </row>
    <row r="892" spans="69:69" x14ac:dyDescent="0.3">
      <c r="BQ892" s="43"/>
    </row>
    <row r="893" spans="69:69" x14ac:dyDescent="0.3">
      <c r="BQ893" s="43"/>
    </row>
    <row r="894" spans="69:69" x14ac:dyDescent="0.3">
      <c r="BQ894" s="43"/>
    </row>
    <row r="895" spans="69:69" x14ac:dyDescent="0.3">
      <c r="BQ895" s="43"/>
    </row>
    <row r="896" spans="69:69" x14ac:dyDescent="0.3">
      <c r="BQ896" s="43"/>
    </row>
    <row r="897" spans="69:69" x14ac:dyDescent="0.3">
      <c r="BQ897" s="43"/>
    </row>
    <row r="898" spans="69:69" x14ac:dyDescent="0.3">
      <c r="BQ898" s="43"/>
    </row>
    <row r="899" spans="69:69" x14ac:dyDescent="0.3">
      <c r="BQ899" s="43"/>
    </row>
    <row r="900" spans="69:69" x14ac:dyDescent="0.3">
      <c r="BQ900" s="43"/>
    </row>
    <row r="901" spans="69:69" x14ac:dyDescent="0.3">
      <c r="BQ901" s="43"/>
    </row>
    <row r="902" spans="69:69" x14ac:dyDescent="0.3">
      <c r="BQ902" s="43"/>
    </row>
    <row r="903" spans="69:69" x14ac:dyDescent="0.3">
      <c r="BQ903" s="43"/>
    </row>
    <row r="904" spans="69:69" x14ac:dyDescent="0.3">
      <c r="BQ904" s="43"/>
    </row>
    <row r="905" spans="69:69" x14ac:dyDescent="0.3">
      <c r="BQ905" s="43"/>
    </row>
    <row r="906" spans="69:69" x14ac:dyDescent="0.3">
      <c r="BQ906" s="43"/>
    </row>
    <row r="907" spans="69:69" x14ac:dyDescent="0.3">
      <c r="BQ907" s="43"/>
    </row>
    <row r="908" spans="69:69" x14ac:dyDescent="0.3">
      <c r="BQ908" s="43"/>
    </row>
    <row r="909" spans="69:69" x14ac:dyDescent="0.3">
      <c r="BQ909" s="43"/>
    </row>
    <row r="910" spans="69:69" x14ac:dyDescent="0.3">
      <c r="BQ910" s="43"/>
    </row>
    <row r="911" spans="69:69" x14ac:dyDescent="0.3">
      <c r="BQ911" s="43"/>
    </row>
    <row r="912" spans="69:69" x14ac:dyDescent="0.3">
      <c r="BQ912" s="43"/>
    </row>
    <row r="913" spans="69:69" x14ac:dyDescent="0.3">
      <c r="BQ913" s="43"/>
    </row>
    <row r="914" spans="69:69" x14ac:dyDescent="0.3">
      <c r="BQ914" s="43"/>
    </row>
    <row r="915" spans="69:69" x14ac:dyDescent="0.3">
      <c r="BQ915" s="43"/>
    </row>
    <row r="916" spans="69:69" x14ac:dyDescent="0.3">
      <c r="BQ916" s="43"/>
    </row>
    <row r="917" spans="69:69" x14ac:dyDescent="0.3">
      <c r="BQ917" s="43"/>
    </row>
    <row r="918" spans="69:69" x14ac:dyDescent="0.3">
      <c r="BQ918" s="43"/>
    </row>
    <row r="919" spans="69:69" x14ac:dyDescent="0.3">
      <c r="BQ919" s="43"/>
    </row>
    <row r="920" spans="69:69" x14ac:dyDescent="0.3">
      <c r="BQ920" s="43"/>
    </row>
    <row r="921" spans="69:69" x14ac:dyDescent="0.3">
      <c r="BQ921" s="43"/>
    </row>
    <row r="922" spans="69:69" x14ac:dyDescent="0.3">
      <c r="BQ922" s="43"/>
    </row>
    <row r="923" spans="69:69" x14ac:dyDescent="0.3">
      <c r="BQ923" s="43"/>
    </row>
    <row r="924" spans="69:69" x14ac:dyDescent="0.3">
      <c r="BQ924" s="43"/>
    </row>
    <row r="925" spans="69:69" x14ac:dyDescent="0.3">
      <c r="BQ925" s="43"/>
    </row>
    <row r="926" spans="69:69" x14ac:dyDescent="0.3">
      <c r="BQ926" s="43"/>
    </row>
    <row r="927" spans="69:69" x14ac:dyDescent="0.3">
      <c r="BQ927" s="43"/>
    </row>
    <row r="928" spans="69:69" x14ac:dyDescent="0.3">
      <c r="BQ928" s="43"/>
    </row>
    <row r="929" spans="69:69" x14ac:dyDescent="0.3">
      <c r="BQ929" s="43"/>
    </row>
    <row r="930" spans="69:69" x14ac:dyDescent="0.3">
      <c r="BQ930" s="43"/>
    </row>
    <row r="931" spans="69:69" x14ac:dyDescent="0.3">
      <c r="BQ931" s="43"/>
    </row>
    <row r="932" spans="69:69" x14ac:dyDescent="0.3">
      <c r="BQ932" s="43"/>
    </row>
    <row r="933" spans="69:69" x14ac:dyDescent="0.3">
      <c r="BQ933" s="43"/>
    </row>
    <row r="934" spans="69:69" x14ac:dyDescent="0.3">
      <c r="BQ934" s="43"/>
    </row>
    <row r="935" spans="69:69" x14ac:dyDescent="0.3">
      <c r="BQ935" s="43"/>
    </row>
    <row r="936" spans="69:69" x14ac:dyDescent="0.3">
      <c r="BQ936" s="43"/>
    </row>
    <row r="937" spans="69:69" x14ac:dyDescent="0.3">
      <c r="BQ937" s="43"/>
    </row>
    <row r="938" spans="69:69" x14ac:dyDescent="0.3">
      <c r="BQ938" s="43"/>
    </row>
    <row r="939" spans="69:69" x14ac:dyDescent="0.3">
      <c r="BQ939" s="43"/>
    </row>
    <row r="940" spans="69:69" x14ac:dyDescent="0.3">
      <c r="BQ940" s="43"/>
    </row>
    <row r="941" spans="69:69" x14ac:dyDescent="0.3">
      <c r="BQ941" s="43"/>
    </row>
    <row r="942" spans="69:69" x14ac:dyDescent="0.3">
      <c r="BQ942" s="43"/>
    </row>
    <row r="943" spans="69:69" x14ac:dyDescent="0.3">
      <c r="BQ943" s="43"/>
    </row>
    <row r="944" spans="69:69" x14ac:dyDescent="0.3">
      <c r="BQ944" s="43"/>
    </row>
    <row r="945" spans="69:69" x14ac:dyDescent="0.3">
      <c r="BQ945" s="43"/>
    </row>
    <row r="946" spans="69:69" x14ac:dyDescent="0.3">
      <c r="BQ946" s="43"/>
    </row>
    <row r="947" spans="69:69" x14ac:dyDescent="0.3">
      <c r="BQ947" s="43"/>
    </row>
    <row r="948" spans="69:69" x14ac:dyDescent="0.3">
      <c r="BQ948" s="43"/>
    </row>
    <row r="949" spans="69:69" x14ac:dyDescent="0.3">
      <c r="BQ949" s="43"/>
    </row>
    <row r="950" spans="69:69" x14ac:dyDescent="0.3">
      <c r="BQ950" s="43"/>
    </row>
    <row r="951" spans="69:69" x14ac:dyDescent="0.3">
      <c r="BQ951" s="43"/>
    </row>
    <row r="952" spans="69:69" x14ac:dyDescent="0.3">
      <c r="BQ952" s="43"/>
    </row>
    <row r="953" spans="69:69" x14ac:dyDescent="0.3">
      <c r="BQ953" s="43"/>
    </row>
    <row r="954" spans="69:69" x14ac:dyDescent="0.3">
      <c r="BQ954" s="43"/>
    </row>
    <row r="955" spans="69:69" x14ac:dyDescent="0.3">
      <c r="BQ955" s="43"/>
    </row>
    <row r="956" spans="69:69" x14ac:dyDescent="0.3">
      <c r="BQ956" s="43"/>
    </row>
    <row r="957" spans="69:69" x14ac:dyDescent="0.3">
      <c r="BQ957" s="43"/>
    </row>
    <row r="958" spans="69:69" x14ac:dyDescent="0.3">
      <c r="BQ958" s="43"/>
    </row>
    <row r="959" spans="69:69" x14ac:dyDescent="0.3">
      <c r="BQ959" s="43"/>
    </row>
    <row r="960" spans="69:69" x14ac:dyDescent="0.3">
      <c r="BQ960" s="43"/>
    </row>
    <row r="961" spans="69:69" x14ac:dyDescent="0.3">
      <c r="BQ961" s="43"/>
    </row>
    <row r="962" spans="69:69" x14ac:dyDescent="0.3">
      <c r="BQ962" s="43"/>
    </row>
    <row r="963" spans="69:69" x14ac:dyDescent="0.3">
      <c r="BQ963" s="43"/>
    </row>
    <row r="964" spans="69:69" x14ac:dyDescent="0.3">
      <c r="BQ964" s="43"/>
    </row>
    <row r="965" spans="69:69" x14ac:dyDescent="0.3">
      <c r="BQ965" s="43"/>
    </row>
    <row r="966" spans="69:69" x14ac:dyDescent="0.3">
      <c r="BQ966" s="43"/>
    </row>
    <row r="967" spans="69:69" x14ac:dyDescent="0.3">
      <c r="BQ967" s="43"/>
    </row>
    <row r="968" spans="69:69" x14ac:dyDescent="0.3">
      <c r="BQ968" s="43"/>
    </row>
    <row r="969" spans="69:69" x14ac:dyDescent="0.3">
      <c r="BQ969" s="43"/>
    </row>
    <row r="970" spans="69:69" x14ac:dyDescent="0.3">
      <c r="BQ970" s="43"/>
    </row>
    <row r="971" spans="69:69" x14ac:dyDescent="0.3">
      <c r="BQ971" s="43"/>
    </row>
    <row r="972" spans="69:69" x14ac:dyDescent="0.3">
      <c r="BQ972" s="43"/>
    </row>
    <row r="973" spans="69:69" x14ac:dyDescent="0.3">
      <c r="BQ973" s="43"/>
    </row>
    <row r="974" spans="69:69" x14ac:dyDescent="0.3">
      <c r="BQ974" s="43"/>
    </row>
    <row r="975" spans="69:69" x14ac:dyDescent="0.3">
      <c r="BQ975" s="43"/>
    </row>
    <row r="976" spans="69:69" x14ac:dyDescent="0.3">
      <c r="BQ976" s="43"/>
    </row>
    <row r="977" spans="69:69" x14ac:dyDescent="0.3">
      <c r="BQ977" s="43"/>
    </row>
    <row r="978" spans="69:69" x14ac:dyDescent="0.3">
      <c r="BQ978" s="43"/>
    </row>
    <row r="979" spans="69:69" x14ac:dyDescent="0.3">
      <c r="BQ979" s="43"/>
    </row>
    <row r="980" spans="69:69" x14ac:dyDescent="0.3">
      <c r="BQ980" s="43"/>
    </row>
    <row r="981" spans="69:69" x14ac:dyDescent="0.3">
      <c r="BQ981" s="43"/>
    </row>
    <row r="982" spans="69:69" x14ac:dyDescent="0.3">
      <c r="BQ982" s="43"/>
    </row>
    <row r="983" spans="69:69" x14ac:dyDescent="0.3">
      <c r="BQ983" s="43"/>
    </row>
    <row r="984" spans="69:69" x14ac:dyDescent="0.3">
      <c r="BQ984" s="43"/>
    </row>
    <row r="985" spans="69:69" x14ac:dyDescent="0.3">
      <c r="BQ985" s="43"/>
    </row>
    <row r="986" spans="69:69" x14ac:dyDescent="0.3">
      <c r="BQ986" s="43"/>
    </row>
    <row r="987" spans="69:69" x14ac:dyDescent="0.3">
      <c r="BQ987" s="43"/>
    </row>
    <row r="988" spans="69:69" x14ac:dyDescent="0.3">
      <c r="BQ988" s="43"/>
    </row>
    <row r="989" spans="69:69" x14ac:dyDescent="0.3">
      <c r="BQ989" s="43"/>
    </row>
    <row r="990" spans="69:69" x14ac:dyDescent="0.3">
      <c r="BQ990" s="43"/>
    </row>
    <row r="991" spans="69:69" x14ac:dyDescent="0.3">
      <c r="BQ991" s="43"/>
    </row>
    <row r="992" spans="69:69" x14ac:dyDescent="0.3">
      <c r="BQ992" s="43"/>
    </row>
    <row r="993" spans="69:69" x14ac:dyDescent="0.3">
      <c r="BQ993" s="43"/>
    </row>
    <row r="994" spans="69:69" x14ac:dyDescent="0.3">
      <c r="BQ994" s="43"/>
    </row>
    <row r="995" spans="69:69" x14ac:dyDescent="0.3">
      <c r="BQ995" s="43"/>
    </row>
    <row r="996" spans="69:69" x14ac:dyDescent="0.3">
      <c r="BQ996" s="43"/>
    </row>
    <row r="997" spans="69:69" x14ac:dyDescent="0.3">
      <c r="BQ997" s="43"/>
    </row>
    <row r="998" spans="69:69" x14ac:dyDescent="0.3">
      <c r="BQ998" s="43"/>
    </row>
    <row r="999" spans="69:69" x14ac:dyDescent="0.3">
      <c r="BQ999" s="43"/>
    </row>
    <row r="1000" spans="69:69" x14ac:dyDescent="0.3">
      <c r="BQ1000" s="43"/>
    </row>
    <row r="1001" spans="69:69" x14ac:dyDescent="0.3">
      <c r="BQ1001" s="43"/>
    </row>
    <row r="1002" spans="69:69" x14ac:dyDescent="0.3">
      <c r="BQ1002" s="43"/>
    </row>
    <row r="1003" spans="69:69" x14ac:dyDescent="0.3">
      <c r="BQ1003" s="43"/>
    </row>
    <row r="1004" spans="69:69" x14ac:dyDescent="0.3">
      <c r="BQ1004" s="43"/>
    </row>
    <row r="1005" spans="69:69" x14ac:dyDescent="0.3">
      <c r="BQ1005" s="43"/>
    </row>
    <row r="1006" spans="69:69" x14ac:dyDescent="0.3">
      <c r="BQ1006" s="43"/>
    </row>
    <row r="1007" spans="69:69" x14ac:dyDescent="0.3">
      <c r="BQ1007" s="43"/>
    </row>
    <row r="1008" spans="69:69" x14ac:dyDescent="0.3">
      <c r="BQ1008" s="43"/>
    </row>
    <row r="1009" spans="69:69" x14ac:dyDescent="0.3">
      <c r="BQ1009" s="43"/>
    </row>
    <row r="1010" spans="69:69" x14ac:dyDescent="0.3">
      <c r="BQ1010" s="43"/>
    </row>
    <row r="1011" spans="69:69" x14ac:dyDescent="0.3">
      <c r="BQ1011" s="43"/>
    </row>
    <row r="1012" spans="69:69" x14ac:dyDescent="0.3">
      <c r="BQ1012" s="43"/>
    </row>
    <row r="1013" spans="69:69" x14ac:dyDescent="0.3">
      <c r="BQ1013" s="43"/>
    </row>
    <row r="1014" spans="69:69" x14ac:dyDescent="0.3">
      <c r="BQ1014" s="43"/>
    </row>
    <row r="1015" spans="69:69" x14ac:dyDescent="0.3">
      <c r="BQ1015" s="43"/>
    </row>
    <row r="1016" spans="69:69" x14ac:dyDescent="0.3">
      <c r="BQ1016" s="43"/>
    </row>
    <row r="1017" spans="69:69" x14ac:dyDescent="0.3">
      <c r="BQ1017" s="43"/>
    </row>
    <row r="1018" spans="69:69" x14ac:dyDescent="0.3">
      <c r="BQ1018" s="43"/>
    </row>
    <row r="1019" spans="69:69" x14ac:dyDescent="0.3">
      <c r="BQ1019" s="43"/>
    </row>
    <row r="1020" spans="69:69" x14ac:dyDescent="0.3">
      <c r="BQ1020" s="43"/>
    </row>
    <row r="1021" spans="69:69" x14ac:dyDescent="0.3">
      <c r="BQ1021" s="43"/>
    </row>
    <row r="1022" spans="69:69" x14ac:dyDescent="0.3">
      <c r="BQ1022" s="43"/>
    </row>
    <row r="1023" spans="69:69" x14ac:dyDescent="0.3">
      <c r="BQ1023" s="43"/>
    </row>
    <row r="1024" spans="69:69" x14ac:dyDescent="0.3">
      <c r="BQ1024" s="43"/>
    </row>
    <row r="1025" spans="69:69" x14ac:dyDescent="0.3">
      <c r="BQ1025" s="43"/>
    </row>
    <row r="1026" spans="69:69" x14ac:dyDescent="0.3">
      <c r="BQ1026" s="43"/>
    </row>
    <row r="1027" spans="69:69" x14ac:dyDescent="0.3">
      <c r="BQ1027" s="43"/>
    </row>
    <row r="1028" spans="69:69" x14ac:dyDescent="0.3">
      <c r="BQ1028" s="43"/>
    </row>
    <row r="1029" spans="69:69" x14ac:dyDescent="0.3">
      <c r="BQ1029" s="43"/>
    </row>
    <row r="1030" spans="69:69" x14ac:dyDescent="0.3">
      <c r="BQ1030" s="43"/>
    </row>
    <row r="1031" spans="69:69" x14ac:dyDescent="0.3">
      <c r="BQ1031" s="43"/>
    </row>
    <row r="1032" spans="69:69" x14ac:dyDescent="0.3">
      <c r="BQ1032" s="43"/>
    </row>
    <row r="1033" spans="69:69" x14ac:dyDescent="0.3">
      <c r="BQ1033" s="43"/>
    </row>
    <row r="1034" spans="69:69" x14ac:dyDescent="0.3">
      <c r="BQ1034" s="43"/>
    </row>
    <row r="1035" spans="69:69" x14ac:dyDescent="0.3">
      <c r="BQ1035" s="43"/>
    </row>
    <row r="1036" spans="69:69" x14ac:dyDescent="0.3">
      <c r="BQ1036" s="43"/>
    </row>
    <row r="1037" spans="69:69" x14ac:dyDescent="0.3">
      <c r="BQ1037" s="43"/>
    </row>
    <row r="1038" spans="69:69" x14ac:dyDescent="0.3">
      <c r="BQ1038" s="43"/>
    </row>
    <row r="1039" spans="69:69" x14ac:dyDescent="0.3">
      <c r="BQ1039" s="43"/>
    </row>
    <row r="1040" spans="69:69" x14ac:dyDescent="0.3">
      <c r="BQ1040" s="43"/>
    </row>
    <row r="1041" spans="69:69" x14ac:dyDescent="0.3">
      <c r="BQ1041" s="43"/>
    </row>
    <row r="1042" spans="69:69" x14ac:dyDescent="0.3">
      <c r="BQ1042" s="43"/>
    </row>
    <row r="1043" spans="69:69" x14ac:dyDescent="0.3">
      <c r="BQ1043" s="43"/>
    </row>
    <row r="1044" spans="69:69" x14ac:dyDescent="0.3">
      <c r="BQ1044" s="43"/>
    </row>
    <row r="1045" spans="69:69" x14ac:dyDescent="0.3">
      <c r="BQ1045" s="43"/>
    </row>
    <row r="1046" spans="69:69" x14ac:dyDescent="0.3">
      <c r="BQ1046" s="43"/>
    </row>
    <row r="1047" spans="69:69" x14ac:dyDescent="0.3">
      <c r="BQ1047" s="43"/>
    </row>
    <row r="1048" spans="69:69" x14ac:dyDescent="0.3">
      <c r="BQ1048" s="43"/>
    </row>
    <row r="1049" spans="69:69" x14ac:dyDescent="0.3">
      <c r="BQ1049" s="43"/>
    </row>
    <row r="1050" spans="69:69" x14ac:dyDescent="0.3">
      <c r="BQ1050" s="43"/>
    </row>
    <row r="1051" spans="69:69" x14ac:dyDescent="0.3">
      <c r="BQ1051" s="43"/>
    </row>
    <row r="1052" spans="69:69" x14ac:dyDescent="0.3">
      <c r="BQ1052" s="43"/>
    </row>
    <row r="1053" spans="69:69" x14ac:dyDescent="0.3">
      <c r="BQ1053" s="43"/>
    </row>
    <row r="1054" spans="69:69" x14ac:dyDescent="0.3">
      <c r="BQ1054" s="43"/>
    </row>
    <row r="1055" spans="69:69" x14ac:dyDescent="0.3">
      <c r="BQ1055" s="43"/>
    </row>
    <row r="1056" spans="69:69" x14ac:dyDescent="0.3">
      <c r="BQ1056" s="43"/>
    </row>
    <row r="1057" spans="69:69" x14ac:dyDescent="0.3">
      <c r="BQ1057" s="43"/>
    </row>
    <row r="1058" spans="69:69" x14ac:dyDescent="0.3">
      <c r="BQ1058" s="43"/>
    </row>
    <row r="1059" spans="69:69" x14ac:dyDescent="0.3">
      <c r="BQ1059" s="43"/>
    </row>
    <row r="1060" spans="69:69" x14ac:dyDescent="0.3">
      <c r="BQ1060" s="43"/>
    </row>
    <row r="1061" spans="69:69" x14ac:dyDescent="0.3">
      <c r="BQ1061" s="43"/>
    </row>
    <row r="1062" spans="69:69" x14ac:dyDescent="0.3">
      <c r="BQ1062" s="43"/>
    </row>
    <row r="1063" spans="69:69" x14ac:dyDescent="0.3">
      <c r="BQ1063" s="43"/>
    </row>
    <row r="1064" spans="69:69" x14ac:dyDescent="0.3">
      <c r="BQ1064" s="43"/>
    </row>
    <row r="1065" spans="69:69" x14ac:dyDescent="0.3">
      <c r="BQ1065" s="43"/>
    </row>
    <row r="1066" spans="69:69" x14ac:dyDescent="0.3">
      <c r="BQ1066" s="43"/>
    </row>
    <row r="1067" spans="69:69" x14ac:dyDescent="0.3">
      <c r="BQ1067" s="43"/>
    </row>
    <row r="1068" spans="69:69" x14ac:dyDescent="0.3">
      <c r="BQ1068" s="43"/>
    </row>
    <row r="1069" spans="69:69" x14ac:dyDescent="0.3">
      <c r="BQ1069" s="43"/>
    </row>
    <row r="1070" spans="69:69" x14ac:dyDescent="0.3">
      <c r="BQ1070" s="43"/>
    </row>
    <row r="1071" spans="69:69" x14ac:dyDescent="0.3">
      <c r="BQ1071" s="43"/>
    </row>
    <row r="1072" spans="69:69" x14ac:dyDescent="0.3">
      <c r="BQ1072" s="43"/>
    </row>
    <row r="1073" spans="69:69" x14ac:dyDescent="0.3">
      <c r="BQ1073" s="43"/>
    </row>
    <row r="1074" spans="69:69" x14ac:dyDescent="0.3">
      <c r="BQ1074" s="43"/>
    </row>
    <row r="1075" spans="69:69" x14ac:dyDescent="0.3">
      <c r="BQ1075" s="43"/>
    </row>
    <row r="1076" spans="69:69" x14ac:dyDescent="0.3">
      <c r="BQ1076" s="43"/>
    </row>
    <row r="1077" spans="69:69" x14ac:dyDescent="0.3">
      <c r="BQ1077" s="43"/>
    </row>
    <row r="1078" spans="69:69" x14ac:dyDescent="0.3">
      <c r="BQ1078" s="43"/>
    </row>
    <row r="1079" spans="69:69" x14ac:dyDescent="0.3">
      <c r="BQ1079" s="43"/>
    </row>
    <row r="1080" spans="69:69" x14ac:dyDescent="0.3">
      <c r="BQ1080" s="43"/>
    </row>
    <row r="1081" spans="69:69" x14ac:dyDescent="0.3">
      <c r="BQ1081" s="43"/>
    </row>
    <row r="1082" spans="69:69" x14ac:dyDescent="0.3">
      <c r="BQ1082" s="43"/>
    </row>
    <row r="1083" spans="69:69" x14ac:dyDescent="0.3">
      <c r="BQ1083" s="43"/>
    </row>
    <row r="1084" spans="69:69" x14ac:dyDescent="0.3">
      <c r="BQ1084" s="43"/>
    </row>
    <row r="1085" spans="69:69" x14ac:dyDescent="0.3">
      <c r="BQ1085" s="43"/>
    </row>
    <row r="1086" spans="69:69" x14ac:dyDescent="0.3">
      <c r="BQ1086" s="43"/>
    </row>
    <row r="1087" spans="69:69" x14ac:dyDescent="0.3">
      <c r="BQ1087" s="43"/>
    </row>
    <row r="1088" spans="69:69" x14ac:dyDescent="0.3">
      <c r="BQ1088" s="43"/>
    </row>
    <row r="1089" spans="69:69" x14ac:dyDescent="0.3">
      <c r="BQ1089" s="43"/>
    </row>
    <row r="1090" spans="69:69" x14ac:dyDescent="0.3">
      <c r="BQ1090" s="43"/>
    </row>
    <row r="1091" spans="69:69" x14ac:dyDescent="0.3">
      <c r="BQ1091" s="43"/>
    </row>
    <row r="1092" spans="69:69" x14ac:dyDescent="0.3">
      <c r="BQ1092" s="43"/>
    </row>
    <row r="1093" spans="69:69" x14ac:dyDescent="0.3">
      <c r="BQ1093" s="43"/>
    </row>
    <row r="1094" spans="69:69" x14ac:dyDescent="0.3">
      <c r="BQ1094" s="43"/>
    </row>
    <row r="1095" spans="69:69" x14ac:dyDescent="0.3">
      <c r="BQ1095" s="43"/>
    </row>
    <row r="1096" spans="69:69" x14ac:dyDescent="0.3">
      <c r="BQ1096" s="43"/>
    </row>
    <row r="1097" spans="69:69" x14ac:dyDescent="0.3">
      <c r="BQ1097" s="43"/>
    </row>
    <row r="1098" spans="69:69" x14ac:dyDescent="0.3">
      <c r="BQ1098" s="43"/>
    </row>
    <row r="1099" spans="69:69" x14ac:dyDescent="0.3">
      <c r="BQ1099" s="43"/>
    </row>
    <row r="1100" spans="69:69" x14ac:dyDescent="0.3">
      <c r="BQ1100" s="43"/>
    </row>
    <row r="1101" spans="69:69" x14ac:dyDescent="0.3">
      <c r="BQ1101" s="43"/>
    </row>
    <row r="1102" spans="69:69" x14ac:dyDescent="0.3">
      <c r="BQ1102" s="43"/>
    </row>
    <row r="1103" spans="69:69" x14ac:dyDescent="0.3">
      <c r="BQ1103" s="43"/>
    </row>
    <row r="1104" spans="69:69" x14ac:dyDescent="0.3">
      <c r="BQ1104" s="43"/>
    </row>
    <row r="1105" spans="69:69" x14ac:dyDescent="0.3">
      <c r="BQ1105" s="43"/>
    </row>
    <row r="1106" spans="69:69" x14ac:dyDescent="0.3">
      <c r="BQ1106" s="43"/>
    </row>
    <row r="1107" spans="69:69" x14ac:dyDescent="0.3">
      <c r="BQ1107" s="43"/>
    </row>
    <row r="1108" spans="69:69" x14ac:dyDescent="0.3">
      <c r="BQ1108" s="43"/>
    </row>
    <row r="1109" spans="69:69" x14ac:dyDescent="0.3">
      <c r="BQ1109" s="43"/>
    </row>
    <row r="1110" spans="69:69" x14ac:dyDescent="0.3">
      <c r="BQ1110" s="43"/>
    </row>
    <row r="1111" spans="69:69" x14ac:dyDescent="0.3">
      <c r="BQ1111" s="43"/>
    </row>
    <row r="1112" spans="69:69" x14ac:dyDescent="0.3">
      <c r="BQ1112" s="43"/>
    </row>
    <row r="1113" spans="69:69" x14ac:dyDescent="0.3">
      <c r="BQ1113" s="43"/>
    </row>
    <row r="1114" spans="69:69" x14ac:dyDescent="0.3">
      <c r="BQ1114" s="43"/>
    </row>
    <row r="1115" spans="69:69" x14ac:dyDescent="0.3">
      <c r="BQ1115" s="43"/>
    </row>
    <row r="1116" spans="69:69" x14ac:dyDescent="0.3">
      <c r="BQ1116" s="43"/>
    </row>
    <row r="1117" spans="69:69" x14ac:dyDescent="0.3">
      <c r="BQ1117" s="43"/>
    </row>
    <row r="1118" spans="69:69" x14ac:dyDescent="0.3">
      <c r="BQ1118" s="43"/>
    </row>
    <row r="1119" spans="69:69" x14ac:dyDescent="0.3">
      <c r="BQ1119" s="43"/>
    </row>
    <row r="1120" spans="69:69" x14ac:dyDescent="0.3">
      <c r="BQ1120" s="43"/>
    </row>
    <row r="1121" spans="69:69" x14ac:dyDescent="0.3">
      <c r="BQ1121" s="43"/>
    </row>
    <row r="1122" spans="69:69" x14ac:dyDescent="0.3">
      <c r="BQ1122" s="43"/>
    </row>
    <row r="1123" spans="69:69" x14ac:dyDescent="0.3">
      <c r="BQ1123" s="43"/>
    </row>
    <row r="1124" spans="69:69" x14ac:dyDescent="0.3">
      <c r="BQ1124" s="43"/>
    </row>
    <row r="1125" spans="69:69" x14ac:dyDescent="0.3">
      <c r="BQ1125" s="43"/>
    </row>
    <row r="1126" spans="69:69" x14ac:dyDescent="0.3">
      <c r="BQ1126" s="43"/>
    </row>
    <row r="1127" spans="69:69" x14ac:dyDescent="0.3">
      <c r="BQ1127" s="43"/>
    </row>
    <row r="1128" spans="69:69" x14ac:dyDescent="0.3">
      <c r="BQ1128" s="43"/>
    </row>
    <row r="1129" spans="69:69" x14ac:dyDescent="0.3">
      <c r="BQ1129" s="43"/>
    </row>
    <row r="1130" spans="69:69" x14ac:dyDescent="0.3">
      <c r="BQ1130" s="43"/>
    </row>
    <row r="1131" spans="69:69" x14ac:dyDescent="0.3">
      <c r="BQ1131" s="43"/>
    </row>
    <row r="1132" spans="69:69" x14ac:dyDescent="0.3">
      <c r="BQ1132" s="43"/>
    </row>
    <row r="1133" spans="69:69" x14ac:dyDescent="0.3">
      <c r="BQ1133" s="43"/>
    </row>
    <row r="1134" spans="69:69" x14ac:dyDescent="0.3">
      <c r="BQ1134" s="43"/>
    </row>
    <row r="1135" spans="69:69" x14ac:dyDescent="0.3">
      <c r="BQ1135" s="43"/>
    </row>
    <row r="1136" spans="69:69" x14ac:dyDescent="0.3">
      <c r="BQ1136" s="43"/>
    </row>
    <row r="1137" spans="69:69" x14ac:dyDescent="0.3">
      <c r="BQ1137" s="43"/>
    </row>
    <row r="1138" spans="69:69" x14ac:dyDescent="0.3">
      <c r="BQ1138" s="43"/>
    </row>
    <row r="1139" spans="69:69" x14ac:dyDescent="0.3">
      <c r="BQ1139" s="43"/>
    </row>
    <row r="1140" spans="69:69" x14ac:dyDescent="0.3">
      <c r="BQ1140" s="43"/>
    </row>
    <row r="1141" spans="69:69" x14ac:dyDescent="0.3">
      <c r="BQ1141" s="43"/>
    </row>
    <row r="1142" spans="69:69" x14ac:dyDescent="0.3">
      <c r="BQ1142" s="43"/>
    </row>
    <row r="1143" spans="69:69" x14ac:dyDescent="0.3">
      <c r="BQ1143" s="43"/>
    </row>
    <row r="1144" spans="69:69" x14ac:dyDescent="0.3">
      <c r="BQ1144" s="43"/>
    </row>
    <row r="1145" spans="69:69" x14ac:dyDescent="0.3">
      <c r="BQ1145" s="43"/>
    </row>
    <row r="1146" spans="69:69" x14ac:dyDescent="0.3">
      <c r="BQ1146" s="43"/>
    </row>
    <row r="1147" spans="69:69" x14ac:dyDescent="0.3">
      <c r="BQ1147" s="43"/>
    </row>
    <row r="1148" spans="69:69" x14ac:dyDescent="0.3">
      <c r="BQ1148" s="43"/>
    </row>
    <row r="1149" spans="69:69" x14ac:dyDescent="0.3">
      <c r="BQ1149" s="43"/>
    </row>
    <row r="1150" spans="69:69" x14ac:dyDescent="0.3">
      <c r="BQ1150" s="43"/>
    </row>
    <row r="1151" spans="69:69" x14ac:dyDescent="0.3">
      <c r="BQ1151" s="43"/>
    </row>
    <row r="1152" spans="69:69" x14ac:dyDescent="0.3">
      <c r="BQ1152" s="43"/>
    </row>
    <row r="1153" spans="69:69" x14ac:dyDescent="0.3">
      <c r="BQ1153" s="43"/>
    </row>
    <row r="1154" spans="69:69" x14ac:dyDescent="0.3">
      <c r="BQ1154" s="43"/>
    </row>
    <row r="1155" spans="69:69" x14ac:dyDescent="0.3">
      <c r="BQ1155" s="43"/>
    </row>
    <row r="1156" spans="69:69" x14ac:dyDescent="0.3">
      <c r="BQ1156" s="43"/>
    </row>
    <row r="1157" spans="69:69" x14ac:dyDescent="0.3">
      <c r="BQ1157" s="43"/>
    </row>
    <row r="1158" spans="69:69" x14ac:dyDescent="0.3">
      <c r="BQ1158" s="43"/>
    </row>
    <row r="1159" spans="69:69" x14ac:dyDescent="0.3">
      <c r="BQ1159" s="43"/>
    </row>
    <row r="1160" spans="69:69" x14ac:dyDescent="0.3">
      <c r="BQ1160" s="43"/>
    </row>
    <row r="1161" spans="69:69" x14ac:dyDescent="0.3">
      <c r="BQ1161" s="43"/>
    </row>
    <row r="1162" spans="69:69" x14ac:dyDescent="0.3">
      <c r="BQ1162" s="43"/>
    </row>
    <row r="1163" spans="69:69" x14ac:dyDescent="0.3">
      <c r="BQ1163" s="43"/>
    </row>
    <row r="1164" spans="69:69" x14ac:dyDescent="0.3">
      <c r="BQ1164" s="43"/>
    </row>
    <row r="1165" spans="69:69" x14ac:dyDescent="0.3">
      <c r="BQ1165" s="43"/>
    </row>
    <row r="1166" spans="69:69" x14ac:dyDescent="0.3">
      <c r="BQ1166" s="43"/>
    </row>
    <row r="1167" spans="69:69" x14ac:dyDescent="0.3">
      <c r="BQ1167" s="43"/>
    </row>
    <row r="1168" spans="69:69" x14ac:dyDescent="0.3">
      <c r="BQ1168" s="43"/>
    </row>
    <row r="1169" spans="69:69" x14ac:dyDescent="0.3">
      <c r="BQ1169" s="43"/>
    </row>
    <row r="1170" spans="69:69" x14ac:dyDescent="0.3">
      <c r="BQ1170" s="43"/>
    </row>
    <row r="1171" spans="69:69" x14ac:dyDescent="0.3">
      <c r="BQ1171" s="43"/>
    </row>
    <row r="1172" spans="69:69" x14ac:dyDescent="0.3">
      <c r="BQ1172" s="43"/>
    </row>
    <row r="1173" spans="69:69" x14ac:dyDescent="0.3">
      <c r="BQ1173" s="43"/>
    </row>
    <row r="1174" spans="69:69" x14ac:dyDescent="0.3">
      <c r="BQ1174" s="43"/>
    </row>
    <row r="1175" spans="69:69" x14ac:dyDescent="0.3">
      <c r="BQ1175" s="43"/>
    </row>
    <row r="1176" spans="69:69" x14ac:dyDescent="0.3">
      <c r="BQ1176" s="43"/>
    </row>
    <row r="1177" spans="69:69" x14ac:dyDescent="0.3">
      <c r="BQ1177" s="43"/>
    </row>
    <row r="1178" spans="69:69" x14ac:dyDescent="0.3">
      <c r="BQ1178" s="43"/>
    </row>
    <row r="1179" spans="69:69" x14ac:dyDescent="0.3">
      <c r="BQ1179" s="43"/>
    </row>
    <row r="1180" spans="69:69" x14ac:dyDescent="0.3">
      <c r="BQ1180" s="43"/>
    </row>
    <row r="1181" spans="69:69" x14ac:dyDescent="0.3">
      <c r="BQ1181" s="43"/>
    </row>
    <row r="1182" spans="69:69" x14ac:dyDescent="0.3">
      <c r="BQ1182" s="43"/>
    </row>
    <row r="1183" spans="69:69" x14ac:dyDescent="0.3">
      <c r="BQ1183" s="43"/>
    </row>
    <row r="1184" spans="69:69" x14ac:dyDescent="0.3">
      <c r="BQ1184" s="43"/>
    </row>
    <row r="1185" spans="69:69" x14ac:dyDescent="0.3">
      <c r="BQ1185" s="43"/>
    </row>
    <row r="1186" spans="69:69" x14ac:dyDescent="0.3">
      <c r="BQ1186" s="43"/>
    </row>
    <row r="1187" spans="69:69" x14ac:dyDescent="0.3">
      <c r="BQ1187" s="43"/>
    </row>
    <row r="1188" spans="69:69" x14ac:dyDescent="0.3">
      <c r="BQ1188" s="43"/>
    </row>
    <row r="1189" spans="69:69" x14ac:dyDescent="0.3">
      <c r="BQ1189" s="43"/>
    </row>
    <row r="1190" spans="69:69" x14ac:dyDescent="0.3">
      <c r="BQ1190" s="43"/>
    </row>
    <row r="1191" spans="69:69" x14ac:dyDescent="0.3">
      <c r="BQ1191" s="43"/>
    </row>
    <row r="1192" spans="69:69" x14ac:dyDescent="0.3">
      <c r="BQ1192" s="43"/>
    </row>
    <row r="1193" spans="69:69" x14ac:dyDescent="0.3">
      <c r="BQ1193" s="43"/>
    </row>
    <row r="1194" spans="69:69" x14ac:dyDescent="0.3">
      <c r="BQ1194" s="43"/>
    </row>
    <row r="1195" spans="69:69" x14ac:dyDescent="0.3">
      <c r="BQ1195" s="43"/>
    </row>
    <row r="1196" spans="69:69" x14ac:dyDescent="0.3">
      <c r="BQ1196" s="43"/>
    </row>
    <row r="1197" spans="69:69" x14ac:dyDescent="0.3">
      <c r="BQ1197" s="43"/>
    </row>
    <row r="1198" spans="69:69" x14ac:dyDescent="0.3">
      <c r="BQ1198" s="43"/>
    </row>
    <row r="1199" spans="69:69" x14ac:dyDescent="0.3">
      <c r="BQ1199" s="43"/>
    </row>
    <row r="1200" spans="69:69" x14ac:dyDescent="0.3">
      <c r="BQ1200" s="43"/>
    </row>
    <row r="1201" spans="69:69" x14ac:dyDescent="0.3">
      <c r="BQ1201" s="43"/>
    </row>
    <row r="1202" spans="69:69" x14ac:dyDescent="0.3">
      <c r="BQ1202" s="43"/>
    </row>
    <row r="1203" spans="69:69" x14ac:dyDescent="0.3">
      <c r="BQ1203" s="43"/>
    </row>
    <row r="1204" spans="69:69" x14ac:dyDescent="0.3">
      <c r="BQ1204" s="43"/>
    </row>
    <row r="1205" spans="69:69" x14ac:dyDescent="0.3">
      <c r="BQ1205" s="43"/>
    </row>
    <row r="1206" spans="69:69" x14ac:dyDescent="0.3">
      <c r="BQ1206" s="43"/>
    </row>
    <row r="1207" spans="69:69" x14ac:dyDescent="0.3">
      <c r="BQ1207" s="43"/>
    </row>
    <row r="1208" spans="69:69" x14ac:dyDescent="0.3">
      <c r="BQ1208" s="43"/>
    </row>
    <row r="1209" spans="69:69" x14ac:dyDescent="0.3">
      <c r="BQ1209" s="43"/>
    </row>
    <row r="1210" spans="69:69" x14ac:dyDescent="0.3">
      <c r="BQ1210" s="43"/>
    </row>
    <row r="1211" spans="69:69" x14ac:dyDescent="0.3">
      <c r="BQ1211" s="43"/>
    </row>
    <row r="1212" spans="69:69" x14ac:dyDescent="0.3">
      <c r="BQ1212" s="43"/>
    </row>
    <row r="1213" spans="69:69" x14ac:dyDescent="0.3">
      <c r="BQ1213" s="43"/>
    </row>
    <row r="1214" spans="69:69" x14ac:dyDescent="0.3">
      <c r="BQ1214" s="43"/>
    </row>
    <row r="1215" spans="69:69" x14ac:dyDescent="0.3">
      <c r="BQ1215" s="43"/>
    </row>
    <row r="1216" spans="69:69" x14ac:dyDescent="0.3">
      <c r="BQ1216" s="43"/>
    </row>
    <row r="1217" spans="69:69" x14ac:dyDescent="0.3">
      <c r="BQ1217" s="43"/>
    </row>
    <row r="1218" spans="69:69" x14ac:dyDescent="0.3">
      <c r="BQ1218" s="43"/>
    </row>
    <row r="1219" spans="69:69" x14ac:dyDescent="0.3">
      <c r="BQ1219" s="43"/>
    </row>
    <row r="1220" spans="69:69" x14ac:dyDescent="0.3">
      <c r="BQ1220" s="43"/>
    </row>
    <row r="1221" spans="69:69" x14ac:dyDescent="0.3">
      <c r="BQ1221" s="43"/>
    </row>
    <row r="1222" spans="69:69" x14ac:dyDescent="0.3">
      <c r="BQ1222" s="43"/>
    </row>
    <row r="1223" spans="69:69" x14ac:dyDescent="0.3">
      <c r="BQ1223" s="43"/>
    </row>
    <row r="1224" spans="69:69" x14ac:dyDescent="0.3">
      <c r="BQ1224" s="43"/>
    </row>
    <row r="1225" spans="69:69" x14ac:dyDescent="0.3">
      <c r="BQ1225" s="43"/>
    </row>
    <row r="1226" spans="69:69" x14ac:dyDescent="0.3">
      <c r="BQ1226" s="43"/>
    </row>
    <row r="1227" spans="69:69" x14ac:dyDescent="0.3">
      <c r="BQ1227" s="43"/>
    </row>
    <row r="1228" spans="69:69" x14ac:dyDescent="0.3">
      <c r="BQ1228" s="43"/>
    </row>
    <row r="1229" spans="69:69" x14ac:dyDescent="0.3">
      <c r="BQ1229" s="43"/>
    </row>
    <row r="1230" spans="69:69" x14ac:dyDescent="0.3">
      <c r="BQ1230" s="43"/>
    </row>
    <row r="1231" spans="69:69" x14ac:dyDescent="0.3">
      <c r="BQ1231" s="43"/>
    </row>
    <row r="1232" spans="69:69" x14ac:dyDescent="0.3">
      <c r="BQ1232" s="43"/>
    </row>
    <row r="1233" spans="69:69" x14ac:dyDescent="0.3">
      <c r="BQ1233" s="43"/>
    </row>
    <row r="1234" spans="69:69" x14ac:dyDescent="0.3">
      <c r="BQ1234" s="43"/>
    </row>
    <row r="1235" spans="69:69" x14ac:dyDescent="0.3">
      <c r="BQ1235" s="43"/>
    </row>
    <row r="1236" spans="69:69" x14ac:dyDescent="0.3">
      <c r="BQ1236" s="43"/>
    </row>
    <row r="1237" spans="69:69" x14ac:dyDescent="0.3">
      <c r="BQ1237" s="43"/>
    </row>
    <row r="1238" spans="69:69" x14ac:dyDescent="0.3">
      <c r="BQ1238" s="43"/>
    </row>
    <row r="1239" spans="69:69" x14ac:dyDescent="0.3">
      <c r="BQ1239" s="43"/>
    </row>
    <row r="1240" spans="69:69" x14ac:dyDescent="0.3">
      <c r="BQ1240" s="43"/>
    </row>
    <row r="1241" spans="69:69" x14ac:dyDescent="0.3">
      <c r="BQ1241" s="43"/>
    </row>
    <row r="1242" spans="69:69" x14ac:dyDescent="0.3">
      <c r="BQ1242" s="43"/>
    </row>
    <row r="1243" spans="69:69" x14ac:dyDescent="0.3">
      <c r="BQ1243" s="43"/>
    </row>
    <row r="1244" spans="69:69" x14ac:dyDescent="0.3">
      <c r="BQ1244" s="43"/>
    </row>
    <row r="1245" spans="69:69" x14ac:dyDescent="0.3">
      <c r="BQ1245" s="43"/>
    </row>
    <row r="1246" spans="69:69" x14ac:dyDescent="0.3">
      <c r="BQ1246" s="43"/>
    </row>
    <row r="1247" spans="69:69" x14ac:dyDescent="0.3">
      <c r="BQ1247" s="43"/>
    </row>
    <row r="1248" spans="69:69" x14ac:dyDescent="0.3">
      <c r="BQ1248" s="43"/>
    </row>
    <row r="1249" spans="69:69" x14ac:dyDescent="0.3">
      <c r="BQ1249" s="43"/>
    </row>
    <row r="1250" spans="69:69" x14ac:dyDescent="0.3">
      <c r="BQ1250" s="43"/>
    </row>
    <row r="1251" spans="69:69" x14ac:dyDescent="0.3">
      <c r="BQ1251" s="43"/>
    </row>
    <row r="1252" spans="69:69" x14ac:dyDescent="0.3">
      <c r="BQ1252" s="43"/>
    </row>
    <row r="1253" spans="69:69" x14ac:dyDescent="0.3">
      <c r="BQ1253" s="43"/>
    </row>
    <row r="1254" spans="69:69" x14ac:dyDescent="0.3">
      <c r="BQ1254" s="43"/>
    </row>
    <row r="1255" spans="69:69" x14ac:dyDescent="0.3">
      <c r="BQ1255" s="43"/>
    </row>
    <row r="1256" spans="69:69" x14ac:dyDescent="0.3">
      <c r="BQ1256" s="43"/>
    </row>
    <row r="1257" spans="69:69" x14ac:dyDescent="0.3">
      <c r="BQ1257" s="43"/>
    </row>
    <row r="1258" spans="69:69" x14ac:dyDescent="0.3">
      <c r="BQ1258" s="43"/>
    </row>
    <row r="1259" spans="69:69" x14ac:dyDescent="0.3">
      <c r="BQ1259" s="43"/>
    </row>
    <row r="1260" spans="69:69" x14ac:dyDescent="0.3">
      <c r="BQ1260" s="43"/>
    </row>
    <row r="1261" spans="69:69" x14ac:dyDescent="0.3">
      <c r="BQ1261" s="43"/>
    </row>
    <row r="1262" spans="69:69" x14ac:dyDescent="0.3">
      <c r="BQ1262" s="43"/>
    </row>
    <row r="1263" spans="69:69" x14ac:dyDescent="0.3">
      <c r="BQ1263" s="43"/>
    </row>
    <row r="1264" spans="69:69" x14ac:dyDescent="0.3">
      <c r="BQ1264" s="43"/>
    </row>
    <row r="1265" spans="69:69" x14ac:dyDescent="0.3">
      <c r="BQ1265" s="43"/>
    </row>
    <row r="1266" spans="69:69" x14ac:dyDescent="0.3">
      <c r="BQ1266" s="43"/>
    </row>
    <row r="1267" spans="69:69" x14ac:dyDescent="0.3">
      <c r="BQ1267" s="43"/>
    </row>
    <row r="1268" spans="69:69" x14ac:dyDescent="0.3">
      <c r="BQ1268" s="43"/>
    </row>
    <row r="1269" spans="69:69" x14ac:dyDescent="0.3">
      <c r="BQ1269" s="43"/>
    </row>
    <row r="1270" spans="69:69" x14ac:dyDescent="0.3">
      <c r="BQ1270" s="43"/>
    </row>
    <row r="1271" spans="69:69" x14ac:dyDescent="0.3">
      <c r="BQ1271" s="43"/>
    </row>
    <row r="1272" spans="69:69" x14ac:dyDescent="0.3">
      <c r="BQ1272" s="43"/>
    </row>
    <row r="1273" spans="69:69" x14ac:dyDescent="0.3">
      <c r="BQ1273" s="43"/>
    </row>
    <row r="1274" spans="69:69" x14ac:dyDescent="0.3">
      <c r="BQ1274" s="43"/>
    </row>
    <row r="1275" spans="69:69" x14ac:dyDescent="0.3">
      <c r="BQ1275" s="43"/>
    </row>
    <row r="1276" spans="69:69" x14ac:dyDescent="0.3">
      <c r="BQ1276" s="43"/>
    </row>
    <row r="1277" spans="69:69" x14ac:dyDescent="0.3">
      <c r="BQ1277" s="43"/>
    </row>
    <row r="1278" spans="69:69" x14ac:dyDescent="0.3">
      <c r="BQ1278" s="43"/>
    </row>
    <row r="1279" spans="69:69" x14ac:dyDescent="0.3">
      <c r="BQ1279" s="43"/>
    </row>
    <row r="1280" spans="69:69" x14ac:dyDescent="0.3">
      <c r="BQ1280" s="43"/>
    </row>
    <row r="1281" spans="69:69" x14ac:dyDescent="0.3">
      <c r="BQ1281" s="43"/>
    </row>
    <row r="1282" spans="69:69" x14ac:dyDescent="0.3">
      <c r="BQ1282" s="43"/>
    </row>
    <row r="1283" spans="69:69" x14ac:dyDescent="0.3">
      <c r="BQ1283" s="43"/>
    </row>
    <row r="1284" spans="69:69" x14ac:dyDescent="0.3">
      <c r="BQ1284" s="43"/>
    </row>
    <row r="1285" spans="69:69" x14ac:dyDescent="0.3">
      <c r="BQ1285" s="43"/>
    </row>
    <row r="1286" spans="69:69" x14ac:dyDescent="0.3">
      <c r="BQ1286" s="43"/>
    </row>
    <row r="1287" spans="69:69" x14ac:dyDescent="0.3">
      <c r="BQ1287" s="43"/>
    </row>
    <row r="1288" spans="69:69" x14ac:dyDescent="0.3">
      <c r="BQ1288" s="43"/>
    </row>
    <row r="1289" spans="69:69" x14ac:dyDescent="0.3">
      <c r="BQ1289" s="43"/>
    </row>
    <row r="1290" spans="69:69" x14ac:dyDescent="0.3">
      <c r="BQ1290" s="43"/>
    </row>
    <row r="1291" spans="69:69" x14ac:dyDescent="0.3">
      <c r="BQ1291" s="43"/>
    </row>
    <row r="1292" spans="69:69" x14ac:dyDescent="0.3">
      <c r="BQ1292" s="43"/>
    </row>
    <row r="1293" spans="69:69" x14ac:dyDescent="0.3">
      <c r="BQ1293" s="43"/>
    </row>
    <row r="1294" spans="69:69" x14ac:dyDescent="0.3">
      <c r="BQ1294" s="43"/>
    </row>
    <row r="1295" spans="69:69" x14ac:dyDescent="0.3">
      <c r="BQ1295" s="43"/>
    </row>
    <row r="1296" spans="69:69" x14ac:dyDescent="0.3">
      <c r="BQ1296" s="43"/>
    </row>
    <row r="1297" spans="69:69" x14ac:dyDescent="0.3">
      <c r="BQ1297" s="43"/>
    </row>
    <row r="1298" spans="69:69" x14ac:dyDescent="0.3">
      <c r="BQ1298" s="43"/>
    </row>
    <row r="1299" spans="69:69" x14ac:dyDescent="0.3">
      <c r="BQ1299" s="43"/>
    </row>
    <row r="1300" spans="69:69" x14ac:dyDescent="0.3">
      <c r="BQ1300" s="43"/>
    </row>
    <row r="1301" spans="69:69" x14ac:dyDescent="0.3">
      <c r="BQ1301" s="43"/>
    </row>
    <row r="1302" spans="69:69" x14ac:dyDescent="0.3">
      <c r="BQ1302" s="43"/>
    </row>
    <row r="1303" spans="69:69" x14ac:dyDescent="0.3">
      <c r="BQ1303" s="43"/>
    </row>
    <row r="1304" spans="69:69" x14ac:dyDescent="0.3">
      <c r="BQ1304" s="43"/>
    </row>
    <row r="1305" spans="69:69" x14ac:dyDescent="0.3">
      <c r="BQ1305" s="43"/>
    </row>
    <row r="1306" spans="69:69" x14ac:dyDescent="0.3">
      <c r="BQ1306" s="43"/>
    </row>
    <row r="1307" spans="69:69" x14ac:dyDescent="0.3">
      <c r="BQ1307" s="43"/>
    </row>
    <row r="1308" spans="69:69" x14ac:dyDescent="0.3">
      <c r="BQ1308" s="43"/>
    </row>
    <row r="1309" spans="69:69" x14ac:dyDescent="0.3">
      <c r="BQ1309" s="43"/>
    </row>
    <row r="1310" spans="69:69" x14ac:dyDescent="0.3">
      <c r="BQ1310" s="43"/>
    </row>
    <row r="1311" spans="69:69" x14ac:dyDescent="0.3">
      <c r="BQ1311" s="43"/>
    </row>
    <row r="1312" spans="69:69" x14ac:dyDescent="0.3">
      <c r="BQ1312" s="43"/>
    </row>
    <row r="1313" spans="69:69" x14ac:dyDescent="0.3">
      <c r="BQ1313" s="43"/>
    </row>
    <row r="1314" spans="69:69" x14ac:dyDescent="0.3">
      <c r="BQ1314" s="43"/>
    </row>
    <row r="1315" spans="69:69" x14ac:dyDescent="0.3">
      <c r="BQ1315" s="43"/>
    </row>
    <row r="1316" spans="69:69" x14ac:dyDescent="0.3">
      <c r="BQ1316" s="43"/>
    </row>
    <row r="1317" spans="69:69" x14ac:dyDescent="0.3">
      <c r="BQ1317" s="43"/>
    </row>
    <row r="1318" spans="69:69" x14ac:dyDescent="0.3">
      <c r="BQ1318" s="43"/>
    </row>
    <row r="1319" spans="69:69" x14ac:dyDescent="0.3">
      <c r="BQ1319" s="43"/>
    </row>
    <row r="1320" spans="69:69" x14ac:dyDescent="0.3">
      <c r="BQ1320" s="43"/>
    </row>
    <row r="1321" spans="69:69" x14ac:dyDescent="0.3">
      <c r="BQ1321" s="43"/>
    </row>
    <row r="1322" spans="69:69" x14ac:dyDescent="0.3">
      <c r="BQ1322" s="43"/>
    </row>
    <row r="1323" spans="69:69" x14ac:dyDescent="0.3">
      <c r="BQ1323" s="43"/>
    </row>
    <row r="1324" spans="69:69" x14ac:dyDescent="0.3">
      <c r="BQ1324" s="43"/>
    </row>
    <row r="1325" spans="69:69" x14ac:dyDescent="0.3">
      <c r="BQ1325" s="43"/>
    </row>
    <row r="1326" spans="69:69" x14ac:dyDescent="0.3">
      <c r="BQ1326" s="43"/>
    </row>
    <row r="1327" spans="69:69" x14ac:dyDescent="0.3">
      <c r="BQ1327" s="43"/>
    </row>
    <row r="1328" spans="69:69" x14ac:dyDescent="0.3">
      <c r="BQ1328" s="43"/>
    </row>
    <row r="1329" spans="69:69" x14ac:dyDescent="0.3">
      <c r="BQ1329" s="43"/>
    </row>
    <row r="1330" spans="69:69" x14ac:dyDescent="0.3">
      <c r="BQ1330" s="43"/>
    </row>
    <row r="1331" spans="69:69" x14ac:dyDescent="0.3">
      <c r="BQ1331" s="43"/>
    </row>
    <row r="1332" spans="69:69" x14ac:dyDescent="0.3">
      <c r="BQ1332" s="43"/>
    </row>
    <row r="1333" spans="69:69" x14ac:dyDescent="0.3">
      <c r="BQ1333" s="43"/>
    </row>
    <row r="1334" spans="69:69" x14ac:dyDescent="0.3">
      <c r="BQ1334" s="43"/>
    </row>
    <row r="1335" spans="69:69" x14ac:dyDescent="0.3">
      <c r="BQ1335" s="43"/>
    </row>
    <row r="1336" spans="69:69" x14ac:dyDescent="0.3">
      <c r="BQ1336" s="43"/>
    </row>
    <row r="1337" spans="69:69" x14ac:dyDescent="0.3">
      <c r="BQ1337" s="43"/>
    </row>
    <row r="1338" spans="69:69" x14ac:dyDescent="0.3">
      <c r="BQ1338" s="43"/>
    </row>
    <row r="1339" spans="69:69" x14ac:dyDescent="0.3">
      <c r="BQ1339" s="43"/>
    </row>
    <row r="1340" spans="69:69" x14ac:dyDescent="0.3">
      <c r="BQ1340" s="43"/>
    </row>
    <row r="1341" spans="69:69" x14ac:dyDescent="0.3">
      <c r="BQ1341" s="43"/>
    </row>
    <row r="1342" spans="69:69" x14ac:dyDescent="0.3">
      <c r="BQ1342" s="43"/>
    </row>
    <row r="1343" spans="69:69" x14ac:dyDescent="0.3">
      <c r="BQ1343" s="43"/>
    </row>
    <row r="1344" spans="69:69" x14ac:dyDescent="0.3">
      <c r="BQ1344" s="43"/>
    </row>
    <row r="1345" spans="69:69" x14ac:dyDescent="0.3">
      <c r="BQ1345" s="43"/>
    </row>
    <row r="1346" spans="69:69" x14ac:dyDescent="0.3">
      <c r="BQ1346" s="43"/>
    </row>
    <row r="1347" spans="69:69" x14ac:dyDescent="0.3">
      <c r="BQ1347" s="43"/>
    </row>
    <row r="1348" spans="69:69" x14ac:dyDescent="0.3">
      <c r="BQ1348" s="43"/>
    </row>
    <row r="1349" spans="69:69" x14ac:dyDescent="0.3">
      <c r="BQ1349" s="43"/>
    </row>
    <row r="1350" spans="69:69" x14ac:dyDescent="0.3">
      <c r="BQ1350" s="43"/>
    </row>
    <row r="1351" spans="69:69" x14ac:dyDescent="0.3">
      <c r="BQ1351" s="43"/>
    </row>
    <row r="1352" spans="69:69" x14ac:dyDescent="0.3">
      <c r="BQ1352" s="43"/>
    </row>
    <row r="1353" spans="69:69" x14ac:dyDescent="0.3">
      <c r="BQ1353" s="43"/>
    </row>
    <row r="1354" spans="69:69" x14ac:dyDescent="0.3">
      <c r="BQ1354" s="43"/>
    </row>
    <row r="1355" spans="69:69" x14ac:dyDescent="0.3">
      <c r="BQ1355" s="43"/>
    </row>
    <row r="1356" spans="69:69" x14ac:dyDescent="0.3">
      <c r="BQ1356" s="43"/>
    </row>
    <row r="1357" spans="69:69" x14ac:dyDescent="0.3">
      <c r="BQ1357" s="43"/>
    </row>
    <row r="1358" spans="69:69" x14ac:dyDescent="0.3">
      <c r="BQ1358" s="43"/>
    </row>
    <row r="1359" spans="69:69" x14ac:dyDescent="0.3">
      <c r="BQ1359" s="43"/>
    </row>
    <row r="1360" spans="69:69" x14ac:dyDescent="0.3">
      <c r="BQ1360" s="43"/>
    </row>
    <row r="1361" spans="69:69" x14ac:dyDescent="0.3">
      <c r="BQ1361" s="43"/>
    </row>
    <row r="1362" spans="69:69" x14ac:dyDescent="0.3">
      <c r="BQ1362" s="43"/>
    </row>
    <row r="1363" spans="69:69" x14ac:dyDescent="0.3">
      <c r="BQ1363" s="43"/>
    </row>
    <row r="1364" spans="69:69" x14ac:dyDescent="0.3">
      <c r="BQ1364" s="43"/>
    </row>
    <row r="1365" spans="69:69" x14ac:dyDescent="0.3">
      <c r="BQ1365" s="43"/>
    </row>
    <row r="1366" spans="69:69" x14ac:dyDescent="0.3">
      <c r="BQ1366" s="43"/>
    </row>
    <row r="1367" spans="69:69" x14ac:dyDescent="0.3">
      <c r="BQ1367" s="43"/>
    </row>
    <row r="1368" spans="69:69" x14ac:dyDescent="0.3">
      <c r="BQ1368" s="43"/>
    </row>
    <row r="1369" spans="69:69" x14ac:dyDescent="0.3">
      <c r="BQ1369" s="43"/>
    </row>
    <row r="1370" spans="69:69" x14ac:dyDescent="0.3">
      <c r="BQ1370" s="43"/>
    </row>
    <row r="1371" spans="69:69" x14ac:dyDescent="0.3">
      <c r="BQ1371" s="43"/>
    </row>
    <row r="1372" spans="69:69" x14ac:dyDescent="0.3">
      <c r="BQ1372" s="43"/>
    </row>
    <row r="1373" spans="69:69" x14ac:dyDescent="0.3">
      <c r="BQ1373" s="43"/>
    </row>
    <row r="1374" spans="69:69" x14ac:dyDescent="0.3">
      <c r="BQ1374" s="43"/>
    </row>
    <row r="1375" spans="69:69" x14ac:dyDescent="0.3">
      <c r="BQ1375" s="43"/>
    </row>
    <row r="1376" spans="69:69" x14ac:dyDescent="0.3">
      <c r="BQ1376" s="43"/>
    </row>
    <row r="1377" spans="69:69" x14ac:dyDescent="0.3">
      <c r="BQ1377" s="43"/>
    </row>
    <row r="1378" spans="69:69" x14ac:dyDescent="0.3">
      <c r="BQ1378" s="43"/>
    </row>
    <row r="1379" spans="69:69" x14ac:dyDescent="0.3">
      <c r="BQ1379" s="43"/>
    </row>
    <row r="1380" spans="69:69" x14ac:dyDescent="0.3">
      <c r="BQ1380" s="43"/>
    </row>
    <row r="1381" spans="69:69" x14ac:dyDescent="0.3">
      <c r="BQ1381" s="43"/>
    </row>
    <row r="1382" spans="69:69" x14ac:dyDescent="0.3">
      <c r="BQ1382" s="43"/>
    </row>
    <row r="1383" spans="69:69" x14ac:dyDescent="0.3">
      <c r="BQ1383" s="43"/>
    </row>
    <row r="1384" spans="69:69" x14ac:dyDescent="0.3">
      <c r="BQ1384" s="43"/>
    </row>
    <row r="1385" spans="69:69" x14ac:dyDescent="0.3">
      <c r="BQ1385" s="43"/>
    </row>
    <row r="1386" spans="69:69" x14ac:dyDescent="0.3">
      <c r="BQ1386" s="43"/>
    </row>
    <row r="1387" spans="69:69" x14ac:dyDescent="0.3">
      <c r="BQ1387" s="43"/>
    </row>
    <row r="1388" spans="69:69" x14ac:dyDescent="0.3">
      <c r="BQ1388" s="43"/>
    </row>
    <row r="1389" spans="69:69" x14ac:dyDescent="0.3">
      <c r="BQ1389" s="43"/>
    </row>
    <row r="1390" spans="69:69" x14ac:dyDescent="0.3">
      <c r="BQ1390" s="43"/>
    </row>
    <row r="1391" spans="69:69" x14ac:dyDescent="0.3">
      <c r="BQ1391" s="43"/>
    </row>
    <row r="1392" spans="69:69" x14ac:dyDescent="0.3">
      <c r="BQ1392" s="43"/>
    </row>
    <row r="1393" spans="69:69" x14ac:dyDescent="0.3">
      <c r="BQ1393" s="43"/>
    </row>
    <row r="1394" spans="69:69" x14ac:dyDescent="0.3">
      <c r="BQ1394" s="43"/>
    </row>
    <row r="1395" spans="69:69" x14ac:dyDescent="0.3">
      <c r="BQ1395" s="43"/>
    </row>
    <row r="1396" spans="69:69" x14ac:dyDescent="0.3">
      <c r="BQ1396" s="43"/>
    </row>
    <row r="1397" spans="69:69" x14ac:dyDescent="0.3">
      <c r="BQ1397" s="43"/>
    </row>
    <row r="1398" spans="69:69" x14ac:dyDescent="0.3">
      <c r="BQ1398" s="43"/>
    </row>
    <row r="1399" spans="69:69" x14ac:dyDescent="0.3">
      <c r="BQ1399" s="43"/>
    </row>
    <row r="1400" spans="69:69" x14ac:dyDescent="0.3">
      <c r="BQ1400" s="43"/>
    </row>
    <row r="1401" spans="69:69" x14ac:dyDescent="0.3">
      <c r="BQ1401" s="43"/>
    </row>
    <row r="1402" spans="69:69" x14ac:dyDescent="0.3">
      <c r="BQ1402" s="43"/>
    </row>
    <row r="1403" spans="69:69" x14ac:dyDescent="0.3">
      <c r="BQ1403" s="43"/>
    </row>
    <row r="1404" spans="69:69" x14ac:dyDescent="0.3">
      <c r="BQ1404" s="43"/>
    </row>
    <row r="1405" spans="69:69" x14ac:dyDescent="0.3">
      <c r="BQ1405" s="43"/>
    </row>
    <row r="1406" spans="69:69" x14ac:dyDescent="0.3">
      <c r="BQ1406" s="43"/>
    </row>
    <row r="1407" spans="69:69" x14ac:dyDescent="0.3">
      <c r="BQ1407" s="43"/>
    </row>
    <row r="1408" spans="69:69" x14ac:dyDescent="0.3">
      <c r="BQ1408" s="43"/>
    </row>
    <row r="1409" spans="69:69" x14ac:dyDescent="0.3">
      <c r="BQ1409" s="43"/>
    </row>
    <row r="1410" spans="69:69" x14ac:dyDescent="0.3">
      <c r="BQ1410" s="43"/>
    </row>
    <row r="1411" spans="69:69" x14ac:dyDescent="0.3">
      <c r="BQ1411" s="43"/>
    </row>
    <row r="1412" spans="69:69" x14ac:dyDescent="0.3">
      <c r="BQ1412" s="43"/>
    </row>
    <row r="1413" spans="69:69" x14ac:dyDescent="0.3">
      <c r="BQ1413" s="43"/>
    </row>
    <row r="1414" spans="69:69" x14ac:dyDescent="0.3">
      <c r="BQ1414" s="43"/>
    </row>
    <row r="1415" spans="69:69" x14ac:dyDescent="0.3">
      <c r="BQ1415" s="43"/>
    </row>
    <row r="1416" spans="69:69" x14ac:dyDescent="0.3">
      <c r="BQ1416" s="43"/>
    </row>
    <row r="1417" spans="69:69" x14ac:dyDescent="0.3">
      <c r="BQ1417" s="43"/>
    </row>
    <row r="1418" spans="69:69" x14ac:dyDescent="0.3">
      <c r="BQ1418" s="43"/>
    </row>
    <row r="1419" spans="69:69" x14ac:dyDescent="0.3">
      <c r="BQ1419" s="43"/>
    </row>
    <row r="1420" spans="69:69" x14ac:dyDescent="0.3">
      <c r="BQ1420" s="43"/>
    </row>
    <row r="1421" spans="69:69" x14ac:dyDescent="0.3">
      <c r="BQ1421" s="43"/>
    </row>
    <row r="1422" spans="69:69" x14ac:dyDescent="0.3">
      <c r="BQ1422" s="43"/>
    </row>
    <row r="1423" spans="69:69" x14ac:dyDescent="0.3">
      <c r="BQ1423" s="43"/>
    </row>
    <row r="1424" spans="69:69" x14ac:dyDescent="0.3">
      <c r="BQ1424" s="43"/>
    </row>
    <row r="1425" spans="69:69" x14ac:dyDescent="0.3">
      <c r="BQ1425" s="43"/>
    </row>
    <row r="1426" spans="69:69" x14ac:dyDescent="0.3">
      <c r="BQ1426" s="43"/>
    </row>
    <row r="1427" spans="69:69" x14ac:dyDescent="0.3">
      <c r="BQ1427" s="43"/>
    </row>
    <row r="1428" spans="69:69" x14ac:dyDescent="0.3">
      <c r="BQ1428" s="43"/>
    </row>
    <row r="1429" spans="69:69" x14ac:dyDescent="0.3">
      <c r="BQ1429" s="43"/>
    </row>
    <row r="1430" spans="69:69" x14ac:dyDescent="0.3">
      <c r="BQ1430" s="43"/>
    </row>
    <row r="1431" spans="69:69" x14ac:dyDescent="0.3">
      <c r="BQ1431" s="43"/>
    </row>
    <row r="1432" spans="69:69" x14ac:dyDescent="0.3">
      <c r="BQ1432" s="43"/>
    </row>
    <row r="1433" spans="69:69" x14ac:dyDescent="0.3">
      <c r="BQ1433" s="43"/>
    </row>
    <row r="1434" spans="69:69" x14ac:dyDescent="0.3">
      <c r="BQ1434" s="43"/>
    </row>
    <row r="1435" spans="69:69" x14ac:dyDescent="0.3">
      <c r="BQ1435" s="43"/>
    </row>
    <row r="1436" spans="69:69" x14ac:dyDescent="0.3">
      <c r="BQ1436" s="43"/>
    </row>
    <row r="1437" spans="69:69" x14ac:dyDescent="0.3">
      <c r="BQ1437" s="43"/>
    </row>
    <row r="1438" spans="69:69" x14ac:dyDescent="0.3">
      <c r="BQ1438" s="43"/>
    </row>
    <row r="1439" spans="69:69" x14ac:dyDescent="0.3">
      <c r="BQ1439" s="43"/>
    </row>
    <row r="1440" spans="69:69" x14ac:dyDescent="0.3">
      <c r="BQ1440" s="43"/>
    </row>
    <row r="1441" spans="69:69" x14ac:dyDescent="0.3">
      <c r="BQ1441" s="43"/>
    </row>
    <row r="1442" spans="69:69" x14ac:dyDescent="0.3">
      <c r="BQ1442" s="43"/>
    </row>
    <row r="1443" spans="69:69" x14ac:dyDescent="0.3">
      <c r="BQ1443" s="43"/>
    </row>
    <row r="1444" spans="69:69" x14ac:dyDescent="0.3">
      <c r="BQ1444" s="43"/>
    </row>
    <row r="1445" spans="69:69" x14ac:dyDescent="0.3">
      <c r="BQ1445" s="43"/>
    </row>
    <row r="1446" spans="69:69" x14ac:dyDescent="0.3">
      <c r="BQ1446" s="43"/>
    </row>
    <row r="1447" spans="69:69" x14ac:dyDescent="0.3">
      <c r="BQ1447" s="43"/>
    </row>
    <row r="1448" spans="69:69" x14ac:dyDescent="0.3">
      <c r="BQ1448" s="43"/>
    </row>
    <row r="1449" spans="69:69" x14ac:dyDescent="0.3">
      <c r="BQ1449" s="43"/>
    </row>
    <row r="1450" spans="69:69" x14ac:dyDescent="0.3">
      <c r="BQ1450" s="43"/>
    </row>
    <row r="1451" spans="69:69" x14ac:dyDescent="0.3">
      <c r="BQ1451" s="43"/>
    </row>
    <row r="1452" spans="69:69" x14ac:dyDescent="0.3">
      <c r="BQ1452" s="43"/>
    </row>
    <row r="1453" spans="69:69" x14ac:dyDescent="0.3">
      <c r="BQ1453" s="43"/>
    </row>
    <row r="1454" spans="69:69" x14ac:dyDescent="0.3">
      <c r="BQ1454" s="43"/>
    </row>
    <row r="1455" spans="69:69" x14ac:dyDescent="0.3">
      <c r="BQ1455" s="43"/>
    </row>
    <row r="1456" spans="69:69" x14ac:dyDescent="0.3">
      <c r="BQ1456" s="43"/>
    </row>
    <row r="1457" spans="69:69" x14ac:dyDescent="0.3">
      <c r="BQ1457" s="43"/>
    </row>
    <row r="1458" spans="69:69" x14ac:dyDescent="0.3">
      <c r="BQ1458" s="43"/>
    </row>
    <row r="1459" spans="69:69" x14ac:dyDescent="0.3">
      <c r="BQ1459" s="43"/>
    </row>
    <row r="1460" spans="69:69" x14ac:dyDescent="0.3">
      <c r="BQ1460" s="43"/>
    </row>
    <row r="1461" spans="69:69" x14ac:dyDescent="0.3">
      <c r="BQ1461" s="43"/>
    </row>
    <row r="1462" spans="69:69" x14ac:dyDescent="0.3">
      <c r="BQ1462" s="43"/>
    </row>
    <row r="1463" spans="69:69" x14ac:dyDescent="0.3">
      <c r="BQ1463" s="43"/>
    </row>
    <row r="1464" spans="69:69" x14ac:dyDescent="0.3">
      <c r="BQ1464" s="43"/>
    </row>
    <row r="1465" spans="69:69" x14ac:dyDescent="0.3">
      <c r="BQ1465" s="43"/>
    </row>
    <row r="1466" spans="69:69" x14ac:dyDescent="0.3">
      <c r="BQ1466" s="43"/>
    </row>
    <row r="1467" spans="69:69" x14ac:dyDescent="0.3">
      <c r="BQ1467" s="43"/>
    </row>
    <row r="1468" spans="69:69" x14ac:dyDescent="0.3">
      <c r="BQ1468" s="43"/>
    </row>
    <row r="1469" spans="69:69" x14ac:dyDescent="0.3">
      <c r="BQ1469" s="43"/>
    </row>
    <row r="1470" spans="69:69" x14ac:dyDescent="0.3">
      <c r="BQ1470" s="43"/>
    </row>
    <row r="1471" spans="69:69" x14ac:dyDescent="0.3">
      <c r="BQ1471" s="43"/>
    </row>
    <row r="1472" spans="69:69" x14ac:dyDescent="0.3">
      <c r="BQ1472" s="43"/>
    </row>
    <row r="1473" spans="69:69" x14ac:dyDescent="0.3">
      <c r="BQ1473" s="43"/>
    </row>
    <row r="1474" spans="69:69" x14ac:dyDescent="0.3">
      <c r="BQ1474" s="43"/>
    </row>
    <row r="1475" spans="69:69" x14ac:dyDescent="0.3">
      <c r="BQ1475" s="43"/>
    </row>
    <row r="1476" spans="69:69" x14ac:dyDescent="0.3">
      <c r="BQ1476" s="43"/>
    </row>
    <row r="1477" spans="69:69" x14ac:dyDescent="0.3">
      <c r="BQ1477" s="43"/>
    </row>
    <row r="1478" spans="69:69" x14ac:dyDescent="0.3">
      <c r="BQ1478" s="43"/>
    </row>
    <row r="1479" spans="69:69" x14ac:dyDescent="0.3">
      <c r="BQ1479" s="43"/>
    </row>
    <row r="1480" spans="69:69" x14ac:dyDescent="0.3">
      <c r="BQ1480" s="43"/>
    </row>
    <row r="1481" spans="69:69" x14ac:dyDescent="0.3">
      <c r="BQ1481" s="43"/>
    </row>
    <row r="1482" spans="69:69" x14ac:dyDescent="0.3">
      <c r="BQ1482" s="43"/>
    </row>
    <row r="1483" spans="69:69" x14ac:dyDescent="0.3">
      <c r="BQ1483" s="43"/>
    </row>
    <row r="1484" spans="69:69" x14ac:dyDescent="0.3">
      <c r="BQ1484" s="43"/>
    </row>
    <row r="1485" spans="69:69" x14ac:dyDescent="0.3">
      <c r="BQ1485" s="43"/>
    </row>
    <row r="1486" spans="69:69" x14ac:dyDescent="0.3">
      <c r="BQ1486" s="43"/>
    </row>
    <row r="1487" spans="69:69" x14ac:dyDescent="0.3">
      <c r="BQ1487" s="43"/>
    </row>
    <row r="1488" spans="69:69" x14ac:dyDescent="0.3">
      <c r="BQ1488" s="43"/>
    </row>
    <row r="1489" spans="69:69" x14ac:dyDescent="0.3">
      <c r="BQ1489" s="43"/>
    </row>
    <row r="1490" spans="69:69" x14ac:dyDescent="0.3">
      <c r="BQ1490" s="43"/>
    </row>
    <row r="1491" spans="69:69" x14ac:dyDescent="0.3">
      <c r="BQ1491" s="43"/>
    </row>
    <row r="1492" spans="69:69" x14ac:dyDescent="0.3">
      <c r="BQ1492" s="43"/>
    </row>
    <row r="1493" spans="69:69" x14ac:dyDescent="0.3">
      <c r="BQ1493" s="43"/>
    </row>
    <row r="1494" spans="69:69" x14ac:dyDescent="0.3">
      <c r="BQ1494" s="43"/>
    </row>
    <row r="1495" spans="69:69" x14ac:dyDescent="0.3">
      <c r="BQ1495" s="43"/>
    </row>
    <row r="1496" spans="69:69" x14ac:dyDescent="0.3">
      <c r="BQ1496" s="43"/>
    </row>
    <row r="1497" spans="69:69" x14ac:dyDescent="0.3">
      <c r="BQ1497" s="43"/>
    </row>
    <row r="1498" spans="69:69" x14ac:dyDescent="0.3">
      <c r="BQ1498" s="43"/>
    </row>
    <row r="1499" spans="69:69" x14ac:dyDescent="0.3">
      <c r="BQ1499" s="43"/>
    </row>
    <row r="1500" spans="69:69" x14ac:dyDescent="0.3">
      <c r="BQ1500" s="43"/>
    </row>
    <row r="1501" spans="69:69" x14ac:dyDescent="0.3">
      <c r="BQ1501" s="43"/>
    </row>
    <row r="1502" spans="69:69" x14ac:dyDescent="0.3">
      <c r="BQ1502" s="43"/>
    </row>
    <row r="1503" spans="69:69" x14ac:dyDescent="0.3">
      <c r="BQ1503" s="43"/>
    </row>
    <row r="1504" spans="69:69" x14ac:dyDescent="0.3">
      <c r="BQ1504" s="43"/>
    </row>
    <row r="1505" spans="69:69" x14ac:dyDescent="0.3">
      <c r="BQ1505" s="43"/>
    </row>
    <row r="1506" spans="69:69" x14ac:dyDescent="0.3">
      <c r="BQ1506" s="43"/>
    </row>
    <row r="1507" spans="69:69" x14ac:dyDescent="0.3">
      <c r="BQ1507" s="43"/>
    </row>
    <row r="1508" spans="69:69" x14ac:dyDescent="0.3">
      <c r="BQ1508" s="43"/>
    </row>
    <row r="1509" spans="69:69" x14ac:dyDescent="0.3">
      <c r="BQ1509" s="43"/>
    </row>
    <row r="1510" spans="69:69" x14ac:dyDescent="0.3">
      <c r="BQ1510" s="43"/>
    </row>
    <row r="1511" spans="69:69" x14ac:dyDescent="0.3">
      <c r="BQ1511" s="43"/>
    </row>
    <row r="1512" spans="69:69" x14ac:dyDescent="0.3">
      <c r="BQ1512" s="43"/>
    </row>
    <row r="1513" spans="69:69" x14ac:dyDescent="0.3">
      <c r="BQ1513" s="43"/>
    </row>
    <row r="1514" spans="69:69" x14ac:dyDescent="0.3">
      <c r="BQ1514" s="43"/>
    </row>
    <row r="1515" spans="69:69" x14ac:dyDescent="0.3">
      <c r="BQ1515" s="43"/>
    </row>
    <row r="1516" spans="69:69" x14ac:dyDescent="0.3">
      <c r="BQ1516" s="43"/>
    </row>
    <row r="1517" spans="69:69" x14ac:dyDescent="0.3">
      <c r="BQ1517" s="43"/>
    </row>
    <row r="1518" spans="69:69" x14ac:dyDescent="0.3">
      <c r="BQ1518" s="43"/>
    </row>
    <row r="1519" spans="69:69" x14ac:dyDescent="0.3">
      <c r="BQ1519" s="43"/>
    </row>
    <row r="1520" spans="69:69" x14ac:dyDescent="0.3">
      <c r="BQ1520" s="43"/>
    </row>
    <row r="1521" spans="69:69" x14ac:dyDescent="0.3">
      <c r="BQ1521" s="43"/>
    </row>
    <row r="1522" spans="69:69" x14ac:dyDescent="0.3">
      <c r="BQ1522" s="43"/>
    </row>
    <row r="1523" spans="69:69" x14ac:dyDescent="0.3">
      <c r="BQ1523" s="43"/>
    </row>
    <row r="1524" spans="69:69" x14ac:dyDescent="0.3">
      <c r="BQ1524" s="43"/>
    </row>
    <row r="1525" spans="69:69" x14ac:dyDescent="0.3">
      <c r="BQ1525" s="43"/>
    </row>
    <row r="1526" spans="69:69" x14ac:dyDescent="0.3">
      <c r="BQ1526" s="43"/>
    </row>
    <row r="1527" spans="69:69" x14ac:dyDescent="0.3">
      <c r="BQ1527" s="43"/>
    </row>
    <row r="1528" spans="69:69" x14ac:dyDescent="0.3">
      <c r="BQ1528" s="43"/>
    </row>
    <row r="1529" spans="69:69" x14ac:dyDescent="0.3">
      <c r="BQ1529" s="43"/>
    </row>
    <row r="1530" spans="69:69" x14ac:dyDescent="0.3">
      <c r="BQ1530" s="43"/>
    </row>
    <row r="1531" spans="69:69" x14ac:dyDescent="0.3">
      <c r="BQ1531" s="43"/>
    </row>
    <row r="1532" spans="69:69" x14ac:dyDescent="0.3">
      <c r="BQ1532" s="43"/>
    </row>
    <row r="1533" spans="69:69" x14ac:dyDescent="0.3">
      <c r="BQ1533" s="43"/>
    </row>
    <row r="1534" spans="69:69" x14ac:dyDescent="0.3">
      <c r="BQ1534" s="43"/>
    </row>
    <row r="1535" spans="69:69" x14ac:dyDescent="0.3">
      <c r="BQ1535" s="43"/>
    </row>
    <row r="1536" spans="69:69" x14ac:dyDescent="0.3">
      <c r="BQ1536" s="43"/>
    </row>
    <row r="1537" spans="69:69" x14ac:dyDescent="0.3">
      <c r="BQ1537" s="43"/>
    </row>
    <row r="1538" spans="69:69" x14ac:dyDescent="0.3">
      <c r="BQ1538" s="43"/>
    </row>
    <row r="1539" spans="69:69" x14ac:dyDescent="0.3">
      <c r="BQ1539" s="43"/>
    </row>
    <row r="1540" spans="69:69" x14ac:dyDescent="0.3">
      <c r="BQ1540" s="43"/>
    </row>
    <row r="1541" spans="69:69" x14ac:dyDescent="0.3">
      <c r="BQ1541" s="43"/>
    </row>
    <row r="1542" spans="69:69" x14ac:dyDescent="0.3">
      <c r="BQ1542" s="43"/>
    </row>
    <row r="1543" spans="69:69" x14ac:dyDescent="0.3">
      <c r="BQ1543" s="43"/>
    </row>
    <row r="1544" spans="69:69" x14ac:dyDescent="0.3">
      <c r="BQ1544" s="43"/>
    </row>
    <row r="1545" spans="69:69" x14ac:dyDescent="0.3">
      <c r="BQ1545" s="43"/>
    </row>
    <row r="1546" spans="69:69" x14ac:dyDescent="0.3">
      <c r="BQ1546" s="43"/>
    </row>
    <row r="1547" spans="69:69" x14ac:dyDescent="0.3">
      <c r="BQ1547" s="43"/>
    </row>
    <row r="1548" spans="69:69" x14ac:dyDescent="0.3">
      <c r="BQ1548" s="43"/>
    </row>
    <row r="1549" spans="69:69" x14ac:dyDescent="0.3">
      <c r="BQ1549" s="43"/>
    </row>
    <row r="1550" spans="69:69" x14ac:dyDescent="0.3">
      <c r="BQ1550" s="43"/>
    </row>
    <row r="1551" spans="69:69" x14ac:dyDescent="0.3">
      <c r="BQ1551" s="43"/>
    </row>
    <row r="1552" spans="69:69" x14ac:dyDescent="0.3">
      <c r="BQ1552" s="43"/>
    </row>
    <row r="1553" spans="69:69" x14ac:dyDescent="0.3">
      <c r="BQ1553" s="43"/>
    </row>
    <row r="1554" spans="69:69" x14ac:dyDescent="0.3">
      <c r="BQ1554" s="43"/>
    </row>
    <row r="1555" spans="69:69" x14ac:dyDescent="0.3">
      <c r="BQ1555" s="43"/>
    </row>
    <row r="1556" spans="69:69" x14ac:dyDescent="0.3">
      <c r="BQ1556" s="43"/>
    </row>
    <row r="1557" spans="69:69" x14ac:dyDescent="0.3">
      <c r="BQ1557" s="43"/>
    </row>
    <row r="1558" spans="69:69" x14ac:dyDescent="0.3">
      <c r="BQ1558" s="43"/>
    </row>
    <row r="1559" spans="69:69" x14ac:dyDescent="0.3">
      <c r="BQ1559" s="43"/>
    </row>
    <row r="1560" spans="69:69" x14ac:dyDescent="0.3">
      <c r="BQ1560" s="43"/>
    </row>
    <row r="1561" spans="69:69" x14ac:dyDescent="0.3">
      <c r="BQ1561" s="43"/>
    </row>
    <row r="1562" spans="69:69" x14ac:dyDescent="0.3">
      <c r="BQ1562" s="43"/>
    </row>
    <row r="1563" spans="69:69" x14ac:dyDescent="0.3">
      <c r="BQ1563" s="43"/>
    </row>
    <row r="1564" spans="69:69" x14ac:dyDescent="0.3">
      <c r="BQ1564" s="43"/>
    </row>
    <row r="1565" spans="69:69" x14ac:dyDescent="0.3">
      <c r="BQ1565" s="43"/>
    </row>
    <row r="1566" spans="69:69" x14ac:dyDescent="0.3">
      <c r="BQ1566" s="43"/>
    </row>
    <row r="1567" spans="69:69" x14ac:dyDescent="0.3">
      <c r="BQ1567" s="43"/>
    </row>
    <row r="1568" spans="69:69" x14ac:dyDescent="0.3">
      <c r="BQ1568" s="43"/>
    </row>
    <row r="1569" spans="69:69" x14ac:dyDescent="0.3">
      <c r="BQ1569" s="43"/>
    </row>
    <row r="1570" spans="69:69" x14ac:dyDescent="0.3">
      <c r="BQ1570" s="43"/>
    </row>
    <row r="1571" spans="69:69" x14ac:dyDescent="0.3">
      <c r="BQ1571" s="43"/>
    </row>
    <row r="1572" spans="69:69" x14ac:dyDescent="0.3">
      <c r="BQ1572" s="43"/>
    </row>
    <row r="1573" spans="69:69" x14ac:dyDescent="0.3">
      <c r="BQ1573" s="43"/>
    </row>
    <row r="1574" spans="69:69" x14ac:dyDescent="0.3">
      <c r="BQ1574" s="43"/>
    </row>
    <row r="1575" spans="69:69" x14ac:dyDescent="0.3">
      <c r="BQ1575" s="43"/>
    </row>
    <row r="1576" spans="69:69" x14ac:dyDescent="0.3">
      <c r="BQ1576" s="43"/>
    </row>
    <row r="1577" spans="69:69" x14ac:dyDescent="0.3">
      <c r="BQ1577" s="43"/>
    </row>
    <row r="1578" spans="69:69" x14ac:dyDescent="0.3">
      <c r="BQ1578" s="43"/>
    </row>
    <row r="1579" spans="69:69" x14ac:dyDescent="0.3">
      <c r="BQ1579" s="43"/>
    </row>
    <row r="1580" spans="69:69" x14ac:dyDescent="0.3">
      <c r="BQ1580" s="43"/>
    </row>
    <row r="1581" spans="69:69" x14ac:dyDescent="0.3">
      <c r="BQ1581" s="43"/>
    </row>
    <row r="1582" spans="69:69" x14ac:dyDescent="0.3">
      <c r="BQ1582" s="43"/>
    </row>
    <row r="1583" spans="69:69" x14ac:dyDescent="0.3">
      <c r="BQ1583" s="43"/>
    </row>
    <row r="1584" spans="69:69" x14ac:dyDescent="0.3">
      <c r="BQ1584" s="43"/>
    </row>
    <row r="1585" spans="69:69" x14ac:dyDescent="0.3">
      <c r="BQ1585" s="43"/>
    </row>
    <row r="1586" spans="69:69" x14ac:dyDescent="0.3">
      <c r="BQ1586" s="43"/>
    </row>
    <row r="1587" spans="69:69" x14ac:dyDescent="0.3">
      <c r="BQ1587" s="43"/>
    </row>
    <row r="1588" spans="69:69" x14ac:dyDescent="0.3">
      <c r="BQ1588" s="43"/>
    </row>
    <row r="1589" spans="69:69" x14ac:dyDescent="0.3">
      <c r="BQ1589" s="43"/>
    </row>
    <row r="1590" spans="69:69" x14ac:dyDescent="0.3">
      <c r="BQ1590" s="43"/>
    </row>
    <row r="1591" spans="69:69" x14ac:dyDescent="0.3">
      <c r="BQ1591" s="43"/>
    </row>
    <row r="1592" spans="69:69" x14ac:dyDescent="0.3">
      <c r="BQ1592" s="43"/>
    </row>
    <row r="1593" spans="69:69" x14ac:dyDescent="0.3">
      <c r="BQ1593" s="43"/>
    </row>
    <row r="1594" spans="69:69" x14ac:dyDescent="0.3">
      <c r="BQ1594" s="43"/>
    </row>
    <row r="1595" spans="69:69" x14ac:dyDescent="0.3">
      <c r="BQ1595" s="43"/>
    </row>
    <row r="1596" spans="69:69" x14ac:dyDescent="0.3">
      <c r="BQ1596" s="43"/>
    </row>
    <row r="1597" spans="69:69" x14ac:dyDescent="0.3">
      <c r="BQ1597" s="43"/>
    </row>
    <row r="1598" spans="69:69" x14ac:dyDescent="0.3">
      <c r="BQ1598" s="43"/>
    </row>
    <row r="1599" spans="69:69" x14ac:dyDescent="0.3">
      <c r="BQ1599" s="43"/>
    </row>
    <row r="1600" spans="69:69" x14ac:dyDescent="0.3">
      <c r="BQ1600" s="43"/>
    </row>
    <row r="1601" spans="69:69" x14ac:dyDescent="0.3">
      <c r="BQ1601" s="43"/>
    </row>
    <row r="1602" spans="69:69" x14ac:dyDescent="0.3">
      <c r="BQ1602" s="43"/>
    </row>
    <row r="1603" spans="69:69" x14ac:dyDescent="0.3">
      <c r="BQ1603" s="43"/>
    </row>
    <row r="1604" spans="69:69" x14ac:dyDescent="0.3">
      <c r="BQ1604" s="43"/>
    </row>
    <row r="1605" spans="69:69" x14ac:dyDescent="0.3">
      <c r="BQ1605" s="43"/>
    </row>
    <row r="1606" spans="69:69" x14ac:dyDescent="0.3">
      <c r="BQ1606" s="43"/>
    </row>
    <row r="1607" spans="69:69" x14ac:dyDescent="0.3">
      <c r="BQ1607" s="43"/>
    </row>
    <row r="1608" spans="69:69" x14ac:dyDescent="0.3">
      <c r="BQ1608" s="43"/>
    </row>
    <row r="1609" spans="69:69" x14ac:dyDescent="0.3">
      <c r="BQ1609" s="43"/>
    </row>
    <row r="1610" spans="69:69" x14ac:dyDescent="0.3">
      <c r="BQ1610" s="43"/>
    </row>
    <row r="1611" spans="69:69" x14ac:dyDescent="0.3">
      <c r="BQ1611" s="43"/>
    </row>
    <row r="1612" spans="69:69" x14ac:dyDescent="0.3">
      <c r="BQ1612" s="43"/>
    </row>
    <row r="1613" spans="69:69" x14ac:dyDescent="0.3">
      <c r="BQ1613" s="43"/>
    </row>
    <row r="1614" spans="69:69" x14ac:dyDescent="0.3">
      <c r="BQ1614" s="43"/>
    </row>
    <row r="1615" spans="69:69" x14ac:dyDescent="0.3">
      <c r="BQ1615" s="43"/>
    </row>
    <row r="1616" spans="69:69" x14ac:dyDescent="0.3">
      <c r="BQ1616" s="43"/>
    </row>
    <row r="1617" spans="69:69" x14ac:dyDescent="0.3">
      <c r="BQ1617" s="43"/>
    </row>
    <row r="1618" spans="69:69" x14ac:dyDescent="0.3">
      <c r="BQ1618" s="43"/>
    </row>
    <row r="1619" spans="69:69" x14ac:dyDescent="0.3">
      <c r="BQ1619" s="43"/>
    </row>
    <row r="1620" spans="69:69" x14ac:dyDescent="0.3">
      <c r="BQ1620" s="43"/>
    </row>
    <row r="1621" spans="69:69" x14ac:dyDescent="0.3">
      <c r="BQ1621" s="43"/>
    </row>
    <row r="1622" spans="69:69" x14ac:dyDescent="0.3">
      <c r="BQ1622" s="43"/>
    </row>
    <row r="1623" spans="69:69" x14ac:dyDescent="0.3">
      <c r="BQ1623" s="43"/>
    </row>
    <row r="1624" spans="69:69" x14ac:dyDescent="0.3">
      <c r="BQ1624" s="43"/>
    </row>
    <row r="1625" spans="69:69" x14ac:dyDescent="0.3">
      <c r="BQ1625" s="43"/>
    </row>
    <row r="1626" spans="69:69" x14ac:dyDescent="0.3">
      <c r="BQ1626" s="43"/>
    </row>
    <row r="1627" spans="69:69" x14ac:dyDescent="0.3">
      <c r="BQ1627" s="43"/>
    </row>
    <row r="1628" spans="69:69" x14ac:dyDescent="0.3">
      <c r="BQ1628" s="43"/>
    </row>
    <row r="1629" spans="69:69" x14ac:dyDescent="0.3">
      <c r="BQ1629" s="43"/>
    </row>
    <row r="1630" spans="69:69" x14ac:dyDescent="0.3">
      <c r="BQ1630" s="43"/>
    </row>
    <row r="1631" spans="69:69" x14ac:dyDescent="0.3">
      <c r="BQ1631" s="43"/>
    </row>
    <row r="1632" spans="69:69" x14ac:dyDescent="0.3">
      <c r="BQ1632" s="43"/>
    </row>
    <row r="1633" spans="69:69" x14ac:dyDescent="0.3">
      <c r="BQ1633" s="43"/>
    </row>
    <row r="1634" spans="69:69" x14ac:dyDescent="0.3">
      <c r="BQ1634" s="43"/>
    </row>
    <row r="1635" spans="69:69" x14ac:dyDescent="0.3">
      <c r="BQ1635" s="43"/>
    </row>
    <row r="1636" spans="69:69" x14ac:dyDescent="0.3">
      <c r="BQ1636" s="43"/>
    </row>
    <row r="1637" spans="69:69" x14ac:dyDescent="0.3">
      <c r="BQ1637" s="43"/>
    </row>
    <row r="1638" spans="69:69" x14ac:dyDescent="0.3">
      <c r="BQ1638" s="43"/>
    </row>
    <row r="1639" spans="69:69" x14ac:dyDescent="0.3">
      <c r="BQ1639" s="43"/>
    </row>
    <row r="1640" spans="69:69" x14ac:dyDescent="0.3">
      <c r="BQ1640" s="43"/>
    </row>
    <row r="1641" spans="69:69" x14ac:dyDescent="0.3">
      <c r="BQ1641" s="43"/>
    </row>
    <row r="1642" spans="69:69" x14ac:dyDescent="0.3">
      <c r="BQ1642" s="43"/>
    </row>
    <row r="1643" spans="69:69" x14ac:dyDescent="0.3">
      <c r="BQ1643" s="43"/>
    </row>
    <row r="1644" spans="69:69" x14ac:dyDescent="0.3">
      <c r="BQ1644" s="43"/>
    </row>
    <row r="1645" spans="69:69" x14ac:dyDescent="0.3">
      <c r="BQ1645" s="43"/>
    </row>
    <row r="1646" spans="69:69" x14ac:dyDescent="0.3">
      <c r="BQ1646" s="43"/>
    </row>
    <row r="1647" spans="69:69" x14ac:dyDescent="0.3">
      <c r="BQ1647" s="43"/>
    </row>
    <row r="1648" spans="69:69" x14ac:dyDescent="0.3">
      <c r="BQ1648" s="43"/>
    </row>
    <row r="1649" spans="69:69" x14ac:dyDescent="0.3">
      <c r="BQ1649" s="43"/>
    </row>
    <row r="1650" spans="69:69" x14ac:dyDescent="0.3">
      <c r="BQ1650" s="43"/>
    </row>
    <row r="1651" spans="69:69" x14ac:dyDescent="0.3">
      <c r="BQ1651" s="43"/>
    </row>
    <row r="1652" spans="69:69" x14ac:dyDescent="0.3">
      <c r="BQ1652" s="43"/>
    </row>
    <row r="1653" spans="69:69" x14ac:dyDescent="0.3">
      <c r="BQ1653" s="43"/>
    </row>
    <row r="1654" spans="69:69" x14ac:dyDescent="0.3">
      <c r="BQ1654" s="43"/>
    </row>
    <row r="1655" spans="69:69" x14ac:dyDescent="0.3">
      <c r="BQ1655" s="43"/>
    </row>
    <row r="1656" spans="69:69" x14ac:dyDescent="0.3">
      <c r="BQ1656" s="43"/>
    </row>
    <row r="1657" spans="69:69" x14ac:dyDescent="0.3">
      <c r="BQ1657" s="43"/>
    </row>
    <row r="1658" spans="69:69" x14ac:dyDescent="0.3">
      <c r="BQ1658" s="43"/>
    </row>
    <row r="1659" spans="69:69" x14ac:dyDescent="0.3">
      <c r="BQ1659" s="43"/>
    </row>
    <row r="1660" spans="69:69" x14ac:dyDescent="0.3">
      <c r="BQ1660" s="43"/>
    </row>
    <row r="1661" spans="69:69" x14ac:dyDescent="0.3">
      <c r="BQ1661" s="43"/>
    </row>
    <row r="1662" spans="69:69" x14ac:dyDescent="0.3">
      <c r="BQ1662" s="43"/>
    </row>
    <row r="1663" spans="69:69" x14ac:dyDescent="0.3">
      <c r="BQ1663" s="43"/>
    </row>
    <row r="1664" spans="69:69" x14ac:dyDescent="0.3">
      <c r="BQ1664" s="43"/>
    </row>
    <row r="1665" spans="69:69" x14ac:dyDescent="0.3">
      <c r="BQ1665" s="43"/>
    </row>
    <row r="1666" spans="69:69" x14ac:dyDescent="0.3">
      <c r="BQ1666" s="43"/>
    </row>
    <row r="1667" spans="69:69" x14ac:dyDescent="0.3">
      <c r="BQ1667" s="43"/>
    </row>
    <row r="1668" spans="69:69" x14ac:dyDescent="0.3">
      <c r="BQ1668" s="43"/>
    </row>
    <row r="1669" spans="69:69" x14ac:dyDescent="0.3">
      <c r="BQ1669" s="43"/>
    </row>
    <row r="1670" spans="69:69" x14ac:dyDescent="0.3">
      <c r="BQ1670" s="43"/>
    </row>
    <row r="1671" spans="69:69" x14ac:dyDescent="0.3">
      <c r="BQ1671" s="43"/>
    </row>
    <row r="1672" spans="69:69" x14ac:dyDescent="0.3">
      <c r="BQ1672" s="43"/>
    </row>
    <row r="1673" spans="69:69" x14ac:dyDescent="0.3">
      <c r="BQ1673" s="43"/>
    </row>
    <row r="1674" spans="69:69" x14ac:dyDescent="0.3">
      <c r="BQ1674" s="43"/>
    </row>
    <row r="1675" spans="69:69" x14ac:dyDescent="0.3">
      <c r="BQ1675" s="43"/>
    </row>
    <row r="1676" spans="69:69" x14ac:dyDescent="0.3">
      <c r="BQ1676" s="43"/>
    </row>
    <row r="1677" spans="69:69" x14ac:dyDescent="0.3">
      <c r="BQ1677" s="43"/>
    </row>
    <row r="1678" spans="69:69" x14ac:dyDescent="0.3">
      <c r="BQ1678" s="43"/>
    </row>
    <row r="1679" spans="69:69" x14ac:dyDescent="0.3">
      <c r="BQ1679" s="43"/>
    </row>
    <row r="1680" spans="69:69" x14ac:dyDescent="0.3">
      <c r="BQ1680" s="43"/>
    </row>
    <row r="1681" spans="69:69" x14ac:dyDescent="0.3">
      <c r="BQ1681" s="43"/>
    </row>
    <row r="1682" spans="69:69" x14ac:dyDescent="0.3">
      <c r="BQ1682" s="43"/>
    </row>
    <row r="1683" spans="69:69" x14ac:dyDescent="0.3">
      <c r="BQ1683" s="43"/>
    </row>
    <row r="1684" spans="69:69" x14ac:dyDescent="0.3">
      <c r="BQ1684" s="43"/>
    </row>
    <row r="1685" spans="69:69" x14ac:dyDescent="0.3">
      <c r="BQ1685" s="43"/>
    </row>
    <row r="1686" spans="69:69" x14ac:dyDescent="0.3">
      <c r="BQ1686" s="43"/>
    </row>
    <row r="1687" spans="69:69" x14ac:dyDescent="0.3">
      <c r="BQ1687" s="43"/>
    </row>
    <row r="1688" spans="69:69" x14ac:dyDescent="0.3">
      <c r="BQ1688" s="43"/>
    </row>
    <row r="1689" spans="69:69" x14ac:dyDescent="0.3">
      <c r="BQ1689" s="43"/>
    </row>
    <row r="1690" spans="69:69" x14ac:dyDescent="0.3">
      <c r="BQ1690" s="43"/>
    </row>
    <row r="1691" spans="69:69" x14ac:dyDescent="0.3">
      <c r="BQ1691" s="43"/>
    </row>
    <row r="1692" spans="69:69" x14ac:dyDescent="0.3">
      <c r="BQ1692" s="43"/>
    </row>
    <row r="1693" spans="69:69" x14ac:dyDescent="0.3">
      <c r="BQ1693" s="43"/>
    </row>
    <row r="1694" spans="69:69" x14ac:dyDescent="0.3">
      <c r="BQ1694" s="43"/>
    </row>
    <row r="1695" spans="69:69" x14ac:dyDescent="0.3">
      <c r="BQ1695" s="43"/>
    </row>
    <row r="1696" spans="69:69" x14ac:dyDescent="0.3">
      <c r="BQ1696" s="43"/>
    </row>
    <row r="1697" spans="69:69" x14ac:dyDescent="0.3">
      <c r="BQ1697" s="43"/>
    </row>
    <row r="1698" spans="69:69" x14ac:dyDescent="0.3">
      <c r="BQ1698" s="43"/>
    </row>
    <row r="1699" spans="69:69" x14ac:dyDescent="0.3">
      <c r="BQ1699" s="43"/>
    </row>
    <row r="1700" spans="69:69" x14ac:dyDescent="0.3">
      <c r="BQ1700" s="43"/>
    </row>
    <row r="1701" spans="69:69" x14ac:dyDescent="0.3">
      <c r="BQ1701" s="43"/>
    </row>
    <row r="1702" spans="69:69" x14ac:dyDescent="0.3">
      <c r="BQ1702" s="43"/>
    </row>
    <row r="1703" spans="69:69" x14ac:dyDescent="0.3">
      <c r="BQ1703" s="43"/>
    </row>
    <row r="1704" spans="69:69" x14ac:dyDescent="0.3">
      <c r="BQ1704" s="43"/>
    </row>
    <row r="1705" spans="69:69" x14ac:dyDescent="0.3">
      <c r="BQ1705" s="43"/>
    </row>
    <row r="1706" spans="69:69" x14ac:dyDescent="0.3">
      <c r="BQ1706" s="43"/>
    </row>
    <row r="1707" spans="69:69" x14ac:dyDescent="0.3">
      <c r="BQ1707" s="43"/>
    </row>
    <row r="1708" spans="69:69" x14ac:dyDescent="0.3">
      <c r="BQ1708" s="43"/>
    </row>
    <row r="1709" spans="69:69" x14ac:dyDescent="0.3">
      <c r="BQ1709" s="43"/>
    </row>
    <row r="1710" spans="69:69" x14ac:dyDescent="0.3">
      <c r="BQ1710" s="43"/>
    </row>
    <row r="1711" spans="69:69" x14ac:dyDescent="0.3">
      <c r="BQ1711" s="43"/>
    </row>
    <row r="1712" spans="69:69" x14ac:dyDescent="0.3">
      <c r="BQ1712" s="43"/>
    </row>
    <row r="1713" spans="69:69" x14ac:dyDescent="0.3">
      <c r="BQ1713" s="43"/>
    </row>
    <row r="1714" spans="69:69" x14ac:dyDescent="0.3">
      <c r="BQ1714" s="43"/>
    </row>
    <row r="1715" spans="69:69" x14ac:dyDescent="0.3">
      <c r="BQ1715" s="43"/>
    </row>
    <row r="1716" spans="69:69" x14ac:dyDescent="0.3">
      <c r="BQ1716" s="43"/>
    </row>
    <row r="1717" spans="69:69" x14ac:dyDescent="0.3">
      <c r="BQ1717" s="43"/>
    </row>
    <row r="1718" spans="69:69" x14ac:dyDescent="0.3">
      <c r="BQ1718" s="43"/>
    </row>
    <row r="1719" spans="69:69" x14ac:dyDescent="0.3">
      <c r="BQ1719" s="43"/>
    </row>
    <row r="1720" spans="69:69" x14ac:dyDescent="0.3">
      <c r="BQ1720" s="43"/>
    </row>
    <row r="1721" spans="69:69" x14ac:dyDescent="0.3">
      <c r="BQ1721" s="43"/>
    </row>
    <row r="1722" spans="69:69" x14ac:dyDescent="0.3">
      <c r="BQ1722" s="43"/>
    </row>
    <row r="1723" spans="69:69" x14ac:dyDescent="0.3">
      <c r="BQ1723" s="43"/>
    </row>
    <row r="1724" spans="69:69" x14ac:dyDescent="0.3">
      <c r="BQ1724" s="43"/>
    </row>
    <row r="1725" spans="69:69" x14ac:dyDescent="0.3">
      <c r="BQ1725" s="43"/>
    </row>
    <row r="1726" spans="69:69" x14ac:dyDescent="0.3">
      <c r="BQ1726" s="43"/>
    </row>
    <row r="1727" spans="69:69" x14ac:dyDescent="0.3">
      <c r="BQ1727" s="43"/>
    </row>
    <row r="1728" spans="69:69" x14ac:dyDescent="0.3">
      <c r="BQ1728" s="43"/>
    </row>
    <row r="1729" spans="69:69" x14ac:dyDescent="0.3">
      <c r="BQ1729" s="43"/>
    </row>
    <row r="1730" spans="69:69" x14ac:dyDescent="0.3">
      <c r="BQ1730" s="43"/>
    </row>
    <row r="1731" spans="69:69" x14ac:dyDescent="0.3">
      <c r="BQ1731" s="43"/>
    </row>
    <row r="1732" spans="69:69" x14ac:dyDescent="0.3">
      <c r="BQ1732" s="43"/>
    </row>
    <row r="1733" spans="69:69" x14ac:dyDescent="0.3">
      <c r="BQ1733" s="43"/>
    </row>
    <row r="1734" spans="69:69" x14ac:dyDescent="0.3">
      <c r="BQ1734" s="43"/>
    </row>
    <row r="1735" spans="69:69" x14ac:dyDescent="0.3">
      <c r="BQ1735" s="43"/>
    </row>
    <row r="1736" spans="69:69" x14ac:dyDescent="0.3">
      <c r="BQ1736" s="43"/>
    </row>
    <row r="1737" spans="69:69" x14ac:dyDescent="0.3">
      <c r="BQ1737" s="43"/>
    </row>
    <row r="1738" spans="69:69" x14ac:dyDescent="0.3">
      <c r="BQ1738" s="43"/>
    </row>
    <row r="1739" spans="69:69" x14ac:dyDescent="0.3">
      <c r="BQ1739" s="43"/>
    </row>
    <row r="1740" spans="69:69" x14ac:dyDescent="0.3">
      <c r="BQ1740" s="43"/>
    </row>
    <row r="1741" spans="69:69" x14ac:dyDescent="0.3">
      <c r="BQ1741" s="43"/>
    </row>
    <row r="1742" spans="69:69" x14ac:dyDescent="0.3">
      <c r="BQ1742" s="43"/>
    </row>
    <row r="1743" spans="69:69" x14ac:dyDescent="0.3">
      <c r="BQ1743" s="43"/>
    </row>
    <row r="1744" spans="69:69" x14ac:dyDescent="0.3">
      <c r="BQ1744" s="43"/>
    </row>
    <row r="1745" spans="69:69" x14ac:dyDescent="0.3">
      <c r="BQ1745" s="43"/>
    </row>
    <row r="1746" spans="69:69" x14ac:dyDescent="0.3">
      <c r="BQ1746" s="43"/>
    </row>
    <row r="1747" spans="69:69" x14ac:dyDescent="0.3">
      <c r="BQ1747" s="43"/>
    </row>
    <row r="1748" spans="69:69" x14ac:dyDescent="0.3">
      <c r="BQ1748" s="43"/>
    </row>
    <row r="1749" spans="69:69" x14ac:dyDescent="0.3">
      <c r="BQ1749" s="43"/>
    </row>
    <row r="1750" spans="69:69" x14ac:dyDescent="0.3">
      <c r="BQ1750" s="43"/>
    </row>
    <row r="1751" spans="69:69" x14ac:dyDescent="0.3">
      <c r="BQ1751" s="43"/>
    </row>
    <row r="1752" spans="69:69" x14ac:dyDescent="0.3">
      <c r="BQ1752" s="43"/>
    </row>
    <row r="1753" spans="69:69" x14ac:dyDescent="0.3">
      <c r="BQ1753" s="43"/>
    </row>
    <row r="1754" spans="69:69" x14ac:dyDescent="0.3">
      <c r="BQ1754" s="43"/>
    </row>
    <row r="1755" spans="69:69" x14ac:dyDescent="0.3">
      <c r="BQ1755" s="43"/>
    </row>
    <row r="1756" spans="69:69" x14ac:dyDescent="0.3">
      <c r="BQ1756" s="43"/>
    </row>
    <row r="1757" spans="69:69" x14ac:dyDescent="0.3">
      <c r="BQ1757" s="43"/>
    </row>
    <row r="1758" spans="69:69" x14ac:dyDescent="0.3">
      <c r="BQ1758" s="43"/>
    </row>
    <row r="1759" spans="69:69" x14ac:dyDescent="0.3">
      <c r="BQ1759" s="43"/>
    </row>
    <row r="1760" spans="69:69" x14ac:dyDescent="0.3">
      <c r="BQ1760" s="43"/>
    </row>
    <row r="1761" spans="69:69" x14ac:dyDescent="0.3">
      <c r="BQ1761" s="43"/>
    </row>
    <row r="1762" spans="69:69" x14ac:dyDescent="0.3">
      <c r="BQ1762" s="43"/>
    </row>
    <row r="1763" spans="69:69" x14ac:dyDescent="0.3">
      <c r="BQ1763" s="43"/>
    </row>
    <row r="1764" spans="69:69" x14ac:dyDescent="0.3">
      <c r="BQ1764" s="43"/>
    </row>
    <row r="1765" spans="69:69" x14ac:dyDescent="0.3">
      <c r="BQ1765" s="43"/>
    </row>
    <row r="1766" spans="69:69" x14ac:dyDescent="0.3">
      <c r="BQ1766" s="43"/>
    </row>
    <row r="1767" spans="69:69" x14ac:dyDescent="0.3">
      <c r="BQ1767" s="43"/>
    </row>
    <row r="1768" spans="69:69" x14ac:dyDescent="0.3">
      <c r="BQ1768" s="43"/>
    </row>
    <row r="1769" spans="69:69" x14ac:dyDescent="0.3">
      <c r="BQ1769" s="43"/>
    </row>
    <row r="1770" spans="69:69" x14ac:dyDescent="0.3">
      <c r="BQ1770" s="43"/>
    </row>
    <row r="1771" spans="69:69" x14ac:dyDescent="0.3">
      <c r="BQ1771" s="43"/>
    </row>
    <row r="1772" spans="69:69" x14ac:dyDescent="0.3">
      <c r="BQ1772" s="43"/>
    </row>
    <row r="1773" spans="69:69" x14ac:dyDescent="0.3">
      <c r="BQ1773" s="43"/>
    </row>
    <row r="1774" spans="69:69" x14ac:dyDescent="0.3">
      <c r="BQ1774" s="43"/>
    </row>
    <row r="1775" spans="69:69" x14ac:dyDescent="0.3">
      <c r="BQ1775" s="43"/>
    </row>
    <row r="1776" spans="69:69" x14ac:dyDescent="0.3">
      <c r="BQ1776" s="43"/>
    </row>
    <row r="1777" spans="69:69" x14ac:dyDescent="0.3">
      <c r="BQ1777" s="43"/>
    </row>
    <row r="1778" spans="69:69" x14ac:dyDescent="0.3">
      <c r="BQ1778" s="43"/>
    </row>
    <row r="1779" spans="69:69" x14ac:dyDescent="0.3">
      <c r="BQ1779" s="43"/>
    </row>
    <row r="1780" spans="69:69" x14ac:dyDescent="0.3">
      <c r="BQ1780" s="43"/>
    </row>
    <row r="1781" spans="69:69" x14ac:dyDescent="0.3">
      <c r="BQ1781" s="43"/>
    </row>
    <row r="1782" spans="69:69" x14ac:dyDescent="0.3">
      <c r="BQ1782" s="43"/>
    </row>
    <row r="1783" spans="69:69" x14ac:dyDescent="0.3">
      <c r="BQ1783" s="43"/>
    </row>
    <row r="1784" spans="69:69" x14ac:dyDescent="0.3">
      <c r="BQ1784" s="43"/>
    </row>
    <row r="1785" spans="69:69" x14ac:dyDescent="0.3">
      <c r="BQ1785" s="43"/>
    </row>
    <row r="1786" spans="69:69" x14ac:dyDescent="0.3">
      <c r="BQ1786" s="43"/>
    </row>
    <row r="1787" spans="69:69" x14ac:dyDescent="0.3">
      <c r="BQ1787" s="43"/>
    </row>
    <row r="1788" spans="69:69" x14ac:dyDescent="0.3">
      <c r="BQ1788" s="43"/>
    </row>
    <row r="1789" spans="69:69" x14ac:dyDescent="0.3">
      <c r="BQ1789" s="43"/>
    </row>
    <row r="1790" spans="69:69" x14ac:dyDescent="0.3">
      <c r="BQ1790" s="43"/>
    </row>
    <row r="1791" spans="69:69" x14ac:dyDescent="0.3">
      <c r="BQ1791" s="43"/>
    </row>
    <row r="1792" spans="69:69" x14ac:dyDescent="0.3">
      <c r="BQ1792" s="43"/>
    </row>
    <row r="1793" spans="69:69" x14ac:dyDescent="0.3">
      <c r="BQ1793" s="43"/>
    </row>
    <row r="1794" spans="69:69" x14ac:dyDescent="0.3">
      <c r="BQ1794" s="43"/>
    </row>
    <row r="1795" spans="69:69" x14ac:dyDescent="0.3">
      <c r="BQ1795" s="43"/>
    </row>
    <row r="1796" spans="69:69" x14ac:dyDescent="0.3">
      <c r="BQ1796" s="43"/>
    </row>
    <row r="1797" spans="69:69" x14ac:dyDescent="0.3">
      <c r="BQ1797" s="43"/>
    </row>
    <row r="1798" spans="69:69" x14ac:dyDescent="0.3">
      <c r="BQ1798" s="43"/>
    </row>
    <row r="1799" spans="69:69" x14ac:dyDescent="0.3">
      <c r="BQ1799" s="43"/>
    </row>
    <row r="1800" spans="69:69" x14ac:dyDescent="0.3">
      <c r="BQ1800" s="43"/>
    </row>
    <row r="1801" spans="69:69" x14ac:dyDescent="0.3">
      <c r="BQ1801" s="43"/>
    </row>
    <row r="1802" spans="69:69" x14ac:dyDescent="0.3">
      <c r="BQ1802" s="43"/>
    </row>
    <row r="1803" spans="69:69" x14ac:dyDescent="0.3">
      <c r="BQ1803" s="43"/>
    </row>
    <row r="1804" spans="69:69" x14ac:dyDescent="0.3">
      <c r="BQ1804" s="43"/>
    </row>
    <row r="1805" spans="69:69" x14ac:dyDescent="0.3">
      <c r="BQ1805" s="43"/>
    </row>
    <row r="1806" spans="69:69" x14ac:dyDescent="0.3">
      <c r="BQ1806" s="43"/>
    </row>
    <row r="1807" spans="69:69" x14ac:dyDescent="0.3">
      <c r="BQ1807" s="43"/>
    </row>
    <row r="1808" spans="69:69" x14ac:dyDescent="0.3">
      <c r="BQ1808" s="43"/>
    </row>
    <row r="1809" spans="69:69" x14ac:dyDescent="0.3">
      <c r="BQ1809" s="43"/>
    </row>
    <row r="1810" spans="69:69" x14ac:dyDescent="0.3">
      <c r="BQ1810" s="43"/>
    </row>
    <row r="1811" spans="69:69" x14ac:dyDescent="0.3">
      <c r="BQ1811" s="43"/>
    </row>
    <row r="1812" spans="69:69" x14ac:dyDescent="0.3">
      <c r="BQ1812" s="43"/>
    </row>
    <row r="1813" spans="69:69" x14ac:dyDescent="0.3">
      <c r="BQ1813" s="43"/>
    </row>
    <row r="1814" spans="69:69" x14ac:dyDescent="0.3">
      <c r="BQ1814" s="43"/>
    </row>
    <row r="1815" spans="69:69" x14ac:dyDescent="0.3">
      <c r="BQ1815" s="43"/>
    </row>
    <row r="1816" spans="69:69" x14ac:dyDescent="0.3">
      <c r="BQ1816" s="43"/>
    </row>
    <row r="1817" spans="69:69" x14ac:dyDescent="0.3">
      <c r="BQ1817" s="43"/>
    </row>
    <row r="1818" spans="69:69" x14ac:dyDescent="0.3">
      <c r="BQ1818" s="43"/>
    </row>
    <row r="1819" spans="69:69" x14ac:dyDescent="0.3">
      <c r="BQ1819" s="43"/>
    </row>
    <row r="1820" spans="69:69" x14ac:dyDescent="0.3">
      <c r="BQ1820" s="43"/>
    </row>
    <row r="1821" spans="69:69" x14ac:dyDescent="0.3">
      <c r="BQ1821" s="43"/>
    </row>
    <row r="1822" spans="69:69" x14ac:dyDescent="0.3">
      <c r="BQ1822" s="43"/>
    </row>
    <row r="1823" spans="69:69" x14ac:dyDescent="0.3">
      <c r="BQ1823" s="43"/>
    </row>
    <row r="1824" spans="69:69" x14ac:dyDescent="0.3">
      <c r="BQ1824" s="43"/>
    </row>
    <row r="1825" spans="69:69" x14ac:dyDescent="0.3">
      <c r="BQ1825" s="43"/>
    </row>
    <row r="1826" spans="69:69" x14ac:dyDescent="0.3">
      <c r="BQ1826" s="43"/>
    </row>
    <row r="1827" spans="69:69" x14ac:dyDescent="0.3">
      <c r="BQ1827" s="43"/>
    </row>
    <row r="1828" spans="69:69" x14ac:dyDescent="0.3">
      <c r="BQ1828" s="43"/>
    </row>
    <row r="1829" spans="69:69" x14ac:dyDescent="0.3">
      <c r="BQ1829" s="43"/>
    </row>
    <row r="1830" spans="69:69" x14ac:dyDescent="0.3">
      <c r="BQ1830" s="43"/>
    </row>
    <row r="1831" spans="69:69" x14ac:dyDescent="0.3">
      <c r="BQ1831" s="43"/>
    </row>
    <row r="1832" spans="69:69" x14ac:dyDescent="0.3">
      <c r="BQ1832" s="43"/>
    </row>
    <row r="1833" spans="69:69" x14ac:dyDescent="0.3">
      <c r="BQ1833" s="43"/>
    </row>
    <row r="1834" spans="69:69" x14ac:dyDescent="0.3">
      <c r="BQ1834" s="43"/>
    </row>
    <row r="1835" spans="69:69" x14ac:dyDescent="0.3">
      <c r="BQ1835" s="43"/>
    </row>
    <row r="1836" spans="69:69" x14ac:dyDescent="0.3">
      <c r="BQ1836" s="43"/>
    </row>
    <row r="1837" spans="69:69" x14ac:dyDescent="0.3">
      <c r="BQ1837" s="43"/>
    </row>
    <row r="1838" spans="69:69" x14ac:dyDescent="0.3">
      <c r="BQ1838" s="43"/>
    </row>
    <row r="1839" spans="69:69" x14ac:dyDescent="0.3">
      <c r="BQ1839" s="43"/>
    </row>
    <row r="1840" spans="69:69" x14ac:dyDescent="0.3">
      <c r="BQ1840" s="43"/>
    </row>
    <row r="1841" spans="69:69" x14ac:dyDescent="0.3">
      <c r="BQ1841" s="43"/>
    </row>
    <row r="1842" spans="69:69" x14ac:dyDescent="0.3">
      <c r="BQ1842" s="43"/>
    </row>
    <row r="1843" spans="69:69" x14ac:dyDescent="0.3">
      <c r="BQ1843" s="43"/>
    </row>
    <row r="1844" spans="69:69" x14ac:dyDescent="0.3">
      <c r="BQ1844" s="43"/>
    </row>
    <row r="1845" spans="69:69" x14ac:dyDescent="0.3">
      <c r="BQ1845" s="43"/>
    </row>
    <row r="1846" spans="69:69" x14ac:dyDescent="0.3">
      <c r="BQ1846" s="43"/>
    </row>
    <row r="1847" spans="69:69" x14ac:dyDescent="0.3">
      <c r="BQ1847" s="43"/>
    </row>
    <row r="1848" spans="69:69" x14ac:dyDescent="0.3">
      <c r="BQ1848" s="43"/>
    </row>
    <row r="1849" spans="69:69" x14ac:dyDescent="0.3">
      <c r="BQ1849" s="43"/>
    </row>
    <row r="1850" spans="69:69" x14ac:dyDescent="0.3">
      <c r="BQ1850" s="43"/>
    </row>
    <row r="1851" spans="69:69" x14ac:dyDescent="0.3">
      <c r="BQ1851" s="43"/>
    </row>
    <row r="1852" spans="69:69" x14ac:dyDescent="0.3">
      <c r="BQ1852" s="43"/>
    </row>
    <row r="1853" spans="69:69" x14ac:dyDescent="0.3">
      <c r="BQ1853" s="43"/>
    </row>
    <row r="1854" spans="69:69" x14ac:dyDescent="0.3">
      <c r="BQ1854" s="43"/>
    </row>
    <row r="1855" spans="69:69" x14ac:dyDescent="0.3">
      <c r="BQ1855" s="43"/>
    </row>
    <row r="1856" spans="69:69" x14ac:dyDescent="0.3">
      <c r="BQ1856" s="43"/>
    </row>
    <row r="1857" spans="69:69" x14ac:dyDescent="0.3">
      <c r="BQ1857" s="43"/>
    </row>
    <row r="1858" spans="69:69" x14ac:dyDescent="0.3">
      <c r="BQ1858" s="43"/>
    </row>
    <row r="1859" spans="69:69" x14ac:dyDescent="0.3">
      <c r="BQ1859" s="43"/>
    </row>
    <row r="1860" spans="69:69" x14ac:dyDescent="0.3">
      <c r="BQ1860" s="43"/>
    </row>
    <row r="1861" spans="69:69" x14ac:dyDescent="0.3">
      <c r="BQ1861" s="43"/>
    </row>
    <row r="1862" spans="69:69" x14ac:dyDescent="0.3">
      <c r="BQ1862" s="43"/>
    </row>
    <row r="1863" spans="69:69" x14ac:dyDescent="0.3">
      <c r="BQ1863" s="43"/>
    </row>
    <row r="1864" spans="69:69" x14ac:dyDescent="0.3">
      <c r="BQ1864" s="43"/>
    </row>
    <row r="1865" spans="69:69" x14ac:dyDescent="0.3">
      <c r="BQ1865" s="43"/>
    </row>
    <row r="1866" spans="69:69" x14ac:dyDescent="0.3">
      <c r="BQ1866" s="43"/>
    </row>
    <row r="1867" spans="69:69" x14ac:dyDescent="0.3">
      <c r="BQ1867" s="43"/>
    </row>
    <row r="1868" spans="69:69" x14ac:dyDescent="0.3">
      <c r="BQ1868" s="43"/>
    </row>
    <row r="1869" spans="69:69" x14ac:dyDescent="0.3">
      <c r="BQ1869" s="43"/>
    </row>
    <row r="1870" spans="69:69" x14ac:dyDescent="0.3">
      <c r="BQ1870" s="43"/>
    </row>
    <row r="1871" spans="69:69" x14ac:dyDescent="0.3">
      <c r="BQ1871" s="43"/>
    </row>
    <row r="1872" spans="69:69" x14ac:dyDescent="0.3">
      <c r="BQ1872" s="43"/>
    </row>
    <row r="1873" spans="69:69" x14ac:dyDescent="0.3">
      <c r="BQ1873" s="43"/>
    </row>
    <row r="1874" spans="69:69" x14ac:dyDescent="0.3">
      <c r="BQ1874" s="43"/>
    </row>
    <row r="1875" spans="69:69" x14ac:dyDescent="0.3">
      <c r="BQ1875" s="43"/>
    </row>
    <row r="1876" spans="69:69" x14ac:dyDescent="0.3">
      <c r="BQ1876" s="43"/>
    </row>
    <row r="1877" spans="69:69" x14ac:dyDescent="0.3">
      <c r="BQ1877" s="43"/>
    </row>
    <row r="1878" spans="69:69" x14ac:dyDescent="0.3">
      <c r="BQ1878" s="43"/>
    </row>
    <row r="1879" spans="69:69" x14ac:dyDescent="0.3">
      <c r="BQ1879" s="43"/>
    </row>
    <row r="1880" spans="69:69" x14ac:dyDescent="0.3">
      <c r="BQ1880" s="43"/>
    </row>
    <row r="1881" spans="69:69" x14ac:dyDescent="0.3">
      <c r="BQ1881" s="43"/>
    </row>
    <row r="1882" spans="69:69" x14ac:dyDescent="0.3">
      <c r="BQ1882" s="43"/>
    </row>
    <row r="1883" spans="69:69" x14ac:dyDescent="0.3">
      <c r="BQ1883" s="43"/>
    </row>
    <row r="1884" spans="69:69" x14ac:dyDescent="0.3">
      <c r="BQ1884" s="43"/>
    </row>
    <row r="1885" spans="69:69" x14ac:dyDescent="0.3">
      <c r="BQ1885" s="43"/>
    </row>
    <row r="1886" spans="69:69" x14ac:dyDescent="0.3">
      <c r="BQ1886" s="43"/>
    </row>
    <row r="1887" spans="69:69" x14ac:dyDescent="0.3">
      <c r="BQ1887" s="43"/>
    </row>
    <row r="1888" spans="69:69" x14ac:dyDescent="0.3">
      <c r="BQ1888" s="43"/>
    </row>
    <row r="1889" spans="69:69" x14ac:dyDescent="0.3">
      <c r="BQ1889" s="43"/>
    </row>
    <row r="1890" spans="69:69" x14ac:dyDescent="0.3">
      <c r="BQ1890" s="43"/>
    </row>
    <row r="1891" spans="69:69" x14ac:dyDescent="0.3">
      <c r="BQ1891" s="43"/>
    </row>
    <row r="1892" spans="69:69" x14ac:dyDescent="0.3">
      <c r="BQ1892" s="43"/>
    </row>
    <row r="1893" spans="69:69" x14ac:dyDescent="0.3">
      <c r="BQ1893" s="43"/>
    </row>
    <row r="1894" spans="69:69" x14ac:dyDescent="0.3">
      <c r="BQ1894" s="43"/>
    </row>
    <row r="1895" spans="69:69" x14ac:dyDescent="0.3">
      <c r="BQ1895" s="43"/>
    </row>
    <row r="1896" spans="69:69" x14ac:dyDescent="0.3">
      <c r="BQ1896" s="43"/>
    </row>
    <row r="1897" spans="69:69" x14ac:dyDescent="0.3">
      <c r="BQ1897" s="43"/>
    </row>
    <row r="1898" spans="69:69" x14ac:dyDescent="0.3">
      <c r="BQ1898" s="43"/>
    </row>
    <row r="1899" spans="69:69" x14ac:dyDescent="0.3">
      <c r="BQ1899" s="43"/>
    </row>
    <row r="1900" spans="69:69" x14ac:dyDescent="0.3">
      <c r="BQ1900" s="43"/>
    </row>
    <row r="1901" spans="69:69" x14ac:dyDescent="0.3">
      <c r="BQ1901" s="43"/>
    </row>
    <row r="1902" spans="69:69" x14ac:dyDescent="0.3">
      <c r="BQ1902" s="43"/>
    </row>
    <row r="1903" spans="69:69" x14ac:dyDescent="0.3">
      <c r="BQ1903" s="43"/>
    </row>
    <row r="1904" spans="69:69" x14ac:dyDescent="0.3">
      <c r="BQ1904" s="43"/>
    </row>
    <row r="1905" spans="69:69" x14ac:dyDescent="0.3">
      <c r="BQ1905" s="43"/>
    </row>
    <row r="1906" spans="69:69" x14ac:dyDescent="0.3">
      <c r="BQ1906" s="43"/>
    </row>
    <row r="1907" spans="69:69" x14ac:dyDescent="0.3">
      <c r="BQ1907" s="43"/>
    </row>
    <row r="1908" spans="69:69" x14ac:dyDescent="0.3">
      <c r="BQ1908" s="43"/>
    </row>
    <row r="1909" spans="69:69" x14ac:dyDescent="0.3">
      <c r="BQ1909" s="43"/>
    </row>
    <row r="1910" spans="69:69" x14ac:dyDescent="0.3">
      <c r="BQ1910" s="43"/>
    </row>
    <row r="1911" spans="69:69" x14ac:dyDescent="0.3">
      <c r="BQ1911" s="43"/>
    </row>
    <row r="1912" spans="69:69" x14ac:dyDescent="0.3">
      <c r="BQ1912" s="43"/>
    </row>
    <row r="1913" spans="69:69" x14ac:dyDescent="0.3">
      <c r="BQ1913" s="43"/>
    </row>
    <row r="1914" spans="69:69" x14ac:dyDescent="0.3">
      <c r="BQ1914" s="43"/>
    </row>
    <row r="1915" spans="69:69" x14ac:dyDescent="0.3">
      <c r="BQ1915" s="43"/>
    </row>
    <row r="1916" spans="69:69" x14ac:dyDescent="0.3">
      <c r="BQ1916" s="43"/>
    </row>
    <row r="1917" spans="69:69" x14ac:dyDescent="0.3">
      <c r="BQ1917" s="43"/>
    </row>
    <row r="1918" spans="69:69" x14ac:dyDescent="0.3">
      <c r="BQ1918" s="43"/>
    </row>
    <row r="1919" spans="69:69" x14ac:dyDescent="0.3">
      <c r="BQ1919" s="43"/>
    </row>
    <row r="1920" spans="69:69" x14ac:dyDescent="0.3">
      <c r="BQ1920" s="43"/>
    </row>
    <row r="1921" spans="69:69" x14ac:dyDescent="0.3">
      <c r="BQ1921" s="43"/>
    </row>
    <row r="1922" spans="69:69" x14ac:dyDescent="0.3">
      <c r="BQ1922" s="43"/>
    </row>
    <row r="1923" spans="69:69" x14ac:dyDescent="0.3">
      <c r="BQ1923" s="43"/>
    </row>
    <row r="1924" spans="69:69" x14ac:dyDescent="0.3">
      <c r="BQ1924" s="43"/>
    </row>
    <row r="1925" spans="69:69" x14ac:dyDescent="0.3">
      <c r="BQ1925" s="43"/>
    </row>
    <row r="1926" spans="69:69" x14ac:dyDescent="0.3">
      <c r="BQ1926" s="43"/>
    </row>
    <row r="1927" spans="69:69" x14ac:dyDescent="0.3">
      <c r="BQ1927" s="43"/>
    </row>
    <row r="1928" spans="69:69" x14ac:dyDescent="0.3">
      <c r="BQ1928" s="43"/>
    </row>
    <row r="1929" spans="69:69" x14ac:dyDescent="0.3">
      <c r="BQ1929" s="43"/>
    </row>
    <row r="1930" spans="69:69" x14ac:dyDescent="0.3">
      <c r="BQ1930" s="43"/>
    </row>
    <row r="1931" spans="69:69" x14ac:dyDescent="0.3">
      <c r="BQ1931" s="43"/>
    </row>
    <row r="1932" spans="69:69" x14ac:dyDescent="0.3">
      <c r="BQ1932" s="43"/>
    </row>
    <row r="1933" spans="69:69" x14ac:dyDescent="0.3">
      <c r="BQ1933" s="43"/>
    </row>
    <row r="1934" spans="69:69" x14ac:dyDescent="0.3">
      <c r="BQ1934" s="43"/>
    </row>
    <row r="1935" spans="69:69" x14ac:dyDescent="0.3">
      <c r="BQ1935" s="43"/>
    </row>
    <row r="1936" spans="69:69" x14ac:dyDescent="0.3">
      <c r="BQ1936" s="43"/>
    </row>
    <row r="1937" spans="69:69" x14ac:dyDescent="0.3">
      <c r="BQ1937" s="43"/>
    </row>
    <row r="1938" spans="69:69" x14ac:dyDescent="0.3">
      <c r="BQ1938" s="43"/>
    </row>
    <row r="1939" spans="69:69" x14ac:dyDescent="0.3">
      <c r="BQ1939" s="43"/>
    </row>
    <row r="1940" spans="69:69" x14ac:dyDescent="0.3">
      <c r="BQ1940" s="43"/>
    </row>
    <row r="1941" spans="69:69" x14ac:dyDescent="0.3">
      <c r="BQ1941" s="43"/>
    </row>
    <row r="1942" spans="69:69" x14ac:dyDescent="0.3">
      <c r="BQ1942" s="43"/>
    </row>
    <row r="1943" spans="69:69" x14ac:dyDescent="0.3">
      <c r="BQ1943" s="43"/>
    </row>
    <row r="1944" spans="69:69" x14ac:dyDescent="0.3">
      <c r="BQ1944" s="43"/>
    </row>
    <row r="1945" spans="69:69" x14ac:dyDescent="0.3">
      <c r="BQ1945" s="43"/>
    </row>
    <row r="1946" spans="69:69" x14ac:dyDescent="0.3">
      <c r="BQ1946" s="43"/>
    </row>
    <row r="1947" spans="69:69" x14ac:dyDescent="0.3">
      <c r="BQ1947" s="43"/>
    </row>
    <row r="1948" spans="69:69" x14ac:dyDescent="0.3">
      <c r="BQ1948" s="43"/>
    </row>
    <row r="1949" spans="69:69" x14ac:dyDescent="0.3">
      <c r="BQ1949" s="43"/>
    </row>
    <row r="1950" spans="69:69" x14ac:dyDescent="0.3">
      <c r="BQ1950" s="43"/>
    </row>
    <row r="1951" spans="69:69" x14ac:dyDescent="0.3">
      <c r="BQ1951" s="43"/>
    </row>
    <row r="1952" spans="69:69" x14ac:dyDescent="0.3">
      <c r="BQ1952" s="43"/>
    </row>
    <row r="1953" spans="69:69" x14ac:dyDescent="0.3">
      <c r="BQ1953" s="43"/>
    </row>
    <row r="1954" spans="69:69" x14ac:dyDescent="0.3">
      <c r="BQ1954" s="43"/>
    </row>
    <row r="1955" spans="69:69" x14ac:dyDescent="0.3">
      <c r="BQ1955" s="43"/>
    </row>
    <row r="1956" spans="69:69" x14ac:dyDescent="0.3">
      <c r="BQ1956" s="43"/>
    </row>
    <row r="1957" spans="69:69" x14ac:dyDescent="0.3">
      <c r="BQ1957" s="43"/>
    </row>
    <row r="1958" spans="69:69" x14ac:dyDescent="0.3">
      <c r="BQ1958" s="43"/>
    </row>
    <row r="1959" spans="69:69" x14ac:dyDescent="0.3">
      <c r="BQ1959" s="43"/>
    </row>
    <row r="1960" spans="69:69" x14ac:dyDescent="0.3">
      <c r="BQ1960" s="43"/>
    </row>
    <row r="1961" spans="69:69" x14ac:dyDescent="0.3">
      <c r="BQ1961" s="43"/>
    </row>
    <row r="1962" spans="69:69" x14ac:dyDescent="0.3">
      <c r="BQ1962" s="43"/>
    </row>
    <row r="1963" spans="69:69" x14ac:dyDescent="0.3">
      <c r="BQ1963" s="43"/>
    </row>
    <row r="1964" spans="69:69" x14ac:dyDescent="0.3">
      <c r="BQ1964" s="43"/>
    </row>
    <row r="1965" spans="69:69" x14ac:dyDescent="0.3">
      <c r="BQ1965" s="43"/>
    </row>
    <row r="1966" spans="69:69" x14ac:dyDescent="0.3">
      <c r="BQ1966" s="43"/>
    </row>
    <row r="1967" spans="69:69" x14ac:dyDescent="0.3">
      <c r="BQ1967" s="43"/>
    </row>
    <row r="1968" spans="69:69" x14ac:dyDescent="0.3">
      <c r="BQ1968" s="43"/>
    </row>
    <row r="1969" spans="69:69" x14ac:dyDescent="0.3">
      <c r="BQ1969" s="43"/>
    </row>
    <row r="1970" spans="69:69" x14ac:dyDescent="0.3">
      <c r="BQ1970" s="43"/>
    </row>
    <row r="1971" spans="69:69" x14ac:dyDescent="0.3">
      <c r="BQ1971" s="43"/>
    </row>
    <row r="1972" spans="69:69" x14ac:dyDescent="0.3">
      <c r="BQ1972" s="43"/>
    </row>
    <row r="1973" spans="69:69" x14ac:dyDescent="0.3">
      <c r="BQ1973" s="43"/>
    </row>
    <row r="1974" spans="69:69" x14ac:dyDescent="0.3">
      <c r="BQ1974" s="43"/>
    </row>
    <row r="1975" spans="69:69" x14ac:dyDescent="0.3">
      <c r="BQ1975" s="43"/>
    </row>
    <row r="1976" spans="69:69" x14ac:dyDescent="0.3">
      <c r="BQ1976" s="43"/>
    </row>
    <row r="1977" spans="69:69" x14ac:dyDescent="0.3">
      <c r="BQ1977" s="43"/>
    </row>
    <row r="1978" spans="69:69" x14ac:dyDescent="0.3">
      <c r="BQ1978" s="43"/>
    </row>
    <row r="1979" spans="69:69" x14ac:dyDescent="0.3">
      <c r="BQ1979" s="43"/>
    </row>
    <row r="1980" spans="69:69" x14ac:dyDescent="0.3">
      <c r="BQ1980" s="43"/>
    </row>
    <row r="1981" spans="69:69" x14ac:dyDescent="0.3">
      <c r="BQ1981" s="43"/>
    </row>
    <row r="1982" spans="69:69" x14ac:dyDescent="0.3">
      <c r="BQ1982" s="43"/>
    </row>
    <row r="1983" spans="69:69" x14ac:dyDescent="0.3">
      <c r="BQ1983" s="43"/>
    </row>
    <row r="1984" spans="69:69" x14ac:dyDescent="0.3">
      <c r="BQ1984" s="43"/>
    </row>
    <row r="1985" spans="69:69" x14ac:dyDescent="0.3">
      <c r="BQ1985" s="43"/>
    </row>
    <row r="1986" spans="69:69" x14ac:dyDescent="0.3">
      <c r="BQ1986" s="43"/>
    </row>
    <row r="1987" spans="69:69" x14ac:dyDescent="0.3">
      <c r="BQ1987" s="43"/>
    </row>
    <row r="1988" spans="69:69" x14ac:dyDescent="0.3">
      <c r="BQ1988" s="43"/>
    </row>
    <row r="1989" spans="69:69" x14ac:dyDescent="0.3">
      <c r="BQ1989" s="43"/>
    </row>
    <row r="1990" spans="69:69" x14ac:dyDescent="0.3">
      <c r="BQ1990" s="43"/>
    </row>
    <row r="1991" spans="69:69" x14ac:dyDescent="0.3">
      <c r="BQ1991" s="43"/>
    </row>
    <row r="1992" spans="69:69" x14ac:dyDescent="0.3">
      <c r="BQ1992" s="43"/>
    </row>
    <row r="1993" spans="69:69" x14ac:dyDescent="0.3">
      <c r="BQ1993" s="43"/>
    </row>
    <row r="1994" spans="69:69" x14ac:dyDescent="0.3">
      <c r="BQ1994" s="43"/>
    </row>
    <row r="1995" spans="69:69" x14ac:dyDescent="0.3">
      <c r="BQ1995" s="43"/>
    </row>
    <row r="1996" spans="69:69" x14ac:dyDescent="0.3">
      <c r="BQ1996" s="43"/>
    </row>
    <row r="1997" spans="69:69" x14ac:dyDescent="0.3">
      <c r="BQ1997" s="43"/>
    </row>
    <row r="1998" spans="69:69" x14ac:dyDescent="0.3">
      <c r="BQ1998" s="43"/>
    </row>
    <row r="1999" spans="69:69" x14ac:dyDescent="0.3">
      <c r="BQ1999" s="43"/>
    </row>
    <row r="2000" spans="69:69" x14ac:dyDescent="0.3">
      <c r="BQ2000" s="43"/>
    </row>
    <row r="2001" spans="69:69" x14ac:dyDescent="0.3">
      <c r="BQ2001" s="43"/>
    </row>
    <row r="2002" spans="69:69" x14ac:dyDescent="0.3">
      <c r="BQ2002" s="43"/>
    </row>
    <row r="2003" spans="69:69" x14ac:dyDescent="0.3">
      <c r="BQ2003" s="43"/>
    </row>
    <row r="2004" spans="69:69" x14ac:dyDescent="0.3">
      <c r="BQ2004" s="43"/>
    </row>
    <row r="2005" spans="69:69" x14ac:dyDescent="0.3">
      <c r="BQ2005" s="43"/>
    </row>
    <row r="2006" spans="69:69" x14ac:dyDescent="0.3">
      <c r="BQ2006" s="43"/>
    </row>
    <row r="2007" spans="69:69" x14ac:dyDescent="0.3">
      <c r="BQ2007" s="43"/>
    </row>
    <row r="2008" spans="69:69" x14ac:dyDescent="0.3">
      <c r="BQ2008" s="43"/>
    </row>
    <row r="2009" spans="69:69" x14ac:dyDescent="0.3">
      <c r="BQ2009" s="43"/>
    </row>
    <row r="2010" spans="69:69" x14ac:dyDescent="0.3">
      <c r="BQ2010" s="43"/>
    </row>
    <row r="2011" spans="69:69" x14ac:dyDescent="0.3">
      <c r="BQ2011" s="43"/>
    </row>
    <row r="2012" spans="69:69" x14ac:dyDescent="0.3">
      <c r="BQ2012" s="43"/>
    </row>
    <row r="2013" spans="69:69" x14ac:dyDescent="0.3">
      <c r="BQ2013" s="43"/>
    </row>
    <row r="2014" spans="69:69" x14ac:dyDescent="0.3">
      <c r="BQ2014" s="43"/>
    </row>
    <row r="2015" spans="69:69" x14ac:dyDescent="0.3">
      <c r="BQ2015" s="43"/>
    </row>
    <row r="2016" spans="69:69" x14ac:dyDescent="0.3">
      <c r="BQ2016" s="43"/>
    </row>
    <row r="2017" spans="69:69" x14ac:dyDescent="0.3">
      <c r="BQ2017" s="43"/>
    </row>
    <row r="2018" spans="69:69" x14ac:dyDescent="0.3">
      <c r="BQ2018" s="43"/>
    </row>
    <row r="2019" spans="69:69" x14ac:dyDescent="0.3">
      <c r="BQ2019" s="43"/>
    </row>
    <row r="2020" spans="69:69" x14ac:dyDescent="0.3">
      <c r="BQ2020" s="43"/>
    </row>
    <row r="2021" spans="69:69" x14ac:dyDescent="0.3">
      <c r="BQ2021" s="43"/>
    </row>
    <row r="2022" spans="69:69" x14ac:dyDescent="0.3">
      <c r="BQ2022" s="43"/>
    </row>
    <row r="2023" spans="69:69" x14ac:dyDescent="0.3">
      <c r="BQ2023" s="43"/>
    </row>
    <row r="2024" spans="69:69" x14ac:dyDescent="0.3">
      <c r="BQ2024" s="43"/>
    </row>
    <row r="2025" spans="69:69" x14ac:dyDescent="0.3">
      <c r="BQ2025" s="43"/>
    </row>
    <row r="2026" spans="69:69" x14ac:dyDescent="0.3">
      <c r="BQ2026" s="43"/>
    </row>
    <row r="2027" spans="69:69" x14ac:dyDescent="0.3">
      <c r="BQ2027" s="43"/>
    </row>
    <row r="2028" spans="69:69" x14ac:dyDescent="0.3">
      <c r="BQ2028" s="43"/>
    </row>
    <row r="2029" spans="69:69" x14ac:dyDescent="0.3">
      <c r="BQ2029" s="43"/>
    </row>
    <row r="2030" spans="69:69" x14ac:dyDescent="0.3">
      <c r="BQ2030" s="43"/>
    </row>
    <row r="2031" spans="69:69" x14ac:dyDescent="0.3">
      <c r="BQ2031" s="43"/>
    </row>
    <row r="2032" spans="69:69" x14ac:dyDescent="0.3">
      <c r="BQ2032" s="43"/>
    </row>
    <row r="2033" spans="69:69" x14ac:dyDescent="0.3">
      <c r="BQ2033" s="43"/>
    </row>
    <row r="2034" spans="69:69" x14ac:dyDescent="0.3">
      <c r="BQ2034" s="43"/>
    </row>
    <row r="2035" spans="69:69" x14ac:dyDescent="0.3">
      <c r="BQ2035" s="43"/>
    </row>
    <row r="2036" spans="69:69" x14ac:dyDescent="0.3">
      <c r="BQ2036" s="43"/>
    </row>
    <row r="2037" spans="69:69" x14ac:dyDescent="0.3">
      <c r="BQ2037" s="43"/>
    </row>
    <row r="2038" spans="69:69" x14ac:dyDescent="0.3">
      <c r="BQ2038" s="43"/>
    </row>
    <row r="2039" spans="69:69" x14ac:dyDescent="0.3">
      <c r="BQ2039" s="43"/>
    </row>
    <row r="2040" spans="69:69" x14ac:dyDescent="0.3">
      <c r="BQ2040" s="43"/>
    </row>
    <row r="2041" spans="69:69" x14ac:dyDescent="0.3">
      <c r="BQ2041" s="43"/>
    </row>
    <row r="2042" spans="69:69" x14ac:dyDescent="0.3">
      <c r="BQ2042" s="43"/>
    </row>
    <row r="2043" spans="69:69" x14ac:dyDescent="0.3">
      <c r="BQ2043" s="43"/>
    </row>
    <row r="2044" spans="69:69" x14ac:dyDescent="0.3">
      <c r="BQ2044" s="43"/>
    </row>
    <row r="2045" spans="69:69" x14ac:dyDescent="0.3">
      <c r="BQ2045" s="43"/>
    </row>
    <row r="2046" spans="69:69" x14ac:dyDescent="0.3">
      <c r="BQ2046" s="43"/>
    </row>
    <row r="2047" spans="69:69" x14ac:dyDescent="0.3">
      <c r="BQ2047" s="43"/>
    </row>
    <row r="2048" spans="69:69" x14ac:dyDescent="0.3">
      <c r="BQ2048" s="43"/>
    </row>
    <row r="2049" spans="69:69" x14ac:dyDescent="0.3">
      <c r="BQ2049" s="43"/>
    </row>
    <row r="2050" spans="69:69" x14ac:dyDescent="0.3">
      <c r="BQ2050" s="43"/>
    </row>
    <row r="2051" spans="69:69" x14ac:dyDescent="0.3">
      <c r="BQ2051" s="43"/>
    </row>
    <row r="2052" spans="69:69" x14ac:dyDescent="0.3">
      <c r="BQ2052" s="43"/>
    </row>
    <row r="2053" spans="69:69" x14ac:dyDescent="0.3">
      <c r="BQ2053" s="43"/>
    </row>
    <row r="2054" spans="69:69" x14ac:dyDescent="0.3">
      <c r="BQ2054" s="43"/>
    </row>
    <row r="2055" spans="69:69" x14ac:dyDescent="0.3">
      <c r="BQ2055" s="43"/>
    </row>
    <row r="2056" spans="69:69" x14ac:dyDescent="0.3">
      <c r="BQ2056" s="43"/>
    </row>
    <row r="2057" spans="69:69" x14ac:dyDescent="0.3">
      <c r="BQ2057" s="43"/>
    </row>
    <row r="2058" spans="69:69" x14ac:dyDescent="0.3">
      <c r="BQ2058" s="43"/>
    </row>
    <row r="2059" spans="69:69" x14ac:dyDescent="0.3">
      <c r="BQ2059" s="43"/>
    </row>
    <row r="2060" spans="69:69" x14ac:dyDescent="0.3">
      <c r="BQ2060" s="43"/>
    </row>
    <row r="2061" spans="69:69" x14ac:dyDescent="0.3">
      <c r="BQ2061" s="43"/>
    </row>
    <row r="2062" spans="69:69" x14ac:dyDescent="0.3">
      <c r="BQ2062" s="43"/>
    </row>
    <row r="2063" spans="69:69" x14ac:dyDescent="0.3">
      <c r="BQ2063" s="43"/>
    </row>
    <row r="2064" spans="69:69" x14ac:dyDescent="0.3">
      <c r="BQ2064" s="43"/>
    </row>
    <row r="2065" spans="69:69" x14ac:dyDescent="0.3">
      <c r="BQ2065" s="43"/>
    </row>
    <row r="2066" spans="69:69" x14ac:dyDescent="0.3">
      <c r="BQ2066" s="43"/>
    </row>
    <row r="2067" spans="69:69" x14ac:dyDescent="0.3">
      <c r="BQ2067" s="43"/>
    </row>
    <row r="2068" spans="69:69" x14ac:dyDescent="0.3">
      <c r="BQ2068" s="43"/>
    </row>
    <row r="2069" spans="69:69" x14ac:dyDescent="0.3">
      <c r="BQ2069" s="43"/>
    </row>
    <row r="2070" spans="69:69" x14ac:dyDescent="0.3">
      <c r="BQ2070" s="43"/>
    </row>
    <row r="2071" spans="69:69" x14ac:dyDescent="0.3">
      <c r="BQ2071" s="43"/>
    </row>
    <row r="2072" spans="69:69" x14ac:dyDescent="0.3">
      <c r="BQ2072" s="43"/>
    </row>
    <row r="2073" spans="69:69" x14ac:dyDescent="0.3">
      <c r="BQ2073" s="43"/>
    </row>
    <row r="2074" spans="69:69" x14ac:dyDescent="0.3">
      <c r="BQ2074" s="43"/>
    </row>
    <row r="2075" spans="69:69" x14ac:dyDescent="0.3">
      <c r="BQ2075" s="43"/>
    </row>
    <row r="2076" spans="69:69" x14ac:dyDescent="0.3">
      <c r="BQ2076" s="43"/>
    </row>
    <row r="2077" spans="69:69" x14ac:dyDescent="0.3">
      <c r="BQ2077" s="43"/>
    </row>
    <row r="2078" spans="69:69" x14ac:dyDescent="0.3">
      <c r="BQ2078" s="43"/>
    </row>
    <row r="2079" spans="69:69" x14ac:dyDescent="0.3">
      <c r="BQ2079" s="43"/>
    </row>
    <row r="2080" spans="69:69" x14ac:dyDescent="0.3">
      <c r="BQ2080" s="43"/>
    </row>
    <row r="2081" spans="69:69" x14ac:dyDescent="0.3">
      <c r="BQ2081" s="43"/>
    </row>
    <row r="2082" spans="69:69" x14ac:dyDescent="0.3">
      <c r="BQ2082" s="43"/>
    </row>
    <row r="2083" spans="69:69" x14ac:dyDescent="0.3">
      <c r="BQ2083" s="43"/>
    </row>
    <row r="2084" spans="69:69" x14ac:dyDescent="0.3">
      <c r="BQ2084" s="43"/>
    </row>
    <row r="2085" spans="69:69" x14ac:dyDescent="0.3">
      <c r="BQ2085" s="43"/>
    </row>
    <row r="2086" spans="69:69" x14ac:dyDescent="0.3">
      <c r="BQ2086" s="43"/>
    </row>
    <row r="2087" spans="69:69" x14ac:dyDescent="0.3">
      <c r="BQ2087" s="43"/>
    </row>
    <row r="2088" spans="69:69" x14ac:dyDescent="0.3">
      <c r="BQ2088" s="43"/>
    </row>
    <row r="2089" spans="69:69" x14ac:dyDescent="0.3">
      <c r="BQ2089" s="43"/>
    </row>
    <row r="2090" spans="69:69" x14ac:dyDescent="0.3">
      <c r="BQ2090" s="43"/>
    </row>
    <row r="2091" spans="69:69" x14ac:dyDescent="0.3">
      <c r="BQ2091" s="43"/>
    </row>
    <row r="2092" spans="69:69" x14ac:dyDescent="0.3">
      <c r="BQ2092" s="43"/>
    </row>
    <row r="2093" spans="69:69" x14ac:dyDescent="0.3">
      <c r="BQ2093" s="43"/>
    </row>
    <row r="2094" spans="69:69" x14ac:dyDescent="0.3">
      <c r="BQ2094" s="43"/>
    </row>
    <row r="2095" spans="69:69" x14ac:dyDescent="0.3">
      <c r="BQ2095" s="43"/>
    </row>
    <row r="2096" spans="69:69" x14ac:dyDescent="0.3">
      <c r="BQ2096" s="43"/>
    </row>
    <row r="2097" spans="69:69" x14ac:dyDescent="0.3">
      <c r="BQ2097" s="43"/>
    </row>
    <row r="2098" spans="69:69" x14ac:dyDescent="0.3">
      <c r="BQ2098" s="43"/>
    </row>
    <row r="2099" spans="69:69" x14ac:dyDescent="0.3">
      <c r="BQ2099" s="43"/>
    </row>
    <row r="2100" spans="69:69" x14ac:dyDescent="0.3">
      <c r="BQ2100" s="43"/>
    </row>
    <row r="2101" spans="69:69" x14ac:dyDescent="0.3">
      <c r="BQ2101" s="43"/>
    </row>
    <row r="2102" spans="69:69" x14ac:dyDescent="0.3">
      <c r="BQ2102" s="43"/>
    </row>
    <row r="2103" spans="69:69" x14ac:dyDescent="0.3">
      <c r="BQ2103" s="43"/>
    </row>
    <row r="2104" spans="69:69" x14ac:dyDescent="0.3">
      <c r="BQ2104" s="43"/>
    </row>
    <row r="2105" spans="69:69" x14ac:dyDescent="0.3">
      <c r="BQ2105" s="43"/>
    </row>
    <row r="2106" spans="69:69" x14ac:dyDescent="0.3">
      <c r="BQ2106" s="43"/>
    </row>
    <row r="2107" spans="69:69" x14ac:dyDescent="0.3">
      <c r="BQ2107" s="43"/>
    </row>
    <row r="2108" spans="69:69" x14ac:dyDescent="0.3">
      <c r="BQ2108" s="43"/>
    </row>
    <row r="2109" spans="69:69" x14ac:dyDescent="0.3">
      <c r="BQ2109" s="43"/>
    </row>
    <row r="2110" spans="69:69" x14ac:dyDescent="0.3">
      <c r="BQ2110" s="43"/>
    </row>
    <row r="2111" spans="69:69" x14ac:dyDescent="0.3">
      <c r="BQ2111" s="43"/>
    </row>
    <row r="2112" spans="69:69" x14ac:dyDescent="0.3">
      <c r="BQ2112" s="43"/>
    </row>
    <row r="2113" spans="69:69" x14ac:dyDescent="0.3">
      <c r="BQ2113" s="43"/>
    </row>
    <row r="2114" spans="69:69" x14ac:dyDescent="0.3">
      <c r="BQ2114" s="43"/>
    </row>
    <row r="2115" spans="69:69" x14ac:dyDescent="0.3">
      <c r="BQ2115" s="43"/>
    </row>
    <row r="2116" spans="69:69" x14ac:dyDescent="0.3">
      <c r="BQ2116" s="43"/>
    </row>
    <row r="2117" spans="69:69" x14ac:dyDescent="0.3">
      <c r="BQ2117" s="43"/>
    </row>
    <row r="2118" spans="69:69" x14ac:dyDescent="0.3">
      <c r="BQ2118" s="43"/>
    </row>
    <row r="2119" spans="69:69" x14ac:dyDescent="0.3">
      <c r="BQ2119" s="43"/>
    </row>
    <row r="2120" spans="69:69" x14ac:dyDescent="0.3">
      <c r="BQ2120" s="43"/>
    </row>
    <row r="2121" spans="69:69" x14ac:dyDescent="0.3">
      <c r="BQ2121" s="43"/>
    </row>
    <row r="2122" spans="69:69" x14ac:dyDescent="0.3">
      <c r="BQ2122" s="43"/>
    </row>
    <row r="2123" spans="69:69" x14ac:dyDescent="0.3">
      <c r="BQ2123" s="43"/>
    </row>
    <row r="2124" spans="69:69" x14ac:dyDescent="0.3">
      <c r="BQ2124" s="43"/>
    </row>
    <row r="2125" spans="69:69" x14ac:dyDescent="0.3">
      <c r="BQ2125" s="43"/>
    </row>
    <row r="2126" spans="69:69" x14ac:dyDescent="0.3">
      <c r="BQ2126" s="43"/>
    </row>
    <row r="2127" spans="69:69" x14ac:dyDescent="0.3">
      <c r="BQ2127" s="43"/>
    </row>
    <row r="2128" spans="69:69" x14ac:dyDescent="0.3">
      <c r="BQ2128" s="43"/>
    </row>
    <row r="2129" spans="69:69" x14ac:dyDescent="0.3">
      <c r="BQ2129" s="43"/>
    </row>
    <row r="2130" spans="69:69" x14ac:dyDescent="0.3">
      <c r="BQ2130" s="43"/>
    </row>
    <row r="2131" spans="69:69" x14ac:dyDescent="0.3">
      <c r="BQ2131" s="43"/>
    </row>
    <row r="2132" spans="69:69" x14ac:dyDescent="0.3">
      <c r="BQ2132" s="43"/>
    </row>
    <row r="2133" spans="69:69" x14ac:dyDescent="0.3">
      <c r="BQ2133" s="43"/>
    </row>
    <row r="2134" spans="69:69" x14ac:dyDescent="0.3">
      <c r="BQ2134" s="43"/>
    </row>
    <row r="2135" spans="69:69" x14ac:dyDescent="0.3">
      <c r="BQ2135" s="43"/>
    </row>
    <row r="2136" spans="69:69" x14ac:dyDescent="0.3">
      <c r="BQ2136" s="43"/>
    </row>
    <row r="2137" spans="69:69" x14ac:dyDescent="0.3">
      <c r="BQ2137" s="43"/>
    </row>
    <row r="2138" spans="69:69" x14ac:dyDescent="0.3">
      <c r="BQ2138" s="43"/>
    </row>
    <row r="2139" spans="69:69" x14ac:dyDescent="0.3">
      <c r="BQ2139" s="43"/>
    </row>
    <row r="2140" spans="69:69" x14ac:dyDescent="0.3">
      <c r="BQ2140" s="43"/>
    </row>
    <row r="2141" spans="69:69" x14ac:dyDescent="0.3">
      <c r="BQ2141" s="43"/>
    </row>
    <row r="2142" spans="69:69" x14ac:dyDescent="0.3">
      <c r="BQ2142" s="43"/>
    </row>
    <row r="2143" spans="69:69" x14ac:dyDescent="0.3">
      <c r="BQ2143" s="43"/>
    </row>
    <row r="2144" spans="69:69" x14ac:dyDescent="0.3">
      <c r="BQ2144" s="43"/>
    </row>
    <row r="2145" spans="69:69" x14ac:dyDescent="0.3">
      <c r="BQ2145" s="43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1</xdr:col>
                <xdr:colOff>251460</xdr:colOff>
                <xdr:row>2</xdr:row>
                <xdr:rowOff>137160</xdr:rowOff>
              </from>
              <to>
                <xdr:col>2</xdr:col>
                <xdr:colOff>617220</xdr:colOff>
                <xdr:row>2</xdr:row>
                <xdr:rowOff>365760</xdr:rowOff>
              </to>
            </anchor>
          </controlPr>
        </control>
      </mc:Choice>
      <mc:Fallback>
        <control shapeId="2052" r:id="rId4" name="ComboBox1"/>
      </mc:Fallback>
    </mc:AlternateContent>
    <mc:AlternateContent xmlns:mc="http://schemas.openxmlformats.org/markup-compatibility/2006">
      <mc:Choice Requires="x14">
        <control shapeId="2053" r:id="rId6" name="ComboBox3">
          <controlPr defaultSize="0" autoLine="0" r:id="rId7">
            <anchor moveWithCells="1">
              <from>
                <xdr:col>1</xdr:col>
                <xdr:colOff>274320</xdr:colOff>
                <xdr:row>0</xdr:row>
                <xdr:rowOff>30480</xdr:rowOff>
              </from>
              <to>
                <xdr:col>2</xdr:col>
                <xdr:colOff>640080</xdr:colOff>
                <xdr:row>1</xdr:row>
                <xdr:rowOff>114300</xdr:rowOff>
              </to>
            </anchor>
          </controlPr>
        </control>
      </mc:Choice>
      <mc:Fallback>
        <control shapeId="2053" r:id="rId6" name="Combo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2021-11-22T17:48:13Z</dcterms:modified>
</cp:coreProperties>
</file>