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XL_SAV_1nov2021\Gantt\2021\W\"/>
    </mc:Choice>
  </mc:AlternateContent>
  <xr:revisionPtr revIDLastSave="0" documentId="13_ncr:1_{188F0D49-F749-4BB6-B14F-BE6295778F36}" xr6:coauthVersionLast="47" xr6:coauthVersionMax="47" xr10:uidLastSave="{00000000-0000-0000-0000-000000000000}"/>
  <bookViews>
    <workbookView xWindow="0" yWindow="1344" windowWidth="23040" windowHeight="10284" activeTab="1" xr2:uid="{58DDFC50-B167-40A5-B174-3865E933B04A}"/>
  </bookViews>
  <sheets>
    <sheet name="Données" sheetId="2" r:id="rId1"/>
    <sheet name="Jour" sheetId="3" r:id="rId2"/>
  </sheets>
  <functionGroups builtInGroupCount="19"/>
  <definedNames>
    <definedName name="Ferie">Jour!$DA$3:$DB$15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3" l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DB15" i="3"/>
  <c r="DA15" i="3"/>
  <c r="DB14" i="3"/>
  <c r="DA14" i="3"/>
  <c r="DB13" i="3"/>
  <c r="DA13" i="3"/>
  <c r="DB12" i="3"/>
  <c r="DA12" i="3"/>
  <c r="DB11" i="3"/>
  <c r="DA11" i="3"/>
  <c r="DB7" i="3"/>
  <c r="DA7" i="3"/>
  <c r="DB6" i="3"/>
  <c r="DA6" i="3"/>
  <c r="DB4" i="3"/>
  <c r="DB9" i="3" s="1"/>
  <c r="DB10" i="3" s="1"/>
  <c r="DA4" i="3"/>
  <c r="DA8" i="3" s="1"/>
  <c r="DB3" i="3"/>
  <c r="DA3" i="3"/>
  <c r="DB8" i="3" l="1"/>
  <c r="DA5" i="3"/>
  <c r="DA9" i="3"/>
  <c r="DA10" i="3" s="1"/>
  <c r="DB5" i="3"/>
</calcChain>
</file>

<file path=xl/sharedStrings.xml><?xml version="1.0" encoding="utf-8"?>
<sst xmlns="http://schemas.openxmlformats.org/spreadsheetml/2006/main" count="37" uniqueCount="27">
  <si>
    <t>Intitulé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</si>
  <si>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</si>
  <si>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</si>
  <si>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</si>
  <si>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</si>
  <si>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</si>
  <si>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</si>
  <si>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</si>
  <si>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</si>
  <si>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</si>
  <si>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</si>
  <si>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</si>
  <si>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</si>
  <si>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</si>
  <si>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FSB_BED_80-04-04 LIT CAB AV TRB</t>
  </si>
  <si>
    <t>SQL_FSB_WALL_80-04-01</t>
  </si>
  <si>
    <t>SQL_FSB_SB_WALL_80-04-02</t>
  </si>
  <si>
    <t xml:space="preserve">SQL_FSB_SHELF_80-04-05 </t>
  </si>
  <si>
    <t>FSB_CABINET_AFT_80-04-06</t>
  </si>
  <si>
    <t>FSB BASE CEILING_80-04-07</t>
  </si>
  <si>
    <t>SQL_FSB_FINISH_CEILING_80-04-08</t>
  </si>
  <si>
    <t>FSB_FORE_WALL_08-04-09</t>
  </si>
  <si>
    <t>SQL_FSB_SB_WALL_80-07-02</t>
  </si>
  <si>
    <t>FSB_BED_80-07-04</t>
  </si>
  <si>
    <t>H Début</t>
  </si>
  <si>
    <t>H Fin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</si>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</sst>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"/>
    <numFmt numFmtId="165" formatCode="[$-F400]h:mm:ss\ AM/PM"/>
    <numFmt numFmtId="166" formatCode="h:mm;@"/>
    <numFmt numFmtId="167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1" fillId="2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0" fillId="8" borderId="9" xfId="0" applyFill="1" applyBorder="1" applyAlignment="1">
      <alignment vertical="center" wrapText="1"/>
    </xf>
    <xf numFmtId="0" fontId="0" fillId="8" borderId="10" xfId="0" applyFill="1" applyBorder="1" applyAlignment="1">
      <alignment vertical="center" wrapText="1"/>
    </xf>
    <xf numFmtId="0" fontId="0" fillId="8" borderId="11" xfId="0" applyFill="1" applyBorder="1" applyAlignment="1">
      <alignment vertical="center" wrapText="1"/>
    </xf>
    <xf numFmtId="0" fontId="0" fillId="9" borderId="0" xfId="0" applyFill="1"/>
    <xf numFmtId="0" fontId="7" fillId="0" borderId="0" xfId="0" applyFont="1" applyFill="1" applyAlignment="1">
      <alignment vertical="center"/>
    </xf>
    <xf numFmtId="164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8" fillId="0" borderId="0" xfId="0" applyNumberFormat="1" applyFont="1" applyFill="1" applyAlignment="1">
      <alignment horizontal="centerContinuous" vertical="center"/>
    </xf>
    <xf numFmtId="167" fontId="8" fillId="0" borderId="12" xfId="0" applyNumberFormat="1" applyFont="1" applyFill="1" applyBorder="1" applyAlignment="1">
      <alignment horizontal="centerContinuous" vertical="center"/>
    </xf>
    <xf numFmtId="166" fontId="4" fillId="0" borderId="5" xfId="0" applyNumberFormat="1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2095500</xdr:colOff>
          <xdr:row>0</xdr:row>
          <xdr:rowOff>38100</xdr:rowOff>
        </xdr:from>
        <xdr:to>
          <xdr:col>1</xdr:col>
          <xdr:colOff>2270760</xdr:colOff>
          <xdr:row>0</xdr:row>
          <xdr:rowOff>198120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0</xdr:row>
          <xdr:rowOff>38100</xdr:rowOff>
        </xdr:from>
        <xdr:to>
          <xdr:col>3</xdr:col>
          <xdr:colOff>190500</xdr:colOff>
          <xdr:row>0</xdr:row>
          <xdr:rowOff>198120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41910</xdr:colOff>
      <xdr:row>2</xdr:row>
      <xdr:rowOff>25400</xdr:rowOff>
    </xdr:from>
    <xdr:to>
      <xdr:col>21</xdr:col>
      <xdr:colOff>41910</xdr:colOff>
      <xdr:row>2</xdr:row>
      <xdr:rowOff>325120</xdr:rowOff>
    </xdr:to>
    <xdr:sp macro="Fiche" textlink="">
      <xdr:nvSpPr>
        <xdr:cNvPr id="3310" name="_3">
          <a:extLst>
            <a:ext uri="{FF2B5EF4-FFF2-40B4-BE49-F238E27FC236}">
              <a16:creationId xmlns:a16="http://schemas.microsoft.com/office/drawing/2014/main" id="{F3ABB184-B132-4DA7-A79E-161C4B13FCF3}"/>
            </a:ext>
          </a:extLst>
        </xdr:cNvPr>
        <xdr:cNvSpPr/>
      </xdr:nvSpPr>
      <xdr:spPr>
        <a:xfrm>
          <a:off x="5703570" y="734060"/>
          <a:ext cx="1508760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FSB BASE CEILING_80-04-07</a:t>
          </a:r>
        </a:p>
      </xdr:txBody>
    </xdr:sp>
    <xdr:clientData/>
  </xdr:twoCellAnchor>
  <xdr:twoCellAnchor>
    <xdr:from>
      <xdr:col>14</xdr:col>
      <xdr:colOff>82896</xdr:colOff>
      <xdr:row>2</xdr:row>
      <xdr:rowOff>25400</xdr:rowOff>
    </xdr:from>
    <xdr:to>
      <xdr:col>16</xdr:col>
      <xdr:colOff>925</xdr:colOff>
      <xdr:row>2</xdr:row>
      <xdr:rowOff>209618</xdr:rowOff>
    </xdr:to>
    <xdr:sp macro="Fiche" textlink="">
      <xdr:nvSpPr>
        <xdr:cNvPr id="3311" name="_3">
          <a:extLst>
            <a:ext uri="{FF2B5EF4-FFF2-40B4-BE49-F238E27FC236}">
              <a16:creationId xmlns:a16="http://schemas.microsoft.com/office/drawing/2014/main" id="{80985B06-53C9-4CA6-8291-5A0E430AC20A}"/>
            </a:ext>
          </a:extLst>
        </xdr:cNvPr>
        <xdr:cNvSpPr txBox="1"/>
      </xdr:nvSpPr>
      <xdr:spPr>
        <a:xfrm>
          <a:off x="5493096" y="7340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12:20</a:t>
          </a:r>
        </a:p>
      </xdr:txBody>
    </xdr:sp>
    <xdr:clientData/>
  </xdr:twoCellAnchor>
  <xdr:twoCellAnchor>
    <xdr:from>
      <xdr:col>20</xdr:col>
      <xdr:colOff>82896</xdr:colOff>
      <xdr:row>2</xdr:row>
      <xdr:rowOff>175260</xdr:rowOff>
    </xdr:from>
    <xdr:to>
      <xdr:col>22</xdr:col>
      <xdr:colOff>925</xdr:colOff>
      <xdr:row>3</xdr:row>
      <xdr:rowOff>8958</xdr:rowOff>
    </xdr:to>
    <xdr:sp macro="Fiche" textlink="">
      <xdr:nvSpPr>
        <xdr:cNvPr id="3312" name="_3">
          <a:extLst>
            <a:ext uri="{FF2B5EF4-FFF2-40B4-BE49-F238E27FC236}">
              <a16:creationId xmlns:a16="http://schemas.microsoft.com/office/drawing/2014/main" id="{D42A2070-EDF2-43DC-B88E-0E5C90179CA8}"/>
            </a:ext>
          </a:extLst>
        </xdr:cNvPr>
        <xdr:cNvSpPr txBox="1"/>
      </xdr:nvSpPr>
      <xdr:spPr>
        <a:xfrm>
          <a:off x="7001856" y="8839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15:20</a:t>
          </a:r>
        </a:p>
      </xdr:txBody>
    </xdr:sp>
    <xdr:clientData/>
  </xdr:twoCellAnchor>
  <xdr:twoCellAnchor>
    <xdr:from>
      <xdr:col>14</xdr:col>
      <xdr:colOff>209550</xdr:colOff>
      <xdr:row>3</xdr:row>
      <xdr:rowOff>25400</xdr:rowOff>
    </xdr:from>
    <xdr:to>
      <xdr:col>18</xdr:col>
      <xdr:colOff>251459</xdr:colOff>
      <xdr:row>3</xdr:row>
      <xdr:rowOff>325120</xdr:rowOff>
    </xdr:to>
    <xdr:sp macro="Fiche" textlink="">
      <xdr:nvSpPr>
        <xdr:cNvPr id="3313" name="_4">
          <a:extLst>
            <a:ext uri="{FF2B5EF4-FFF2-40B4-BE49-F238E27FC236}">
              <a16:creationId xmlns:a16="http://schemas.microsoft.com/office/drawing/2014/main" id="{4CA57DDB-363D-4E54-8B90-46FAB66AC13B}"/>
            </a:ext>
          </a:extLst>
        </xdr:cNvPr>
        <xdr:cNvSpPr/>
      </xdr:nvSpPr>
      <xdr:spPr>
        <a:xfrm>
          <a:off x="5619750" y="1084580"/>
          <a:ext cx="1047749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FSB_BED_80-04-04 LIT CAB AV TRB</a:t>
          </a:r>
        </a:p>
      </xdr:txBody>
    </xdr:sp>
    <xdr:clientData/>
  </xdr:twoCellAnchor>
  <xdr:twoCellAnchor>
    <xdr:from>
      <xdr:col>13</xdr:col>
      <xdr:colOff>250536</xdr:colOff>
      <xdr:row>3</xdr:row>
      <xdr:rowOff>25400</xdr:rowOff>
    </xdr:from>
    <xdr:to>
      <xdr:col>15</xdr:col>
      <xdr:colOff>168565</xdr:colOff>
      <xdr:row>3</xdr:row>
      <xdr:rowOff>209618</xdr:rowOff>
    </xdr:to>
    <xdr:sp macro="Fiche" textlink="">
      <xdr:nvSpPr>
        <xdr:cNvPr id="3314" name="_4">
          <a:extLst>
            <a:ext uri="{FF2B5EF4-FFF2-40B4-BE49-F238E27FC236}">
              <a16:creationId xmlns:a16="http://schemas.microsoft.com/office/drawing/2014/main" id="{B350896B-EECE-4567-BB7B-F9A1BA6EAA70}"/>
            </a:ext>
          </a:extLst>
        </xdr:cNvPr>
        <xdr:cNvSpPr txBox="1"/>
      </xdr:nvSpPr>
      <xdr:spPr>
        <a:xfrm>
          <a:off x="5409276" y="10845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12:10</a:t>
          </a:r>
        </a:p>
      </xdr:txBody>
    </xdr:sp>
    <xdr:clientData/>
  </xdr:twoCellAnchor>
  <xdr:twoCellAnchor>
    <xdr:from>
      <xdr:col>18</xdr:col>
      <xdr:colOff>40985</xdr:colOff>
      <xdr:row>3</xdr:row>
      <xdr:rowOff>175260</xdr:rowOff>
    </xdr:from>
    <xdr:to>
      <xdr:col>19</xdr:col>
      <xdr:colOff>210474</xdr:colOff>
      <xdr:row>4</xdr:row>
      <xdr:rowOff>8958</xdr:rowOff>
    </xdr:to>
    <xdr:sp macro="Fiche" textlink="">
      <xdr:nvSpPr>
        <xdr:cNvPr id="3315" name="_4">
          <a:extLst>
            <a:ext uri="{FF2B5EF4-FFF2-40B4-BE49-F238E27FC236}">
              <a16:creationId xmlns:a16="http://schemas.microsoft.com/office/drawing/2014/main" id="{590B1135-79A3-4CC1-997F-06FC90DD1086}"/>
            </a:ext>
          </a:extLst>
        </xdr:cNvPr>
        <xdr:cNvSpPr txBox="1"/>
      </xdr:nvSpPr>
      <xdr:spPr>
        <a:xfrm>
          <a:off x="6457025" y="12344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14:15</a:t>
          </a:r>
        </a:p>
      </xdr:txBody>
    </xdr:sp>
    <xdr:clientData/>
  </xdr:twoCellAnchor>
  <xdr:twoCellAnchor>
    <xdr:from>
      <xdr:col>13</xdr:col>
      <xdr:colOff>41910</xdr:colOff>
      <xdr:row>4</xdr:row>
      <xdr:rowOff>25400</xdr:rowOff>
    </xdr:from>
    <xdr:to>
      <xdr:col>19</xdr:col>
      <xdr:colOff>41910</xdr:colOff>
      <xdr:row>4</xdr:row>
      <xdr:rowOff>325120</xdr:rowOff>
    </xdr:to>
    <xdr:sp macro="Fiche" textlink="">
      <xdr:nvSpPr>
        <xdr:cNvPr id="3316" name="_5">
          <a:extLst>
            <a:ext uri="{FF2B5EF4-FFF2-40B4-BE49-F238E27FC236}">
              <a16:creationId xmlns:a16="http://schemas.microsoft.com/office/drawing/2014/main" id="{4A4AAD22-4499-473E-B621-4130E0A8C70D}"/>
            </a:ext>
          </a:extLst>
        </xdr:cNvPr>
        <xdr:cNvSpPr/>
      </xdr:nvSpPr>
      <xdr:spPr>
        <a:xfrm>
          <a:off x="5200650" y="1435100"/>
          <a:ext cx="150876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FSB_CABINET_AFT_80-04-06</a:t>
          </a:r>
        </a:p>
      </xdr:txBody>
    </xdr:sp>
    <xdr:clientData/>
  </xdr:twoCellAnchor>
  <xdr:twoCellAnchor>
    <xdr:from>
      <xdr:col>12</xdr:col>
      <xdr:colOff>82896</xdr:colOff>
      <xdr:row>4</xdr:row>
      <xdr:rowOff>25400</xdr:rowOff>
    </xdr:from>
    <xdr:to>
      <xdr:col>14</xdr:col>
      <xdr:colOff>925</xdr:colOff>
      <xdr:row>4</xdr:row>
      <xdr:rowOff>209618</xdr:rowOff>
    </xdr:to>
    <xdr:sp macro="Fiche" textlink="">
      <xdr:nvSpPr>
        <xdr:cNvPr id="3317" name="_5">
          <a:extLst>
            <a:ext uri="{FF2B5EF4-FFF2-40B4-BE49-F238E27FC236}">
              <a16:creationId xmlns:a16="http://schemas.microsoft.com/office/drawing/2014/main" id="{DDB25A23-F162-4E66-A0D5-FB30484611F9}"/>
            </a:ext>
          </a:extLst>
        </xdr:cNvPr>
        <xdr:cNvSpPr txBox="1"/>
      </xdr:nvSpPr>
      <xdr:spPr>
        <a:xfrm>
          <a:off x="4990176" y="14351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11:20</a:t>
          </a:r>
        </a:p>
      </xdr:txBody>
    </xdr:sp>
    <xdr:clientData/>
  </xdr:twoCellAnchor>
  <xdr:twoCellAnchor>
    <xdr:from>
      <xdr:col>18</xdr:col>
      <xdr:colOff>82895</xdr:colOff>
      <xdr:row>4</xdr:row>
      <xdr:rowOff>175260</xdr:rowOff>
    </xdr:from>
    <xdr:to>
      <xdr:col>20</xdr:col>
      <xdr:colOff>924</xdr:colOff>
      <xdr:row>5</xdr:row>
      <xdr:rowOff>8958</xdr:rowOff>
    </xdr:to>
    <xdr:sp macro="Fiche" textlink="">
      <xdr:nvSpPr>
        <xdr:cNvPr id="3318" name="_5">
          <a:extLst>
            <a:ext uri="{FF2B5EF4-FFF2-40B4-BE49-F238E27FC236}">
              <a16:creationId xmlns:a16="http://schemas.microsoft.com/office/drawing/2014/main" id="{BF88C95A-9A1F-4EA8-8B2F-1F199144E2FB}"/>
            </a:ext>
          </a:extLst>
        </xdr:cNvPr>
        <xdr:cNvSpPr txBox="1"/>
      </xdr:nvSpPr>
      <xdr:spPr>
        <a:xfrm>
          <a:off x="6498935" y="15849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14:20</a:t>
          </a:r>
        </a:p>
      </xdr:txBody>
    </xdr:sp>
    <xdr:clientData/>
  </xdr:twoCellAnchor>
  <xdr:twoCellAnchor>
    <xdr:from>
      <xdr:col>12</xdr:col>
      <xdr:colOff>19139</xdr:colOff>
      <xdr:row>5</xdr:row>
      <xdr:rowOff>25400</xdr:rowOff>
    </xdr:from>
    <xdr:to>
      <xdr:col>16</xdr:col>
      <xdr:colOff>19139</xdr:colOff>
      <xdr:row>5</xdr:row>
      <xdr:rowOff>325120</xdr:rowOff>
    </xdr:to>
    <xdr:sp macro="Fiche" textlink="">
      <xdr:nvSpPr>
        <xdr:cNvPr id="3319" name="_6">
          <a:extLst>
            <a:ext uri="{FF2B5EF4-FFF2-40B4-BE49-F238E27FC236}">
              <a16:creationId xmlns:a16="http://schemas.microsoft.com/office/drawing/2014/main" id="{6620F0B9-35CA-4BBB-AC2B-FB568E04DA2E}"/>
            </a:ext>
          </a:extLst>
        </xdr:cNvPr>
        <xdr:cNvSpPr/>
      </xdr:nvSpPr>
      <xdr:spPr>
        <a:xfrm>
          <a:off x="4926419" y="1785620"/>
          <a:ext cx="1005840" cy="29972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FSB_FORE_WALL_08-04-09</a:t>
          </a:r>
        </a:p>
      </xdr:txBody>
    </xdr:sp>
    <xdr:clientData/>
  </xdr:twoCellAnchor>
  <xdr:twoCellAnchor>
    <xdr:from>
      <xdr:col>11</xdr:col>
      <xdr:colOff>60125</xdr:colOff>
      <xdr:row>5</xdr:row>
      <xdr:rowOff>25400</xdr:rowOff>
    </xdr:from>
    <xdr:to>
      <xdr:col>12</xdr:col>
      <xdr:colOff>229614</xdr:colOff>
      <xdr:row>5</xdr:row>
      <xdr:rowOff>209618</xdr:rowOff>
    </xdr:to>
    <xdr:sp macro="Fiche" textlink="">
      <xdr:nvSpPr>
        <xdr:cNvPr id="3320" name="_6">
          <a:extLst>
            <a:ext uri="{FF2B5EF4-FFF2-40B4-BE49-F238E27FC236}">
              <a16:creationId xmlns:a16="http://schemas.microsoft.com/office/drawing/2014/main" id="{9A771F22-76DA-49ED-BCAF-86C4C965468F}"/>
            </a:ext>
          </a:extLst>
        </xdr:cNvPr>
        <xdr:cNvSpPr txBox="1"/>
      </xdr:nvSpPr>
      <xdr:spPr>
        <a:xfrm>
          <a:off x="4715945" y="17856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10:47</a:t>
          </a:r>
        </a:p>
      </xdr:txBody>
    </xdr:sp>
    <xdr:clientData/>
  </xdr:twoCellAnchor>
  <xdr:twoCellAnchor>
    <xdr:from>
      <xdr:col>15</xdr:col>
      <xdr:colOff>60124</xdr:colOff>
      <xdr:row>5</xdr:row>
      <xdr:rowOff>175260</xdr:rowOff>
    </xdr:from>
    <xdr:to>
      <xdr:col>16</xdr:col>
      <xdr:colOff>229613</xdr:colOff>
      <xdr:row>6</xdr:row>
      <xdr:rowOff>8958</xdr:rowOff>
    </xdr:to>
    <xdr:sp macro="Fiche" textlink="">
      <xdr:nvSpPr>
        <xdr:cNvPr id="3321" name="_6">
          <a:extLst>
            <a:ext uri="{FF2B5EF4-FFF2-40B4-BE49-F238E27FC236}">
              <a16:creationId xmlns:a16="http://schemas.microsoft.com/office/drawing/2014/main" id="{A1210159-8DE7-4FB4-B7F8-D41CF0C60E5E}"/>
            </a:ext>
          </a:extLst>
        </xdr:cNvPr>
        <xdr:cNvSpPr txBox="1"/>
      </xdr:nvSpPr>
      <xdr:spPr>
        <a:xfrm>
          <a:off x="5721784" y="19354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12:47</a:t>
          </a:r>
        </a:p>
      </xdr:txBody>
    </xdr:sp>
    <xdr:clientData/>
  </xdr:twoCellAnchor>
  <xdr:twoCellAnchor>
    <xdr:from>
      <xdr:col>11</xdr:col>
      <xdr:colOff>220307</xdr:colOff>
      <xdr:row>6</xdr:row>
      <xdr:rowOff>25400</xdr:rowOff>
    </xdr:from>
    <xdr:to>
      <xdr:col>15</xdr:col>
      <xdr:colOff>196139</xdr:colOff>
      <xdr:row>6</xdr:row>
      <xdr:rowOff>325120</xdr:rowOff>
    </xdr:to>
    <xdr:sp macro="Fiche" textlink="">
      <xdr:nvSpPr>
        <xdr:cNvPr id="3322" name="_7">
          <a:extLst>
            <a:ext uri="{FF2B5EF4-FFF2-40B4-BE49-F238E27FC236}">
              <a16:creationId xmlns:a16="http://schemas.microsoft.com/office/drawing/2014/main" id="{181E1F41-22A2-41F7-BFD2-9AA0FE26B3CC}"/>
            </a:ext>
          </a:extLst>
        </xdr:cNvPr>
        <xdr:cNvSpPr/>
      </xdr:nvSpPr>
      <xdr:spPr>
        <a:xfrm>
          <a:off x="4876127" y="2136140"/>
          <a:ext cx="981672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SQL_FSB_FINISH_CEILING_80-04-08</a:t>
          </a:r>
        </a:p>
      </xdr:txBody>
    </xdr:sp>
    <xdr:clientData/>
  </xdr:twoCellAnchor>
  <xdr:twoCellAnchor>
    <xdr:from>
      <xdr:col>11</xdr:col>
      <xdr:colOff>9833</xdr:colOff>
      <xdr:row>6</xdr:row>
      <xdr:rowOff>25400</xdr:rowOff>
    </xdr:from>
    <xdr:to>
      <xdr:col>12</xdr:col>
      <xdr:colOff>179322</xdr:colOff>
      <xdr:row>6</xdr:row>
      <xdr:rowOff>209618</xdr:rowOff>
    </xdr:to>
    <xdr:sp macro="Fiche" textlink="">
      <xdr:nvSpPr>
        <xdr:cNvPr id="3323" name="_7">
          <a:extLst>
            <a:ext uri="{FF2B5EF4-FFF2-40B4-BE49-F238E27FC236}">
              <a16:creationId xmlns:a16="http://schemas.microsoft.com/office/drawing/2014/main" id="{B37D425B-DA04-49D5-ABB1-69F32B7349D0}"/>
            </a:ext>
          </a:extLst>
        </xdr:cNvPr>
        <xdr:cNvSpPr txBox="1"/>
      </xdr:nvSpPr>
      <xdr:spPr>
        <a:xfrm>
          <a:off x="4665653" y="21361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10:41</a:t>
          </a:r>
        </a:p>
      </xdr:txBody>
    </xdr:sp>
    <xdr:clientData/>
  </xdr:twoCellAnchor>
  <xdr:twoCellAnchor>
    <xdr:from>
      <xdr:col>14</xdr:col>
      <xdr:colOff>237125</xdr:colOff>
      <xdr:row>6</xdr:row>
      <xdr:rowOff>175260</xdr:rowOff>
    </xdr:from>
    <xdr:to>
      <xdr:col>16</xdr:col>
      <xdr:colOff>155154</xdr:colOff>
      <xdr:row>7</xdr:row>
      <xdr:rowOff>8958</xdr:rowOff>
    </xdr:to>
    <xdr:sp macro="Fiche" textlink="">
      <xdr:nvSpPr>
        <xdr:cNvPr id="3324" name="_7">
          <a:extLst>
            <a:ext uri="{FF2B5EF4-FFF2-40B4-BE49-F238E27FC236}">
              <a16:creationId xmlns:a16="http://schemas.microsoft.com/office/drawing/2014/main" id="{4DE5BCEA-39B4-4AC3-BCB6-61EB65F9618C}"/>
            </a:ext>
          </a:extLst>
        </xdr:cNvPr>
        <xdr:cNvSpPr txBox="1"/>
      </xdr:nvSpPr>
      <xdr:spPr>
        <a:xfrm>
          <a:off x="5647325" y="22860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12:38</a:t>
          </a:r>
        </a:p>
      </xdr:txBody>
    </xdr:sp>
    <xdr:clientData/>
  </xdr:twoCellAnchor>
  <xdr:twoCellAnchor>
    <xdr:from>
      <xdr:col>10</xdr:col>
      <xdr:colOff>125730</xdr:colOff>
      <xdr:row>7</xdr:row>
      <xdr:rowOff>25400</xdr:rowOff>
    </xdr:from>
    <xdr:to>
      <xdr:col>14</xdr:col>
      <xdr:colOff>125730</xdr:colOff>
      <xdr:row>7</xdr:row>
      <xdr:rowOff>325120</xdr:rowOff>
    </xdr:to>
    <xdr:sp macro="Fiche" textlink="">
      <xdr:nvSpPr>
        <xdr:cNvPr id="3325" name="_8">
          <a:extLst>
            <a:ext uri="{FF2B5EF4-FFF2-40B4-BE49-F238E27FC236}">
              <a16:creationId xmlns:a16="http://schemas.microsoft.com/office/drawing/2014/main" id="{D419571A-309B-4A2A-B5AD-47AEB26CBB23}"/>
            </a:ext>
          </a:extLst>
        </xdr:cNvPr>
        <xdr:cNvSpPr/>
      </xdr:nvSpPr>
      <xdr:spPr>
        <a:xfrm>
          <a:off x="4530090" y="2486660"/>
          <a:ext cx="1005840" cy="29972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SQL_FSB_SB_WALL_80-04-02</a:t>
          </a:r>
        </a:p>
      </xdr:txBody>
    </xdr:sp>
    <xdr:clientData/>
  </xdr:twoCellAnchor>
  <xdr:twoCellAnchor>
    <xdr:from>
      <xdr:col>9</xdr:col>
      <xdr:colOff>166716</xdr:colOff>
      <xdr:row>7</xdr:row>
      <xdr:rowOff>25400</xdr:rowOff>
    </xdr:from>
    <xdr:to>
      <xdr:col>11</xdr:col>
      <xdr:colOff>84745</xdr:colOff>
      <xdr:row>7</xdr:row>
      <xdr:rowOff>209618</xdr:rowOff>
    </xdr:to>
    <xdr:sp macro="Fiche" textlink="">
      <xdr:nvSpPr>
        <xdr:cNvPr id="3326" name="_8">
          <a:extLst>
            <a:ext uri="{FF2B5EF4-FFF2-40B4-BE49-F238E27FC236}">
              <a16:creationId xmlns:a16="http://schemas.microsoft.com/office/drawing/2014/main" id="{174C7D1F-FFA2-4A1D-9FE6-DFB0B5B3287C}"/>
            </a:ext>
          </a:extLst>
        </xdr:cNvPr>
        <xdr:cNvSpPr txBox="1"/>
      </xdr:nvSpPr>
      <xdr:spPr>
        <a:xfrm>
          <a:off x="4319616" y="24866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10:00</a:t>
          </a:r>
        </a:p>
      </xdr:txBody>
    </xdr:sp>
    <xdr:clientData/>
  </xdr:twoCellAnchor>
  <xdr:twoCellAnchor>
    <xdr:from>
      <xdr:col>13</xdr:col>
      <xdr:colOff>166716</xdr:colOff>
      <xdr:row>7</xdr:row>
      <xdr:rowOff>175260</xdr:rowOff>
    </xdr:from>
    <xdr:to>
      <xdr:col>15</xdr:col>
      <xdr:colOff>84745</xdr:colOff>
      <xdr:row>8</xdr:row>
      <xdr:rowOff>8958</xdr:rowOff>
    </xdr:to>
    <xdr:sp macro="Fiche" textlink="">
      <xdr:nvSpPr>
        <xdr:cNvPr id="3327" name="_8">
          <a:extLst>
            <a:ext uri="{FF2B5EF4-FFF2-40B4-BE49-F238E27FC236}">
              <a16:creationId xmlns:a16="http://schemas.microsoft.com/office/drawing/2014/main" id="{667FF8F5-5962-485E-852C-12F40555F629}"/>
            </a:ext>
          </a:extLst>
        </xdr:cNvPr>
        <xdr:cNvSpPr txBox="1"/>
      </xdr:nvSpPr>
      <xdr:spPr>
        <a:xfrm>
          <a:off x="5325456" y="263652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11</xdr:col>
      <xdr:colOff>192786</xdr:colOff>
      <xdr:row>8</xdr:row>
      <xdr:rowOff>25400</xdr:rowOff>
    </xdr:from>
    <xdr:to>
      <xdr:col>16</xdr:col>
      <xdr:colOff>125730</xdr:colOff>
      <xdr:row>8</xdr:row>
      <xdr:rowOff>325120</xdr:rowOff>
    </xdr:to>
    <xdr:sp macro="Fiche" textlink="">
      <xdr:nvSpPr>
        <xdr:cNvPr id="3328" name="_9">
          <a:extLst>
            <a:ext uri="{FF2B5EF4-FFF2-40B4-BE49-F238E27FC236}">
              <a16:creationId xmlns:a16="http://schemas.microsoft.com/office/drawing/2014/main" id="{55F0B492-9A96-4DA3-A292-DA70A4D8E884}"/>
            </a:ext>
          </a:extLst>
        </xdr:cNvPr>
        <xdr:cNvSpPr/>
      </xdr:nvSpPr>
      <xdr:spPr>
        <a:xfrm>
          <a:off x="4848606" y="2837180"/>
          <a:ext cx="1190244" cy="29972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SQL_FSB_SHELF_80-04-05 </a:t>
          </a:r>
        </a:p>
      </xdr:txBody>
    </xdr:sp>
    <xdr:clientData/>
  </xdr:twoCellAnchor>
  <xdr:twoCellAnchor>
    <xdr:from>
      <xdr:col>10</xdr:col>
      <xdr:colOff>233772</xdr:colOff>
      <xdr:row>8</xdr:row>
      <xdr:rowOff>25400</xdr:rowOff>
    </xdr:from>
    <xdr:to>
      <xdr:col>12</xdr:col>
      <xdr:colOff>151801</xdr:colOff>
      <xdr:row>8</xdr:row>
      <xdr:rowOff>209618</xdr:rowOff>
    </xdr:to>
    <xdr:sp macro="Fiche" textlink="">
      <xdr:nvSpPr>
        <xdr:cNvPr id="3329" name="_9">
          <a:extLst>
            <a:ext uri="{FF2B5EF4-FFF2-40B4-BE49-F238E27FC236}">
              <a16:creationId xmlns:a16="http://schemas.microsoft.com/office/drawing/2014/main" id="{A0660A20-68FE-4ECB-98F0-3A6B470A858C}"/>
            </a:ext>
          </a:extLst>
        </xdr:cNvPr>
        <xdr:cNvSpPr txBox="1"/>
      </xdr:nvSpPr>
      <xdr:spPr>
        <a:xfrm>
          <a:off x="4638132" y="283718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10:38</a:t>
          </a:r>
        </a:p>
      </xdr:txBody>
    </xdr:sp>
    <xdr:clientData/>
  </xdr:twoCellAnchor>
  <xdr:twoCellAnchor>
    <xdr:from>
      <xdr:col>15</xdr:col>
      <xdr:colOff>166716</xdr:colOff>
      <xdr:row>8</xdr:row>
      <xdr:rowOff>175260</xdr:rowOff>
    </xdr:from>
    <xdr:to>
      <xdr:col>17</xdr:col>
      <xdr:colOff>84745</xdr:colOff>
      <xdr:row>9</xdr:row>
      <xdr:rowOff>8958</xdr:rowOff>
    </xdr:to>
    <xdr:sp macro="Fiche" textlink="">
      <xdr:nvSpPr>
        <xdr:cNvPr id="3330" name="_9">
          <a:extLst>
            <a:ext uri="{FF2B5EF4-FFF2-40B4-BE49-F238E27FC236}">
              <a16:creationId xmlns:a16="http://schemas.microsoft.com/office/drawing/2014/main" id="{0E28FD9A-2ECF-4943-9B9F-173E30A9CCC3}"/>
            </a:ext>
          </a:extLst>
        </xdr:cNvPr>
        <xdr:cNvSpPr txBox="1"/>
      </xdr:nvSpPr>
      <xdr:spPr>
        <a:xfrm>
          <a:off x="5828376" y="298704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  <xdr:twoCellAnchor>
    <xdr:from>
      <xdr:col>8</xdr:col>
      <xdr:colOff>125730</xdr:colOff>
      <xdr:row>9</xdr:row>
      <xdr:rowOff>25400</xdr:rowOff>
    </xdr:from>
    <xdr:to>
      <xdr:col>13</xdr:col>
      <xdr:colOff>132715</xdr:colOff>
      <xdr:row>9</xdr:row>
      <xdr:rowOff>325120</xdr:rowOff>
    </xdr:to>
    <xdr:sp macro="Fiche" textlink="">
      <xdr:nvSpPr>
        <xdr:cNvPr id="3331" name="_10">
          <a:extLst>
            <a:ext uri="{FF2B5EF4-FFF2-40B4-BE49-F238E27FC236}">
              <a16:creationId xmlns:a16="http://schemas.microsoft.com/office/drawing/2014/main" id="{5E355B8B-7A4A-467B-A5A1-67B3C02A9685}"/>
            </a:ext>
          </a:extLst>
        </xdr:cNvPr>
        <xdr:cNvSpPr/>
      </xdr:nvSpPr>
      <xdr:spPr>
        <a:xfrm>
          <a:off x="4027170" y="3187700"/>
          <a:ext cx="1264285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SQL_FSB_WALL_80-04-01</a:t>
          </a:r>
        </a:p>
      </xdr:txBody>
    </xdr:sp>
    <xdr:clientData/>
  </xdr:twoCellAnchor>
  <xdr:twoCellAnchor>
    <xdr:from>
      <xdr:col>7</xdr:col>
      <xdr:colOff>166716</xdr:colOff>
      <xdr:row>9</xdr:row>
      <xdr:rowOff>25400</xdr:rowOff>
    </xdr:from>
    <xdr:to>
      <xdr:col>9</xdr:col>
      <xdr:colOff>84745</xdr:colOff>
      <xdr:row>9</xdr:row>
      <xdr:rowOff>209618</xdr:rowOff>
    </xdr:to>
    <xdr:sp macro="Fiche" textlink="">
      <xdr:nvSpPr>
        <xdr:cNvPr id="3332" name="_10">
          <a:extLst>
            <a:ext uri="{FF2B5EF4-FFF2-40B4-BE49-F238E27FC236}">
              <a16:creationId xmlns:a16="http://schemas.microsoft.com/office/drawing/2014/main" id="{4694D4C3-6845-4492-844E-D588AC41BF0F}"/>
            </a:ext>
          </a:extLst>
        </xdr:cNvPr>
        <xdr:cNvSpPr txBox="1"/>
      </xdr:nvSpPr>
      <xdr:spPr>
        <a:xfrm>
          <a:off x="3816696" y="3187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12</xdr:col>
      <xdr:colOff>173701</xdr:colOff>
      <xdr:row>9</xdr:row>
      <xdr:rowOff>175260</xdr:rowOff>
    </xdr:from>
    <xdr:to>
      <xdr:col>14</xdr:col>
      <xdr:colOff>91730</xdr:colOff>
      <xdr:row>10</xdr:row>
      <xdr:rowOff>8958</xdr:rowOff>
    </xdr:to>
    <xdr:sp macro="Fiche" textlink="">
      <xdr:nvSpPr>
        <xdr:cNvPr id="3333" name="_10">
          <a:extLst>
            <a:ext uri="{FF2B5EF4-FFF2-40B4-BE49-F238E27FC236}">
              <a16:creationId xmlns:a16="http://schemas.microsoft.com/office/drawing/2014/main" id="{6CD800C6-9617-4A80-BE59-8DBFC58A672B}"/>
            </a:ext>
          </a:extLst>
        </xdr:cNvPr>
        <xdr:cNvSpPr txBox="1"/>
      </xdr:nvSpPr>
      <xdr:spPr>
        <a:xfrm>
          <a:off x="5080981" y="33375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11:30</a:t>
          </a:r>
        </a:p>
      </xdr:txBody>
    </xdr:sp>
    <xdr:clientData/>
  </xdr:twoCellAnchor>
  <xdr:twoCellAnchor>
    <xdr:from>
      <xdr:col>14</xdr:col>
      <xdr:colOff>125730</xdr:colOff>
      <xdr:row>9</xdr:row>
      <xdr:rowOff>25400</xdr:rowOff>
    </xdr:from>
    <xdr:to>
      <xdr:col>21</xdr:col>
      <xdr:colOff>125730</xdr:colOff>
      <xdr:row>9</xdr:row>
      <xdr:rowOff>325120</xdr:rowOff>
    </xdr:to>
    <xdr:sp macro="Fiche" textlink="">
      <xdr:nvSpPr>
        <xdr:cNvPr id="3334" name="_10">
          <a:extLst>
            <a:ext uri="{FF2B5EF4-FFF2-40B4-BE49-F238E27FC236}">
              <a16:creationId xmlns:a16="http://schemas.microsoft.com/office/drawing/2014/main" id="{B4EFC9A1-49EA-409F-B20D-83F91C9CF76B}"/>
            </a:ext>
          </a:extLst>
        </xdr:cNvPr>
        <xdr:cNvSpPr/>
      </xdr:nvSpPr>
      <xdr:spPr>
        <a:xfrm>
          <a:off x="5535930" y="3187700"/>
          <a:ext cx="176022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SQL_FSB_WALL_80-04-01</a:t>
          </a:r>
        </a:p>
      </xdr:txBody>
    </xdr:sp>
    <xdr:clientData/>
  </xdr:twoCellAnchor>
  <xdr:twoCellAnchor>
    <xdr:from>
      <xdr:col>13</xdr:col>
      <xdr:colOff>166716</xdr:colOff>
      <xdr:row>9</xdr:row>
      <xdr:rowOff>25400</xdr:rowOff>
    </xdr:from>
    <xdr:to>
      <xdr:col>15</xdr:col>
      <xdr:colOff>84745</xdr:colOff>
      <xdr:row>9</xdr:row>
      <xdr:rowOff>209618</xdr:rowOff>
    </xdr:to>
    <xdr:sp macro="Fiche" textlink="">
      <xdr:nvSpPr>
        <xdr:cNvPr id="3335" name="_10">
          <a:extLst>
            <a:ext uri="{FF2B5EF4-FFF2-40B4-BE49-F238E27FC236}">
              <a16:creationId xmlns:a16="http://schemas.microsoft.com/office/drawing/2014/main" id="{F28FFBAC-6FEE-4B3E-A0CC-5A64B5554B48}"/>
            </a:ext>
          </a:extLst>
        </xdr:cNvPr>
        <xdr:cNvSpPr txBox="1"/>
      </xdr:nvSpPr>
      <xdr:spPr>
        <a:xfrm>
          <a:off x="5325456" y="3187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20</xdr:col>
      <xdr:colOff>166715</xdr:colOff>
      <xdr:row>9</xdr:row>
      <xdr:rowOff>175260</xdr:rowOff>
    </xdr:from>
    <xdr:to>
      <xdr:col>22</xdr:col>
      <xdr:colOff>84744</xdr:colOff>
      <xdr:row>10</xdr:row>
      <xdr:rowOff>8958</xdr:rowOff>
    </xdr:to>
    <xdr:sp macro="Fiche" textlink="">
      <xdr:nvSpPr>
        <xdr:cNvPr id="3336" name="_10">
          <a:extLst>
            <a:ext uri="{FF2B5EF4-FFF2-40B4-BE49-F238E27FC236}">
              <a16:creationId xmlns:a16="http://schemas.microsoft.com/office/drawing/2014/main" id="{0E41C0B5-0F6C-4129-90D7-7ADBB254DCF7}"/>
            </a:ext>
          </a:extLst>
        </xdr:cNvPr>
        <xdr:cNvSpPr txBox="1"/>
      </xdr:nvSpPr>
      <xdr:spPr>
        <a:xfrm>
          <a:off x="7085675" y="33375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15:30</a:t>
          </a:r>
        </a:p>
      </xdr:txBody>
    </xdr:sp>
    <xdr:clientData/>
  </xdr:twoCellAnchor>
  <xdr:twoCellAnchor>
    <xdr:from>
      <xdr:col>22</xdr:col>
      <xdr:colOff>27102</xdr:colOff>
      <xdr:row>9</xdr:row>
      <xdr:rowOff>25400</xdr:rowOff>
    </xdr:from>
    <xdr:to>
      <xdr:col>24</xdr:col>
      <xdr:colOff>31153</xdr:colOff>
      <xdr:row>9</xdr:row>
      <xdr:rowOff>325120</xdr:rowOff>
    </xdr:to>
    <xdr:sp macro="Fiche" textlink="">
      <xdr:nvSpPr>
        <xdr:cNvPr id="3337" name="_10">
          <a:extLst>
            <a:ext uri="{FF2B5EF4-FFF2-40B4-BE49-F238E27FC236}">
              <a16:creationId xmlns:a16="http://schemas.microsoft.com/office/drawing/2014/main" id="{27DF0A45-D7DA-4964-B54A-9D5B89955373}"/>
            </a:ext>
          </a:extLst>
        </xdr:cNvPr>
        <xdr:cNvSpPr/>
      </xdr:nvSpPr>
      <xdr:spPr>
        <a:xfrm>
          <a:off x="7448982" y="3187700"/>
          <a:ext cx="506971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SQL_FSB_WALL_80-04-01</a:t>
          </a:r>
        </a:p>
      </xdr:txBody>
    </xdr:sp>
    <xdr:clientData/>
  </xdr:twoCellAnchor>
  <xdr:twoCellAnchor>
    <xdr:from>
      <xdr:col>21</xdr:col>
      <xdr:colOff>68087</xdr:colOff>
      <xdr:row>9</xdr:row>
      <xdr:rowOff>25400</xdr:rowOff>
    </xdr:from>
    <xdr:to>
      <xdr:col>22</xdr:col>
      <xdr:colOff>237576</xdr:colOff>
      <xdr:row>9</xdr:row>
      <xdr:rowOff>209618</xdr:rowOff>
    </xdr:to>
    <xdr:sp macro="Fiche" textlink="">
      <xdr:nvSpPr>
        <xdr:cNvPr id="3338" name="_10">
          <a:extLst>
            <a:ext uri="{FF2B5EF4-FFF2-40B4-BE49-F238E27FC236}">
              <a16:creationId xmlns:a16="http://schemas.microsoft.com/office/drawing/2014/main" id="{E5687B7D-DFD7-4B4E-A1EC-BA693D14B391}"/>
            </a:ext>
          </a:extLst>
        </xdr:cNvPr>
        <xdr:cNvSpPr txBox="1"/>
      </xdr:nvSpPr>
      <xdr:spPr>
        <a:xfrm>
          <a:off x="7238507" y="31877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15:48</a:t>
          </a:r>
        </a:p>
      </xdr:txBody>
    </xdr:sp>
    <xdr:clientData/>
  </xdr:twoCellAnchor>
  <xdr:twoCellAnchor>
    <xdr:from>
      <xdr:col>23</xdr:col>
      <xdr:colOff>72138</xdr:colOff>
      <xdr:row>9</xdr:row>
      <xdr:rowOff>175260</xdr:rowOff>
    </xdr:from>
    <xdr:to>
      <xdr:col>24</xdr:col>
      <xdr:colOff>241627</xdr:colOff>
      <xdr:row>10</xdr:row>
      <xdr:rowOff>8958</xdr:rowOff>
    </xdr:to>
    <xdr:sp macro="Fiche" textlink="">
      <xdr:nvSpPr>
        <xdr:cNvPr id="3339" name="_10">
          <a:extLst>
            <a:ext uri="{FF2B5EF4-FFF2-40B4-BE49-F238E27FC236}">
              <a16:creationId xmlns:a16="http://schemas.microsoft.com/office/drawing/2014/main" id="{6A00B1B8-AF37-46C8-A3BF-06F6000E9FD1}"/>
            </a:ext>
          </a:extLst>
        </xdr:cNvPr>
        <xdr:cNvSpPr txBox="1"/>
      </xdr:nvSpPr>
      <xdr:spPr>
        <a:xfrm>
          <a:off x="7745478" y="333756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16:48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H18"/>
  <sheetViews>
    <sheetView workbookViewId="0">
      <selection activeCell="A18" sqref="A18"/>
    </sheetView>
  </sheetViews>
  <sheetFormatPr baseColWidth="10" defaultRowHeight="14.4" x14ac:dyDescent="0.3"/>
  <cols>
    <col min="1" max="1" width="51.21875" bestFit="1" customWidth="1"/>
    <col min="2" max="4" width="10.88671875" style="32"/>
  </cols>
  <sheetData>
    <row r="1" spans="1:8" x14ac:dyDescent="0.3">
      <c r="A1" s="15" t="s">
        <v>0</v>
      </c>
      <c r="B1" s="15" t="s">
        <v>24</v>
      </c>
      <c r="C1" s="15" t="s">
        <v>25</v>
      </c>
      <c r="D1" s="15" t="s">
        <v>26</v>
      </c>
    </row>
    <row r="2" spans="1:8" x14ac:dyDescent="0.3">
      <c r="A2" s="8" t="s">
        <v>19</v>
      </c>
      <c r="B2" s="31">
        <v>0.51388888888888895</v>
      </c>
      <c r="C2" s="31">
        <v>0.63888888888888895</v>
      </c>
      <c r="D2" s="30">
        <v>44445</v>
      </c>
      <c r="F2" s="8"/>
      <c r="G2" s="8"/>
      <c r="H2" s="8"/>
    </row>
    <row r="3" spans="1:8" x14ac:dyDescent="0.3">
      <c r="A3" s="8" t="s">
        <v>14</v>
      </c>
      <c r="B3" s="31">
        <v>0.50694444444444442</v>
      </c>
      <c r="C3" s="31">
        <v>0.59375</v>
      </c>
      <c r="D3" s="30">
        <v>44445</v>
      </c>
      <c r="F3" s="8"/>
      <c r="G3" s="8"/>
      <c r="H3" s="8"/>
    </row>
    <row r="4" spans="1:8" x14ac:dyDescent="0.3">
      <c r="A4" s="8" t="s">
        <v>23</v>
      </c>
      <c r="B4" s="31">
        <v>0.45533564814814814</v>
      </c>
      <c r="C4" s="31">
        <v>0.54158564814814814</v>
      </c>
      <c r="D4" s="30">
        <v>44446</v>
      </c>
      <c r="F4" s="8"/>
      <c r="G4" s="8"/>
      <c r="H4" s="8"/>
    </row>
    <row r="5" spans="1:8" x14ac:dyDescent="0.3">
      <c r="A5" s="8" t="s">
        <v>18</v>
      </c>
      <c r="B5" s="31">
        <v>0.47222222222222227</v>
      </c>
      <c r="C5" s="31">
        <v>0.59722222222222221</v>
      </c>
      <c r="D5" s="30">
        <v>44445</v>
      </c>
      <c r="F5" s="8"/>
      <c r="G5" s="8"/>
      <c r="H5" s="8"/>
    </row>
    <row r="6" spans="1:8" x14ac:dyDescent="0.3">
      <c r="A6" s="8" t="s">
        <v>21</v>
      </c>
      <c r="B6" s="31">
        <v>0.44950231481481479</v>
      </c>
      <c r="C6" s="31">
        <v>0.5328356481481481</v>
      </c>
      <c r="D6" s="30">
        <v>44445</v>
      </c>
      <c r="F6" s="8"/>
      <c r="G6" s="8"/>
      <c r="H6" s="8"/>
    </row>
    <row r="7" spans="1:8" x14ac:dyDescent="0.3">
      <c r="A7" s="8" t="s">
        <v>20</v>
      </c>
      <c r="B7" s="31">
        <v>0.44533564814814813</v>
      </c>
      <c r="C7" s="31">
        <v>0.52666666666666673</v>
      </c>
      <c r="D7" s="30">
        <v>44445</v>
      </c>
    </row>
    <row r="8" spans="1:8" x14ac:dyDescent="0.3">
      <c r="A8" s="8" t="s">
        <v>16</v>
      </c>
      <c r="B8" s="31">
        <v>0.41666666666666669</v>
      </c>
      <c r="C8" s="31">
        <v>0.5</v>
      </c>
      <c r="D8" s="30">
        <v>44445</v>
      </c>
    </row>
    <row r="9" spans="1:8" x14ac:dyDescent="0.3">
      <c r="A9" s="8" t="s">
        <v>22</v>
      </c>
      <c r="B9" s="31">
        <v>0.4518287037037037</v>
      </c>
      <c r="C9" s="31">
        <v>0.5363310185185185</v>
      </c>
      <c r="D9" s="30">
        <v>44446</v>
      </c>
    </row>
    <row r="10" spans="1:8" x14ac:dyDescent="0.3">
      <c r="A10" s="8" t="s">
        <v>17</v>
      </c>
      <c r="B10" s="31">
        <v>0.44305555555555554</v>
      </c>
      <c r="C10" s="31">
        <v>0.54166666666666663</v>
      </c>
      <c r="D10" s="30">
        <v>44445</v>
      </c>
    </row>
    <row r="11" spans="1:8" x14ac:dyDescent="0.3">
      <c r="A11" s="8" t="s">
        <v>15</v>
      </c>
      <c r="B11" s="31">
        <v>0.375</v>
      </c>
      <c r="C11" s="31">
        <v>0.47974537037037041</v>
      </c>
      <c r="D11" s="30">
        <v>44445</v>
      </c>
    </row>
    <row r="12" spans="1:8" x14ac:dyDescent="0.3">
      <c r="A12" s="8" t="s">
        <v>15</v>
      </c>
      <c r="B12" s="31">
        <v>0.5</v>
      </c>
      <c r="C12" s="31">
        <v>0.64583333333333337</v>
      </c>
      <c r="D12" s="30">
        <v>44445</v>
      </c>
    </row>
    <row r="13" spans="1:8" x14ac:dyDescent="0.3">
      <c r="A13" s="8" t="s">
        <v>15</v>
      </c>
      <c r="B13" s="31">
        <v>0.65849537037037031</v>
      </c>
      <c r="C13" s="31">
        <v>0.70049768518518529</v>
      </c>
      <c r="D13" s="30">
        <v>44445</v>
      </c>
      <c r="F13" s="8"/>
      <c r="G13" s="8"/>
      <c r="H13" s="8"/>
    </row>
    <row r="14" spans="1:8" x14ac:dyDescent="0.3">
      <c r="G14" s="8"/>
    </row>
    <row r="16" spans="1:8" x14ac:dyDescent="0.3">
      <c r="E16" s="8"/>
      <c r="F16" s="8"/>
    </row>
    <row r="17" spans="5:6" x14ac:dyDescent="0.3">
      <c r="E17" s="8"/>
      <c r="F17" s="8"/>
    </row>
    <row r="18" spans="5:6" x14ac:dyDescent="0.3">
      <c r="E18" s="8"/>
      <c r="F18" s="8"/>
    </row>
  </sheetData>
  <sortState xmlns:xlrd2="http://schemas.microsoft.com/office/spreadsheetml/2017/richdata2" ref="A2:D13">
    <sortCondition ref="A2:A13"/>
  </sortState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3"/>
  <dimension ref="A1:DB42"/>
  <sheetViews>
    <sheetView showGridLines="0" showRowColHeaders="0" tabSelected="1" workbookViewId="0">
      <selection activeCell="B2" sqref="B2"/>
    </sheetView>
  </sheetViews>
  <sheetFormatPr baseColWidth="10" defaultColWidth="10.88671875" defaultRowHeight="14.4" x14ac:dyDescent="0.3"/>
  <cols>
    <col min="1" max="1" width="1.77734375" style="8" customWidth="1"/>
    <col min="2" max="2" width="33.109375" style="8" customWidth="1"/>
    <col min="3" max="69" width="3.6640625" style="8" customWidth="1"/>
    <col min="70" max="16384" width="10.88671875" style="8"/>
  </cols>
  <sheetData>
    <row r="1" spans="1:106" s="25" customFormat="1" ht="18" customHeight="1" x14ac:dyDescent="0.3">
      <c r="C1" s="34">
        <v>44445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28"/>
      <c r="AF1" s="28"/>
      <c r="AG1" s="28"/>
      <c r="AH1" s="28"/>
      <c r="AI1" s="26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CZ1" s="29"/>
      <c r="DA1" s="29"/>
      <c r="DB1" s="29"/>
    </row>
    <row r="2" spans="1:106" ht="37.950000000000003" customHeight="1" x14ac:dyDescent="0.3">
      <c r="A2" s="14"/>
      <c r="B2" s="7">
        <v>2021</v>
      </c>
      <c r="C2" s="35">
        <v>0.25</v>
      </c>
      <c r="D2" s="35">
        <f>C2+1/24/2</f>
        <v>0.27083333333333331</v>
      </c>
      <c r="E2" s="35">
        <f t="shared" ref="E2:AX2" si="0">D2+1/24/2</f>
        <v>0.29166666666666663</v>
      </c>
      <c r="F2" s="35">
        <f t="shared" si="0"/>
        <v>0.31249999999999994</v>
      </c>
      <c r="G2" s="35">
        <f t="shared" si="0"/>
        <v>0.33333333333333326</v>
      </c>
      <c r="H2" s="35">
        <f t="shared" si="0"/>
        <v>0.35416666666666657</v>
      </c>
      <c r="I2" s="35">
        <f t="shared" si="0"/>
        <v>0.37499999999999989</v>
      </c>
      <c r="J2" s="35">
        <f t="shared" si="0"/>
        <v>0.3958333333333332</v>
      </c>
      <c r="K2" s="35">
        <f t="shared" si="0"/>
        <v>0.41666666666666652</v>
      </c>
      <c r="L2" s="35">
        <f t="shared" si="0"/>
        <v>0.43749999999999983</v>
      </c>
      <c r="M2" s="35">
        <f t="shared" si="0"/>
        <v>0.45833333333333315</v>
      </c>
      <c r="N2" s="35">
        <f t="shared" si="0"/>
        <v>0.47916666666666646</v>
      </c>
      <c r="O2" s="35">
        <f t="shared" si="0"/>
        <v>0.49999999999999978</v>
      </c>
      <c r="P2" s="35">
        <f t="shared" si="0"/>
        <v>0.52083333333333315</v>
      </c>
      <c r="Q2" s="35">
        <f t="shared" si="0"/>
        <v>0.54166666666666652</v>
      </c>
      <c r="R2" s="35">
        <f t="shared" si="0"/>
        <v>0.56249999999999989</v>
      </c>
      <c r="S2" s="35">
        <f t="shared" si="0"/>
        <v>0.58333333333333326</v>
      </c>
      <c r="T2" s="35">
        <f t="shared" si="0"/>
        <v>0.60416666666666663</v>
      </c>
      <c r="U2" s="35">
        <f t="shared" si="0"/>
        <v>0.625</v>
      </c>
      <c r="V2" s="35">
        <f t="shared" si="0"/>
        <v>0.64583333333333337</v>
      </c>
      <c r="W2" s="35">
        <f t="shared" si="0"/>
        <v>0.66666666666666674</v>
      </c>
      <c r="X2" s="35">
        <f t="shared" si="0"/>
        <v>0.68750000000000011</v>
      </c>
      <c r="Y2" s="35">
        <f t="shared" si="0"/>
        <v>0.70833333333333348</v>
      </c>
      <c r="Z2" s="35">
        <f t="shared" si="0"/>
        <v>0.72916666666666685</v>
      </c>
      <c r="AA2" s="35">
        <f t="shared" si="0"/>
        <v>0.75000000000000022</v>
      </c>
      <c r="AB2" s="35">
        <f t="shared" si="0"/>
        <v>0.77083333333333359</v>
      </c>
      <c r="AC2" s="35">
        <f t="shared" si="0"/>
        <v>0.79166666666666696</v>
      </c>
      <c r="AD2" s="35">
        <f t="shared" si="0"/>
        <v>0.81250000000000033</v>
      </c>
      <c r="AE2" s="35">
        <f t="shared" si="0"/>
        <v>0.8333333333333337</v>
      </c>
      <c r="AF2" s="35">
        <f t="shared" si="0"/>
        <v>0.85416666666666707</v>
      </c>
      <c r="AG2" s="35">
        <f t="shared" si="0"/>
        <v>0.87500000000000044</v>
      </c>
      <c r="AH2" s="35">
        <f t="shared" si="0"/>
        <v>0.89583333333333381</v>
      </c>
      <c r="AI2" s="35">
        <f t="shared" si="0"/>
        <v>0.91666666666666718</v>
      </c>
      <c r="AJ2" s="35">
        <f t="shared" si="0"/>
        <v>0.93750000000000056</v>
      </c>
      <c r="AK2" s="35">
        <f t="shared" si="0"/>
        <v>0.95833333333333393</v>
      </c>
      <c r="AL2" s="35">
        <f t="shared" si="0"/>
        <v>0.9791666666666673</v>
      </c>
      <c r="AM2" s="35">
        <f t="shared" si="0"/>
        <v>1.0000000000000007</v>
      </c>
      <c r="AN2" s="35">
        <f t="shared" si="0"/>
        <v>1.0208333333333339</v>
      </c>
      <c r="AO2" s="35">
        <f t="shared" si="0"/>
        <v>1.0416666666666672</v>
      </c>
      <c r="AP2" s="35">
        <f t="shared" si="0"/>
        <v>1.0625000000000004</v>
      </c>
      <c r="AQ2" s="35">
        <f t="shared" si="0"/>
        <v>1.0833333333333337</v>
      </c>
      <c r="AR2" s="35">
        <f t="shared" si="0"/>
        <v>1.104166666666667</v>
      </c>
      <c r="AS2" s="35">
        <f>AR2+1/24/2</f>
        <v>1.1250000000000002</v>
      </c>
      <c r="AT2" s="35">
        <f t="shared" si="0"/>
        <v>1.1458333333333335</v>
      </c>
      <c r="AU2" s="35">
        <f t="shared" si="0"/>
        <v>1.1666666666666667</v>
      </c>
      <c r="AV2" s="35">
        <f t="shared" si="0"/>
        <v>1.1875</v>
      </c>
      <c r="AW2" s="35">
        <f t="shared" si="0"/>
        <v>1.2083333333333333</v>
      </c>
      <c r="AX2" s="35">
        <f t="shared" si="0"/>
        <v>1.2291666666666665</v>
      </c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CZ2" s="20"/>
      <c r="DA2" s="20"/>
      <c r="DB2" s="20"/>
    </row>
    <row r="3" spans="1:106" ht="28.05" customHeight="1" x14ac:dyDescent="0.3">
      <c r="A3" s="10"/>
      <c r="B3" s="21" t="s">
        <v>19</v>
      </c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CZ3" s="16" t="s">
        <v>1</v>
      </c>
      <c r="DA3" s="18">
        <f>DATE($B$2,1,1)</f>
        <v>44197</v>
      </c>
      <c r="DB3" s="18">
        <f>DATE($B$2+1,1,1)</f>
        <v>44562</v>
      </c>
    </row>
    <row r="4" spans="1:106" ht="28.05" customHeight="1" x14ac:dyDescent="0.3">
      <c r="A4" s="11"/>
      <c r="B4" s="22" t="s">
        <v>14</v>
      </c>
      <c r="C4" s="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CZ4" s="17" t="s">
        <v>2</v>
      </c>
      <c r="DA4" s="18">
        <f>ROUND(DATE($B$2,4,MOD(234-11*MOD($B$2,19),30))/7,)*7-6</f>
        <v>44290</v>
      </c>
      <c r="DB4" s="18">
        <f>ROUND(DATE($B$2+1,4,MOD(234-11*MOD($B$2+1,19),30))/7,)*7-6</f>
        <v>44668</v>
      </c>
    </row>
    <row r="5" spans="1:106" ht="28.05" customHeight="1" x14ac:dyDescent="0.3">
      <c r="A5" s="12"/>
      <c r="B5" s="22" t="s">
        <v>18</v>
      </c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CZ5" s="17" t="s">
        <v>3</v>
      </c>
      <c r="DA5" s="18">
        <f>DA4+1</f>
        <v>44291</v>
      </c>
      <c r="DB5" s="18">
        <f>DB4+1</f>
        <v>44669</v>
      </c>
    </row>
    <row r="6" spans="1:106" ht="28.05" customHeight="1" x14ac:dyDescent="0.3">
      <c r="A6" s="13"/>
      <c r="B6" s="22" t="s">
        <v>21</v>
      </c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CZ6" s="17" t="s">
        <v>4</v>
      </c>
      <c r="DA6" s="18">
        <f>DATE($B$2,5,1)</f>
        <v>44317</v>
      </c>
      <c r="DB6" s="18">
        <f>DATE($B$2+1,5,1)</f>
        <v>44682</v>
      </c>
    </row>
    <row r="7" spans="1:106" ht="28.05" customHeight="1" x14ac:dyDescent="0.3">
      <c r="A7" s="24"/>
      <c r="B7" s="22" t="s">
        <v>20</v>
      </c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CZ7" s="17" t="s">
        <v>5</v>
      </c>
      <c r="DA7" s="18">
        <f>DATE($B$2,5,8)</f>
        <v>44324</v>
      </c>
      <c r="DB7" s="18">
        <f>DATE($B$2+1,5,8)</f>
        <v>44689</v>
      </c>
    </row>
    <row r="8" spans="1:106" ht="28.05" customHeight="1" x14ac:dyDescent="0.3">
      <c r="A8" s="10"/>
      <c r="B8" s="22" t="s">
        <v>16</v>
      </c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CZ8" s="17" t="s">
        <v>6</v>
      </c>
      <c r="DA8" s="18">
        <f>DA4+39</f>
        <v>44329</v>
      </c>
      <c r="DB8" s="18">
        <f>DB4+39</f>
        <v>44707</v>
      </c>
    </row>
    <row r="9" spans="1:106" ht="28.05" customHeight="1" x14ac:dyDescent="0.3">
      <c r="A9" s="11"/>
      <c r="B9" s="22" t="s">
        <v>17</v>
      </c>
      <c r="C9" s="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CZ9" s="17" t="s">
        <v>7</v>
      </c>
      <c r="DA9" s="18">
        <f>DA4+49</f>
        <v>44339</v>
      </c>
      <c r="DB9" s="18">
        <f>DB4+49</f>
        <v>44717</v>
      </c>
    </row>
    <row r="10" spans="1:106" ht="28.05" customHeight="1" x14ac:dyDescent="0.3">
      <c r="A10" s="12"/>
      <c r="B10" s="22" t="s">
        <v>15</v>
      </c>
      <c r="C10" s="5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CZ10" s="17" t="s">
        <v>8</v>
      </c>
      <c r="DA10" s="18">
        <f>DA9+1</f>
        <v>44340</v>
      </c>
      <c r="DB10" s="18">
        <f>DB9+1</f>
        <v>44718</v>
      </c>
    </row>
    <row r="11" spans="1:106" ht="28.05" customHeight="1" x14ac:dyDescent="0.3">
      <c r="A11" s="13"/>
      <c r="B11" s="22"/>
      <c r="C11" s="5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CZ11" s="17" t="s">
        <v>9</v>
      </c>
      <c r="DA11" s="18">
        <f>DATE($B$2,7,14)</f>
        <v>44391</v>
      </c>
      <c r="DB11" s="18">
        <f>DATE($B$2+1,7,14)</f>
        <v>44756</v>
      </c>
    </row>
    <row r="12" spans="1:106" ht="28.05" customHeight="1" x14ac:dyDescent="0.3">
      <c r="A12" s="24"/>
      <c r="B12" s="22"/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CZ12" s="17" t="s">
        <v>10</v>
      </c>
      <c r="DA12" s="18">
        <f>DATE($B$2,8,15)</f>
        <v>44423</v>
      </c>
      <c r="DB12" s="18">
        <f>DATE($B$2+1,8,15)</f>
        <v>44788</v>
      </c>
    </row>
    <row r="13" spans="1:106" ht="28.05" customHeight="1" x14ac:dyDescent="0.3">
      <c r="A13" s="10"/>
      <c r="B13" s="22"/>
      <c r="C13" s="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CZ13" s="17" t="s">
        <v>11</v>
      </c>
      <c r="DA13" s="18">
        <f>DATE($B$2,11,1)</f>
        <v>44501</v>
      </c>
      <c r="DB13" s="18">
        <f>DATE($B$2+1,11,1)</f>
        <v>44866</v>
      </c>
    </row>
    <row r="14" spans="1:106" ht="28.05" customHeight="1" x14ac:dyDescent="0.3">
      <c r="A14" s="11"/>
      <c r="B14" s="22"/>
      <c r="C14" s="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CZ14" s="17" t="s">
        <v>12</v>
      </c>
      <c r="DA14" s="18">
        <f>DATE($B$2,11,11)</f>
        <v>44511</v>
      </c>
      <c r="DB14" s="18">
        <f>DATE($B$2+1,11,11)</f>
        <v>44876</v>
      </c>
    </row>
    <row r="15" spans="1:106" ht="28.05" customHeight="1" x14ac:dyDescent="0.3">
      <c r="A15" s="12"/>
      <c r="B15" s="22"/>
      <c r="C15" s="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CZ15" s="17" t="s">
        <v>13</v>
      </c>
      <c r="DA15" s="18">
        <f>DATE($B$2,12,25)</f>
        <v>44555</v>
      </c>
      <c r="DB15" s="18">
        <f>DATE($B$2+1,12,25)</f>
        <v>44920</v>
      </c>
    </row>
    <row r="16" spans="1:106" ht="28.05" customHeight="1" x14ac:dyDescent="0.3">
      <c r="A16" s="13"/>
      <c r="B16" s="22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</row>
    <row r="17" spans="1:65" ht="28.05" customHeight="1" x14ac:dyDescent="0.3">
      <c r="A17" s="24"/>
      <c r="B17" s="22"/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</row>
    <row r="18" spans="1:65" ht="28.05" customHeight="1" x14ac:dyDescent="0.3">
      <c r="A18" s="19"/>
      <c r="B18" s="22"/>
      <c r="C18" s="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</row>
    <row r="19" spans="1:65" ht="28.05" customHeight="1" x14ac:dyDescent="0.3">
      <c r="A19" s="19"/>
      <c r="B19" s="22"/>
      <c r="C19" s="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</row>
    <row r="20" spans="1:65" ht="28.05" customHeight="1" x14ac:dyDescent="0.3">
      <c r="A20" s="19"/>
      <c r="B20" s="22"/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</row>
    <row r="21" spans="1:65" ht="28.05" customHeight="1" x14ac:dyDescent="0.3">
      <c r="A21" s="19"/>
      <c r="B21" s="22"/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</row>
    <row r="22" spans="1:65" ht="28.05" customHeight="1" x14ac:dyDescent="0.3">
      <c r="A22" s="19"/>
      <c r="B22" s="22"/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</row>
    <row r="23" spans="1:65" ht="28.05" customHeight="1" x14ac:dyDescent="0.3">
      <c r="A23" s="19"/>
      <c r="B23" s="22"/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</row>
    <row r="24" spans="1:65" ht="28.05" customHeight="1" x14ac:dyDescent="0.3">
      <c r="A24" s="19"/>
      <c r="B24" s="22"/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</row>
    <row r="25" spans="1:65" ht="28.05" customHeight="1" x14ac:dyDescent="0.3">
      <c r="A25" s="19"/>
      <c r="B25" s="22"/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</row>
    <row r="26" spans="1:65" ht="28.05" customHeight="1" x14ac:dyDescent="0.3">
      <c r="A26" s="19"/>
      <c r="B26" s="22"/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</row>
    <row r="27" spans="1:65" ht="28.05" customHeight="1" x14ac:dyDescent="0.3">
      <c r="A27" s="19"/>
      <c r="B27" s="22"/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</row>
    <row r="28" spans="1:65" ht="28.05" customHeight="1" x14ac:dyDescent="0.3">
      <c r="A28" s="19"/>
      <c r="B28" s="22"/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</row>
    <row r="29" spans="1:65" ht="28.05" customHeight="1" x14ac:dyDescent="0.3">
      <c r="A29" s="19"/>
      <c r="B29" s="22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</row>
    <row r="30" spans="1:65" ht="28.05" customHeight="1" x14ac:dyDescent="0.3">
      <c r="A30" s="19"/>
      <c r="B30" s="23"/>
      <c r="C30" s="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</row>
    <row r="31" spans="1:65" ht="15.6" x14ac:dyDescent="0.3"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</row>
    <row r="32" spans="1:65" ht="15.6" x14ac:dyDescent="0.3"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</row>
    <row r="33" spans="2:65" ht="15.6" x14ac:dyDescent="0.3"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</row>
    <row r="34" spans="2:65" ht="15.6" x14ac:dyDescent="0.3"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</row>
    <row r="35" spans="2:65" ht="15.6" x14ac:dyDescent="0.3"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</row>
    <row r="36" spans="2:65" ht="15.6" x14ac:dyDescent="0.3"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</row>
    <row r="37" spans="2:65" ht="15.6" x14ac:dyDescent="0.3"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</row>
    <row r="38" spans="2:65" ht="15.6" x14ac:dyDescent="0.3"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</row>
    <row r="42" spans="2:65" x14ac:dyDescent="0.3">
      <c r="B42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_H">
                <anchor moveWithCells="1" sizeWithCells="1">
                  <from>
                    <xdr:col>1</xdr:col>
                    <xdr:colOff>2095500</xdr:colOff>
                    <xdr:row>0</xdr:row>
                    <xdr:rowOff>38100</xdr:rowOff>
                  </from>
                  <to>
                    <xdr:col>1</xdr:col>
                    <xdr:colOff>2270760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_H">
                <anchor moveWithCells="1" sizeWithCells="1">
                  <from>
                    <xdr:col>3</xdr:col>
                    <xdr:colOff>15240</xdr:colOff>
                    <xdr:row>0</xdr:row>
                    <xdr:rowOff>38100</xdr:rowOff>
                  </from>
                  <to>
                    <xdr:col>3</xdr:col>
                    <xdr:colOff>190500</xdr:colOff>
                    <xdr:row>0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Jour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2021-11-17T14:26:43Z</dcterms:modified>
</cp:coreProperties>
</file>