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2AB7B892-48C0-415E-97C4-FE7A6160BED2}" xr6:coauthVersionLast="47" xr6:coauthVersionMax="47" xr10:uidLastSave="{00000000-0000-0000-0000-000000000000}"/>
  <bookViews>
    <workbookView xWindow="120" yWindow="150" windowWidth="18820" windowHeight="8620" activeTab="1" xr2:uid="{58DDFC50-B167-40A5-B174-3865E933B04A}"/>
  </bookViews>
  <sheets>
    <sheet name="Données" sheetId="2" r:id="rId1"/>
    <sheet name="Jour" sheetId="4" r:id="rId2"/>
  </sheets>
  <functionGroups builtInGroupCount="19"/>
  <definedNames>
    <definedName name="Ferie" localSheetId="1">Jour!$DO$3:$DP$15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Y2" i="4" l="1"/>
  <c r="AZ2" i="4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G2" i="4" s="1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B1" i="4"/>
  <c r="DP15" i="4"/>
  <c r="DO15" i="4"/>
  <c r="DP14" i="4"/>
  <c r="DO14" i="4"/>
  <c r="DP13" i="4"/>
  <c r="DO13" i="4"/>
  <c r="DP12" i="4"/>
  <c r="DO12" i="4"/>
  <c r="DP11" i="4"/>
  <c r="DO11" i="4"/>
  <c r="DP7" i="4"/>
  <c r="DO7" i="4"/>
  <c r="DP6" i="4"/>
  <c r="DO6" i="4"/>
  <c r="DP4" i="4"/>
  <c r="DP8" i="4" s="1"/>
  <c r="DO4" i="4"/>
  <c r="DO9" i="4" s="1"/>
  <c r="DO10" i="4" s="1"/>
  <c r="DP3" i="4"/>
  <c r="DO3" i="4"/>
  <c r="DP9" i="4" l="1"/>
  <c r="DP10" i="4" s="1"/>
  <c r="DP5" i="4"/>
  <c r="DO8" i="4"/>
  <c r="DO5" i="4"/>
</calcChain>
</file>

<file path=xl/sharedStrings.xml><?xml version="1.0" encoding="utf-8"?>
<sst xmlns="http://schemas.openxmlformats.org/spreadsheetml/2006/main" count="36" uniqueCount="29">
  <si>
    <t>Début</t>
  </si>
  <si>
    <t>Fin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</si>
  <si>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</si>
  <si>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</si>
  <si>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</si>
  <si>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</si>
  <si>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</si>
  <si>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</si>
  <si>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</si>
  <si>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</si>
  <si>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</si>
  <si>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</si>
  <si>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</si>
  <si>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</si>
  <si>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</si>
  <si>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Id</t>
  </si>
  <si>
    <t>Quai d'arrivée</t>
  </si>
  <si>
    <t>GR1 Quai n°1</t>
  </si>
  <si>
    <t>GR1 Quai n°2</t>
  </si>
  <si>
    <t>GR2 Quai n°3</t>
  </si>
  <si>
    <t>GR2 Quai n°4</t>
  </si>
  <si>
    <t>GR3</t>
  </si>
  <si>
    <t>REV</t>
  </si>
  <si>
    <t>Contrat</t>
  </si>
  <si>
    <t>Cilomate</t>
  </si>
  <si>
    <t>DHL</t>
  </si>
  <si>
    <t>emballage</t>
  </si>
  <si>
    <t>Etran</t>
  </si>
  <si>
    <t>Gault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</si>
</sst>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"/>
    <numFmt numFmtId="165" formatCode="[$-F800]dddd\,\ mmmm\ dd\,\ yyyy"/>
    <numFmt numFmtId="166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/>
    </xf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0" fillId="7" borderId="9" xfId="0" applyFill="1" applyBorder="1" applyAlignment="1">
      <alignment vertical="center" wrapText="1"/>
    </xf>
    <xf numFmtId="0" fontId="0" fillId="7" borderId="10" xfId="0" applyFill="1" applyBorder="1" applyAlignment="1">
      <alignment vertical="center" wrapText="1"/>
    </xf>
    <xf numFmtId="0" fontId="0" fillId="7" borderId="11" xfId="0" applyFill="1" applyBorder="1" applyAlignment="1">
      <alignment vertical="center" wrapText="1"/>
    </xf>
    <xf numFmtId="0" fontId="0" fillId="8" borderId="0" xfId="0" applyFill="1"/>
    <xf numFmtId="0" fontId="7" fillId="0" borderId="0" xfId="0" applyFont="1"/>
    <xf numFmtId="0" fontId="7" fillId="0" borderId="0" xfId="0" applyFont="1" applyAlignment="1">
      <alignment vertical="center"/>
    </xf>
    <xf numFmtId="165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66" fontId="4" fillId="0" borderId="5" xfId="0" applyNumberFormat="1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/>
    </xf>
    <xf numFmtId="22" fontId="0" fillId="0" borderId="0" xfId="0" applyNumberFormat="1" applyAlignment="1">
      <alignment horizontal="center"/>
    </xf>
    <xf numFmtId="166" fontId="4" fillId="0" borderId="0" xfId="0" applyNumberFormat="1" applyFont="1" applyBorder="1" applyAlignment="1">
      <alignment horizontal="center" vertical="center" textRotation="90"/>
    </xf>
    <xf numFmtId="166" fontId="4" fillId="9" borderId="5" xfId="0" applyNumberFormat="1" applyFont="1" applyFill="1" applyBorder="1" applyAlignment="1">
      <alignment horizontal="center" vertical="center" textRotation="90"/>
    </xf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4" xfId="0" applyFill="1" applyBorder="1"/>
    <xf numFmtId="0" fontId="0" fillId="9" borderId="2" xfId="0" applyFill="1" applyBorder="1"/>
    <xf numFmtId="0" fontId="0" fillId="9" borderId="3" xfId="0" applyFill="1" applyBorder="1"/>
    <xf numFmtId="165" fontId="11" fillId="0" borderId="12" xfId="0" applyNumberFormat="1" applyFont="1" applyBorder="1" applyAlignment="1">
      <alignment horizontal="centerContinuous" vertical="center"/>
    </xf>
    <xf numFmtId="165" fontId="1" fillId="0" borderId="0" xfId="0" applyNumberFormat="1" applyFont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79375</xdr:colOff>
      <xdr:row>2</xdr:row>
      <xdr:rowOff>25400</xdr:rowOff>
    </xdr:from>
    <xdr:to>
      <xdr:col>62</xdr:col>
      <xdr:colOff>79375</xdr:colOff>
      <xdr:row>2</xdr:row>
      <xdr:rowOff>330200</xdr:rowOff>
    </xdr:to>
    <xdr:sp macro="Fiche" textlink="">
      <xdr:nvSpPr>
        <xdr:cNvPr id="7515" name="_1">
          <a:extLst>
            <a:ext uri="{FF2B5EF4-FFF2-40B4-BE49-F238E27FC236}">
              <a16:creationId xmlns:a16="http://schemas.microsoft.com/office/drawing/2014/main" id="{68D201BC-1F2A-4E82-8FFD-155864809A5D}"/>
            </a:ext>
          </a:extLst>
        </xdr:cNvPr>
        <xdr:cNvSpPr/>
      </xdr:nvSpPr>
      <xdr:spPr>
        <a:xfrm>
          <a:off x="2517775" y="736600"/>
          <a:ext cx="9525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Cilomate</a:t>
          </a:r>
        </a:p>
      </xdr:txBody>
    </xdr:sp>
    <xdr:clientData/>
  </xdr:twoCellAnchor>
  <xdr:twoCellAnchor>
    <xdr:from>
      <xdr:col>1</xdr:col>
      <xdr:colOff>2180300</xdr:colOff>
      <xdr:row>2</xdr:row>
      <xdr:rowOff>25400</xdr:rowOff>
    </xdr:from>
    <xdr:to>
      <xdr:col>3</xdr:col>
      <xdr:colOff>131099</xdr:colOff>
      <xdr:row>2</xdr:row>
      <xdr:rowOff>209618</xdr:rowOff>
    </xdr:to>
    <xdr:sp macro="Fiche" textlink="">
      <xdr:nvSpPr>
        <xdr:cNvPr id="7516" name="__3">
          <a:extLst>
            <a:ext uri="{FF2B5EF4-FFF2-40B4-BE49-F238E27FC236}">
              <a16:creationId xmlns:a16="http://schemas.microsoft.com/office/drawing/2014/main" id="{FBBAE343-091B-4745-B8FA-B312BA3B52D9}"/>
            </a:ext>
          </a:extLst>
        </xdr:cNvPr>
        <xdr:cNvSpPr txBox="1"/>
      </xdr:nvSpPr>
      <xdr:spPr>
        <a:xfrm>
          <a:off x="2307300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61</xdr:col>
      <xdr:colOff>27650</xdr:colOff>
      <xdr:row>2</xdr:row>
      <xdr:rowOff>177800</xdr:rowOff>
    </xdr:from>
    <xdr:to>
      <xdr:col>63</xdr:col>
      <xdr:colOff>131099</xdr:colOff>
      <xdr:row>3</xdr:row>
      <xdr:rowOff>6418</xdr:rowOff>
    </xdr:to>
    <xdr:sp macro="Fiche" textlink="">
      <xdr:nvSpPr>
        <xdr:cNvPr id="7517" name="__3">
          <a:extLst>
            <a:ext uri="{FF2B5EF4-FFF2-40B4-BE49-F238E27FC236}">
              <a16:creationId xmlns:a16="http://schemas.microsoft.com/office/drawing/2014/main" id="{9790CA60-326B-438C-81BB-563920E070B0}"/>
            </a:ext>
          </a:extLst>
        </xdr:cNvPr>
        <xdr:cNvSpPr txBox="1"/>
      </xdr:nvSpPr>
      <xdr:spPr>
        <a:xfrm>
          <a:off x="11832300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38</xdr:col>
      <xdr:colOff>79375</xdr:colOff>
      <xdr:row>3</xdr:row>
      <xdr:rowOff>25400</xdr:rowOff>
    </xdr:from>
    <xdr:to>
      <xdr:col>62</xdr:col>
      <xdr:colOff>79375</xdr:colOff>
      <xdr:row>3</xdr:row>
      <xdr:rowOff>330200</xdr:rowOff>
    </xdr:to>
    <xdr:sp macro="Fiche" textlink="">
      <xdr:nvSpPr>
        <xdr:cNvPr id="7518" name="_2">
          <a:extLst>
            <a:ext uri="{FF2B5EF4-FFF2-40B4-BE49-F238E27FC236}">
              <a16:creationId xmlns:a16="http://schemas.microsoft.com/office/drawing/2014/main" id="{3E7F359B-6B6D-47D0-BF2E-7E0A5D5BD14A}"/>
            </a:ext>
          </a:extLst>
        </xdr:cNvPr>
        <xdr:cNvSpPr/>
      </xdr:nvSpPr>
      <xdr:spPr>
        <a:xfrm>
          <a:off x="8232775" y="1092200"/>
          <a:ext cx="3810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DHL</a:t>
          </a:r>
        </a:p>
      </xdr:txBody>
    </xdr:sp>
    <xdr:clientData/>
  </xdr:twoCellAnchor>
  <xdr:twoCellAnchor>
    <xdr:from>
      <xdr:col>37</xdr:col>
      <xdr:colOff>27650</xdr:colOff>
      <xdr:row>3</xdr:row>
      <xdr:rowOff>25400</xdr:rowOff>
    </xdr:from>
    <xdr:to>
      <xdr:col>39</xdr:col>
      <xdr:colOff>131099</xdr:colOff>
      <xdr:row>3</xdr:row>
      <xdr:rowOff>209618</xdr:rowOff>
    </xdr:to>
    <xdr:sp macro="Fiche" textlink="">
      <xdr:nvSpPr>
        <xdr:cNvPr id="7519" name="__4">
          <a:extLst>
            <a:ext uri="{FF2B5EF4-FFF2-40B4-BE49-F238E27FC236}">
              <a16:creationId xmlns:a16="http://schemas.microsoft.com/office/drawing/2014/main" id="{D77BECF3-6179-45AF-B635-570CAD7BEA58}"/>
            </a:ext>
          </a:extLst>
        </xdr:cNvPr>
        <xdr:cNvSpPr txBox="1"/>
      </xdr:nvSpPr>
      <xdr:spPr>
        <a:xfrm>
          <a:off x="8022300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61</xdr:col>
      <xdr:colOff>27650</xdr:colOff>
      <xdr:row>3</xdr:row>
      <xdr:rowOff>177800</xdr:rowOff>
    </xdr:from>
    <xdr:to>
      <xdr:col>63</xdr:col>
      <xdr:colOff>131099</xdr:colOff>
      <xdr:row>4</xdr:row>
      <xdr:rowOff>6418</xdr:rowOff>
    </xdr:to>
    <xdr:sp macro="Fiche" textlink="">
      <xdr:nvSpPr>
        <xdr:cNvPr id="3072" name="__4">
          <a:extLst>
            <a:ext uri="{FF2B5EF4-FFF2-40B4-BE49-F238E27FC236}">
              <a16:creationId xmlns:a16="http://schemas.microsoft.com/office/drawing/2014/main" id="{AE8F0041-493D-42D6-A54C-9754F715B010}"/>
            </a:ext>
          </a:extLst>
        </xdr:cNvPr>
        <xdr:cNvSpPr txBox="1"/>
      </xdr:nvSpPr>
      <xdr:spPr>
        <a:xfrm>
          <a:off x="11832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50</xdr:col>
      <xdr:colOff>79375</xdr:colOff>
      <xdr:row>4</xdr:row>
      <xdr:rowOff>25400</xdr:rowOff>
    </xdr:from>
    <xdr:to>
      <xdr:col>74</xdr:col>
      <xdr:colOff>79375</xdr:colOff>
      <xdr:row>4</xdr:row>
      <xdr:rowOff>330200</xdr:rowOff>
    </xdr:to>
    <xdr:sp macro="Fiche" textlink="">
      <xdr:nvSpPr>
        <xdr:cNvPr id="3075" name="_3">
          <a:extLst>
            <a:ext uri="{FF2B5EF4-FFF2-40B4-BE49-F238E27FC236}">
              <a16:creationId xmlns:a16="http://schemas.microsoft.com/office/drawing/2014/main" id="{2F71B2AA-E8C4-4D5D-B168-AAE9EA235CE2}"/>
            </a:ext>
          </a:extLst>
        </xdr:cNvPr>
        <xdr:cNvSpPr/>
      </xdr:nvSpPr>
      <xdr:spPr>
        <a:xfrm>
          <a:off x="10137775" y="1447800"/>
          <a:ext cx="381000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emballage</a:t>
          </a:r>
        </a:p>
      </xdr:txBody>
    </xdr:sp>
    <xdr:clientData/>
  </xdr:twoCellAnchor>
  <xdr:twoCellAnchor>
    <xdr:from>
      <xdr:col>49</xdr:col>
      <xdr:colOff>27650</xdr:colOff>
      <xdr:row>4</xdr:row>
      <xdr:rowOff>25400</xdr:rowOff>
    </xdr:from>
    <xdr:to>
      <xdr:col>51</xdr:col>
      <xdr:colOff>131099</xdr:colOff>
      <xdr:row>4</xdr:row>
      <xdr:rowOff>209618</xdr:rowOff>
    </xdr:to>
    <xdr:sp macro="Fiche" textlink="">
      <xdr:nvSpPr>
        <xdr:cNvPr id="3076" name="__5">
          <a:extLst>
            <a:ext uri="{FF2B5EF4-FFF2-40B4-BE49-F238E27FC236}">
              <a16:creationId xmlns:a16="http://schemas.microsoft.com/office/drawing/2014/main" id="{5892AAFC-6D39-4E93-891B-2D5CD7122E55}"/>
            </a:ext>
          </a:extLst>
        </xdr:cNvPr>
        <xdr:cNvSpPr txBox="1"/>
      </xdr:nvSpPr>
      <xdr:spPr>
        <a:xfrm>
          <a:off x="9927300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73</xdr:col>
      <xdr:colOff>27651</xdr:colOff>
      <xdr:row>4</xdr:row>
      <xdr:rowOff>177800</xdr:rowOff>
    </xdr:from>
    <xdr:to>
      <xdr:col>75</xdr:col>
      <xdr:colOff>131100</xdr:colOff>
      <xdr:row>5</xdr:row>
      <xdr:rowOff>6418</xdr:rowOff>
    </xdr:to>
    <xdr:sp macro="Fiche" textlink="">
      <xdr:nvSpPr>
        <xdr:cNvPr id="3077" name="__5">
          <a:extLst>
            <a:ext uri="{FF2B5EF4-FFF2-40B4-BE49-F238E27FC236}">
              <a16:creationId xmlns:a16="http://schemas.microsoft.com/office/drawing/2014/main" id="{FAAB77A8-1334-41C8-9BC2-BD9276CF08FE}"/>
            </a:ext>
          </a:extLst>
        </xdr:cNvPr>
        <xdr:cNvSpPr txBox="1"/>
      </xdr:nvSpPr>
      <xdr:spPr>
        <a:xfrm>
          <a:off x="13737301" y="1600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12:00</a:t>
          </a:r>
        </a:p>
      </xdr:txBody>
    </xdr:sp>
    <xdr:clientData/>
  </xdr:twoCellAnchor>
  <xdr:twoCellAnchor>
    <xdr:from>
      <xdr:col>98</xdr:col>
      <xdr:colOff>79375</xdr:colOff>
      <xdr:row>5</xdr:row>
      <xdr:rowOff>25400</xdr:rowOff>
    </xdr:from>
    <xdr:to>
      <xdr:col>111</xdr:col>
      <xdr:colOff>79375</xdr:colOff>
      <xdr:row>5</xdr:row>
      <xdr:rowOff>330200</xdr:rowOff>
    </xdr:to>
    <xdr:sp macro="Fiche" textlink="">
      <xdr:nvSpPr>
        <xdr:cNvPr id="3078" name="_4">
          <a:extLst>
            <a:ext uri="{FF2B5EF4-FFF2-40B4-BE49-F238E27FC236}">
              <a16:creationId xmlns:a16="http://schemas.microsoft.com/office/drawing/2014/main" id="{2FC42272-3A7C-49CD-A812-0F19C5560E65}"/>
            </a:ext>
          </a:extLst>
        </xdr:cNvPr>
        <xdr:cNvSpPr/>
      </xdr:nvSpPr>
      <xdr:spPr>
        <a:xfrm>
          <a:off x="17757775" y="1803400"/>
          <a:ext cx="206375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Etran</a:t>
          </a:r>
        </a:p>
      </xdr:txBody>
    </xdr:sp>
    <xdr:clientData/>
  </xdr:twoCellAnchor>
  <xdr:twoCellAnchor>
    <xdr:from>
      <xdr:col>97</xdr:col>
      <xdr:colOff>27653</xdr:colOff>
      <xdr:row>5</xdr:row>
      <xdr:rowOff>25400</xdr:rowOff>
    </xdr:from>
    <xdr:to>
      <xdr:col>99</xdr:col>
      <xdr:colOff>131102</xdr:colOff>
      <xdr:row>5</xdr:row>
      <xdr:rowOff>209618</xdr:rowOff>
    </xdr:to>
    <xdr:sp macro="Fiche" textlink="">
      <xdr:nvSpPr>
        <xdr:cNvPr id="3079" name="__6">
          <a:extLst>
            <a:ext uri="{FF2B5EF4-FFF2-40B4-BE49-F238E27FC236}">
              <a16:creationId xmlns:a16="http://schemas.microsoft.com/office/drawing/2014/main" id="{B63CF034-1EBD-4A94-A798-4820E0AF202E}"/>
            </a:ext>
          </a:extLst>
        </xdr:cNvPr>
        <xdr:cNvSpPr txBox="1"/>
      </xdr:nvSpPr>
      <xdr:spPr>
        <a:xfrm>
          <a:off x="17547303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110</xdr:col>
      <xdr:colOff>69134</xdr:colOff>
      <xdr:row>5</xdr:row>
      <xdr:rowOff>177800</xdr:rowOff>
    </xdr:from>
    <xdr:to>
      <xdr:col>111</xdr:col>
      <xdr:colOff>248362</xdr:colOff>
      <xdr:row>6</xdr:row>
      <xdr:rowOff>6418</xdr:rowOff>
    </xdr:to>
    <xdr:sp macro="Fiche" textlink="">
      <xdr:nvSpPr>
        <xdr:cNvPr id="3080" name="__6">
          <a:extLst>
            <a:ext uri="{FF2B5EF4-FFF2-40B4-BE49-F238E27FC236}">
              <a16:creationId xmlns:a16="http://schemas.microsoft.com/office/drawing/2014/main" id="{D338C8AE-B567-445F-B6EE-E4D41E375A0C}"/>
            </a:ext>
          </a:extLst>
        </xdr:cNvPr>
        <xdr:cNvSpPr txBox="1"/>
      </xdr:nvSpPr>
      <xdr:spPr>
        <a:xfrm>
          <a:off x="19652534" y="19558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98</xdr:col>
      <xdr:colOff>79375</xdr:colOff>
      <xdr:row>6</xdr:row>
      <xdr:rowOff>25400</xdr:rowOff>
    </xdr:from>
    <xdr:to>
      <xdr:col>111</xdr:col>
      <xdr:colOff>79375</xdr:colOff>
      <xdr:row>6</xdr:row>
      <xdr:rowOff>330200</xdr:rowOff>
    </xdr:to>
    <xdr:sp macro="Fiche" textlink="">
      <xdr:nvSpPr>
        <xdr:cNvPr id="3081" name="_5">
          <a:extLst>
            <a:ext uri="{FF2B5EF4-FFF2-40B4-BE49-F238E27FC236}">
              <a16:creationId xmlns:a16="http://schemas.microsoft.com/office/drawing/2014/main" id="{6D23C7C3-FBC4-4AFA-B336-4325FBBBDC43}"/>
            </a:ext>
          </a:extLst>
        </xdr:cNvPr>
        <xdr:cNvSpPr/>
      </xdr:nvSpPr>
      <xdr:spPr>
        <a:xfrm>
          <a:off x="17757775" y="2159000"/>
          <a:ext cx="206375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Gault</a:t>
          </a:r>
        </a:p>
      </xdr:txBody>
    </xdr:sp>
    <xdr:clientData/>
  </xdr:twoCellAnchor>
  <xdr:twoCellAnchor>
    <xdr:from>
      <xdr:col>97</xdr:col>
      <xdr:colOff>27653</xdr:colOff>
      <xdr:row>6</xdr:row>
      <xdr:rowOff>25400</xdr:rowOff>
    </xdr:from>
    <xdr:to>
      <xdr:col>99</xdr:col>
      <xdr:colOff>131102</xdr:colOff>
      <xdr:row>6</xdr:row>
      <xdr:rowOff>209618</xdr:rowOff>
    </xdr:to>
    <xdr:sp macro="Fiche" textlink="">
      <xdr:nvSpPr>
        <xdr:cNvPr id="3082" name="__7">
          <a:extLst>
            <a:ext uri="{FF2B5EF4-FFF2-40B4-BE49-F238E27FC236}">
              <a16:creationId xmlns:a16="http://schemas.microsoft.com/office/drawing/2014/main" id="{BD41CCCC-D941-4099-9CAF-D0547E05FC12}"/>
            </a:ext>
          </a:extLst>
        </xdr:cNvPr>
        <xdr:cNvSpPr txBox="1"/>
      </xdr:nvSpPr>
      <xdr:spPr>
        <a:xfrm>
          <a:off x="17547303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110</xdr:col>
      <xdr:colOff>69134</xdr:colOff>
      <xdr:row>6</xdr:row>
      <xdr:rowOff>177800</xdr:rowOff>
    </xdr:from>
    <xdr:to>
      <xdr:col>111</xdr:col>
      <xdr:colOff>248362</xdr:colOff>
      <xdr:row>7</xdr:row>
      <xdr:rowOff>6418</xdr:rowOff>
    </xdr:to>
    <xdr:sp macro="Fiche" textlink="">
      <xdr:nvSpPr>
        <xdr:cNvPr id="3083" name="__7">
          <a:extLst>
            <a:ext uri="{FF2B5EF4-FFF2-40B4-BE49-F238E27FC236}">
              <a16:creationId xmlns:a16="http://schemas.microsoft.com/office/drawing/2014/main" id="{7DBABCA1-026C-4D4C-B029-359075883464}"/>
            </a:ext>
          </a:extLst>
        </xdr:cNvPr>
        <xdr:cNvSpPr txBox="1"/>
      </xdr:nvSpPr>
      <xdr:spPr>
        <a:xfrm>
          <a:off x="19652534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26</xdr:col>
      <xdr:colOff>79375</xdr:colOff>
      <xdr:row>7</xdr:row>
      <xdr:rowOff>25400</xdr:rowOff>
    </xdr:from>
    <xdr:to>
      <xdr:col>50</xdr:col>
      <xdr:colOff>79375</xdr:colOff>
      <xdr:row>7</xdr:row>
      <xdr:rowOff>330200</xdr:rowOff>
    </xdr:to>
    <xdr:sp macro="Fiche" textlink="">
      <xdr:nvSpPr>
        <xdr:cNvPr id="3084" name="_6">
          <a:extLst>
            <a:ext uri="{FF2B5EF4-FFF2-40B4-BE49-F238E27FC236}">
              <a16:creationId xmlns:a16="http://schemas.microsoft.com/office/drawing/2014/main" id="{66EA10C6-6044-466C-8960-571AAED21023}"/>
            </a:ext>
          </a:extLst>
        </xdr:cNvPr>
        <xdr:cNvSpPr/>
      </xdr:nvSpPr>
      <xdr:spPr>
        <a:xfrm>
          <a:off x="6327775" y="2514600"/>
          <a:ext cx="3810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Etran</a:t>
          </a:r>
        </a:p>
      </xdr:txBody>
    </xdr:sp>
    <xdr:clientData/>
  </xdr:twoCellAnchor>
  <xdr:twoCellAnchor>
    <xdr:from>
      <xdr:col>25</xdr:col>
      <xdr:colOff>27651</xdr:colOff>
      <xdr:row>7</xdr:row>
      <xdr:rowOff>25400</xdr:rowOff>
    </xdr:from>
    <xdr:to>
      <xdr:col>27</xdr:col>
      <xdr:colOff>131100</xdr:colOff>
      <xdr:row>7</xdr:row>
      <xdr:rowOff>209618</xdr:rowOff>
    </xdr:to>
    <xdr:sp macro="Fiche" textlink="">
      <xdr:nvSpPr>
        <xdr:cNvPr id="3085" name="__8">
          <a:extLst>
            <a:ext uri="{FF2B5EF4-FFF2-40B4-BE49-F238E27FC236}">
              <a16:creationId xmlns:a16="http://schemas.microsoft.com/office/drawing/2014/main" id="{0EF6E31B-219F-4C1F-93D4-005D78CF8F09}"/>
            </a:ext>
          </a:extLst>
        </xdr:cNvPr>
        <xdr:cNvSpPr txBox="1"/>
      </xdr:nvSpPr>
      <xdr:spPr>
        <a:xfrm>
          <a:off x="6117301" y="251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49</xdr:col>
      <xdr:colOff>27650</xdr:colOff>
      <xdr:row>7</xdr:row>
      <xdr:rowOff>177800</xdr:rowOff>
    </xdr:from>
    <xdr:to>
      <xdr:col>51</xdr:col>
      <xdr:colOff>131099</xdr:colOff>
      <xdr:row>8</xdr:row>
      <xdr:rowOff>6418</xdr:rowOff>
    </xdr:to>
    <xdr:sp macro="Fiche" textlink="">
      <xdr:nvSpPr>
        <xdr:cNvPr id="3086" name="__8">
          <a:extLst>
            <a:ext uri="{FF2B5EF4-FFF2-40B4-BE49-F238E27FC236}">
              <a16:creationId xmlns:a16="http://schemas.microsoft.com/office/drawing/2014/main" id="{5F49DB0F-0085-44F3-94ED-9EA7646671C5}"/>
            </a:ext>
          </a:extLst>
        </xdr:cNvPr>
        <xdr:cNvSpPr txBox="1"/>
      </xdr:nvSpPr>
      <xdr:spPr>
        <a:xfrm>
          <a:off x="9927300" y="2667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E29"/>
  <sheetViews>
    <sheetView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10.90625" style="28"/>
    <col min="2" max="2" width="51.26953125" bestFit="1" customWidth="1"/>
    <col min="3" max="4" width="15.453125" style="29" bestFit="1" customWidth="1"/>
  </cols>
  <sheetData>
    <row r="1" spans="1:5" x14ac:dyDescent="0.35">
      <c r="A1" s="11" t="s">
        <v>15</v>
      </c>
      <c r="B1" s="11" t="s">
        <v>16</v>
      </c>
      <c r="C1" s="30" t="s">
        <v>0</v>
      </c>
      <c r="D1" s="30" t="s">
        <v>1</v>
      </c>
      <c r="E1" s="30" t="s">
        <v>23</v>
      </c>
    </row>
    <row r="2" spans="1:5" x14ac:dyDescent="0.35">
      <c r="A2" s="28">
        <v>1</v>
      </c>
      <c r="B2" s="5" t="s">
        <v>17</v>
      </c>
      <c r="C2" s="29">
        <v>44489.25</v>
      </c>
      <c r="D2" s="29">
        <v>44489.458333333336</v>
      </c>
      <c r="E2" t="s">
        <v>24</v>
      </c>
    </row>
    <row r="3" spans="1:5" x14ac:dyDescent="0.35">
      <c r="A3" s="28">
        <v>2</v>
      </c>
      <c r="B3" s="5" t="s">
        <v>18</v>
      </c>
      <c r="C3" s="29">
        <v>44489.375</v>
      </c>
      <c r="D3" s="29">
        <v>44489.458333333336</v>
      </c>
      <c r="E3" t="s">
        <v>25</v>
      </c>
    </row>
    <row r="4" spans="1:5" x14ac:dyDescent="0.35">
      <c r="A4" s="28">
        <v>3</v>
      </c>
      <c r="B4" s="5" t="s">
        <v>19</v>
      </c>
      <c r="C4" s="29">
        <v>44489.416666666664</v>
      </c>
      <c r="D4" s="29">
        <v>44489.5</v>
      </c>
      <c r="E4" t="s">
        <v>26</v>
      </c>
    </row>
    <row r="5" spans="1:5" x14ac:dyDescent="0.35">
      <c r="A5" s="28">
        <v>4</v>
      </c>
      <c r="B5" s="5" t="s">
        <v>20</v>
      </c>
      <c r="C5" s="29">
        <v>44489.583333333336</v>
      </c>
      <c r="D5" s="29">
        <v>44489.666666666664</v>
      </c>
      <c r="E5" t="s">
        <v>27</v>
      </c>
    </row>
    <row r="6" spans="1:5" x14ac:dyDescent="0.35">
      <c r="A6" s="28">
        <v>5</v>
      </c>
      <c r="B6" s="5" t="s">
        <v>21</v>
      </c>
      <c r="C6" s="29">
        <v>44489.583333333336</v>
      </c>
      <c r="D6" s="29">
        <v>44489.666666666664</v>
      </c>
      <c r="E6" s="5" t="s">
        <v>28</v>
      </c>
    </row>
    <row r="7" spans="1:5" x14ac:dyDescent="0.35">
      <c r="A7" s="28">
        <v>6</v>
      </c>
      <c r="B7" s="5" t="s">
        <v>22</v>
      </c>
      <c r="C7" s="29">
        <v>44489.333333333336</v>
      </c>
      <c r="D7" s="29">
        <v>44489.416666666664</v>
      </c>
      <c r="E7" s="5" t="s">
        <v>27</v>
      </c>
    </row>
    <row r="8" spans="1:5" x14ac:dyDescent="0.35">
      <c r="B8" s="5"/>
      <c r="C8" s="31"/>
      <c r="D8" s="31"/>
      <c r="E8" s="5"/>
    </row>
    <row r="9" spans="1:5" x14ac:dyDescent="0.35">
      <c r="B9" s="5"/>
      <c r="C9" s="31"/>
      <c r="D9" s="31"/>
      <c r="E9" s="5"/>
    </row>
    <row r="10" spans="1:5" x14ac:dyDescent="0.35">
      <c r="B10" s="5"/>
      <c r="C10" s="31"/>
      <c r="D10" s="31"/>
      <c r="E10" s="5"/>
    </row>
    <row r="11" spans="1:5" x14ac:dyDescent="0.35">
      <c r="B11" s="5"/>
      <c r="C11" s="31"/>
      <c r="D11" s="31"/>
      <c r="E11" s="5"/>
    </row>
    <row r="12" spans="1:5" x14ac:dyDescent="0.35">
      <c r="B12" s="5"/>
      <c r="C12" s="31"/>
      <c r="D12" s="31"/>
      <c r="E12" s="5"/>
    </row>
    <row r="13" spans="1:5" x14ac:dyDescent="0.35">
      <c r="B13" s="5"/>
      <c r="C13" s="31"/>
      <c r="D13" s="31"/>
      <c r="E13" s="5"/>
    </row>
    <row r="14" spans="1:5" x14ac:dyDescent="0.35">
      <c r="B14" s="5"/>
      <c r="C14" s="31"/>
      <c r="D14" s="31"/>
      <c r="E14" s="5"/>
    </row>
    <row r="15" spans="1:5" x14ac:dyDescent="0.35">
      <c r="B15" s="5"/>
      <c r="C15" s="31"/>
      <c r="D15" s="31"/>
      <c r="E15" s="5"/>
    </row>
    <row r="16" spans="1:5" x14ac:dyDescent="0.35">
      <c r="B16" s="5"/>
      <c r="C16" s="31"/>
      <c r="D16" s="31"/>
      <c r="E16" s="5"/>
    </row>
    <row r="17" spans="2:5" x14ac:dyDescent="0.35">
      <c r="B17" s="5"/>
      <c r="C17" s="31"/>
      <c r="D17" s="31"/>
      <c r="E17" s="5"/>
    </row>
    <row r="18" spans="2:5" x14ac:dyDescent="0.35">
      <c r="B18" s="5"/>
      <c r="C18" s="31"/>
      <c r="D18" s="31"/>
      <c r="E18" s="5"/>
    </row>
    <row r="19" spans="2:5" x14ac:dyDescent="0.35">
      <c r="B19" s="5"/>
      <c r="C19" s="31"/>
      <c r="D19" s="31"/>
      <c r="E19" s="5"/>
    </row>
    <row r="20" spans="2:5" x14ac:dyDescent="0.35">
      <c r="B20" s="5"/>
      <c r="E20" s="5"/>
    </row>
    <row r="21" spans="2:5" x14ac:dyDescent="0.35">
      <c r="B21" s="5"/>
      <c r="E21" s="5"/>
    </row>
    <row r="22" spans="2:5" x14ac:dyDescent="0.35">
      <c r="B22" s="5"/>
      <c r="E22" s="5"/>
    </row>
    <row r="23" spans="2:5" x14ac:dyDescent="0.35">
      <c r="B23" s="5"/>
      <c r="E23" s="5"/>
    </row>
    <row r="24" spans="2:5" x14ac:dyDescent="0.35">
      <c r="B24" s="5"/>
      <c r="E24" s="5"/>
    </row>
    <row r="25" spans="2:5" x14ac:dyDescent="0.35">
      <c r="B25" s="5"/>
      <c r="E25" s="5"/>
    </row>
    <row r="26" spans="2:5" x14ac:dyDescent="0.35">
      <c r="B26" s="5"/>
    </row>
    <row r="27" spans="2:5" x14ac:dyDescent="0.35">
      <c r="B27" s="5"/>
      <c r="E27" s="28"/>
    </row>
    <row r="28" spans="2:5" x14ac:dyDescent="0.35">
      <c r="C28"/>
      <c r="D28"/>
      <c r="E28" s="28"/>
    </row>
    <row r="29" spans="2:5" x14ac:dyDescent="0.35">
      <c r="B29" s="5"/>
      <c r="E29" s="28"/>
    </row>
  </sheetData>
  <sortState xmlns:xlrd2="http://schemas.microsoft.com/office/spreadsheetml/2017/richdata2" ref="B2:D26">
    <sortCondition ref="B2:B26"/>
  </sortState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DP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5" customWidth="1"/>
    <col min="2" max="2" width="33.08984375" style="5" customWidth="1"/>
    <col min="3" max="111" width="2.26953125" style="5" customWidth="1"/>
    <col min="112" max="16384" width="10.90625" style="5"/>
  </cols>
  <sheetData>
    <row r="1" spans="1:120" s="21" customFormat="1" ht="18" customHeight="1" x14ac:dyDescent="0.35">
      <c r="B1" s="41">
        <f>C1</f>
        <v>44489</v>
      </c>
      <c r="C1" s="40">
        <v>44489</v>
      </c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3"/>
      <c r="AF1" s="23"/>
      <c r="AG1" s="23"/>
      <c r="AH1" s="23"/>
      <c r="AI1" s="24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DH1" s="5"/>
      <c r="DN1" s="20"/>
      <c r="DO1" s="20"/>
      <c r="DP1" s="20"/>
    </row>
    <row r="2" spans="1:120" ht="38" customHeight="1" x14ac:dyDescent="0.35">
      <c r="A2" s="15"/>
      <c r="B2" s="4">
        <v>2021</v>
      </c>
      <c r="C2" s="33">
        <v>0.25</v>
      </c>
      <c r="D2" s="26">
        <f>C2+1/24/12</f>
        <v>0.25347222222222221</v>
      </c>
      <c r="E2" s="26">
        <f t="shared" ref="E2:AX2" si="0">D2+1/24/12</f>
        <v>0.25694444444444442</v>
      </c>
      <c r="F2" s="26">
        <f t="shared" si="0"/>
        <v>0.26041666666666663</v>
      </c>
      <c r="G2" s="26">
        <f t="shared" si="0"/>
        <v>0.26388888888888884</v>
      </c>
      <c r="H2" s="26">
        <f t="shared" si="0"/>
        <v>0.26736111111111105</v>
      </c>
      <c r="I2" s="26">
        <f t="shared" si="0"/>
        <v>0.27083333333333326</v>
      </c>
      <c r="J2" s="26">
        <f t="shared" si="0"/>
        <v>0.27430555555555547</v>
      </c>
      <c r="K2" s="26">
        <f t="shared" si="0"/>
        <v>0.27777777777777768</v>
      </c>
      <c r="L2" s="26">
        <f t="shared" si="0"/>
        <v>0.28124999999999989</v>
      </c>
      <c r="M2" s="26">
        <f t="shared" si="0"/>
        <v>0.2847222222222221</v>
      </c>
      <c r="N2" s="26">
        <f t="shared" si="0"/>
        <v>0.28819444444444431</v>
      </c>
      <c r="O2" s="33">
        <f t="shared" si="0"/>
        <v>0.29166666666666652</v>
      </c>
      <c r="P2" s="26">
        <f t="shared" si="0"/>
        <v>0.29513888888888873</v>
      </c>
      <c r="Q2" s="26">
        <f t="shared" si="0"/>
        <v>0.29861111111111094</v>
      </c>
      <c r="R2" s="26">
        <f t="shared" si="0"/>
        <v>0.30208333333333315</v>
      </c>
      <c r="S2" s="26">
        <f t="shared" si="0"/>
        <v>0.30555555555555536</v>
      </c>
      <c r="T2" s="26">
        <f t="shared" si="0"/>
        <v>0.30902777777777757</v>
      </c>
      <c r="U2" s="26">
        <f t="shared" si="0"/>
        <v>0.31249999999999978</v>
      </c>
      <c r="V2" s="26">
        <f t="shared" si="0"/>
        <v>0.31597222222222199</v>
      </c>
      <c r="W2" s="26">
        <f t="shared" si="0"/>
        <v>0.3194444444444442</v>
      </c>
      <c r="X2" s="26">
        <f t="shared" si="0"/>
        <v>0.32291666666666641</v>
      </c>
      <c r="Y2" s="26">
        <f t="shared" si="0"/>
        <v>0.32638888888888862</v>
      </c>
      <c r="Z2" s="26">
        <f t="shared" si="0"/>
        <v>0.32986111111111083</v>
      </c>
      <c r="AA2" s="33">
        <f t="shared" si="0"/>
        <v>0.33333333333333304</v>
      </c>
      <c r="AB2" s="26">
        <f t="shared" si="0"/>
        <v>0.33680555555555525</v>
      </c>
      <c r="AC2" s="26">
        <f t="shared" si="0"/>
        <v>0.34027777777777746</v>
      </c>
      <c r="AD2" s="26">
        <f t="shared" si="0"/>
        <v>0.34374999999999967</v>
      </c>
      <c r="AE2" s="26">
        <f t="shared" si="0"/>
        <v>0.34722222222222188</v>
      </c>
      <c r="AF2" s="26">
        <f t="shared" si="0"/>
        <v>0.35069444444444409</v>
      </c>
      <c r="AG2" s="26">
        <f t="shared" si="0"/>
        <v>0.3541666666666663</v>
      </c>
      <c r="AH2" s="26">
        <f t="shared" si="0"/>
        <v>0.35763888888888851</v>
      </c>
      <c r="AI2" s="26">
        <f t="shared" si="0"/>
        <v>0.36111111111111072</v>
      </c>
      <c r="AJ2" s="26">
        <f t="shared" si="0"/>
        <v>0.36458333333333293</v>
      </c>
      <c r="AK2" s="26">
        <f t="shared" si="0"/>
        <v>0.36805555555555514</v>
      </c>
      <c r="AL2" s="26">
        <f t="shared" si="0"/>
        <v>0.37152777777777735</v>
      </c>
      <c r="AM2" s="33">
        <f t="shared" si="0"/>
        <v>0.37499999999999956</v>
      </c>
      <c r="AN2" s="26">
        <f t="shared" si="0"/>
        <v>0.37847222222222177</v>
      </c>
      <c r="AO2" s="26">
        <f t="shared" si="0"/>
        <v>0.38194444444444398</v>
      </c>
      <c r="AP2" s="26">
        <f t="shared" si="0"/>
        <v>0.38541666666666619</v>
      </c>
      <c r="AQ2" s="26">
        <f t="shared" si="0"/>
        <v>0.3888888888888884</v>
      </c>
      <c r="AR2" s="26">
        <f t="shared" si="0"/>
        <v>0.39236111111111061</v>
      </c>
      <c r="AS2" s="26">
        <f t="shared" si="0"/>
        <v>0.39583333333333282</v>
      </c>
      <c r="AT2" s="26">
        <f t="shared" si="0"/>
        <v>0.39930555555555503</v>
      </c>
      <c r="AU2" s="26">
        <f t="shared" si="0"/>
        <v>0.40277777777777724</v>
      </c>
      <c r="AV2" s="26">
        <f t="shared" si="0"/>
        <v>0.40624999999999944</v>
      </c>
      <c r="AW2" s="26">
        <f t="shared" si="0"/>
        <v>0.40972222222222165</v>
      </c>
      <c r="AX2" s="26">
        <f t="shared" si="0"/>
        <v>0.41319444444444386</v>
      </c>
      <c r="AY2" s="33">
        <f t="shared" ref="AY2:DG2" si="1">AX2+1/24/12</f>
        <v>0.41666666666666607</v>
      </c>
      <c r="AZ2" s="26">
        <f t="shared" si="1"/>
        <v>0.42013888888888828</v>
      </c>
      <c r="BA2" s="26">
        <f t="shared" si="1"/>
        <v>0.42361111111111049</v>
      </c>
      <c r="BB2" s="26">
        <f t="shared" si="1"/>
        <v>0.4270833333333327</v>
      </c>
      <c r="BC2" s="26">
        <f t="shared" si="1"/>
        <v>0.43055555555555491</v>
      </c>
      <c r="BD2" s="26">
        <f t="shared" si="1"/>
        <v>0.43402777777777712</v>
      </c>
      <c r="BE2" s="26">
        <f t="shared" si="1"/>
        <v>0.43749999999999933</v>
      </c>
      <c r="BF2" s="26">
        <f t="shared" si="1"/>
        <v>0.44097222222222154</v>
      </c>
      <c r="BG2" s="26">
        <f t="shared" si="1"/>
        <v>0.44444444444444375</v>
      </c>
      <c r="BH2" s="26">
        <f t="shared" si="1"/>
        <v>0.44791666666666596</v>
      </c>
      <c r="BI2" s="26">
        <f t="shared" si="1"/>
        <v>0.45138888888888817</v>
      </c>
      <c r="BJ2" s="26">
        <f t="shared" si="1"/>
        <v>0.45486111111111038</v>
      </c>
      <c r="BK2" s="33">
        <f t="shared" si="1"/>
        <v>0.45833333333333259</v>
      </c>
      <c r="BL2" s="26">
        <f t="shared" si="1"/>
        <v>0.4618055555555548</v>
      </c>
      <c r="BM2" s="26">
        <f t="shared" si="1"/>
        <v>0.46527777777777701</v>
      </c>
      <c r="BN2" s="26">
        <f t="shared" si="1"/>
        <v>0.46874999999999922</v>
      </c>
      <c r="BO2" s="26">
        <f t="shared" si="1"/>
        <v>0.47222222222222143</v>
      </c>
      <c r="BP2" s="26">
        <f t="shared" si="1"/>
        <v>0.47569444444444364</v>
      </c>
      <c r="BQ2" s="26">
        <f t="shared" si="1"/>
        <v>0.47916666666666585</v>
      </c>
      <c r="BR2" s="26">
        <f t="shared" si="1"/>
        <v>0.48263888888888806</v>
      </c>
      <c r="BS2" s="26">
        <f t="shared" si="1"/>
        <v>0.48611111111111027</v>
      </c>
      <c r="BT2" s="26">
        <f t="shared" si="1"/>
        <v>0.48958333333333248</v>
      </c>
      <c r="BU2" s="26">
        <f t="shared" si="1"/>
        <v>0.49305555555555469</v>
      </c>
      <c r="BV2" s="26">
        <f t="shared" si="1"/>
        <v>0.4965277777777769</v>
      </c>
      <c r="BW2" s="33">
        <f t="shared" si="1"/>
        <v>0.49999999999999911</v>
      </c>
      <c r="BX2" s="26">
        <f t="shared" si="1"/>
        <v>0.50347222222222132</v>
      </c>
      <c r="BY2" s="26">
        <f t="shared" si="1"/>
        <v>0.50694444444444353</v>
      </c>
      <c r="BZ2" s="26">
        <f t="shared" si="1"/>
        <v>0.51041666666666574</v>
      </c>
      <c r="CA2" s="26">
        <f t="shared" si="1"/>
        <v>0.51388888888888795</v>
      </c>
      <c r="CB2" s="26">
        <f t="shared" si="1"/>
        <v>0.51736111111111016</v>
      </c>
      <c r="CC2" s="26">
        <f t="shared" si="1"/>
        <v>0.52083333333333237</v>
      </c>
      <c r="CD2" s="26">
        <f t="shared" si="1"/>
        <v>0.52430555555555458</v>
      </c>
      <c r="CE2" s="26">
        <f t="shared" si="1"/>
        <v>0.52777777777777679</v>
      </c>
      <c r="CF2" s="26">
        <f t="shared" si="1"/>
        <v>0.531249999999999</v>
      </c>
      <c r="CG2" s="26">
        <f t="shared" si="1"/>
        <v>0.53472222222222121</v>
      </c>
      <c r="CH2" s="26">
        <f t="shared" si="1"/>
        <v>0.53819444444444342</v>
      </c>
      <c r="CI2" s="33">
        <f t="shared" si="1"/>
        <v>0.54166666666666563</v>
      </c>
      <c r="CJ2" s="26">
        <f t="shared" si="1"/>
        <v>0.54513888888888784</v>
      </c>
      <c r="CK2" s="26">
        <f t="shared" si="1"/>
        <v>0.54861111111111005</v>
      </c>
      <c r="CL2" s="26">
        <f t="shared" si="1"/>
        <v>0.55208333333333226</v>
      </c>
      <c r="CM2" s="26">
        <f t="shared" si="1"/>
        <v>0.55555555555555447</v>
      </c>
      <c r="CN2" s="26">
        <f t="shared" si="1"/>
        <v>0.55902777777777668</v>
      </c>
      <c r="CO2" s="26">
        <f t="shared" si="1"/>
        <v>0.56249999999999889</v>
      </c>
      <c r="CP2" s="26">
        <f t="shared" si="1"/>
        <v>0.5659722222222211</v>
      </c>
      <c r="CQ2" s="26">
        <f t="shared" si="1"/>
        <v>0.56944444444444331</v>
      </c>
      <c r="CR2" s="26">
        <f t="shared" si="1"/>
        <v>0.57291666666666552</v>
      </c>
      <c r="CS2" s="26">
        <f t="shared" si="1"/>
        <v>0.57638888888888773</v>
      </c>
      <c r="CT2" s="26">
        <f t="shared" si="1"/>
        <v>0.57986111111110994</v>
      </c>
      <c r="CU2" s="33">
        <f t="shared" si="1"/>
        <v>0.58333333333333215</v>
      </c>
      <c r="CV2" s="26">
        <f t="shared" si="1"/>
        <v>0.58680555555555436</v>
      </c>
      <c r="CW2" s="26">
        <f t="shared" si="1"/>
        <v>0.59027777777777657</v>
      </c>
      <c r="CX2" s="26">
        <f t="shared" si="1"/>
        <v>0.59374999999999878</v>
      </c>
      <c r="CY2" s="26">
        <f t="shared" si="1"/>
        <v>0.59722222222222099</v>
      </c>
      <c r="CZ2" s="26">
        <f t="shared" si="1"/>
        <v>0.6006944444444432</v>
      </c>
      <c r="DA2" s="26">
        <f t="shared" si="1"/>
        <v>0.60416666666666541</v>
      </c>
      <c r="DB2" s="26">
        <f t="shared" si="1"/>
        <v>0.60763888888888762</v>
      </c>
      <c r="DC2" s="26">
        <f t="shared" si="1"/>
        <v>0.61111111111110983</v>
      </c>
      <c r="DD2" s="26">
        <f t="shared" si="1"/>
        <v>0.61458333333333204</v>
      </c>
      <c r="DE2" s="26">
        <f t="shared" si="1"/>
        <v>0.61805555555555425</v>
      </c>
      <c r="DF2" s="26">
        <f t="shared" si="1"/>
        <v>0.62152777777777646</v>
      </c>
      <c r="DG2" s="33">
        <f t="shared" si="1"/>
        <v>0.62499999999999867</v>
      </c>
      <c r="DI2" s="32"/>
      <c r="DJ2" s="32"/>
      <c r="DK2" s="32"/>
      <c r="DL2" s="32"/>
      <c r="DN2" s="27"/>
      <c r="DO2" s="27"/>
      <c r="DP2" s="27"/>
    </row>
    <row r="3" spans="1:120" ht="28" customHeight="1" x14ac:dyDescent="0.35">
      <c r="A3" s="7"/>
      <c r="B3" s="16" t="s">
        <v>17</v>
      </c>
      <c r="C3" s="34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7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7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7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7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7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7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7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7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7"/>
      <c r="DN3" s="12" t="s">
        <v>2</v>
      </c>
      <c r="DO3" s="14">
        <f>DATE($B$2,1,1)</f>
        <v>44197</v>
      </c>
      <c r="DP3" s="14">
        <f>DATE($B$2+1,1,1)</f>
        <v>44562</v>
      </c>
    </row>
    <row r="4" spans="1:120" ht="28" customHeight="1" x14ac:dyDescent="0.35">
      <c r="A4" s="8"/>
      <c r="B4" s="17" t="s">
        <v>18</v>
      </c>
      <c r="C4" s="35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38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38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38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38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38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38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38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38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38"/>
      <c r="DN4" s="13" t="s">
        <v>3</v>
      </c>
      <c r="DO4" s="14">
        <f>ROUND(DATE($B$2,4,MOD(234-11*MOD($B$2,19),30))/7,)*7-6</f>
        <v>44290</v>
      </c>
      <c r="DP4" s="14">
        <f>ROUND(DATE($B$2+1,4,MOD(234-11*MOD($B$2+1,19),30))/7,)*7-6</f>
        <v>44668</v>
      </c>
    </row>
    <row r="5" spans="1:120" ht="28" customHeight="1" x14ac:dyDescent="0.35">
      <c r="A5" s="9"/>
      <c r="B5" s="17" t="s">
        <v>19</v>
      </c>
      <c r="C5" s="35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38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38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3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38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38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38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38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38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38"/>
      <c r="DN5" s="13" t="s">
        <v>4</v>
      </c>
      <c r="DO5" s="14">
        <f>DO4+1</f>
        <v>44291</v>
      </c>
      <c r="DP5" s="14">
        <f>DP4+1</f>
        <v>44669</v>
      </c>
    </row>
    <row r="6" spans="1:120" ht="28" customHeight="1" x14ac:dyDescent="0.35">
      <c r="A6" s="10"/>
      <c r="B6" s="17" t="s">
        <v>20</v>
      </c>
      <c r="C6" s="35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38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38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38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38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38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38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38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38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38"/>
      <c r="DN6" s="13" t="s">
        <v>5</v>
      </c>
      <c r="DO6" s="14">
        <f>DATE($B$2,5,1)</f>
        <v>44317</v>
      </c>
      <c r="DP6" s="14">
        <f>DATE($B$2+1,5,1)</f>
        <v>44682</v>
      </c>
    </row>
    <row r="7" spans="1:120" ht="28" customHeight="1" x14ac:dyDescent="0.35">
      <c r="A7" s="19"/>
      <c r="B7" s="17" t="s">
        <v>21</v>
      </c>
      <c r="C7" s="3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38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38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38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38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38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38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38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38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38"/>
      <c r="DN7" s="13" t="s">
        <v>6</v>
      </c>
      <c r="DO7" s="14">
        <f>DATE($B$2,5,8)</f>
        <v>44324</v>
      </c>
      <c r="DP7" s="14">
        <f>DATE($B$2+1,5,8)</f>
        <v>44689</v>
      </c>
    </row>
    <row r="8" spans="1:120" ht="28" customHeight="1" x14ac:dyDescent="0.35">
      <c r="A8" s="7"/>
      <c r="B8" s="17" t="s">
        <v>22</v>
      </c>
      <c r="C8" s="35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38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38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3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38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38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38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38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38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38"/>
      <c r="DN8" s="13" t="s">
        <v>7</v>
      </c>
      <c r="DO8" s="14">
        <f>DO4+39</f>
        <v>44329</v>
      </c>
      <c r="DP8" s="14">
        <f>DP4+39</f>
        <v>44707</v>
      </c>
    </row>
    <row r="9" spans="1:120" ht="28" customHeight="1" x14ac:dyDescent="0.35">
      <c r="A9" s="8"/>
      <c r="B9" s="17"/>
      <c r="C9" s="35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38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38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3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38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38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38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38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38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38"/>
      <c r="DN9" s="13" t="s">
        <v>8</v>
      </c>
      <c r="DO9" s="14">
        <f>DO4+49</f>
        <v>44339</v>
      </c>
      <c r="DP9" s="14">
        <f>DP4+49</f>
        <v>44717</v>
      </c>
    </row>
    <row r="10" spans="1:120" ht="28" customHeight="1" x14ac:dyDescent="0.35">
      <c r="A10" s="9"/>
      <c r="B10" s="17"/>
      <c r="C10" s="35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38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38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3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38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38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38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38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38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38"/>
      <c r="DN10" s="13" t="s">
        <v>9</v>
      </c>
      <c r="DO10" s="14">
        <f>DO9+1</f>
        <v>44340</v>
      </c>
      <c r="DP10" s="14">
        <f>DP9+1</f>
        <v>44718</v>
      </c>
    </row>
    <row r="11" spans="1:120" ht="28" customHeight="1" x14ac:dyDescent="0.35">
      <c r="A11" s="10"/>
      <c r="B11" s="17"/>
      <c r="C11" s="35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38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38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3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38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38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38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38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38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38"/>
      <c r="DN11" s="13" t="s">
        <v>10</v>
      </c>
      <c r="DO11" s="14">
        <f>DATE($B$2,7,14)</f>
        <v>44391</v>
      </c>
      <c r="DP11" s="14">
        <f>DATE($B$2+1,7,14)</f>
        <v>44756</v>
      </c>
    </row>
    <row r="12" spans="1:120" ht="28" customHeight="1" x14ac:dyDescent="0.35">
      <c r="A12" s="19"/>
      <c r="B12" s="17"/>
      <c r="C12" s="35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38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38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3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38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38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38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38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38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38"/>
      <c r="DN12" s="13" t="s">
        <v>11</v>
      </c>
      <c r="DO12" s="14">
        <f>DATE($B$2,8,15)</f>
        <v>44423</v>
      </c>
      <c r="DP12" s="14">
        <f>DATE($B$2+1,8,15)</f>
        <v>44788</v>
      </c>
    </row>
    <row r="13" spans="1:120" ht="28" customHeight="1" x14ac:dyDescent="0.35">
      <c r="A13" s="7"/>
      <c r="B13" s="17"/>
      <c r="C13" s="35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38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38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3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38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38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38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38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38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38"/>
      <c r="DN13" s="13" t="s">
        <v>12</v>
      </c>
      <c r="DO13" s="14">
        <f>DATE($B$2,11,1)</f>
        <v>44501</v>
      </c>
      <c r="DP13" s="14">
        <f>DATE($B$2+1,11,1)</f>
        <v>44866</v>
      </c>
    </row>
    <row r="14" spans="1:120" ht="28" customHeight="1" x14ac:dyDescent="0.35">
      <c r="A14" s="8"/>
      <c r="B14" s="17"/>
      <c r="C14" s="35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38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38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38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38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38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38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38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38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38"/>
      <c r="DN14" s="13" t="s">
        <v>13</v>
      </c>
      <c r="DO14" s="14">
        <f>DATE($B$2,11,11)</f>
        <v>44511</v>
      </c>
      <c r="DP14" s="14">
        <f>DATE($B$2+1,11,11)</f>
        <v>44876</v>
      </c>
    </row>
    <row r="15" spans="1:120" ht="28" customHeight="1" x14ac:dyDescent="0.35">
      <c r="A15" s="9"/>
      <c r="B15" s="17"/>
      <c r="C15" s="35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38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38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38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38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38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38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38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38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38"/>
      <c r="DN15" s="13" t="s">
        <v>14</v>
      </c>
      <c r="DO15" s="14">
        <f>DATE($B$2,12,25)</f>
        <v>44555</v>
      </c>
      <c r="DP15" s="14">
        <f>DATE($B$2+1,12,25)</f>
        <v>44920</v>
      </c>
    </row>
    <row r="16" spans="1:120" ht="28" customHeight="1" x14ac:dyDescent="0.35">
      <c r="A16" s="10"/>
      <c r="B16" s="17"/>
      <c r="C16" s="35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38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38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38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38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38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38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38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38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38"/>
    </row>
    <row r="17" spans="1:111" ht="28" customHeight="1" x14ac:dyDescent="0.35">
      <c r="A17" s="19"/>
      <c r="B17" s="17"/>
      <c r="C17" s="35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38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38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38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38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38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38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38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38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38"/>
    </row>
    <row r="18" spans="1:111" ht="28" customHeight="1" x14ac:dyDescent="0.35">
      <c r="A18" s="7"/>
      <c r="B18" s="17"/>
      <c r="C18" s="35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38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38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38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38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38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38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38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38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38"/>
    </row>
    <row r="19" spans="1:111" ht="28" customHeight="1" x14ac:dyDescent="0.35">
      <c r="A19" s="8"/>
      <c r="B19" s="17"/>
      <c r="C19" s="35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38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38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38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38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38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38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38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38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38"/>
    </row>
    <row r="20" spans="1:111" ht="28" customHeight="1" x14ac:dyDescent="0.35">
      <c r="A20" s="9"/>
      <c r="B20" s="17"/>
      <c r="C20" s="35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38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38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38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38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38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38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38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38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38"/>
    </row>
    <row r="21" spans="1:111" ht="28" customHeight="1" x14ac:dyDescent="0.35">
      <c r="A21" s="10"/>
      <c r="B21" s="17"/>
      <c r="C21" s="35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38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38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38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38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38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38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38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38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38"/>
    </row>
    <row r="22" spans="1:111" ht="28" customHeight="1" x14ac:dyDescent="0.35">
      <c r="A22" s="19"/>
      <c r="B22" s="17"/>
      <c r="C22" s="35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38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38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38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38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38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38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38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38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38"/>
    </row>
    <row r="23" spans="1:111" ht="28" customHeight="1" x14ac:dyDescent="0.35">
      <c r="A23" s="7"/>
      <c r="B23" s="17"/>
      <c r="C23" s="35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38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38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38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38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38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38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38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38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38"/>
    </row>
    <row r="24" spans="1:111" ht="28" customHeight="1" x14ac:dyDescent="0.35">
      <c r="A24" s="8"/>
      <c r="B24" s="17"/>
      <c r="C24" s="35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38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38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38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38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38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38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38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38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38"/>
    </row>
    <row r="25" spans="1:111" ht="28" customHeight="1" x14ac:dyDescent="0.35">
      <c r="A25" s="9"/>
      <c r="B25" s="17"/>
      <c r="C25" s="35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38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38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38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38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38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38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38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38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38"/>
    </row>
    <row r="26" spans="1:111" ht="28" customHeight="1" x14ac:dyDescent="0.35">
      <c r="A26" s="10"/>
      <c r="B26" s="17"/>
      <c r="C26" s="35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38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38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38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38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38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38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38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38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38"/>
    </row>
    <row r="27" spans="1:111" ht="28" customHeight="1" x14ac:dyDescent="0.35">
      <c r="A27" s="19"/>
      <c r="B27" s="17"/>
      <c r="C27" s="35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38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38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38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38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38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38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38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38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38"/>
    </row>
    <row r="28" spans="1:111" ht="28" customHeight="1" x14ac:dyDescent="0.35">
      <c r="A28" s="7"/>
      <c r="B28" s="17"/>
      <c r="C28" s="35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38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38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38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38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38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38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38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38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38"/>
    </row>
    <row r="29" spans="1:111" ht="28" customHeight="1" x14ac:dyDescent="0.35">
      <c r="A29" s="8"/>
      <c r="B29" s="17"/>
      <c r="C29" s="35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38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38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38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38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38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38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38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38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38"/>
    </row>
    <row r="30" spans="1:111" ht="28" customHeight="1" x14ac:dyDescent="0.35">
      <c r="A30" s="9"/>
      <c r="B30" s="18"/>
      <c r="C30" s="3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39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39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39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39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39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39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39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39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39"/>
    </row>
    <row r="31" spans="1:111" ht="15.5" x14ac:dyDescent="0.35"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</row>
    <row r="32" spans="1:111" ht="15.5" x14ac:dyDescent="0.35"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</row>
    <row r="33" spans="2:65" ht="15.5" x14ac:dyDescent="0.35"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</row>
    <row r="34" spans="2:65" ht="15.5" x14ac:dyDescent="0.35"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</row>
    <row r="35" spans="2:65" ht="15.5" x14ac:dyDescent="0.35"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</row>
    <row r="36" spans="2:65" ht="15.5" x14ac:dyDescent="0.35"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</row>
    <row r="37" spans="2:65" ht="15.5" x14ac:dyDescent="0.35"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</row>
    <row r="38" spans="2:65" ht="15.5" x14ac:dyDescent="0.35"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</row>
    <row r="42" spans="2:65" x14ac:dyDescent="0.35">
      <c r="B4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Jour</vt:lpstr>
      <vt:lpstr>Jour!Ferie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2021-10-20T09:40:28Z</dcterms:modified>
</cp:coreProperties>
</file>