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01" codeName="{530CD6A5-0E62-55A6-17B6-8EE4857F3A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Gantt\Ligne temps\"/>
    </mc:Choice>
  </mc:AlternateContent>
  <bookViews>
    <workbookView showHorizontalScroll="0" xWindow="0" yWindow="0" windowWidth="19310" windowHeight="8070" activeTab="1"/>
  </bookViews>
  <sheets>
    <sheet name="Data" sheetId="1" r:id="rId1"/>
    <sheet name="Planning" sheetId="3" r:id="rId2"/>
  </sheets>
  <functionGroups builtInGroupCount="18"/>
  <definedNames>
    <definedName name="feries">Planning!$AE$2:$AF$15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3" l="1"/>
  <c r="D5" i="3" s="1"/>
  <c r="D6" i="3" s="1"/>
  <c r="D7" i="3" s="1"/>
  <c r="D8" i="3" s="1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D33" i="3" s="1"/>
  <c r="A3" i="3" l="1"/>
  <c r="AA1" i="3" l="1"/>
  <c r="AA2" i="3" l="1"/>
  <c r="AE14" i="3"/>
  <c r="AF14" i="3"/>
  <c r="AE15" i="3"/>
  <c r="AF15" i="3"/>
  <c r="AF13" i="3"/>
  <c r="AE13" i="3"/>
  <c r="AF12" i="3"/>
  <c r="AE12" i="3"/>
  <c r="AF11" i="3"/>
  <c r="AE11" i="3"/>
  <c r="AF3" i="3"/>
  <c r="AF9" i="3" s="1"/>
  <c r="AF10" i="3" s="1"/>
  <c r="AE3" i="3"/>
  <c r="AE4" i="3" s="1"/>
  <c r="AE5" i="3" s="1"/>
  <c r="AF7" i="3"/>
  <c r="AE7" i="3"/>
  <c r="AF6" i="3"/>
  <c r="AE6" i="3"/>
  <c r="AF2" i="3"/>
  <c r="AE2" i="3"/>
  <c r="AA3" i="3" l="1"/>
  <c r="AF4" i="3"/>
  <c r="AF5" i="3" s="1"/>
  <c r="AE9" i="3"/>
  <c r="AE10" i="3" s="1"/>
  <c r="AE8" i="3"/>
  <c r="AF8" i="3"/>
  <c r="AA4" i="3" l="1"/>
  <c r="AA5" i="3" l="1"/>
  <c r="AA6" i="3" l="1"/>
  <c r="AA7" i="3" l="1"/>
  <c r="AA8" i="3" l="1"/>
  <c r="AA9" i="3" l="1"/>
  <c r="AA10" i="3" s="1"/>
  <c r="AA11" i="3" s="1"/>
  <c r="AA12" i="3" s="1"/>
  <c r="AA13" i="3" l="1"/>
  <c r="AA14" i="3" s="1"/>
  <c r="AA15" i="3" s="1"/>
  <c r="AA16" i="3" s="1"/>
  <c r="AA17" i="3" s="1"/>
  <c r="AA18" i="3" s="1"/>
  <c r="AA19" i="3" s="1"/>
  <c r="AA20" i="3" s="1"/>
  <c r="AA21" i="3" s="1"/>
  <c r="AA22" i="3" s="1"/>
  <c r="AA23" i="3" s="1"/>
  <c r="AA24" i="3" s="1"/>
  <c r="AA25" i="3" s="1"/>
  <c r="AA26" i="3" s="1"/>
  <c r="AA27" i="3" s="1"/>
  <c r="AA28" i="3" s="1"/>
  <c r="AA29" i="3" s="1"/>
  <c r="AA30" i="3" s="1"/>
  <c r="AA31" i="3" s="1"/>
  <c r="AA32" i="3" s="1"/>
  <c r="AA33" i="3" s="1"/>
  <c r="AA34" i="3" s="1"/>
  <c r="AA35" i="3" s="1"/>
  <c r="AA36" i="3" s="1"/>
  <c r="AA37" i="3" s="1"/>
  <c r="AA38" i="3" s="1"/>
  <c r="AA39" i="3" s="1"/>
  <c r="AA40" i="3" s="1"/>
  <c r="AA41" i="3" s="1"/>
  <c r="AA42" i="3" s="1"/>
  <c r="AA43" i="3" s="1"/>
  <c r="AA44" i="3" s="1"/>
  <c r="AA45" i="3" s="1"/>
  <c r="AA46" i="3" s="1"/>
  <c r="AA47" i="3" s="1"/>
  <c r="AA48" i="3" s="1"/>
  <c r="AA49" i="3" s="1"/>
  <c r="AA50" i="3" s="1"/>
  <c r="AA51" i="3" s="1"/>
  <c r="AA52" i="3" s="1"/>
  <c r="AA53" i="3" s="1"/>
  <c r="A4" i="3"/>
  <c r="A5" i="3" l="1"/>
  <c r="A6" i="3" l="1"/>
  <c r="A7" i="3" l="1"/>
  <c r="A8" i="3" l="1"/>
  <c r="A9" i="3" l="1"/>
  <c r="A10" i="3" l="1"/>
  <c r="A11" i="3" l="1"/>
  <c r="A12" i="3" l="1"/>
  <c r="A13" i="3" l="1"/>
  <c r="A14" i="3" l="1"/>
  <c r="A15" i="3" l="1"/>
  <c r="A16" i="3" l="1"/>
  <c r="A17" i="3" l="1"/>
  <c r="A18" i="3" l="1"/>
  <c r="A19" i="3" l="1"/>
  <c r="A20" i="3" l="1"/>
  <c r="A21" i="3" l="1"/>
  <c r="A22" i="3" l="1"/>
  <c r="A23" i="3" l="1"/>
  <c r="A24" i="3" l="1"/>
  <c r="A25" i="3" l="1"/>
  <c r="A26" i="3" l="1"/>
  <c r="A27" i="3" l="1"/>
  <c r="A28" i="3" l="1"/>
  <c r="A29" i="3" l="1"/>
  <c r="A30" i="3" l="1"/>
  <c r="A31" i="3" l="1"/>
  <c r="A33" i="3" l="1"/>
  <c r="A32" i="3"/>
</calcChain>
</file>

<file path=xl/sharedStrings.xml><?xml version="1.0" encoding="utf-8"?>
<sst xmlns="http://schemas.openxmlformats.org/spreadsheetml/2006/main" count="60" uniqueCount="53">
  <si>
    <t>Info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</si>
  <si>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</si>
  <si>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</si>
  <si>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</si>
  <si>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</si>
  <si>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</si>
  <si>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</si>
  <si>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</si>
  <si>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</si>
  <si>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</si>
  <si>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</si>
  <si>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</si>
  <si>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</si>
  <si>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</si>
  <si>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Id</t>
  </si>
  <si>
    <t>Date_</t>
  </si>
  <si>
    <t>Heure</t>
  </si>
  <si>
    <t>Lien</t>
  </si>
  <si>
    <t>Ultricies sem magna nec quam. Curabitur vel lectus. Cum sociis</t>
  </si>
  <si>
    <t>In faucibus orci luctus et ultrices posuere cubilia Curae; Phasellus</t>
  </si>
  <si>
    <t>* Clic sur un ovale rouge pour ouvrir le lien attaché à l'évènement</t>
  </si>
  <si>
    <t>* Clic sur la zone d'un évènement pour ouvrir sa fiche</t>
  </si>
  <si>
    <t>Informatique</t>
  </si>
  <si>
    <t>Thème</t>
  </si>
  <si>
    <t>Tous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</si>
  <si>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</si>
  <si>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</si>
  <si>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</si>
  <si>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</si>
  <si>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</si>
  <si>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</si>
  <si>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</si>
  <si>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</si>
  <si>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</si>
  <si>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</si>
  <si>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</si>
  <si>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</si>
  <si>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Thème à afficher :</t>
  </si>
  <si>
    <t>Mois :</t>
  </si>
  <si>
    <t>Année :</t>
  </si>
  <si>
    <t>Mail de NL à AB : Indication machine défectueuse</t>
  </si>
  <si>
    <t>Panne</t>
  </si>
  <si>
    <t>Courrier Société Truc : Demande de réparation</t>
  </si>
  <si>
    <t>Travaux</t>
  </si>
  <si>
    <t>Mail soc Truc : Réunion Siège pour Programmation travaux</t>
  </si>
  <si>
    <t>Réunion</t>
  </si>
  <si>
    <t>Certification</t>
  </si>
  <si>
    <t>Thème5</t>
  </si>
  <si>
    <t>Thème6</t>
  </si>
  <si>
    <t>Thème7</t>
  </si>
  <si>
    <t>Thème8</t>
  </si>
  <si>
    <t>Thème9</t>
  </si>
  <si>
    <t>Thème10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</si>
</sst>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\ mmm\ yyyy"/>
    <numFmt numFmtId="165" formatCode="h:mm;@"/>
    <numFmt numFmtId="166" formatCode="[$-40C]d\-mmm;@"/>
    <numFmt numFmtId="167" formatCode="[$-F400]h:mm:ss\ AM/PM"/>
    <numFmt numFmtId="168" formatCode="[$-40C]dd\ mmm\ yy;@"/>
  </numFmts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u/>
      <sz val="9"/>
      <color theme="4" tint="-0.499984740745262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1"/>
      <color rgb="FF000000"/>
      <name val="Calibri"/>
      <family val="2"/>
    </font>
    <font>
      <sz val="11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CC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Fill="0" applyProtection="0"/>
  </cellStyleXfs>
  <cellXfs count="60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0" fillId="0" borderId="0" xfId="0" applyFill="1" applyProtection="1"/>
    <xf numFmtId="0" fontId="0" fillId="0" borderId="0" xfId="0" applyFill="1" applyAlignment="1" applyProtection="1">
      <alignment horizontal="right" indent="1"/>
    </xf>
    <xf numFmtId="164" fontId="4" fillId="0" borderId="0" xfId="0" applyNumberFormat="1" applyFont="1" applyFill="1" applyAlignment="1">
      <alignment horizontal="center"/>
    </xf>
    <xf numFmtId="165" fontId="4" fillId="0" borderId="0" xfId="0" applyNumberFormat="1" applyFont="1" applyFill="1"/>
    <xf numFmtId="0" fontId="4" fillId="0" borderId="0" xfId="0" applyNumberFormat="1" applyFont="1" applyFill="1" applyAlignment="1"/>
    <xf numFmtId="0" fontId="4" fillId="0" borderId="0" xfId="0" applyFont="1" applyAlignment="1">
      <alignment horizontal="centerContinuous"/>
    </xf>
    <xf numFmtId="0" fontId="3" fillId="0" borderId="0" xfId="0" applyFont="1"/>
    <xf numFmtId="0" fontId="4" fillId="0" borderId="0" xfId="0" applyFont="1" applyFill="1" applyAlignment="1">
      <alignment vertical="center"/>
    </xf>
    <xf numFmtId="0" fontId="5" fillId="0" borderId="0" xfId="0" applyFont="1" applyBorder="1"/>
    <xf numFmtId="14" fontId="4" fillId="0" borderId="0" xfId="0" applyNumberFormat="1" applyFont="1"/>
    <xf numFmtId="0" fontId="4" fillId="0" borderId="0" xfId="0" applyNumberFormat="1" applyFont="1" applyFill="1"/>
    <xf numFmtId="0" fontId="4" fillId="0" borderId="0" xfId="0" applyNumberFormat="1" applyFont="1" applyFill="1" applyAlignment="1">
      <alignment horizontal="left"/>
    </xf>
    <xf numFmtId="0" fontId="4" fillId="0" borderId="0" xfId="0" applyFont="1" applyFill="1"/>
    <xf numFmtId="165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horizontal="left" vertical="center"/>
    </xf>
    <xf numFmtId="0" fontId="5" fillId="0" borderId="0" xfId="0" applyFont="1" applyBorder="1" applyAlignment="1">
      <alignment vertical="center"/>
    </xf>
    <xf numFmtId="14" fontId="4" fillId="0" borderId="0" xfId="0" applyNumberFormat="1" applyFont="1" applyAlignment="1">
      <alignment vertical="center"/>
    </xf>
    <xf numFmtId="20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/>
    </xf>
    <xf numFmtId="0" fontId="4" fillId="0" borderId="0" xfId="0" applyNumberFormat="1" applyFont="1" applyFill="1" applyAlignment="1">
      <alignment horizontal="center"/>
    </xf>
    <xf numFmtId="20" fontId="0" fillId="0" borderId="0" xfId="0" applyNumberFormat="1"/>
    <xf numFmtId="14" fontId="0" fillId="0" borderId="0" xfId="0" applyNumberFormat="1"/>
    <xf numFmtId="21" fontId="0" fillId="0" borderId="0" xfId="0" applyNumberFormat="1"/>
    <xf numFmtId="167" fontId="0" fillId="0" borderId="0" xfId="0" applyNumberFormat="1"/>
    <xf numFmtId="14" fontId="0" fillId="0" borderId="0" xfId="0" applyNumberFormat="1" applyFill="1" applyProtection="1"/>
    <xf numFmtId="14" fontId="0" fillId="0" borderId="0" xfId="0" applyNumberFormat="1" applyFill="1" applyAlignment="1" applyProtection="1">
      <alignment horizontal="center"/>
    </xf>
    <xf numFmtId="0" fontId="6" fillId="0" borderId="0" xfId="0" applyFont="1"/>
    <xf numFmtId="0" fontId="0" fillId="0" borderId="0" xfId="0" applyAlignment="1">
      <alignment horizontal="left"/>
    </xf>
    <xf numFmtId="0" fontId="0" fillId="0" borderId="0" xfId="0" applyFill="1" applyAlignment="1" applyProtection="1">
      <alignment horizontal="left"/>
    </xf>
    <xf numFmtId="165" fontId="1" fillId="2" borderId="0" xfId="0" applyNumberFormat="1" applyFont="1" applyFill="1" applyAlignment="1" applyProtection="1">
      <alignment horizontal="center"/>
    </xf>
    <xf numFmtId="165" fontId="0" fillId="0" borderId="0" xfId="0" applyNumberFormat="1"/>
    <xf numFmtId="165" fontId="0" fillId="0" borderId="0" xfId="0" applyNumberFormat="1" applyFill="1" applyProtection="1"/>
    <xf numFmtId="0" fontId="8" fillId="0" borderId="1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166" fontId="7" fillId="0" borderId="2" xfId="0" applyNumberFormat="1" applyFont="1" applyFill="1" applyBorder="1" applyAlignment="1">
      <alignment vertical="top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166" fontId="7" fillId="0" borderId="5" xfId="0" applyNumberFormat="1" applyFont="1" applyFill="1" applyBorder="1" applyAlignment="1">
      <alignment vertical="top"/>
    </xf>
    <xf numFmtId="0" fontId="8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166" fontId="7" fillId="0" borderId="8" xfId="0" applyNumberFormat="1" applyFont="1" applyFill="1" applyBorder="1" applyAlignment="1">
      <alignment vertical="top"/>
    </xf>
    <xf numFmtId="0" fontId="8" fillId="0" borderId="9" xfId="0" applyFont="1" applyFill="1" applyBorder="1" applyAlignment="1">
      <alignment vertical="center"/>
    </xf>
    <xf numFmtId="168" fontId="0" fillId="0" borderId="0" xfId="0" applyNumberFormat="1"/>
    <xf numFmtId="0" fontId="10" fillId="3" borderId="10" xfId="0" applyFont="1" applyFill="1" applyBorder="1" applyAlignment="1">
      <alignment vertical="center" wrapText="1"/>
    </xf>
    <xf numFmtId="0" fontId="11" fillId="0" borderId="10" xfId="0" applyFont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3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66CCFF"/>
      <color rgb="FFFFFFCC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A2" fmlaRange="$Z$1:$Z$12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25" fmlaLink="$D$2" fmlaRange="$H$5:$H$15" noThreeD="1" sel="1" val="0"/>
</file>

<file path=xl/ctrlProps/ctrlProp4.xml><?xml version="1.0" encoding="utf-8"?>
<formControlPr xmlns="http://schemas.microsoft.com/office/spreadsheetml/2009/9/main" objectType="Drop" dropStyle="combo" dx="25" fmlaLink="$B$2" fmlaRange="$Y$1:$Y$12" noThreeD="1" sel="2" val="4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materiel.net/offre-speciale/30pourcents-de-remise-sur-une-selection-de-peripheriques-gaming-logitech-3657/?tab=list&amp;affcode=lesnumeriques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304800</xdr:colOff>
      <xdr:row>4</xdr:row>
      <xdr:rowOff>120650</xdr:rowOff>
    </xdr:to>
    <xdr:sp macro="" textlink="">
      <xdr:nvSpPr>
        <xdr:cNvPr id="2" name="AutoShape 12" descr="http://img1.lesnumeriques.com/css/images_v2/breves-v2_80x60.png">
          <a:hlinkClick xmlns:r="http://schemas.openxmlformats.org/officeDocument/2006/relationships" r:id="rId1" tgtFrame="_blank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524000" y="110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6</xdr:row>
      <xdr:rowOff>0</xdr:rowOff>
    </xdr:from>
    <xdr:ext cx="304800" cy="304800"/>
    <xdr:sp macro="" textlink="">
      <xdr:nvSpPr>
        <xdr:cNvPr id="3" name="AutoShape 12" descr="http://img1.lesnumeriques.com/css/images_v2/breves-v2_80x60.png">
          <a:hlinkClick xmlns:r="http://schemas.openxmlformats.org/officeDocument/2006/relationships" r:id="rId1" tgtFrame="_blank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228850" y="736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2019300</xdr:colOff>
          <xdr:row>0</xdr:row>
          <xdr:rowOff>50800</xdr:rowOff>
        </xdr:from>
        <xdr:to>
          <xdr:col>2</xdr:col>
          <xdr:colOff>2946400</xdr:colOff>
          <xdr:row>0</xdr:row>
          <xdr:rowOff>241300</xdr:rowOff>
        </xdr:to>
        <xdr:sp macro="" textlink="">
          <xdr:nvSpPr>
            <xdr:cNvPr id="2049" name="Choix3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2838450</xdr:colOff>
          <xdr:row>0</xdr:row>
          <xdr:rowOff>63500</xdr:rowOff>
        </xdr:from>
        <xdr:to>
          <xdr:col>5</xdr:col>
          <xdr:colOff>742950</xdr:colOff>
          <xdr:row>0</xdr:row>
          <xdr:rowOff>254000</xdr:rowOff>
        </xdr:to>
        <xdr:sp macro="" textlink="">
          <xdr:nvSpPr>
            <xdr:cNvPr id="2050" name="Choi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 Evènement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736600</xdr:colOff>
          <xdr:row>0</xdr:row>
          <xdr:rowOff>57150</xdr:rowOff>
        </xdr:from>
        <xdr:to>
          <xdr:col>4</xdr:col>
          <xdr:colOff>2197100</xdr:colOff>
          <xdr:row>0</xdr:row>
          <xdr:rowOff>247650</xdr:rowOff>
        </xdr:to>
        <xdr:sp macro="" textlink="">
          <xdr:nvSpPr>
            <xdr:cNvPr id="2051" name="Choix4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0</xdr:row>
          <xdr:rowOff>57150</xdr:rowOff>
        </xdr:from>
        <xdr:to>
          <xdr:col>2</xdr:col>
          <xdr:colOff>844550</xdr:colOff>
          <xdr:row>0</xdr:row>
          <xdr:rowOff>234950</xdr:rowOff>
        </xdr:to>
        <xdr:sp macro="" textlink="">
          <xdr:nvSpPr>
            <xdr:cNvPr id="2052" name="Choix5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0</xdr:colOff>
      <xdr:row>15</xdr:row>
      <xdr:rowOff>76200</xdr:rowOff>
    </xdr:from>
    <xdr:to>
      <xdr:col>3</xdr:col>
      <xdr:colOff>0</xdr:colOff>
      <xdr:row>15</xdr:row>
      <xdr:rowOff>520700</xdr:rowOff>
    </xdr:to>
    <xdr:sp macro="Lien" textlink="">
      <xdr:nvSpPr>
        <xdr:cNvPr id="26" name="6">
          <a:extLst>
            <a:ext uri="{FF2B5EF4-FFF2-40B4-BE49-F238E27FC236}">
              <a16:creationId xmlns:a16="http://schemas.microsoft.com/office/drawing/2014/main" id="{6D62995C-6A03-46E0-9D61-33E89ED818D9}"/>
            </a:ext>
          </a:extLst>
        </xdr:cNvPr>
        <xdr:cNvSpPr/>
      </xdr:nvSpPr>
      <xdr:spPr>
        <a:xfrm>
          <a:off x="742950" y="8470900"/>
          <a:ext cx="3530600" cy="444500"/>
        </a:xfrm>
        <a:prstGeom prst="wedgeRectCallout">
          <a:avLst>
            <a:gd name="adj1" fmla="val 52000"/>
            <a:gd name="adj2" fmla="val -20000"/>
          </a:avLst>
        </a:prstGeom>
        <a:solidFill>
          <a:srgbClr val="66CCFF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353535"/>
              </a:solidFill>
            </a:rPr>
            <a:t>11:17 - Informatique - Certification</a:t>
          </a:r>
        </a:p>
      </xdr:txBody>
    </xdr:sp>
    <xdr:clientData/>
  </xdr:twoCellAnchor>
  <xdr:twoCellAnchor>
    <xdr:from>
      <xdr:col>2</xdr:col>
      <xdr:colOff>0</xdr:colOff>
      <xdr:row>8</xdr:row>
      <xdr:rowOff>76200</xdr:rowOff>
    </xdr:from>
    <xdr:to>
      <xdr:col>3</xdr:col>
      <xdr:colOff>0</xdr:colOff>
      <xdr:row>8</xdr:row>
      <xdr:rowOff>520700</xdr:rowOff>
    </xdr:to>
    <xdr:sp macro="Lien" textlink="">
      <xdr:nvSpPr>
        <xdr:cNvPr id="27" name="5">
          <a:extLst>
            <a:ext uri="{FF2B5EF4-FFF2-40B4-BE49-F238E27FC236}">
              <a16:creationId xmlns:a16="http://schemas.microsoft.com/office/drawing/2014/main" id="{7C1E4583-9418-4C5C-B0F6-0B1367D8B1AE}"/>
            </a:ext>
          </a:extLst>
        </xdr:cNvPr>
        <xdr:cNvSpPr/>
      </xdr:nvSpPr>
      <xdr:spPr>
        <a:xfrm>
          <a:off x="742950" y="4432300"/>
          <a:ext cx="3530600" cy="444500"/>
        </a:xfrm>
        <a:prstGeom prst="wedgeRectCallout">
          <a:avLst>
            <a:gd name="adj1" fmla="val 52000"/>
            <a:gd name="adj2" fmla="val -20000"/>
          </a:avLst>
        </a:prstGeom>
        <a:solidFill>
          <a:srgbClr val="FFFFCC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353535"/>
              </a:solidFill>
            </a:rPr>
            <a:t>09:54 - Réunion - Mail soc Truc : Réunion Siège pour Programmation travaux</a:t>
          </a:r>
        </a:p>
      </xdr:txBody>
    </xdr:sp>
    <xdr:clientData/>
  </xdr:twoCellAnchor>
  <xdr:twoCellAnchor>
    <xdr:from>
      <xdr:col>2</xdr:col>
      <xdr:colOff>0</xdr:colOff>
      <xdr:row>5</xdr:row>
      <xdr:rowOff>76200</xdr:rowOff>
    </xdr:from>
    <xdr:to>
      <xdr:col>3</xdr:col>
      <xdr:colOff>0</xdr:colOff>
      <xdr:row>5</xdr:row>
      <xdr:rowOff>520700</xdr:rowOff>
    </xdr:to>
    <xdr:sp macro="Lien" textlink="">
      <xdr:nvSpPr>
        <xdr:cNvPr id="28" name="4">
          <a:extLst>
            <a:ext uri="{FF2B5EF4-FFF2-40B4-BE49-F238E27FC236}">
              <a16:creationId xmlns:a16="http://schemas.microsoft.com/office/drawing/2014/main" id="{A6C8E06B-8143-4C95-9F8A-01C32FE5B9DF}"/>
            </a:ext>
          </a:extLst>
        </xdr:cNvPr>
        <xdr:cNvSpPr/>
      </xdr:nvSpPr>
      <xdr:spPr>
        <a:xfrm>
          <a:off x="742950" y="2171700"/>
          <a:ext cx="3530600" cy="444500"/>
        </a:xfrm>
        <a:prstGeom prst="wedgeRectCallout">
          <a:avLst>
            <a:gd name="adj1" fmla="val 52000"/>
            <a:gd name="adj2" fmla="val -20000"/>
          </a:avLst>
        </a:prstGeom>
        <a:solidFill>
          <a:srgbClr val="FFCCFF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353535"/>
              </a:solidFill>
            </a:rPr>
            <a:t>18:14 - Travaux - In faucibus orci luctus et ultrices posuere cubilia Curae; Phasellus</a:t>
          </a:r>
        </a:p>
      </xdr:txBody>
    </xdr:sp>
    <xdr:clientData/>
  </xdr:twoCellAnchor>
  <xdr:twoCellAnchor>
    <xdr:from>
      <xdr:col>4</xdr:col>
      <xdr:colOff>0</xdr:colOff>
      <xdr:row>5</xdr:row>
      <xdr:rowOff>381000</xdr:rowOff>
    </xdr:from>
    <xdr:to>
      <xdr:col>5</xdr:col>
      <xdr:colOff>0</xdr:colOff>
      <xdr:row>5</xdr:row>
      <xdr:rowOff>825500</xdr:rowOff>
    </xdr:to>
    <xdr:sp macro="Lien" textlink="">
      <xdr:nvSpPr>
        <xdr:cNvPr id="29" name="3">
          <a:extLst>
            <a:ext uri="{FF2B5EF4-FFF2-40B4-BE49-F238E27FC236}">
              <a16:creationId xmlns:a16="http://schemas.microsoft.com/office/drawing/2014/main" id="{5DA011D7-311F-4008-A417-D141B68060B2}"/>
            </a:ext>
          </a:extLst>
        </xdr:cNvPr>
        <xdr:cNvSpPr/>
      </xdr:nvSpPr>
      <xdr:spPr>
        <a:xfrm>
          <a:off x="4775200" y="2476500"/>
          <a:ext cx="3530600" cy="444500"/>
        </a:xfrm>
        <a:prstGeom prst="wedgeRectCallout">
          <a:avLst>
            <a:gd name="adj1" fmla="val -52000"/>
            <a:gd name="adj2" fmla="val -20000"/>
          </a:avLst>
        </a:prstGeom>
        <a:solidFill>
          <a:srgbClr val="66CCFF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353535"/>
              </a:solidFill>
            </a:rPr>
            <a:t>17:55 - Informatique - Ultricies sem magna nec quam. Curabitur vel lectus. Cum sociis</a:t>
          </a:r>
        </a:p>
      </xdr:txBody>
    </xdr:sp>
    <xdr:clientData/>
  </xdr:twoCellAnchor>
  <xdr:twoCellAnchor>
    <xdr:from>
      <xdr:col>2</xdr:col>
      <xdr:colOff>0</xdr:colOff>
      <xdr:row>5</xdr:row>
      <xdr:rowOff>584200</xdr:rowOff>
    </xdr:from>
    <xdr:to>
      <xdr:col>3</xdr:col>
      <xdr:colOff>0</xdr:colOff>
      <xdr:row>5</xdr:row>
      <xdr:rowOff>1028700</xdr:rowOff>
    </xdr:to>
    <xdr:sp macro="Lien" textlink="">
      <xdr:nvSpPr>
        <xdr:cNvPr id="30" name="2">
          <a:extLst>
            <a:ext uri="{FF2B5EF4-FFF2-40B4-BE49-F238E27FC236}">
              <a16:creationId xmlns:a16="http://schemas.microsoft.com/office/drawing/2014/main" id="{DCFAFF41-A3CF-4D4C-8AB1-C0F77C33AA7B}"/>
            </a:ext>
          </a:extLst>
        </xdr:cNvPr>
        <xdr:cNvSpPr/>
      </xdr:nvSpPr>
      <xdr:spPr>
        <a:xfrm>
          <a:off x="742950" y="2679700"/>
          <a:ext cx="3530600" cy="444500"/>
        </a:xfrm>
        <a:prstGeom prst="wedgeRectCallout">
          <a:avLst>
            <a:gd name="adj1" fmla="val 52000"/>
            <a:gd name="adj2" fmla="val -20000"/>
          </a:avLst>
        </a:prstGeom>
        <a:solidFill>
          <a:srgbClr val="FFCCFF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353535"/>
              </a:solidFill>
            </a:rPr>
            <a:t>17:55 - Travaux - Courrier Société Truc : Demande de réparation</a:t>
          </a:r>
        </a:p>
      </xdr:txBody>
    </xdr:sp>
    <xdr:clientData/>
  </xdr:twoCellAnchor>
  <xdr:twoCellAnchor>
    <xdr:from>
      <xdr:col>2</xdr:col>
      <xdr:colOff>0</xdr:colOff>
      <xdr:row>3</xdr:row>
      <xdr:rowOff>76200</xdr:rowOff>
    </xdr:from>
    <xdr:to>
      <xdr:col>3</xdr:col>
      <xdr:colOff>0</xdr:colOff>
      <xdr:row>3</xdr:row>
      <xdr:rowOff>520700</xdr:rowOff>
    </xdr:to>
    <xdr:sp macro="Lien" textlink="">
      <xdr:nvSpPr>
        <xdr:cNvPr id="31" name="1">
          <a:extLst>
            <a:ext uri="{FF2B5EF4-FFF2-40B4-BE49-F238E27FC236}">
              <a16:creationId xmlns:a16="http://schemas.microsoft.com/office/drawing/2014/main" id="{94A9F771-0B08-4AC8-B3F9-897C48D36061}"/>
            </a:ext>
          </a:extLst>
        </xdr:cNvPr>
        <xdr:cNvSpPr/>
      </xdr:nvSpPr>
      <xdr:spPr>
        <a:xfrm>
          <a:off x="742950" y="990600"/>
          <a:ext cx="3530600" cy="444500"/>
        </a:xfrm>
        <a:prstGeom prst="wedgeRectCallout">
          <a:avLst>
            <a:gd name="adj1" fmla="val 52000"/>
            <a:gd name="adj2" fmla="val -20000"/>
          </a:avLst>
        </a:prstGeom>
        <a:solidFill>
          <a:srgbClr val="CCFFCC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353535"/>
              </a:solidFill>
            </a:rPr>
            <a:t>19:14 - Panne - Mail de NL à AB : Indication machine défectueuse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6"/>
  <sheetViews>
    <sheetView workbookViewId="0">
      <pane ySplit="1" topLeftCell="A2" activePane="bottomLeft" state="frozen"/>
      <selection pane="bottomLeft" activeCell="A2" sqref="A2:F7"/>
    </sheetView>
  </sheetViews>
  <sheetFormatPr baseColWidth="10" defaultRowHeight="14.5" x14ac:dyDescent="0.35"/>
  <cols>
    <col min="1" max="1" width="10.6328125" style="4" customWidth="1"/>
    <col min="2" max="2" width="10.6328125" style="3" customWidth="1"/>
    <col min="3" max="3" width="10.6328125" style="35" customWidth="1"/>
    <col min="4" max="4" width="58.90625" style="3" customWidth="1"/>
    <col min="5" max="5" width="24.6328125" style="3" bestFit="1" customWidth="1"/>
    <col min="6" max="6" width="16.54296875" style="2" customWidth="1"/>
    <col min="7" max="7" width="10.6328125" style="3" customWidth="1"/>
    <col min="8" max="8" width="10.6328125" style="2" customWidth="1"/>
    <col min="9" max="9" width="10.6328125" style="27" customWidth="1"/>
    <col min="10" max="10" width="27.6328125" style="32" customWidth="1"/>
    <col min="11" max="11" width="10.6328125" style="2" customWidth="1"/>
    <col min="12" max="17" width="10.6328125" customWidth="1"/>
    <col min="18" max="19" width="10.6328125" style="25" customWidth="1"/>
    <col min="20" max="20" width="10.90625" style="25"/>
  </cols>
  <sheetData>
    <row r="1" spans="1:20" ht="29" customHeight="1" x14ac:dyDescent="0.35">
      <c r="A1" s="1" t="s">
        <v>14</v>
      </c>
      <c r="B1" s="1" t="s">
        <v>15</v>
      </c>
      <c r="C1" s="33" t="s">
        <v>16</v>
      </c>
      <c r="D1" s="1" t="s">
        <v>0</v>
      </c>
      <c r="E1" s="1" t="s">
        <v>17</v>
      </c>
      <c r="F1" s="1" t="s">
        <v>23</v>
      </c>
      <c r="G1"/>
      <c r="H1"/>
      <c r="J1" s="31"/>
      <c r="K1"/>
      <c r="R1"/>
      <c r="S1"/>
      <c r="T1"/>
    </row>
    <row r="2" spans="1:20" x14ac:dyDescent="0.35">
      <c r="A2" s="4">
        <v>1</v>
      </c>
      <c r="B2" s="28">
        <v>42371</v>
      </c>
      <c r="C2" s="35">
        <v>0.80138888888888904</v>
      </c>
      <c r="D2" s="3" t="s">
        <v>40</v>
      </c>
      <c r="F2" s="32" t="s">
        <v>41</v>
      </c>
      <c r="G2" s="28"/>
      <c r="H2" s="28"/>
      <c r="I2" s="25"/>
      <c r="Q2" s="24"/>
    </row>
    <row r="3" spans="1:20" x14ac:dyDescent="0.35">
      <c r="A3" s="4">
        <v>2</v>
      </c>
      <c r="B3" s="28">
        <v>42373</v>
      </c>
      <c r="C3" s="35">
        <v>0.74652777777777779</v>
      </c>
      <c r="D3" s="3" t="s">
        <v>42</v>
      </c>
      <c r="F3" s="32" t="s">
        <v>43</v>
      </c>
      <c r="G3" s="28"/>
      <c r="H3" s="28"/>
      <c r="I3" s="25"/>
      <c r="Q3" s="24"/>
    </row>
    <row r="4" spans="1:20" x14ac:dyDescent="0.35">
      <c r="A4" s="4">
        <v>3</v>
      </c>
      <c r="B4" s="28">
        <v>42373</v>
      </c>
      <c r="C4" s="35">
        <v>0.74652777777777779</v>
      </c>
      <c r="D4" s="3" t="s">
        <v>18</v>
      </c>
      <c r="F4" s="32" t="s">
        <v>22</v>
      </c>
      <c r="G4" s="28"/>
      <c r="H4" s="28"/>
      <c r="I4" s="25"/>
      <c r="Q4" s="24"/>
    </row>
    <row r="5" spans="1:20" x14ac:dyDescent="0.35">
      <c r="A5" s="4">
        <v>4</v>
      </c>
      <c r="B5" s="28">
        <v>42373</v>
      </c>
      <c r="C5" s="35">
        <v>0.7597222222222223</v>
      </c>
      <c r="D5" s="3" t="s">
        <v>19</v>
      </c>
      <c r="F5" s="32" t="s">
        <v>43</v>
      </c>
      <c r="G5" s="2"/>
      <c r="H5" s="29"/>
      <c r="I5" s="29"/>
      <c r="L5" s="2"/>
      <c r="M5" s="2"/>
      <c r="N5" s="2"/>
      <c r="O5" s="2"/>
      <c r="P5" s="2"/>
      <c r="Q5" s="26"/>
    </row>
    <row r="6" spans="1:20" x14ac:dyDescent="0.35">
      <c r="A6" s="4">
        <v>5</v>
      </c>
      <c r="B6" s="28">
        <v>42376</v>
      </c>
      <c r="C6" s="34">
        <v>0.41250000000000003</v>
      </c>
      <c r="D6" s="3" t="s">
        <v>44</v>
      </c>
      <c r="F6" s="32" t="s">
        <v>45</v>
      </c>
      <c r="G6" s="2"/>
      <c r="H6" s="29"/>
      <c r="I6" s="29"/>
      <c r="L6" s="2"/>
      <c r="M6" s="2"/>
      <c r="N6" s="2"/>
      <c r="O6" s="2"/>
      <c r="P6" s="2"/>
      <c r="Q6" s="24"/>
    </row>
    <row r="7" spans="1:20" x14ac:dyDescent="0.35">
      <c r="A7" s="4">
        <v>6</v>
      </c>
      <c r="B7" s="28">
        <v>42383</v>
      </c>
      <c r="C7" s="34">
        <v>0.47013888888888888</v>
      </c>
      <c r="D7" s="3" t="s">
        <v>46</v>
      </c>
      <c r="F7" s="32" t="s">
        <v>22</v>
      </c>
      <c r="G7" s="2"/>
      <c r="H7" s="29"/>
      <c r="I7" s="29"/>
      <c r="L7" s="2"/>
      <c r="M7" s="2"/>
      <c r="N7" s="2"/>
      <c r="O7" s="2"/>
      <c r="P7" s="2"/>
    </row>
    <row r="8" spans="1:20" x14ac:dyDescent="0.35">
      <c r="B8" s="25"/>
      <c r="C8" s="34"/>
      <c r="F8" s="32"/>
      <c r="G8" s="2"/>
      <c r="H8" s="29"/>
      <c r="I8" s="29"/>
      <c r="L8" s="2"/>
      <c r="M8" s="2"/>
      <c r="N8" s="2"/>
      <c r="O8" s="2"/>
      <c r="P8" s="2"/>
    </row>
    <row r="9" spans="1:20" x14ac:dyDescent="0.35">
      <c r="B9" s="25"/>
      <c r="C9" s="34"/>
      <c r="F9" s="32"/>
      <c r="G9" s="2"/>
      <c r="H9" s="29"/>
      <c r="I9" s="29"/>
      <c r="L9" s="2"/>
      <c r="M9" s="2"/>
      <c r="N9" s="2"/>
      <c r="O9" s="2"/>
      <c r="P9" s="2"/>
    </row>
    <row r="10" spans="1:20" x14ac:dyDescent="0.35">
      <c r="B10" s="25"/>
      <c r="C10" s="34"/>
      <c r="F10" s="32"/>
      <c r="G10" s="2"/>
      <c r="H10" s="29"/>
      <c r="I10" s="29"/>
      <c r="L10" s="2"/>
      <c r="M10" s="2"/>
      <c r="N10" s="2"/>
      <c r="O10" s="2"/>
      <c r="P10" s="2"/>
    </row>
    <row r="11" spans="1:20" x14ac:dyDescent="0.35">
      <c r="B11" s="25"/>
      <c r="C11" s="34"/>
      <c r="F11" s="32"/>
      <c r="G11" s="2"/>
      <c r="H11" s="29"/>
      <c r="I11" s="29"/>
      <c r="L11" s="2"/>
      <c r="M11" s="2"/>
      <c r="N11" s="2"/>
      <c r="O11" s="2"/>
      <c r="P11" s="2"/>
    </row>
    <row r="12" spans="1:20" x14ac:dyDescent="0.35">
      <c r="B12" s="25"/>
      <c r="C12" s="34"/>
      <c r="F12" s="32"/>
      <c r="G12" s="2"/>
      <c r="H12" s="29"/>
      <c r="I12" s="29"/>
      <c r="L12" s="2"/>
      <c r="M12" s="2"/>
      <c r="N12" s="2"/>
      <c r="O12" s="2"/>
      <c r="P12" s="2"/>
    </row>
    <row r="13" spans="1:20" x14ac:dyDescent="0.35">
      <c r="B13" s="25"/>
      <c r="C13" s="34"/>
      <c r="F13" s="32"/>
      <c r="G13" s="2"/>
      <c r="H13" s="29"/>
      <c r="I13" s="29"/>
      <c r="L13" s="2"/>
      <c r="M13" s="2"/>
      <c r="N13" s="2"/>
      <c r="O13" s="2"/>
      <c r="P13" s="2"/>
    </row>
    <row r="14" spans="1:20" x14ac:dyDescent="0.35">
      <c r="B14" s="25"/>
      <c r="C14" s="34"/>
      <c r="F14" s="32"/>
      <c r="G14" s="2"/>
      <c r="H14" s="29"/>
      <c r="I14" s="29"/>
      <c r="L14" s="2"/>
      <c r="M14" s="2"/>
      <c r="N14" s="2"/>
      <c r="O14" s="2"/>
      <c r="P14" s="2"/>
    </row>
    <row r="15" spans="1:20" x14ac:dyDescent="0.35">
      <c r="B15" s="25"/>
      <c r="C15" s="34"/>
      <c r="F15" s="32"/>
      <c r="G15" s="2"/>
      <c r="H15" s="29"/>
      <c r="I15" s="29"/>
      <c r="L15" s="2"/>
      <c r="M15" s="2"/>
      <c r="N15" s="2"/>
      <c r="O15" s="2"/>
      <c r="P15" s="2"/>
    </row>
    <row r="16" spans="1:20" x14ac:dyDescent="0.35">
      <c r="B16" s="25"/>
      <c r="C16" s="34"/>
      <c r="F16" s="32"/>
      <c r="G16" s="2"/>
      <c r="H16" s="29"/>
      <c r="I16" s="29"/>
      <c r="L16" s="2"/>
      <c r="M16" s="2"/>
      <c r="N16" s="2"/>
      <c r="O16" s="2"/>
      <c r="P16" s="2"/>
    </row>
    <row r="17" spans="2:16" x14ac:dyDescent="0.35">
      <c r="B17" s="25"/>
      <c r="C17" s="34"/>
      <c r="F17" s="32"/>
      <c r="G17" s="2"/>
      <c r="H17" s="29"/>
      <c r="I17" s="29"/>
      <c r="L17" s="2"/>
      <c r="M17" s="2"/>
      <c r="N17" s="2"/>
      <c r="O17" s="2"/>
      <c r="P17" s="2"/>
    </row>
    <row r="18" spans="2:16" x14ac:dyDescent="0.35">
      <c r="B18" s="25"/>
      <c r="C18" s="34"/>
      <c r="F18" s="32"/>
      <c r="G18" s="2"/>
      <c r="H18" s="29"/>
      <c r="I18" s="29"/>
      <c r="L18" s="2"/>
      <c r="M18" s="2"/>
      <c r="N18" s="2"/>
      <c r="O18" s="2"/>
      <c r="P18" s="2"/>
    </row>
    <row r="19" spans="2:16" x14ac:dyDescent="0.35">
      <c r="B19" s="25"/>
      <c r="C19" s="34"/>
      <c r="F19" s="32"/>
    </row>
    <row r="20" spans="2:16" x14ac:dyDescent="0.35">
      <c r="B20" s="25"/>
      <c r="C20" s="34"/>
      <c r="F20" s="32"/>
    </row>
    <row r="21" spans="2:16" x14ac:dyDescent="0.35">
      <c r="B21" s="25"/>
      <c r="C21" s="34"/>
      <c r="F21" s="32"/>
    </row>
    <row r="22" spans="2:16" x14ac:dyDescent="0.35">
      <c r="B22" s="28"/>
      <c r="D22" s="35"/>
      <c r="F22" s="32"/>
    </row>
    <row r="23" spans="2:16" x14ac:dyDescent="0.35">
      <c r="B23" s="28"/>
      <c r="F23" s="32"/>
    </row>
    <row r="24" spans="2:16" x14ac:dyDescent="0.35">
      <c r="B24" s="28"/>
      <c r="C24" s="34"/>
      <c r="E24"/>
      <c r="F24" s="32"/>
    </row>
    <row r="25" spans="2:16" x14ac:dyDescent="0.35">
      <c r="B25" s="28"/>
      <c r="C25" s="34"/>
      <c r="F25" s="32"/>
    </row>
    <row r="26" spans="2:16" x14ac:dyDescent="0.35">
      <c r="B26" s="28"/>
      <c r="F26" s="32"/>
    </row>
  </sheetData>
  <sortState ref="A2:F7">
    <sortCondition ref="B1:B7"/>
    <sortCondition ref="C1:C7"/>
  </sortState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F2145"/>
  <sheetViews>
    <sheetView showGridLines="0" showRowColHeaders="0" tabSelected="1" zoomScaleNormal="100" workbookViewId="0"/>
  </sheetViews>
  <sheetFormatPr baseColWidth="10" defaultRowHeight="14.5" x14ac:dyDescent="0.35"/>
  <cols>
    <col min="1" max="1" width="2.54296875" style="9" customWidth="1"/>
    <col min="2" max="2" width="8.08984375" customWidth="1"/>
    <col min="3" max="3" width="50.54296875" customWidth="1"/>
    <col min="4" max="4" width="7.1796875" style="30" customWidth="1"/>
    <col min="5" max="5" width="50.54296875" customWidth="1"/>
    <col min="6" max="6" width="10.90625" customWidth="1"/>
    <col min="7" max="7" width="4.81640625" customWidth="1"/>
    <col min="8" max="8" width="27.7265625" customWidth="1"/>
    <col min="9" max="25" width="10.90625" customWidth="1"/>
    <col min="26" max="26" width="16.81640625" customWidth="1"/>
    <col min="27" max="27" width="16" style="23" customWidth="1"/>
    <col min="28" max="28" width="7.453125" style="15" customWidth="1"/>
    <col min="29" max="29" width="6.54296875" style="13" customWidth="1"/>
    <col min="30" max="32" width="10.90625" style="15"/>
  </cols>
  <sheetData>
    <row r="1" spans="1:32" ht="23.5" customHeight="1" x14ac:dyDescent="0.35">
      <c r="B1" s="57" t="s">
        <v>39</v>
      </c>
      <c r="C1" s="59" t="s">
        <v>38</v>
      </c>
      <c r="D1" s="57" t="s">
        <v>37</v>
      </c>
      <c r="Y1">
        <v>2015</v>
      </c>
      <c r="Z1" s="48" t="s">
        <v>25</v>
      </c>
      <c r="AA1" s="5">
        <f>MAX(Data!B:B)-13</f>
        <v>42370</v>
      </c>
      <c r="AB1" s="6"/>
      <c r="AC1" s="7"/>
      <c r="AD1" s="8"/>
      <c r="AE1" s="8"/>
      <c r="AF1" s="8"/>
    </row>
    <row r="2" spans="1:32" ht="3.5" customHeight="1" thickBot="1" x14ac:dyDescent="0.4">
      <c r="A2" s="9">
        <v>1</v>
      </c>
      <c r="B2" s="58">
        <v>2</v>
      </c>
      <c r="D2" s="56">
        <v>1</v>
      </c>
      <c r="Y2">
        <v>2016</v>
      </c>
      <c r="Z2" s="48" t="s">
        <v>26</v>
      </c>
      <c r="AA2" s="5">
        <f>AA1+7</f>
        <v>42377</v>
      </c>
      <c r="AB2" s="10"/>
      <c r="AC2" s="10"/>
      <c r="AD2" s="11" t="s">
        <v>1</v>
      </c>
      <c r="AE2" s="12">
        <f>DATE(YEAR(AA1),1,1)</f>
        <v>42370</v>
      </c>
      <c r="AF2" s="12">
        <f>DATE(YEAR(AA1)+1,1,1)</f>
        <v>42736</v>
      </c>
    </row>
    <row r="3" spans="1:32" ht="45" customHeight="1" x14ac:dyDescent="0.35">
      <c r="A3" s="9">
        <f>COUNTIF(Data!B:B,Planning!D3)</f>
        <v>0</v>
      </c>
      <c r="B3" s="36"/>
      <c r="C3" s="37"/>
      <c r="D3" s="38">
        <v>42370</v>
      </c>
      <c r="E3" s="37"/>
      <c r="F3" s="39"/>
      <c r="H3" s="49" t="s">
        <v>21</v>
      </c>
      <c r="Y3">
        <v>2017</v>
      </c>
      <c r="Z3" s="48" t="s">
        <v>27</v>
      </c>
      <c r="AA3" s="5">
        <f t="shared" ref="AA3:AA53" si="0">AA2+7</f>
        <v>42384</v>
      </c>
      <c r="AB3" s="10"/>
      <c r="AD3" s="11" t="s">
        <v>2</v>
      </c>
      <c r="AE3" s="12">
        <f>ROUND(DATE(YEAR(AA1),4,MOD(234-11*MOD(YEAR(AA1),19),30))/7,)*7-6</f>
        <v>42456</v>
      </c>
      <c r="AF3" s="12">
        <f>ROUND(DATE(YEAR(AA1)+1,4,MOD(234-11*MOD(YEAR(AA1)+1,19),30))/7,)*7-6</f>
        <v>42841</v>
      </c>
    </row>
    <row r="4" spans="1:32" ht="48" customHeight="1" x14ac:dyDescent="0.35">
      <c r="A4" s="9">
        <f>COUNTIF(Data!B:B,Planning!D4)</f>
        <v>1</v>
      </c>
      <c r="B4" s="44"/>
      <c r="C4" s="45"/>
      <c r="D4" s="46">
        <f>D3+1</f>
        <v>42371</v>
      </c>
      <c r="E4" s="45"/>
      <c r="F4" s="47"/>
      <c r="H4" s="49" t="s">
        <v>20</v>
      </c>
      <c r="Y4">
        <v>2018</v>
      </c>
      <c r="Z4" s="48" t="s">
        <v>28</v>
      </c>
      <c r="AA4" s="5">
        <f t="shared" si="0"/>
        <v>42391</v>
      </c>
      <c r="AB4" s="10"/>
      <c r="AC4" s="7"/>
      <c r="AD4" s="11" t="s">
        <v>3</v>
      </c>
      <c r="AE4" s="12">
        <f>AE3+1</f>
        <v>42457</v>
      </c>
      <c r="AF4" s="12">
        <f>AF3+1</f>
        <v>42842</v>
      </c>
    </row>
    <row r="5" spans="1:32" ht="45" customHeight="1" x14ac:dyDescent="0.35">
      <c r="A5" s="9">
        <f>COUNTIF(Data!B:B,Planning!D5)</f>
        <v>0</v>
      </c>
      <c r="B5" s="44"/>
      <c r="C5" s="45"/>
      <c r="D5" s="46">
        <f t="shared" ref="D5:D32" si="1">D4+1</f>
        <v>42372</v>
      </c>
      <c r="E5" s="45"/>
      <c r="F5" s="47"/>
      <c r="H5" s="55" t="s">
        <v>24</v>
      </c>
      <c r="Y5">
        <v>2019</v>
      </c>
      <c r="Z5" s="48" t="s">
        <v>29</v>
      </c>
      <c r="AA5" s="5">
        <f t="shared" si="0"/>
        <v>42398</v>
      </c>
      <c r="AB5" s="10"/>
      <c r="AC5" s="7"/>
      <c r="AD5" s="11" t="s">
        <v>3</v>
      </c>
      <c r="AE5" s="12">
        <f>AE4+1</f>
        <v>42458</v>
      </c>
      <c r="AF5" s="12">
        <f>AF4+1</f>
        <v>42843</v>
      </c>
    </row>
    <row r="6" spans="1:32" ht="88" customHeight="1" x14ac:dyDescent="0.35">
      <c r="A6" s="9">
        <f>COUNTIF(Data!B:B,Planning!D6)</f>
        <v>3</v>
      </c>
      <c r="B6" s="44"/>
      <c r="C6" s="45"/>
      <c r="D6" s="46">
        <f t="shared" si="1"/>
        <v>42373</v>
      </c>
      <c r="E6" s="45"/>
      <c r="F6" s="47"/>
      <c r="H6" s="51" t="s">
        <v>41</v>
      </c>
      <c r="Y6">
        <v>2020</v>
      </c>
      <c r="Z6" s="48" t="s">
        <v>30</v>
      </c>
      <c r="AA6" s="5">
        <f t="shared" si="0"/>
        <v>42405</v>
      </c>
      <c r="AB6" s="10"/>
      <c r="AC6" s="7"/>
      <c r="AD6" s="11" t="s">
        <v>4</v>
      </c>
      <c r="AE6" s="12">
        <f>DATE(YEAR(AA1),5,1)</f>
        <v>42491</v>
      </c>
      <c r="AF6" s="12">
        <f>DATE(YEAR(AA1)+1,5,1)</f>
        <v>42856</v>
      </c>
    </row>
    <row r="7" spans="1:32" ht="45" customHeight="1" x14ac:dyDescent="0.35">
      <c r="A7" s="9">
        <f>COUNTIF(Data!B:B,Planning!D7)</f>
        <v>0</v>
      </c>
      <c r="B7" s="44"/>
      <c r="C7" s="45"/>
      <c r="D7" s="46">
        <f t="shared" si="1"/>
        <v>42374</v>
      </c>
      <c r="E7" s="45"/>
      <c r="F7" s="47"/>
      <c r="H7" s="52" t="s">
        <v>43</v>
      </c>
      <c r="Y7">
        <v>2021</v>
      </c>
      <c r="Z7" s="48" t="s">
        <v>31</v>
      </c>
      <c r="AA7" s="5">
        <f t="shared" si="0"/>
        <v>42412</v>
      </c>
      <c r="AB7" s="10"/>
      <c r="AC7" s="7"/>
      <c r="AD7" s="11" t="s">
        <v>5</v>
      </c>
      <c r="AE7" s="12">
        <f>DATE(YEAR(AA1),5,8)</f>
        <v>42498</v>
      </c>
      <c r="AF7" s="12">
        <f>DATE(YEAR(AA1)+1,5,8)</f>
        <v>42863</v>
      </c>
    </row>
    <row r="8" spans="1:32" ht="45" customHeight="1" x14ac:dyDescent="0.35">
      <c r="A8" s="9">
        <f>COUNTIF(Data!B:B,Planning!D8)</f>
        <v>0</v>
      </c>
      <c r="B8" s="44"/>
      <c r="C8" s="45"/>
      <c r="D8" s="46">
        <f t="shared" si="1"/>
        <v>42375</v>
      </c>
      <c r="E8" s="45"/>
      <c r="F8" s="47"/>
      <c r="H8" s="53" t="s">
        <v>45</v>
      </c>
      <c r="Y8">
        <v>2022</v>
      </c>
      <c r="Z8" s="48" t="s">
        <v>32</v>
      </c>
      <c r="AA8" s="5">
        <f t="shared" si="0"/>
        <v>42419</v>
      </c>
      <c r="AB8" s="10"/>
      <c r="AC8" s="7"/>
      <c r="AD8" s="11" t="s">
        <v>6</v>
      </c>
      <c r="AE8" s="12">
        <f>AE3+39</f>
        <v>42495</v>
      </c>
      <c r="AF8" s="12">
        <f>AF3+39</f>
        <v>42880</v>
      </c>
    </row>
    <row r="9" spans="1:32" ht="48" customHeight="1" x14ac:dyDescent="0.35">
      <c r="A9" s="9">
        <f>COUNTIF(Data!B:B,Planning!D9)</f>
        <v>1</v>
      </c>
      <c r="B9" s="44"/>
      <c r="C9" s="45"/>
      <c r="D9" s="46">
        <f t="shared" si="1"/>
        <v>42376</v>
      </c>
      <c r="E9" s="45"/>
      <c r="F9" s="47"/>
      <c r="H9" s="54" t="s">
        <v>22</v>
      </c>
      <c r="Y9">
        <v>2023</v>
      </c>
      <c r="Z9" s="48" t="s">
        <v>33</v>
      </c>
      <c r="AA9" s="5">
        <f t="shared" si="0"/>
        <v>42426</v>
      </c>
      <c r="AB9" s="6"/>
      <c r="AC9" s="14"/>
      <c r="AD9" s="11" t="s">
        <v>7</v>
      </c>
      <c r="AE9" s="12">
        <f>AE3+49</f>
        <v>42505</v>
      </c>
      <c r="AF9" s="12">
        <f>AF3+49</f>
        <v>42890</v>
      </c>
    </row>
    <row r="10" spans="1:32" ht="45" customHeight="1" x14ac:dyDescent="0.35">
      <c r="A10" s="9">
        <f>COUNTIF(Data!B:B,Planning!D10)</f>
        <v>0</v>
      </c>
      <c r="B10" s="44"/>
      <c r="C10" s="45"/>
      <c r="D10" s="46">
        <f t="shared" si="1"/>
        <v>42377</v>
      </c>
      <c r="E10" s="45"/>
      <c r="F10" s="47"/>
      <c r="H10" s="50" t="s">
        <v>47</v>
      </c>
      <c r="Y10">
        <v>2024</v>
      </c>
      <c r="Z10" s="48" t="s">
        <v>34</v>
      </c>
      <c r="AA10" s="5">
        <f t="shared" si="0"/>
        <v>42433</v>
      </c>
      <c r="AB10" s="6"/>
      <c r="AC10" s="14"/>
      <c r="AD10" s="11" t="s">
        <v>8</v>
      </c>
      <c r="AE10" s="12">
        <f>AE9+1</f>
        <v>42506</v>
      </c>
      <c r="AF10" s="12">
        <f>AF9+1</f>
        <v>42891</v>
      </c>
    </row>
    <row r="11" spans="1:32" ht="45" customHeight="1" x14ac:dyDescent="0.35">
      <c r="A11" s="9">
        <f>COUNTIF(Data!B:B,Planning!D11)</f>
        <v>0</v>
      </c>
      <c r="B11" s="44"/>
      <c r="C11" s="45"/>
      <c r="D11" s="46">
        <f t="shared" si="1"/>
        <v>42378</v>
      </c>
      <c r="E11" s="45"/>
      <c r="F11" s="47"/>
      <c r="H11" s="50" t="s">
        <v>48</v>
      </c>
      <c r="Y11">
        <v>2025</v>
      </c>
      <c r="Z11" s="48" t="s">
        <v>35</v>
      </c>
      <c r="AA11" s="5">
        <f t="shared" si="0"/>
        <v>42440</v>
      </c>
      <c r="AC11" s="14"/>
      <c r="AD11" s="11" t="s">
        <v>9</v>
      </c>
      <c r="AE11" s="12">
        <f>DATE(YEAR(AA1),7,14)</f>
        <v>42565</v>
      </c>
      <c r="AF11" s="12">
        <f>DATE(YEAR(AA1)+1,7,14)</f>
        <v>42930</v>
      </c>
    </row>
    <row r="12" spans="1:32" ht="45" customHeight="1" x14ac:dyDescent="0.35">
      <c r="A12" s="9">
        <f>COUNTIF(Data!B:B,Planning!D12)</f>
        <v>0</v>
      </c>
      <c r="B12" s="44"/>
      <c r="C12" s="45"/>
      <c r="D12" s="46">
        <f t="shared" si="1"/>
        <v>42379</v>
      </c>
      <c r="E12" s="45"/>
      <c r="F12" s="47"/>
      <c r="H12" s="50" t="s">
        <v>49</v>
      </c>
      <c r="Y12">
        <v>2026</v>
      </c>
      <c r="Z12" s="48" t="s">
        <v>36</v>
      </c>
      <c r="AA12" s="5">
        <f t="shared" si="0"/>
        <v>42447</v>
      </c>
      <c r="AB12" s="16"/>
      <c r="AC12" s="17"/>
      <c r="AD12" s="18" t="s">
        <v>10</v>
      </c>
      <c r="AE12" s="19">
        <f>DATE(YEAR(AA1),8,15)</f>
        <v>42597</v>
      </c>
      <c r="AF12" s="19">
        <f>DATE(YEAR(AA1)+1,8,15)</f>
        <v>42962</v>
      </c>
    </row>
    <row r="13" spans="1:32" ht="45" customHeight="1" x14ac:dyDescent="0.35">
      <c r="A13" s="9">
        <f>COUNTIF(Data!B:B,Planning!D13)</f>
        <v>0</v>
      </c>
      <c r="B13" s="44"/>
      <c r="C13" s="45"/>
      <c r="D13" s="46">
        <f t="shared" si="1"/>
        <v>42380</v>
      </c>
      <c r="E13" s="45"/>
      <c r="F13" s="47"/>
      <c r="H13" s="50" t="s">
        <v>50</v>
      </c>
      <c r="AA13" s="5">
        <f>AA12+7</f>
        <v>42454</v>
      </c>
      <c r="AB13" s="16"/>
      <c r="AC13" s="17"/>
      <c r="AD13" s="18" t="s">
        <v>11</v>
      </c>
      <c r="AE13" s="19">
        <f>DATE(YEAR(AA1),11,1)</f>
        <v>42675</v>
      </c>
      <c r="AF13" s="19">
        <f>DATE(YEAR(AA1)+1,11,1)</f>
        <v>43040</v>
      </c>
    </row>
    <row r="14" spans="1:32" ht="45" customHeight="1" x14ac:dyDescent="0.35">
      <c r="A14" s="9">
        <f>COUNTIF(Data!B:B,Planning!D14)</f>
        <v>0</v>
      </c>
      <c r="B14" s="44"/>
      <c r="C14" s="45"/>
      <c r="D14" s="46">
        <f t="shared" si="1"/>
        <v>42381</v>
      </c>
      <c r="E14" s="45"/>
      <c r="F14" s="47"/>
      <c r="H14" s="50" t="s">
        <v>51</v>
      </c>
      <c r="AA14" s="5">
        <f>AA13+7</f>
        <v>42461</v>
      </c>
      <c r="AB14" s="20"/>
      <c r="AC14" s="17"/>
      <c r="AD14" s="18" t="s">
        <v>12</v>
      </c>
      <c r="AE14" s="19">
        <f>DATE(YEAR(AA1),11,11)</f>
        <v>42685</v>
      </c>
      <c r="AF14" s="19">
        <f>DATE(YEAR(AA1)+1,11,11)</f>
        <v>43050</v>
      </c>
    </row>
    <row r="15" spans="1:32" ht="45" customHeight="1" x14ac:dyDescent="0.35">
      <c r="A15" s="9">
        <f>COUNTIF(Data!B:B,Planning!D15)</f>
        <v>0</v>
      </c>
      <c r="B15" s="44"/>
      <c r="C15" s="45"/>
      <c r="D15" s="46">
        <f t="shared" si="1"/>
        <v>42382</v>
      </c>
      <c r="E15" s="45"/>
      <c r="F15" s="47"/>
      <c r="H15" s="50" t="s">
        <v>52</v>
      </c>
      <c r="AA15" s="5">
        <f t="shared" si="0"/>
        <v>42468</v>
      </c>
      <c r="AB15" s="16"/>
      <c r="AC15" s="17"/>
      <c r="AD15" s="18" t="s">
        <v>13</v>
      </c>
      <c r="AE15" s="19">
        <f>DATE(YEAR(AA1),12,25)</f>
        <v>42729</v>
      </c>
      <c r="AF15" s="19">
        <f>DATE(YEAR(AA1)+1,12,25)</f>
        <v>43094</v>
      </c>
    </row>
    <row r="16" spans="1:32" ht="48" customHeight="1" x14ac:dyDescent="0.35">
      <c r="A16" s="9">
        <f>COUNTIF(Data!B:B,Planning!D16)</f>
        <v>1</v>
      </c>
      <c r="B16" s="44"/>
      <c r="C16" s="45"/>
      <c r="D16" s="46">
        <f t="shared" si="1"/>
        <v>42383</v>
      </c>
      <c r="E16" s="45"/>
      <c r="F16" s="47"/>
      <c r="AA16" s="5">
        <f t="shared" si="0"/>
        <v>42475</v>
      </c>
      <c r="AB16" s="20"/>
      <c r="AC16" s="21"/>
      <c r="AD16" s="10"/>
      <c r="AE16" s="10"/>
      <c r="AF16" s="10"/>
    </row>
    <row r="17" spans="1:32" ht="45" customHeight="1" x14ac:dyDescent="0.35">
      <c r="A17" s="9">
        <f>COUNTIF(Data!B:B,Planning!D17)</f>
        <v>0</v>
      </c>
      <c r="B17" s="44"/>
      <c r="C17" s="45"/>
      <c r="D17" s="46">
        <f t="shared" si="1"/>
        <v>42384</v>
      </c>
      <c r="E17" s="45"/>
      <c r="F17" s="47"/>
      <c r="AA17" s="5">
        <f t="shared" si="0"/>
        <v>42482</v>
      </c>
      <c r="AB17" s="20"/>
      <c r="AC17" s="21"/>
      <c r="AD17" s="10"/>
      <c r="AE17" s="10"/>
      <c r="AF17" s="10"/>
    </row>
    <row r="18" spans="1:32" ht="45" customHeight="1" x14ac:dyDescent="0.35">
      <c r="A18" s="9">
        <f>COUNTIF(Data!B:B,Planning!D18)</f>
        <v>0</v>
      </c>
      <c r="B18" s="44"/>
      <c r="C18" s="45"/>
      <c r="D18" s="46">
        <f t="shared" si="1"/>
        <v>42385</v>
      </c>
      <c r="E18" s="45"/>
      <c r="F18" s="47"/>
      <c r="AA18" s="5">
        <f t="shared" si="0"/>
        <v>42489</v>
      </c>
      <c r="AB18" s="20"/>
      <c r="AC18" s="21"/>
      <c r="AD18" s="10"/>
      <c r="AE18" s="10"/>
      <c r="AF18" s="10"/>
    </row>
    <row r="19" spans="1:32" ht="45" customHeight="1" x14ac:dyDescent="0.35">
      <c r="A19" s="9">
        <f>COUNTIF(Data!B:B,Planning!D19)</f>
        <v>0</v>
      </c>
      <c r="B19" s="44"/>
      <c r="C19" s="45"/>
      <c r="D19" s="46">
        <f t="shared" si="1"/>
        <v>42386</v>
      </c>
      <c r="E19" s="45"/>
      <c r="F19" s="47"/>
      <c r="AA19" s="5">
        <f t="shared" si="0"/>
        <v>42496</v>
      </c>
      <c r="AB19" s="20"/>
      <c r="AC19" s="21"/>
      <c r="AD19" s="10"/>
      <c r="AE19" s="10"/>
      <c r="AF19" s="10"/>
    </row>
    <row r="20" spans="1:32" ht="45" customHeight="1" x14ac:dyDescent="0.35">
      <c r="A20" s="9">
        <f>COUNTIF(Data!B:B,Planning!D20)</f>
        <v>0</v>
      </c>
      <c r="B20" s="44"/>
      <c r="C20" s="45"/>
      <c r="D20" s="46">
        <f t="shared" si="1"/>
        <v>42387</v>
      </c>
      <c r="E20" s="45"/>
      <c r="F20" s="47"/>
      <c r="AA20" s="5">
        <f t="shared" si="0"/>
        <v>42503</v>
      </c>
      <c r="AB20" s="20"/>
      <c r="AC20" s="21"/>
      <c r="AD20" s="10"/>
      <c r="AE20" s="10"/>
      <c r="AF20" s="10"/>
    </row>
    <row r="21" spans="1:32" ht="45" customHeight="1" x14ac:dyDescent="0.35">
      <c r="A21" s="9">
        <f>COUNTIF(Data!B:B,Planning!D21)</f>
        <v>0</v>
      </c>
      <c r="B21" s="44"/>
      <c r="C21" s="45"/>
      <c r="D21" s="46">
        <f t="shared" si="1"/>
        <v>42388</v>
      </c>
      <c r="E21" s="45"/>
      <c r="F21" s="47"/>
      <c r="AA21" s="5">
        <f t="shared" si="0"/>
        <v>42510</v>
      </c>
      <c r="AB21" s="20"/>
      <c r="AC21" s="21"/>
      <c r="AD21" s="10"/>
      <c r="AE21" s="10"/>
      <c r="AF21" s="10"/>
    </row>
    <row r="22" spans="1:32" ht="45" customHeight="1" x14ac:dyDescent="0.35">
      <c r="A22" s="9">
        <f>COUNTIF(Data!B:B,Planning!D22)</f>
        <v>0</v>
      </c>
      <c r="B22" s="44"/>
      <c r="C22" s="45"/>
      <c r="D22" s="46">
        <f t="shared" si="1"/>
        <v>42389</v>
      </c>
      <c r="E22" s="45"/>
      <c r="F22" s="47"/>
      <c r="AA22" s="5">
        <f t="shared" si="0"/>
        <v>42517</v>
      </c>
      <c r="AB22" s="20"/>
      <c r="AC22" s="21"/>
      <c r="AD22" s="10"/>
      <c r="AE22" s="10"/>
      <c r="AF22" s="10"/>
    </row>
    <row r="23" spans="1:32" ht="45" customHeight="1" x14ac:dyDescent="0.35">
      <c r="A23" s="9">
        <f>COUNTIF(Data!B:B,Planning!D23)</f>
        <v>0</v>
      </c>
      <c r="B23" s="44"/>
      <c r="C23" s="45"/>
      <c r="D23" s="46">
        <f t="shared" si="1"/>
        <v>42390</v>
      </c>
      <c r="E23" s="45"/>
      <c r="F23" s="47"/>
      <c r="AA23" s="5">
        <f t="shared" si="0"/>
        <v>42524</v>
      </c>
      <c r="AB23" s="20"/>
      <c r="AC23" s="21"/>
      <c r="AD23" s="10"/>
      <c r="AE23" s="10"/>
      <c r="AF23" s="10"/>
    </row>
    <row r="24" spans="1:32" ht="45" customHeight="1" x14ac:dyDescent="0.35">
      <c r="A24" s="9">
        <f>COUNTIF(Data!B:B,Planning!D24)</f>
        <v>0</v>
      </c>
      <c r="B24" s="44"/>
      <c r="C24" s="45"/>
      <c r="D24" s="46">
        <f t="shared" si="1"/>
        <v>42391</v>
      </c>
      <c r="E24" s="45"/>
      <c r="F24" s="47"/>
      <c r="AA24" s="5">
        <f t="shared" si="0"/>
        <v>42531</v>
      </c>
      <c r="AB24" s="20"/>
      <c r="AC24" s="21"/>
      <c r="AD24" s="10"/>
      <c r="AE24" s="10"/>
      <c r="AF24" s="10"/>
    </row>
    <row r="25" spans="1:32" ht="45" customHeight="1" x14ac:dyDescent="0.35">
      <c r="A25" s="9">
        <f>COUNTIF(Data!B:B,Planning!D25)</f>
        <v>0</v>
      </c>
      <c r="B25" s="44"/>
      <c r="C25" s="45"/>
      <c r="D25" s="46">
        <f t="shared" si="1"/>
        <v>42392</v>
      </c>
      <c r="E25" s="45"/>
      <c r="F25" s="47"/>
      <c r="AA25" s="5">
        <f t="shared" si="0"/>
        <v>42538</v>
      </c>
      <c r="AB25" s="20"/>
      <c r="AC25" s="21"/>
      <c r="AD25" s="10"/>
      <c r="AE25" s="10"/>
      <c r="AF25" s="10"/>
    </row>
    <row r="26" spans="1:32" ht="45" customHeight="1" x14ac:dyDescent="0.35">
      <c r="A26" s="9">
        <f>COUNTIF(Data!B:B,Planning!D26)</f>
        <v>0</v>
      </c>
      <c r="B26" s="44"/>
      <c r="C26" s="45"/>
      <c r="D26" s="46">
        <f t="shared" si="1"/>
        <v>42393</v>
      </c>
      <c r="E26" s="45"/>
      <c r="F26" s="47"/>
      <c r="AA26" s="5">
        <f t="shared" si="0"/>
        <v>42545</v>
      </c>
      <c r="AB26" s="20"/>
      <c r="AC26" s="21"/>
      <c r="AD26" s="10"/>
      <c r="AE26" s="10"/>
      <c r="AF26" s="10"/>
    </row>
    <row r="27" spans="1:32" ht="45" customHeight="1" x14ac:dyDescent="0.35">
      <c r="A27" s="9">
        <f>COUNTIF(Data!B:B,Planning!D27)</f>
        <v>0</v>
      </c>
      <c r="B27" s="44"/>
      <c r="C27" s="45"/>
      <c r="D27" s="46">
        <f t="shared" si="1"/>
        <v>42394</v>
      </c>
      <c r="E27" s="45"/>
      <c r="F27" s="47"/>
      <c r="AA27" s="5">
        <f t="shared" si="0"/>
        <v>42552</v>
      </c>
      <c r="AB27" s="20"/>
      <c r="AC27" s="21"/>
      <c r="AD27" s="10"/>
      <c r="AE27" s="10"/>
      <c r="AF27" s="10"/>
    </row>
    <row r="28" spans="1:32" ht="45" customHeight="1" x14ac:dyDescent="0.35">
      <c r="A28" s="9">
        <f>COUNTIF(Data!B:B,Planning!D28)</f>
        <v>0</v>
      </c>
      <c r="B28" s="44"/>
      <c r="C28" s="45"/>
      <c r="D28" s="46">
        <f t="shared" si="1"/>
        <v>42395</v>
      </c>
      <c r="E28" s="45"/>
      <c r="F28" s="47"/>
      <c r="AA28" s="5">
        <f t="shared" si="0"/>
        <v>42559</v>
      </c>
      <c r="AB28" s="20"/>
      <c r="AC28" s="21"/>
      <c r="AD28" s="10"/>
      <c r="AE28" s="10"/>
      <c r="AF28" s="10"/>
    </row>
    <row r="29" spans="1:32" ht="45" customHeight="1" x14ac:dyDescent="0.35">
      <c r="A29" s="9">
        <f>COUNTIF(Data!B:B,Planning!D29)</f>
        <v>0</v>
      </c>
      <c r="B29" s="44"/>
      <c r="C29" s="45"/>
      <c r="D29" s="46">
        <f t="shared" si="1"/>
        <v>42396</v>
      </c>
      <c r="E29" s="45"/>
      <c r="F29" s="47"/>
      <c r="AA29" s="5">
        <f t="shared" si="0"/>
        <v>42566</v>
      </c>
      <c r="AB29" s="20"/>
      <c r="AC29" s="21"/>
      <c r="AD29" s="10"/>
      <c r="AE29" s="10"/>
      <c r="AF29" s="10"/>
    </row>
    <row r="30" spans="1:32" ht="45" customHeight="1" x14ac:dyDescent="0.35">
      <c r="A30" s="9">
        <f>COUNTIF(Data!B:B,Planning!D30)</f>
        <v>0</v>
      </c>
      <c r="B30" s="44"/>
      <c r="C30" s="45"/>
      <c r="D30" s="46">
        <f t="shared" si="1"/>
        <v>42397</v>
      </c>
      <c r="E30" s="45"/>
      <c r="F30" s="47"/>
      <c r="AA30" s="5">
        <f t="shared" si="0"/>
        <v>42573</v>
      </c>
      <c r="AB30" s="20"/>
      <c r="AC30" s="21"/>
      <c r="AD30" s="10"/>
      <c r="AE30" s="10"/>
      <c r="AF30" s="10"/>
    </row>
    <row r="31" spans="1:32" ht="45" customHeight="1" x14ac:dyDescent="0.35">
      <c r="A31" s="9">
        <f>COUNTIF(Data!B:B,Planning!D31)</f>
        <v>0</v>
      </c>
      <c r="B31" s="44"/>
      <c r="C31" s="45"/>
      <c r="D31" s="46">
        <f t="shared" si="1"/>
        <v>42398</v>
      </c>
      <c r="E31" s="45"/>
      <c r="F31" s="47"/>
      <c r="AA31" s="5">
        <f t="shared" si="0"/>
        <v>42580</v>
      </c>
      <c r="AB31" s="20"/>
      <c r="AC31" s="21"/>
      <c r="AD31" s="10"/>
      <c r="AE31" s="10"/>
      <c r="AF31" s="10"/>
    </row>
    <row r="32" spans="1:32" ht="45" customHeight="1" x14ac:dyDescent="0.35">
      <c r="A32" s="9">
        <f>COUNTIF(Data!B:B,Planning!D32)</f>
        <v>0</v>
      </c>
      <c r="B32" s="44"/>
      <c r="C32" s="45"/>
      <c r="D32" s="46">
        <f t="shared" si="1"/>
        <v>42399</v>
      </c>
      <c r="E32" s="45"/>
      <c r="F32" s="47"/>
      <c r="AA32" s="5">
        <f t="shared" si="0"/>
        <v>42587</v>
      </c>
      <c r="AB32" s="10"/>
      <c r="AC32" s="21"/>
      <c r="AD32" s="10"/>
      <c r="AE32" s="10"/>
      <c r="AF32" s="10"/>
    </row>
    <row r="33" spans="1:32" ht="45" customHeight="1" thickBot="1" x14ac:dyDescent="0.4">
      <c r="A33" s="9">
        <f>COUNTIF(Data!B:B,Planning!D33)</f>
        <v>0</v>
      </c>
      <c r="B33" s="40"/>
      <c r="C33" s="41"/>
      <c r="D33" s="42">
        <f>D32+1</f>
        <v>42400</v>
      </c>
      <c r="E33" s="41"/>
      <c r="F33" s="43"/>
      <c r="AA33" s="5">
        <f t="shared" si="0"/>
        <v>42594</v>
      </c>
      <c r="AB33" s="10"/>
      <c r="AC33" s="21"/>
      <c r="AD33" s="10"/>
      <c r="AE33" s="10"/>
      <c r="AF33" s="10"/>
    </row>
    <row r="34" spans="1:32" ht="22.5" customHeight="1" x14ac:dyDescent="0.35">
      <c r="AA34" s="5">
        <f t="shared" si="0"/>
        <v>42601</v>
      </c>
      <c r="AB34" s="10"/>
      <c r="AC34" s="21"/>
      <c r="AD34" s="10"/>
      <c r="AE34" s="10"/>
      <c r="AF34" s="10"/>
    </row>
    <row r="35" spans="1:32" ht="22.5" customHeight="1" x14ac:dyDescent="0.35">
      <c r="AA35" s="5">
        <f t="shared" si="0"/>
        <v>42608</v>
      </c>
      <c r="AB35" s="10"/>
      <c r="AC35" s="21"/>
      <c r="AD35" s="10"/>
      <c r="AE35" s="10"/>
      <c r="AF35" s="10"/>
    </row>
    <row r="36" spans="1:32" ht="22.5" customHeight="1" x14ac:dyDescent="0.35">
      <c r="AA36" s="5">
        <f t="shared" si="0"/>
        <v>42615</v>
      </c>
      <c r="AB36" s="10"/>
      <c r="AC36" s="21"/>
      <c r="AD36" s="10"/>
      <c r="AE36" s="10"/>
      <c r="AF36" s="10"/>
    </row>
    <row r="37" spans="1:32" ht="22.5" customHeight="1" x14ac:dyDescent="0.35">
      <c r="AA37" s="5">
        <f t="shared" si="0"/>
        <v>42622</v>
      </c>
      <c r="AB37" s="10"/>
      <c r="AC37" s="21"/>
      <c r="AD37" s="10"/>
      <c r="AE37" s="10"/>
      <c r="AF37" s="10"/>
    </row>
    <row r="38" spans="1:32" x14ac:dyDescent="0.35">
      <c r="AA38" s="5">
        <f>AA37+7</f>
        <v>42629</v>
      </c>
      <c r="AB38" s="10"/>
      <c r="AC38" s="21"/>
      <c r="AD38" s="10"/>
      <c r="AE38" s="10"/>
      <c r="AF38" s="10"/>
    </row>
    <row r="39" spans="1:32" x14ac:dyDescent="0.35">
      <c r="AA39" s="5">
        <f t="shared" si="0"/>
        <v>42636</v>
      </c>
      <c r="AB39" s="10"/>
      <c r="AC39" s="21"/>
      <c r="AD39" s="10"/>
      <c r="AE39" s="10"/>
      <c r="AF39" s="10"/>
    </row>
    <row r="40" spans="1:32" x14ac:dyDescent="0.35">
      <c r="AA40" s="5">
        <f t="shared" si="0"/>
        <v>42643</v>
      </c>
      <c r="AB40" s="10"/>
      <c r="AC40" s="21"/>
      <c r="AD40" s="10"/>
      <c r="AE40" s="10"/>
      <c r="AF40" s="10"/>
    </row>
    <row r="41" spans="1:32" x14ac:dyDescent="0.35">
      <c r="AA41" s="5">
        <f t="shared" si="0"/>
        <v>42650</v>
      </c>
      <c r="AB41" s="10"/>
      <c r="AC41" s="21"/>
      <c r="AD41" s="10"/>
      <c r="AE41" s="10"/>
      <c r="AF41" s="10"/>
    </row>
    <row r="42" spans="1:32" x14ac:dyDescent="0.35">
      <c r="AA42" s="5">
        <f t="shared" si="0"/>
        <v>42657</v>
      </c>
      <c r="AB42" s="10"/>
      <c r="AC42" s="21"/>
      <c r="AD42" s="10"/>
      <c r="AE42" s="10"/>
      <c r="AF42" s="10"/>
    </row>
    <row r="43" spans="1:32" x14ac:dyDescent="0.35">
      <c r="AA43" s="5">
        <f t="shared" si="0"/>
        <v>42664</v>
      </c>
      <c r="AB43" s="10"/>
      <c r="AC43" s="21"/>
      <c r="AD43" s="10"/>
      <c r="AE43" s="10"/>
      <c r="AF43" s="10"/>
    </row>
    <row r="44" spans="1:32" x14ac:dyDescent="0.35">
      <c r="AA44" s="5">
        <f t="shared" si="0"/>
        <v>42671</v>
      </c>
      <c r="AB44" s="10"/>
      <c r="AC44" s="21"/>
      <c r="AD44" s="10"/>
      <c r="AE44" s="10"/>
      <c r="AF44" s="10"/>
    </row>
    <row r="45" spans="1:32" x14ac:dyDescent="0.35">
      <c r="AA45" s="5">
        <f t="shared" si="0"/>
        <v>42678</v>
      </c>
      <c r="AB45" s="10"/>
      <c r="AC45" s="21"/>
      <c r="AD45" s="10"/>
      <c r="AE45" s="10"/>
      <c r="AF45" s="10"/>
    </row>
    <row r="46" spans="1:32" x14ac:dyDescent="0.35">
      <c r="AA46" s="5">
        <f t="shared" si="0"/>
        <v>42685</v>
      </c>
      <c r="AB46" s="10"/>
      <c r="AC46" s="21"/>
      <c r="AD46" s="10"/>
      <c r="AE46" s="10"/>
      <c r="AF46" s="10"/>
    </row>
    <row r="47" spans="1:32" x14ac:dyDescent="0.35">
      <c r="AA47" s="5">
        <f t="shared" si="0"/>
        <v>42692</v>
      </c>
      <c r="AB47" s="10"/>
      <c r="AC47" s="21"/>
      <c r="AD47" s="10"/>
      <c r="AE47" s="10"/>
      <c r="AF47" s="10"/>
    </row>
    <row r="48" spans="1:32" x14ac:dyDescent="0.35">
      <c r="AA48" s="5">
        <f t="shared" si="0"/>
        <v>42699</v>
      </c>
      <c r="AB48" s="10"/>
      <c r="AC48" s="21"/>
      <c r="AD48" s="10"/>
      <c r="AE48" s="10"/>
      <c r="AF48" s="10"/>
    </row>
    <row r="49" spans="27:32" x14ac:dyDescent="0.35">
      <c r="AA49" s="5">
        <f t="shared" si="0"/>
        <v>42706</v>
      </c>
      <c r="AB49" s="10"/>
      <c r="AC49" s="21"/>
      <c r="AD49" s="10"/>
      <c r="AE49" s="10"/>
      <c r="AF49" s="10"/>
    </row>
    <row r="50" spans="27:32" x14ac:dyDescent="0.35">
      <c r="AA50" s="5">
        <f t="shared" si="0"/>
        <v>42713</v>
      </c>
      <c r="AB50" s="10"/>
      <c r="AC50" s="21"/>
      <c r="AD50" s="10"/>
      <c r="AE50" s="10"/>
      <c r="AF50" s="10"/>
    </row>
    <row r="51" spans="27:32" x14ac:dyDescent="0.35">
      <c r="AA51" s="5">
        <f t="shared" si="0"/>
        <v>42720</v>
      </c>
      <c r="AB51" s="10"/>
      <c r="AC51" s="21"/>
      <c r="AD51" s="10"/>
      <c r="AE51" s="10"/>
      <c r="AF51" s="10"/>
    </row>
    <row r="52" spans="27:32" x14ac:dyDescent="0.35">
      <c r="AA52" s="5">
        <f t="shared" si="0"/>
        <v>42727</v>
      </c>
      <c r="AB52" s="10"/>
      <c r="AC52" s="21"/>
      <c r="AD52" s="10"/>
      <c r="AE52" s="10"/>
      <c r="AF52" s="10"/>
    </row>
    <row r="53" spans="27:32" x14ac:dyDescent="0.35">
      <c r="AA53" s="5">
        <f t="shared" si="0"/>
        <v>42734</v>
      </c>
      <c r="AB53" s="10"/>
      <c r="AC53" s="21"/>
      <c r="AD53" s="10"/>
      <c r="AE53" s="10"/>
      <c r="AF53" s="10"/>
    </row>
    <row r="54" spans="27:32" x14ac:dyDescent="0.35">
      <c r="AA54" s="22"/>
      <c r="AB54" s="10"/>
      <c r="AC54" s="21"/>
      <c r="AD54" s="10"/>
      <c r="AE54" s="10"/>
      <c r="AF54" s="10"/>
    </row>
    <row r="55" spans="27:32" x14ac:dyDescent="0.35">
      <c r="AA55" s="22"/>
      <c r="AB55" s="10"/>
      <c r="AC55" s="21"/>
      <c r="AD55" s="10"/>
      <c r="AE55" s="10"/>
      <c r="AF55" s="10"/>
    </row>
    <row r="56" spans="27:32" x14ac:dyDescent="0.35">
      <c r="AA56" s="22"/>
      <c r="AB56" s="10"/>
      <c r="AC56" s="21"/>
      <c r="AD56" s="10"/>
      <c r="AE56" s="10"/>
      <c r="AF56" s="10"/>
    </row>
    <row r="57" spans="27:32" x14ac:dyDescent="0.35">
      <c r="AA57" s="22"/>
      <c r="AB57" s="10"/>
      <c r="AC57" s="21"/>
      <c r="AD57" s="10"/>
      <c r="AE57" s="10"/>
      <c r="AF57" s="10"/>
    </row>
    <row r="58" spans="27:32" x14ac:dyDescent="0.35">
      <c r="AA58" s="22"/>
      <c r="AB58" s="10"/>
      <c r="AC58" s="21"/>
      <c r="AD58" s="10"/>
      <c r="AE58" s="10"/>
      <c r="AF58" s="10"/>
    </row>
    <row r="59" spans="27:32" x14ac:dyDescent="0.35">
      <c r="AA59" s="22"/>
      <c r="AB59" s="10"/>
      <c r="AC59" s="21"/>
      <c r="AD59" s="10"/>
      <c r="AE59" s="10"/>
      <c r="AF59" s="10"/>
    </row>
    <row r="60" spans="27:32" x14ac:dyDescent="0.35">
      <c r="AA60" s="22"/>
      <c r="AB60" s="10"/>
      <c r="AC60" s="21"/>
      <c r="AD60" s="10"/>
      <c r="AE60" s="10"/>
      <c r="AF60" s="10"/>
    </row>
    <row r="61" spans="27:32" x14ac:dyDescent="0.35">
      <c r="AA61" s="22"/>
      <c r="AB61" s="10"/>
      <c r="AC61" s="21"/>
      <c r="AD61" s="10"/>
      <c r="AE61" s="10"/>
      <c r="AF61" s="10"/>
    </row>
    <row r="62" spans="27:32" x14ac:dyDescent="0.35">
      <c r="AA62" s="22"/>
      <c r="AB62" s="10"/>
      <c r="AC62" s="21"/>
      <c r="AD62" s="10"/>
      <c r="AE62" s="10"/>
      <c r="AF62" s="10"/>
    </row>
    <row r="63" spans="27:32" x14ac:dyDescent="0.35">
      <c r="AA63" s="22"/>
      <c r="AB63" s="10"/>
      <c r="AC63" s="21"/>
      <c r="AD63" s="10"/>
      <c r="AE63" s="10"/>
      <c r="AF63" s="10"/>
    </row>
    <row r="64" spans="27:32" x14ac:dyDescent="0.35">
      <c r="AA64" s="22"/>
      <c r="AB64" s="10"/>
      <c r="AC64" s="21"/>
      <c r="AD64" s="10"/>
      <c r="AE64" s="10"/>
      <c r="AF64" s="10"/>
    </row>
    <row r="65" spans="27:32" x14ac:dyDescent="0.35">
      <c r="AA65" s="22"/>
      <c r="AB65" s="10"/>
      <c r="AC65" s="21"/>
      <c r="AD65" s="10"/>
      <c r="AE65" s="10"/>
      <c r="AF65" s="10"/>
    </row>
    <row r="66" spans="27:32" x14ac:dyDescent="0.35">
      <c r="AA66" s="22"/>
      <c r="AB66" s="10"/>
      <c r="AC66" s="21"/>
      <c r="AD66" s="10"/>
      <c r="AE66" s="10"/>
      <c r="AF66" s="10"/>
    </row>
    <row r="67" spans="27:32" x14ac:dyDescent="0.35">
      <c r="AA67" s="22"/>
      <c r="AB67" s="10"/>
      <c r="AC67" s="21"/>
      <c r="AD67" s="10"/>
      <c r="AE67" s="10"/>
      <c r="AF67" s="10"/>
    </row>
    <row r="68" spans="27:32" x14ac:dyDescent="0.35">
      <c r="AA68" s="22"/>
      <c r="AB68" s="10"/>
      <c r="AC68" s="21"/>
      <c r="AD68" s="10"/>
      <c r="AE68" s="10"/>
      <c r="AF68" s="10"/>
    </row>
    <row r="69" spans="27:32" x14ac:dyDescent="0.35">
      <c r="AA69" s="22"/>
      <c r="AB69" s="10"/>
      <c r="AC69" s="21"/>
      <c r="AD69" s="10"/>
      <c r="AE69" s="10"/>
      <c r="AF69" s="10"/>
    </row>
    <row r="70" spans="27:32" x14ac:dyDescent="0.35">
      <c r="AA70" s="22"/>
      <c r="AB70" s="10"/>
      <c r="AC70" s="21"/>
      <c r="AD70" s="10"/>
      <c r="AE70" s="10"/>
      <c r="AF70" s="10"/>
    </row>
    <row r="71" spans="27:32" x14ac:dyDescent="0.35">
      <c r="AA71" s="22"/>
      <c r="AB71" s="10"/>
      <c r="AC71" s="21"/>
      <c r="AD71" s="10"/>
      <c r="AE71" s="10"/>
      <c r="AF71" s="10"/>
    </row>
    <row r="72" spans="27:32" x14ac:dyDescent="0.35">
      <c r="AA72" s="22"/>
      <c r="AB72" s="10"/>
      <c r="AC72" s="21"/>
      <c r="AD72" s="10"/>
      <c r="AE72" s="10"/>
      <c r="AF72" s="10"/>
    </row>
    <row r="73" spans="27:32" x14ac:dyDescent="0.35">
      <c r="AA73" s="22"/>
      <c r="AB73" s="10"/>
      <c r="AC73" s="21"/>
      <c r="AD73" s="10"/>
      <c r="AE73" s="10"/>
      <c r="AF73" s="10"/>
    </row>
    <row r="74" spans="27:32" x14ac:dyDescent="0.35">
      <c r="AA74" s="22"/>
      <c r="AB74" s="10"/>
      <c r="AC74" s="21"/>
      <c r="AD74" s="10"/>
      <c r="AE74" s="10"/>
      <c r="AF74" s="10"/>
    </row>
    <row r="75" spans="27:32" x14ac:dyDescent="0.35">
      <c r="AA75" s="22"/>
      <c r="AB75" s="10"/>
      <c r="AC75" s="21"/>
      <c r="AD75" s="10"/>
      <c r="AE75" s="10"/>
      <c r="AF75" s="10"/>
    </row>
    <row r="76" spans="27:32" x14ac:dyDescent="0.35">
      <c r="AA76" s="22"/>
      <c r="AB76" s="10"/>
      <c r="AC76" s="21"/>
      <c r="AD76" s="10"/>
      <c r="AE76" s="10"/>
      <c r="AF76" s="10"/>
    </row>
    <row r="77" spans="27:32" x14ac:dyDescent="0.35">
      <c r="AA77" s="22"/>
      <c r="AB77" s="10"/>
      <c r="AC77" s="21"/>
      <c r="AD77" s="10"/>
      <c r="AE77" s="10"/>
      <c r="AF77" s="10"/>
    </row>
    <row r="78" spans="27:32" x14ac:dyDescent="0.35">
      <c r="AA78" s="22"/>
      <c r="AB78" s="10"/>
      <c r="AC78" s="21"/>
      <c r="AD78" s="10"/>
      <c r="AE78" s="10"/>
      <c r="AF78" s="10"/>
    </row>
    <row r="79" spans="27:32" x14ac:dyDescent="0.35">
      <c r="AA79" s="22"/>
      <c r="AB79" s="10"/>
      <c r="AC79" s="21"/>
      <c r="AD79" s="10"/>
      <c r="AE79" s="10"/>
      <c r="AF79" s="10"/>
    </row>
    <row r="80" spans="27:32" x14ac:dyDescent="0.35">
      <c r="AA80" s="22"/>
      <c r="AB80" s="10"/>
      <c r="AC80" s="21"/>
      <c r="AD80" s="10"/>
      <c r="AE80" s="10"/>
      <c r="AF80" s="10"/>
    </row>
    <row r="81" spans="27:32" x14ac:dyDescent="0.35">
      <c r="AA81" s="22"/>
      <c r="AB81" s="10"/>
      <c r="AC81" s="21"/>
      <c r="AD81" s="10"/>
      <c r="AE81" s="10"/>
      <c r="AF81" s="10"/>
    </row>
    <row r="82" spans="27:32" x14ac:dyDescent="0.35">
      <c r="AA82" s="22"/>
      <c r="AB82" s="10"/>
      <c r="AC82" s="21"/>
      <c r="AD82" s="10"/>
      <c r="AE82" s="10"/>
      <c r="AF82" s="10"/>
    </row>
    <row r="83" spans="27:32" x14ac:dyDescent="0.35">
      <c r="AA83" s="22"/>
      <c r="AB83" s="10"/>
      <c r="AC83" s="21"/>
      <c r="AD83" s="10"/>
      <c r="AE83" s="10"/>
      <c r="AF83" s="10"/>
    </row>
    <row r="84" spans="27:32" x14ac:dyDescent="0.35">
      <c r="AA84" s="22"/>
      <c r="AB84" s="10"/>
      <c r="AC84" s="21"/>
      <c r="AD84" s="10"/>
      <c r="AE84" s="10"/>
      <c r="AF84" s="10"/>
    </row>
    <row r="85" spans="27:32" x14ac:dyDescent="0.35">
      <c r="AA85" s="22"/>
      <c r="AB85" s="10"/>
      <c r="AC85" s="21"/>
      <c r="AD85" s="10"/>
      <c r="AE85" s="10"/>
      <c r="AF85" s="10"/>
    </row>
    <row r="86" spans="27:32" x14ac:dyDescent="0.35">
      <c r="AA86" s="22"/>
      <c r="AB86" s="10"/>
      <c r="AC86" s="21"/>
      <c r="AD86" s="10"/>
      <c r="AE86" s="10"/>
      <c r="AF86" s="10"/>
    </row>
    <row r="87" spans="27:32" x14ac:dyDescent="0.35">
      <c r="AA87" s="22"/>
      <c r="AB87" s="10"/>
      <c r="AC87" s="21"/>
      <c r="AD87" s="10"/>
      <c r="AE87" s="10"/>
      <c r="AF87" s="10"/>
    </row>
    <row r="88" spans="27:32" x14ac:dyDescent="0.35">
      <c r="AA88" s="22"/>
      <c r="AB88" s="10"/>
      <c r="AC88" s="21"/>
      <c r="AD88" s="10"/>
      <c r="AE88" s="10"/>
      <c r="AF88" s="10"/>
    </row>
    <row r="89" spans="27:32" x14ac:dyDescent="0.35">
      <c r="AA89" s="22"/>
      <c r="AB89" s="10"/>
      <c r="AC89" s="21"/>
      <c r="AD89" s="10"/>
      <c r="AE89" s="10"/>
      <c r="AF89" s="10"/>
    </row>
    <row r="90" spans="27:32" x14ac:dyDescent="0.35">
      <c r="AA90" s="22"/>
      <c r="AB90" s="10"/>
      <c r="AC90" s="21"/>
      <c r="AD90" s="10"/>
      <c r="AE90" s="10"/>
      <c r="AF90" s="10"/>
    </row>
    <row r="91" spans="27:32" x14ac:dyDescent="0.35">
      <c r="AA91" s="22"/>
      <c r="AB91" s="10"/>
      <c r="AC91" s="21"/>
      <c r="AD91" s="10"/>
      <c r="AE91" s="10"/>
      <c r="AF91" s="10"/>
    </row>
    <row r="92" spans="27:32" x14ac:dyDescent="0.35">
      <c r="AA92" s="22"/>
      <c r="AB92" s="10"/>
      <c r="AC92" s="21"/>
      <c r="AD92" s="10"/>
      <c r="AE92" s="10"/>
      <c r="AF92" s="10"/>
    </row>
    <row r="93" spans="27:32" x14ac:dyDescent="0.35">
      <c r="AA93" s="22"/>
      <c r="AB93" s="10"/>
      <c r="AC93" s="21"/>
      <c r="AD93" s="10"/>
      <c r="AE93" s="10"/>
      <c r="AF93" s="10"/>
    </row>
    <row r="94" spans="27:32" x14ac:dyDescent="0.35">
      <c r="AA94" s="22"/>
      <c r="AB94" s="10"/>
      <c r="AC94" s="21"/>
      <c r="AD94" s="10"/>
      <c r="AE94" s="10"/>
      <c r="AF94" s="10"/>
    </row>
    <row r="95" spans="27:32" x14ac:dyDescent="0.35">
      <c r="AA95" s="22"/>
      <c r="AB95" s="10"/>
      <c r="AC95" s="21"/>
      <c r="AD95" s="10"/>
      <c r="AE95" s="10"/>
      <c r="AF95" s="10"/>
    </row>
    <row r="96" spans="27:32" x14ac:dyDescent="0.35">
      <c r="AA96" s="22"/>
      <c r="AB96" s="10"/>
      <c r="AC96" s="21"/>
      <c r="AD96" s="10"/>
      <c r="AE96" s="10"/>
      <c r="AF96" s="10"/>
    </row>
    <row r="97" spans="27:32" x14ac:dyDescent="0.35">
      <c r="AA97" s="22"/>
      <c r="AB97" s="10"/>
      <c r="AC97" s="21"/>
      <c r="AD97" s="10"/>
      <c r="AE97" s="10"/>
      <c r="AF97" s="10"/>
    </row>
    <row r="98" spans="27:32" x14ac:dyDescent="0.35">
      <c r="AA98" s="22"/>
      <c r="AB98" s="10"/>
      <c r="AC98" s="21"/>
      <c r="AD98" s="10"/>
      <c r="AE98" s="10"/>
      <c r="AF98" s="10"/>
    </row>
    <row r="99" spans="27:32" x14ac:dyDescent="0.35">
      <c r="AA99" s="22"/>
      <c r="AB99" s="10"/>
      <c r="AC99" s="21"/>
      <c r="AD99" s="10"/>
      <c r="AE99" s="10"/>
      <c r="AF99" s="10"/>
    </row>
    <row r="100" spans="27:32" x14ac:dyDescent="0.35">
      <c r="AA100" s="22"/>
      <c r="AB100" s="10"/>
      <c r="AC100" s="21"/>
      <c r="AD100" s="10"/>
      <c r="AE100" s="10"/>
      <c r="AF100" s="10"/>
    </row>
    <row r="101" spans="27:32" x14ac:dyDescent="0.35">
      <c r="AA101" s="22"/>
      <c r="AB101" s="10"/>
      <c r="AC101" s="21"/>
      <c r="AD101" s="10"/>
      <c r="AE101" s="10"/>
      <c r="AF101" s="10"/>
    </row>
    <row r="102" spans="27:32" x14ac:dyDescent="0.35">
      <c r="AA102" s="22"/>
      <c r="AB102" s="10"/>
      <c r="AC102" s="21"/>
      <c r="AD102" s="10"/>
      <c r="AE102" s="10"/>
      <c r="AF102" s="10"/>
    </row>
    <row r="103" spans="27:32" x14ac:dyDescent="0.35">
      <c r="AA103" s="22"/>
      <c r="AB103" s="10"/>
      <c r="AC103" s="21"/>
      <c r="AD103" s="10"/>
      <c r="AE103" s="10"/>
      <c r="AF103" s="10"/>
    </row>
    <row r="104" spans="27:32" x14ac:dyDescent="0.35">
      <c r="AA104" s="22"/>
      <c r="AB104" s="10"/>
      <c r="AC104" s="21"/>
      <c r="AD104" s="10"/>
      <c r="AE104" s="10"/>
      <c r="AF104" s="10"/>
    </row>
    <row r="105" spans="27:32" x14ac:dyDescent="0.35">
      <c r="AA105" s="22"/>
      <c r="AB105" s="10"/>
      <c r="AC105" s="21"/>
      <c r="AD105" s="10"/>
      <c r="AE105" s="10"/>
      <c r="AF105" s="10"/>
    </row>
    <row r="106" spans="27:32" x14ac:dyDescent="0.35">
      <c r="AA106" s="22"/>
      <c r="AB106" s="10"/>
      <c r="AC106" s="21"/>
      <c r="AD106" s="10"/>
      <c r="AE106" s="10"/>
      <c r="AF106" s="10"/>
    </row>
    <row r="107" spans="27:32" x14ac:dyDescent="0.35">
      <c r="AA107" s="22"/>
      <c r="AB107" s="10"/>
      <c r="AC107" s="21"/>
      <c r="AD107" s="10"/>
      <c r="AE107" s="10"/>
      <c r="AF107" s="10"/>
    </row>
    <row r="108" spans="27:32" x14ac:dyDescent="0.35">
      <c r="AA108" s="22"/>
      <c r="AB108" s="10"/>
      <c r="AC108" s="21"/>
      <c r="AD108" s="10"/>
      <c r="AE108" s="10"/>
      <c r="AF108" s="10"/>
    </row>
    <row r="109" spans="27:32" x14ac:dyDescent="0.35">
      <c r="AA109" s="22"/>
      <c r="AB109" s="10"/>
      <c r="AC109" s="21"/>
      <c r="AD109" s="10"/>
      <c r="AE109" s="10"/>
      <c r="AF109" s="10"/>
    </row>
    <row r="110" spans="27:32" x14ac:dyDescent="0.35">
      <c r="AA110" s="22"/>
      <c r="AB110" s="10"/>
      <c r="AC110" s="21"/>
      <c r="AD110" s="10"/>
      <c r="AE110" s="10"/>
      <c r="AF110" s="10"/>
    </row>
    <row r="111" spans="27:32" x14ac:dyDescent="0.35">
      <c r="AA111" s="22"/>
      <c r="AB111" s="10"/>
      <c r="AC111" s="21"/>
      <c r="AD111" s="10"/>
      <c r="AE111" s="10"/>
      <c r="AF111" s="10"/>
    </row>
    <row r="112" spans="27:32" x14ac:dyDescent="0.35">
      <c r="AA112" s="22"/>
      <c r="AB112" s="10"/>
      <c r="AC112" s="21"/>
      <c r="AD112" s="10"/>
      <c r="AE112" s="10"/>
      <c r="AF112" s="10"/>
    </row>
    <row r="113" spans="27:32" x14ac:dyDescent="0.35">
      <c r="AA113" s="22"/>
      <c r="AB113" s="10"/>
      <c r="AC113" s="21"/>
      <c r="AD113" s="10"/>
      <c r="AE113" s="10"/>
      <c r="AF113" s="10"/>
    </row>
    <row r="114" spans="27:32" x14ac:dyDescent="0.35">
      <c r="AA114" s="22"/>
      <c r="AB114" s="10"/>
      <c r="AC114" s="21"/>
      <c r="AD114" s="10"/>
      <c r="AE114" s="10"/>
      <c r="AF114" s="10"/>
    </row>
    <row r="115" spans="27:32" x14ac:dyDescent="0.35">
      <c r="AA115" s="22"/>
      <c r="AB115" s="10"/>
      <c r="AC115" s="21"/>
      <c r="AD115" s="10"/>
      <c r="AE115" s="10"/>
      <c r="AF115" s="10"/>
    </row>
    <row r="116" spans="27:32" x14ac:dyDescent="0.35">
      <c r="AA116" s="22"/>
      <c r="AB116" s="10"/>
      <c r="AC116" s="21"/>
      <c r="AD116" s="10"/>
      <c r="AE116" s="10"/>
      <c r="AF116" s="10"/>
    </row>
    <row r="117" spans="27:32" x14ac:dyDescent="0.35">
      <c r="AA117" s="22"/>
      <c r="AB117" s="10"/>
      <c r="AC117" s="21"/>
      <c r="AD117" s="10"/>
      <c r="AE117" s="10"/>
      <c r="AF117" s="10"/>
    </row>
    <row r="118" spans="27:32" x14ac:dyDescent="0.35">
      <c r="AA118" s="22"/>
      <c r="AB118" s="10"/>
      <c r="AC118" s="21"/>
      <c r="AD118" s="10"/>
      <c r="AE118" s="10"/>
      <c r="AF118" s="10"/>
    </row>
    <row r="119" spans="27:32" x14ac:dyDescent="0.35">
      <c r="AA119" s="22"/>
      <c r="AB119" s="10"/>
      <c r="AC119" s="21"/>
      <c r="AD119" s="10"/>
      <c r="AE119" s="10"/>
      <c r="AF119" s="10"/>
    </row>
    <row r="120" spans="27:32" x14ac:dyDescent="0.35">
      <c r="AA120" s="22"/>
      <c r="AB120" s="10"/>
      <c r="AC120" s="21"/>
      <c r="AD120" s="10"/>
      <c r="AE120" s="10"/>
      <c r="AF120" s="10"/>
    </row>
    <row r="121" spans="27:32" x14ac:dyDescent="0.35">
      <c r="AA121" s="22"/>
      <c r="AB121" s="10"/>
      <c r="AC121" s="21"/>
      <c r="AD121" s="10"/>
      <c r="AE121" s="10"/>
      <c r="AF121" s="10"/>
    </row>
    <row r="122" spans="27:32" x14ac:dyDescent="0.35">
      <c r="AA122" s="22"/>
      <c r="AB122" s="10"/>
      <c r="AC122" s="21"/>
      <c r="AD122" s="10"/>
      <c r="AE122" s="10"/>
      <c r="AF122" s="10"/>
    </row>
    <row r="123" spans="27:32" x14ac:dyDescent="0.35">
      <c r="AA123" s="22"/>
      <c r="AB123" s="10"/>
      <c r="AC123" s="21"/>
      <c r="AD123" s="10"/>
      <c r="AE123" s="10"/>
      <c r="AF123" s="10"/>
    </row>
    <row r="124" spans="27:32" x14ac:dyDescent="0.35">
      <c r="AA124" s="22"/>
      <c r="AB124" s="10"/>
      <c r="AC124" s="21"/>
      <c r="AD124" s="10"/>
      <c r="AE124" s="10"/>
      <c r="AF124" s="10"/>
    </row>
    <row r="125" spans="27:32" x14ac:dyDescent="0.35">
      <c r="AA125" s="22"/>
      <c r="AB125" s="10"/>
      <c r="AC125" s="21"/>
      <c r="AD125" s="10"/>
      <c r="AE125" s="10"/>
      <c r="AF125" s="10"/>
    </row>
    <row r="126" spans="27:32" x14ac:dyDescent="0.35">
      <c r="AA126" s="22"/>
      <c r="AB126" s="10"/>
      <c r="AC126" s="21"/>
      <c r="AD126" s="10"/>
      <c r="AE126" s="10"/>
      <c r="AF126" s="10"/>
    </row>
    <row r="127" spans="27:32" x14ac:dyDescent="0.35">
      <c r="AA127" s="22"/>
      <c r="AB127" s="10"/>
      <c r="AC127" s="21"/>
      <c r="AD127" s="10"/>
      <c r="AE127" s="10"/>
      <c r="AF127" s="10"/>
    </row>
    <row r="128" spans="27:32" x14ac:dyDescent="0.35">
      <c r="AA128" s="22"/>
      <c r="AB128" s="10"/>
      <c r="AC128" s="21"/>
      <c r="AD128" s="10"/>
      <c r="AE128" s="10"/>
      <c r="AF128" s="10"/>
    </row>
    <row r="129" spans="27:32" x14ac:dyDescent="0.35">
      <c r="AA129" s="22"/>
      <c r="AB129" s="10"/>
      <c r="AC129" s="21"/>
      <c r="AD129" s="10"/>
      <c r="AE129" s="10"/>
      <c r="AF129" s="10"/>
    </row>
    <row r="130" spans="27:32" x14ac:dyDescent="0.35">
      <c r="AA130" s="22"/>
      <c r="AB130" s="10"/>
      <c r="AC130" s="21"/>
      <c r="AD130" s="10"/>
      <c r="AE130" s="10"/>
      <c r="AF130" s="10"/>
    </row>
    <row r="131" spans="27:32" x14ac:dyDescent="0.35">
      <c r="AA131" s="22"/>
      <c r="AB131" s="10"/>
      <c r="AC131" s="21"/>
      <c r="AD131" s="10"/>
      <c r="AE131" s="10"/>
      <c r="AF131" s="10"/>
    </row>
    <row r="132" spans="27:32" x14ac:dyDescent="0.35">
      <c r="AA132" s="22"/>
      <c r="AB132" s="10"/>
      <c r="AC132" s="21"/>
      <c r="AD132" s="10"/>
      <c r="AE132" s="10"/>
      <c r="AF132" s="10"/>
    </row>
    <row r="133" spans="27:32" x14ac:dyDescent="0.35">
      <c r="AA133" s="22"/>
      <c r="AB133" s="10"/>
      <c r="AC133" s="21"/>
      <c r="AD133" s="10"/>
      <c r="AE133" s="10"/>
      <c r="AF133" s="10"/>
    </row>
    <row r="134" spans="27:32" x14ac:dyDescent="0.35">
      <c r="AA134" s="22"/>
      <c r="AB134" s="10"/>
      <c r="AC134" s="21"/>
      <c r="AD134" s="10"/>
      <c r="AE134" s="10"/>
      <c r="AF134" s="10"/>
    </row>
    <row r="135" spans="27:32" x14ac:dyDescent="0.35">
      <c r="AA135" s="22"/>
      <c r="AB135" s="10"/>
      <c r="AC135" s="21"/>
      <c r="AD135" s="10"/>
      <c r="AE135" s="10"/>
      <c r="AF135" s="10"/>
    </row>
    <row r="136" spans="27:32" x14ac:dyDescent="0.35">
      <c r="AA136" s="22"/>
      <c r="AB136" s="10"/>
      <c r="AC136" s="21"/>
      <c r="AD136" s="10"/>
      <c r="AE136" s="10"/>
      <c r="AF136" s="10"/>
    </row>
    <row r="137" spans="27:32" x14ac:dyDescent="0.35">
      <c r="AA137" s="22"/>
      <c r="AB137" s="10"/>
      <c r="AC137" s="21"/>
      <c r="AD137" s="10"/>
      <c r="AE137" s="10"/>
      <c r="AF137" s="10"/>
    </row>
    <row r="138" spans="27:32" x14ac:dyDescent="0.35">
      <c r="AA138" s="22"/>
      <c r="AB138" s="10"/>
      <c r="AC138" s="21"/>
      <c r="AD138" s="10"/>
      <c r="AE138" s="10"/>
      <c r="AF138" s="10"/>
    </row>
    <row r="139" spans="27:32" x14ac:dyDescent="0.35">
      <c r="AA139" s="22"/>
      <c r="AB139" s="10"/>
      <c r="AC139" s="21"/>
      <c r="AD139" s="10"/>
      <c r="AE139" s="10"/>
      <c r="AF139" s="10"/>
    </row>
    <row r="140" spans="27:32" x14ac:dyDescent="0.35">
      <c r="AA140" s="22"/>
      <c r="AB140" s="10"/>
      <c r="AC140" s="21"/>
      <c r="AD140" s="10"/>
      <c r="AE140" s="10"/>
      <c r="AF140" s="10"/>
    </row>
    <row r="141" spans="27:32" x14ac:dyDescent="0.35">
      <c r="AA141" s="22"/>
      <c r="AB141" s="10"/>
      <c r="AC141" s="21"/>
      <c r="AD141" s="10"/>
      <c r="AE141" s="10"/>
      <c r="AF141" s="10"/>
    </row>
    <row r="142" spans="27:32" x14ac:dyDescent="0.35">
      <c r="AA142" s="22"/>
      <c r="AB142" s="10"/>
      <c r="AC142" s="21"/>
      <c r="AD142" s="10"/>
      <c r="AE142" s="10"/>
      <c r="AF142" s="10"/>
    </row>
    <row r="143" spans="27:32" x14ac:dyDescent="0.35">
      <c r="AA143" s="22"/>
      <c r="AB143" s="10"/>
      <c r="AC143" s="21"/>
      <c r="AD143" s="10"/>
      <c r="AE143" s="10"/>
      <c r="AF143" s="10"/>
    </row>
    <row r="144" spans="27:32" x14ac:dyDescent="0.35">
      <c r="AA144" s="22"/>
      <c r="AB144" s="10"/>
      <c r="AC144" s="21"/>
      <c r="AD144" s="10"/>
      <c r="AE144" s="10"/>
      <c r="AF144" s="10"/>
    </row>
    <row r="145" spans="27:32" x14ac:dyDescent="0.35">
      <c r="AA145" s="22"/>
      <c r="AB145" s="10"/>
      <c r="AC145" s="21"/>
      <c r="AD145" s="10"/>
      <c r="AE145" s="10"/>
      <c r="AF145" s="10"/>
    </row>
    <row r="146" spans="27:32" x14ac:dyDescent="0.35">
      <c r="AA146" s="22"/>
      <c r="AB146" s="10"/>
      <c r="AC146" s="21"/>
      <c r="AD146" s="10"/>
      <c r="AE146" s="10"/>
      <c r="AF146" s="10"/>
    </row>
    <row r="147" spans="27:32" x14ac:dyDescent="0.35">
      <c r="AA147" s="22"/>
      <c r="AB147" s="10"/>
      <c r="AC147" s="21"/>
      <c r="AD147" s="10"/>
      <c r="AE147" s="10"/>
      <c r="AF147" s="10"/>
    </row>
    <row r="148" spans="27:32" x14ac:dyDescent="0.35">
      <c r="AA148" s="22"/>
      <c r="AB148" s="10"/>
      <c r="AC148" s="21"/>
      <c r="AD148" s="10"/>
      <c r="AE148" s="10"/>
      <c r="AF148" s="10"/>
    </row>
    <row r="149" spans="27:32" x14ac:dyDescent="0.35">
      <c r="AA149" s="22"/>
      <c r="AB149" s="10"/>
      <c r="AC149" s="21"/>
      <c r="AD149" s="10"/>
      <c r="AE149" s="10"/>
      <c r="AF149" s="10"/>
    </row>
    <row r="150" spans="27:32" x14ac:dyDescent="0.35">
      <c r="AA150" s="22"/>
      <c r="AB150" s="10"/>
      <c r="AC150" s="21"/>
      <c r="AD150" s="10"/>
      <c r="AE150" s="10"/>
      <c r="AF150" s="10"/>
    </row>
    <row r="151" spans="27:32" x14ac:dyDescent="0.35">
      <c r="AA151" s="22"/>
      <c r="AB151" s="10"/>
      <c r="AC151" s="21"/>
      <c r="AD151" s="10"/>
      <c r="AE151" s="10"/>
      <c r="AF151" s="10"/>
    </row>
    <row r="152" spans="27:32" x14ac:dyDescent="0.35">
      <c r="AA152" s="22"/>
      <c r="AB152" s="10"/>
      <c r="AC152" s="21"/>
      <c r="AD152" s="10"/>
      <c r="AE152" s="10"/>
      <c r="AF152" s="10"/>
    </row>
    <row r="153" spans="27:32" x14ac:dyDescent="0.35">
      <c r="AA153" s="22"/>
      <c r="AB153" s="10"/>
      <c r="AC153" s="21"/>
      <c r="AD153" s="10"/>
      <c r="AE153" s="10"/>
      <c r="AF153" s="10"/>
    </row>
    <row r="154" spans="27:32" x14ac:dyDescent="0.35">
      <c r="AA154" s="22"/>
      <c r="AB154" s="10"/>
      <c r="AC154" s="21"/>
      <c r="AD154" s="10"/>
      <c r="AE154" s="10"/>
      <c r="AF154" s="10"/>
    </row>
    <row r="155" spans="27:32" x14ac:dyDescent="0.35">
      <c r="AA155" s="22"/>
      <c r="AB155" s="10"/>
      <c r="AC155" s="21"/>
      <c r="AD155" s="10"/>
      <c r="AE155" s="10"/>
      <c r="AF155" s="10"/>
    </row>
    <row r="156" spans="27:32" x14ac:dyDescent="0.35">
      <c r="AA156" s="22"/>
      <c r="AB156" s="10"/>
      <c r="AC156" s="21"/>
      <c r="AD156" s="10"/>
      <c r="AE156" s="10"/>
      <c r="AF156" s="10"/>
    </row>
    <row r="157" spans="27:32" x14ac:dyDescent="0.35">
      <c r="AA157" s="22"/>
      <c r="AB157" s="10"/>
      <c r="AC157" s="21"/>
      <c r="AD157" s="10"/>
      <c r="AE157" s="10"/>
      <c r="AF157" s="10"/>
    </row>
    <row r="158" spans="27:32" x14ac:dyDescent="0.35">
      <c r="AA158" s="22"/>
      <c r="AB158" s="10"/>
      <c r="AC158" s="21"/>
      <c r="AD158" s="10"/>
      <c r="AE158" s="10"/>
      <c r="AF158" s="10"/>
    </row>
    <row r="159" spans="27:32" x14ac:dyDescent="0.35">
      <c r="AA159" s="22"/>
    </row>
    <row r="160" spans="27:32" x14ac:dyDescent="0.35">
      <c r="AA160" s="22"/>
    </row>
    <row r="161" spans="27:27" x14ac:dyDescent="0.35">
      <c r="AA161" s="22"/>
    </row>
    <row r="162" spans="27:27" x14ac:dyDescent="0.35">
      <c r="AA162" s="22"/>
    </row>
    <row r="163" spans="27:27" x14ac:dyDescent="0.35">
      <c r="AA163" s="22"/>
    </row>
    <row r="164" spans="27:27" x14ac:dyDescent="0.35">
      <c r="AA164" s="22"/>
    </row>
    <row r="165" spans="27:27" x14ac:dyDescent="0.35">
      <c r="AA165" s="22"/>
    </row>
    <row r="166" spans="27:27" x14ac:dyDescent="0.35">
      <c r="AA166" s="22"/>
    </row>
    <row r="167" spans="27:27" x14ac:dyDescent="0.35">
      <c r="AA167" s="22"/>
    </row>
    <row r="168" spans="27:27" x14ac:dyDescent="0.35">
      <c r="AA168" s="22"/>
    </row>
    <row r="169" spans="27:27" x14ac:dyDescent="0.35">
      <c r="AA169" s="22"/>
    </row>
    <row r="170" spans="27:27" x14ac:dyDescent="0.35">
      <c r="AA170" s="22"/>
    </row>
    <row r="171" spans="27:27" x14ac:dyDescent="0.35">
      <c r="AA171" s="22"/>
    </row>
    <row r="172" spans="27:27" x14ac:dyDescent="0.35">
      <c r="AA172" s="22"/>
    </row>
    <row r="173" spans="27:27" x14ac:dyDescent="0.35">
      <c r="AA173" s="22"/>
    </row>
    <row r="174" spans="27:27" x14ac:dyDescent="0.35">
      <c r="AA174" s="22"/>
    </row>
    <row r="175" spans="27:27" x14ac:dyDescent="0.35">
      <c r="AA175" s="22"/>
    </row>
    <row r="176" spans="27:27" x14ac:dyDescent="0.35">
      <c r="AA176" s="22"/>
    </row>
    <row r="177" spans="27:27" x14ac:dyDescent="0.35">
      <c r="AA177" s="22"/>
    </row>
    <row r="178" spans="27:27" x14ac:dyDescent="0.35">
      <c r="AA178" s="22"/>
    </row>
    <row r="179" spans="27:27" x14ac:dyDescent="0.35">
      <c r="AA179" s="22"/>
    </row>
    <row r="180" spans="27:27" x14ac:dyDescent="0.35">
      <c r="AA180" s="22"/>
    </row>
    <row r="181" spans="27:27" x14ac:dyDescent="0.35">
      <c r="AA181" s="22"/>
    </row>
    <row r="182" spans="27:27" x14ac:dyDescent="0.35">
      <c r="AA182" s="22"/>
    </row>
    <row r="183" spans="27:27" x14ac:dyDescent="0.35">
      <c r="AA183" s="22"/>
    </row>
    <row r="184" spans="27:27" x14ac:dyDescent="0.35">
      <c r="AA184" s="22"/>
    </row>
    <row r="185" spans="27:27" x14ac:dyDescent="0.35">
      <c r="AA185" s="22"/>
    </row>
    <row r="186" spans="27:27" x14ac:dyDescent="0.35">
      <c r="AA186" s="22"/>
    </row>
    <row r="187" spans="27:27" x14ac:dyDescent="0.35">
      <c r="AA187" s="22"/>
    </row>
    <row r="188" spans="27:27" x14ac:dyDescent="0.35">
      <c r="AA188" s="22"/>
    </row>
    <row r="189" spans="27:27" x14ac:dyDescent="0.35">
      <c r="AA189" s="22"/>
    </row>
    <row r="190" spans="27:27" x14ac:dyDescent="0.35">
      <c r="AA190" s="22"/>
    </row>
    <row r="191" spans="27:27" x14ac:dyDescent="0.35">
      <c r="AA191" s="22"/>
    </row>
    <row r="192" spans="27:27" x14ac:dyDescent="0.35">
      <c r="AA192" s="22"/>
    </row>
    <row r="193" spans="27:27" x14ac:dyDescent="0.35">
      <c r="AA193" s="22"/>
    </row>
    <row r="194" spans="27:27" x14ac:dyDescent="0.35">
      <c r="AA194" s="22"/>
    </row>
    <row r="195" spans="27:27" x14ac:dyDescent="0.35">
      <c r="AA195" s="22"/>
    </row>
    <row r="196" spans="27:27" x14ac:dyDescent="0.35">
      <c r="AA196" s="22"/>
    </row>
    <row r="197" spans="27:27" x14ac:dyDescent="0.35">
      <c r="AA197" s="22"/>
    </row>
    <row r="198" spans="27:27" x14ac:dyDescent="0.35">
      <c r="AA198" s="22"/>
    </row>
    <row r="199" spans="27:27" x14ac:dyDescent="0.35">
      <c r="AA199" s="22"/>
    </row>
    <row r="200" spans="27:27" x14ac:dyDescent="0.35">
      <c r="AA200" s="22"/>
    </row>
    <row r="201" spans="27:27" x14ac:dyDescent="0.35">
      <c r="AA201" s="22"/>
    </row>
    <row r="202" spans="27:27" x14ac:dyDescent="0.35">
      <c r="AA202" s="22"/>
    </row>
    <row r="203" spans="27:27" x14ac:dyDescent="0.35">
      <c r="AA203" s="22"/>
    </row>
    <row r="204" spans="27:27" x14ac:dyDescent="0.35">
      <c r="AA204" s="22"/>
    </row>
    <row r="205" spans="27:27" x14ac:dyDescent="0.35">
      <c r="AA205" s="22"/>
    </row>
    <row r="206" spans="27:27" x14ac:dyDescent="0.35">
      <c r="AA206" s="22"/>
    </row>
    <row r="207" spans="27:27" x14ac:dyDescent="0.35">
      <c r="AA207" s="22"/>
    </row>
    <row r="208" spans="27:27" x14ac:dyDescent="0.35">
      <c r="AA208" s="22"/>
    </row>
    <row r="209" spans="27:27" x14ac:dyDescent="0.35">
      <c r="AA209" s="22"/>
    </row>
    <row r="210" spans="27:27" x14ac:dyDescent="0.35">
      <c r="AA210" s="22"/>
    </row>
    <row r="211" spans="27:27" x14ac:dyDescent="0.35">
      <c r="AA211" s="22"/>
    </row>
    <row r="212" spans="27:27" x14ac:dyDescent="0.35">
      <c r="AA212" s="22"/>
    </row>
    <row r="213" spans="27:27" x14ac:dyDescent="0.35">
      <c r="AA213" s="22"/>
    </row>
    <row r="214" spans="27:27" x14ac:dyDescent="0.35">
      <c r="AA214" s="22"/>
    </row>
    <row r="215" spans="27:27" x14ac:dyDescent="0.35">
      <c r="AA215" s="22"/>
    </row>
    <row r="216" spans="27:27" x14ac:dyDescent="0.35">
      <c r="AA216" s="22"/>
    </row>
    <row r="217" spans="27:27" x14ac:dyDescent="0.35">
      <c r="AA217" s="22"/>
    </row>
    <row r="218" spans="27:27" x14ac:dyDescent="0.35">
      <c r="AA218" s="22"/>
    </row>
    <row r="219" spans="27:27" x14ac:dyDescent="0.35">
      <c r="AA219" s="22"/>
    </row>
    <row r="220" spans="27:27" x14ac:dyDescent="0.35">
      <c r="AA220" s="22"/>
    </row>
    <row r="221" spans="27:27" x14ac:dyDescent="0.35">
      <c r="AA221" s="22"/>
    </row>
    <row r="222" spans="27:27" x14ac:dyDescent="0.35">
      <c r="AA222" s="22"/>
    </row>
    <row r="223" spans="27:27" x14ac:dyDescent="0.35">
      <c r="AA223" s="22"/>
    </row>
    <row r="224" spans="27:27" x14ac:dyDescent="0.35">
      <c r="AA224" s="22"/>
    </row>
    <row r="225" spans="27:27" x14ac:dyDescent="0.35">
      <c r="AA225" s="22"/>
    </row>
    <row r="226" spans="27:27" x14ac:dyDescent="0.35">
      <c r="AA226" s="22"/>
    </row>
    <row r="227" spans="27:27" x14ac:dyDescent="0.35">
      <c r="AA227" s="22"/>
    </row>
    <row r="228" spans="27:27" x14ac:dyDescent="0.35">
      <c r="AA228" s="22"/>
    </row>
    <row r="229" spans="27:27" x14ac:dyDescent="0.35">
      <c r="AA229" s="22"/>
    </row>
    <row r="230" spans="27:27" x14ac:dyDescent="0.35">
      <c r="AA230" s="22"/>
    </row>
    <row r="231" spans="27:27" x14ac:dyDescent="0.35">
      <c r="AA231" s="22"/>
    </row>
    <row r="232" spans="27:27" x14ac:dyDescent="0.35">
      <c r="AA232" s="22"/>
    </row>
    <row r="233" spans="27:27" x14ac:dyDescent="0.35">
      <c r="AA233" s="22"/>
    </row>
    <row r="234" spans="27:27" x14ac:dyDescent="0.35">
      <c r="AA234" s="22"/>
    </row>
    <row r="235" spans="27:27" x14ac:dyDescent="0.35">
      <c r="AA235" s="22"/>
    </row>
    <row r="236" spans="27:27" x14ac:dyDescent="0.35">
      <c r="AA236" s="22"/>
    </row>
    <row r="237" spans="27:27" x14ac:dyDescent="0.35">
      <c r="AA237" s="22"/>
    </row>
    <row r="238" spans="27:27" x14ac:dyDescent="0.35">
      <c r="AA238" s="22"/>
    </row>
    <row r="239" spans="27:27" x14ac:dyDescent="0.35">
      <c r="AA239" s="22"/>
    </row>
    <row r="240" spans="27:27" x14ac:dyDescent="0.35">
      <c r="AA240" s="22"/>
    </row>
    <row r="241" spans="27:27" x14ac:dyDescent="0.35">
      <c r="AA241" s="22"/>
    </row>
    <row r="242" spans="27:27" x14ac:dyDescent="0.35">
      <c r="AA242" s="22"/>
    </row>
    <row r="243" spans="27:27" x14ac:dyDescent="0.35">
      <c r="AA243" s="22"/>
    </row>
    <row r="244" spans="27:27" x14ac:dyDescent="0.35">
      <c r="AA244" s="22"/>
    </row>
    <row r="245" spans="27:27" x14ac:dyDescent="0.35">
      <c r="AA245" s="22"/>
    </row>
    <row r="246" spans="27:27" x14ac:dyDescent="0.35">
      <c r="AA246" s="22"/>
    </row>
    <row r="247" spans="27:27" x14ac:dyDescent="0.35">
      <c r="AA247" s="22"/>
    </row>
    <row r="248" spans="27:27" x14ac:dyDescent="0.35">
      <c r="AA248" s="22"/>
    </row>
    <row r="249" spans="27:27" x14ac:dyDescent="0.35">
      <c r="AA249" s="22"/>
    </row>
    <row r="250" spans="27:27" x14ac:dyDescent="0.35">
      <c r="AA250" s="22"/>
    </row>
    <row r="251" spans="27:27" x14ac:dyDescent="0.35">
      <c r="AA251" s="22"/>
    </row>
    <row r="252" spans="27:27" x14ac:dyDescent="0.35">
      <c r="AA252" s="22"/>
    </row>
    <row r="253" spans="27:27" x14ac:dyDescent="0.35">
      <c r="AA253" s="22"/>
    </row>
    <row r="254" spans="27:27" x14ac:dyDescent="0.35">
      <c r="AA254" s="22"/>
    </row>
    <row r="255" spans="27:27" x14ac:dyDescent="0.35">
      <c r="AA255" s="22"/>
    </row>
    <row r="256" spans="27:27" x14ac:dyDescent="0.35">
      <c r="AA256" s="22"/>
    </row>
    <row r="257" spans="27:27" x14ac:dyDescent="0.35">
      <c r="AA257" s="22"/>
    </row>
    <row r="258" spans="27:27" x14ac:dyDescent="0.35">
      <c r="AA258" s="22"/>
    </row>
    <row r="259" spans="27:27" x14ac:dyDescent="0.35">
      <c r="AA259" s="22"/>
    </row>
    <row r="260" spans="27:27" x14ac:dyDescent="0.35">
      <c r="AA260" s="22"/>
    </row>
    <row r="261" spans="27:27" x14ac:dyDescent="0.35">
      <c r="AA261" s="22"/>
    </row>
    <row r="262" spans="27:27" x14ac:dyDescent="0.35">
      <c r="AA262" s="22"/>
    </row>
    <row r="263" spans="27:27" x14ac:dyDescent="0.35">
      <c r="AA263" s="22"/>
    </row>
    <row r="264" spans="27:27" x14ac:dyDescent="0.35">
      <c r="AA264" s="22"/>
    </row>
    <row r="265" spans="27:27" x14ac:dyDescent="0.35">
      <c r="AA265" s="22"/>
    </row>
    <row r="266" spans="27:27" x14ac:dyDescent="0.35">
      <c r="AA266" s="22"/>
    </row>
    <row r="267" spans="27:27" x14ac:dyDescent="0.35">
      <c r="AA267" s="22"/>
    </row>
    <row r="268" spans="27:27" x14ac:dyDescent="0.35">
      <c r="AA268" s="22"/>
    </row>
    <row r="269" spans="27:27" x14ac:dyDescent="0.35">
      <c r="AA269" s="22"/>
    </row>
    <row r="270" spans="27:27" x14ac:dyDescent="0.35">
      <c r="AA270" s="22"/>
    </row>
    <row r="271" spans="27:27" x14ac:dyDescent="0.35">
      <c r="AA271" s="22"/>
    </row>
    <row r="272" spans="27:27" x14ac:dyDescent="0.35">
      <c r="AA272" s="22"/>
    </row>
    <row r="273" spans="27:27" x14ac:dyDescent="0.35">
      <c r="AA273" s="22"/>
    </row>
    <row r="274" spans="27:27" x14ac:dyDescent="0.35">
      <c r="AA274" s="22"/>
    </row>
    <row r="275" spans="27:27" x14ac:dyDescent="0.35">
      <c r="AA275" s="22"/>
    </row>
    <row r="276" spans="27:27" x14ac:dyDescent="0.35">
      <c r="AA276" s="22"/>
    </row>
    <row r="277" spans="27:27" x14ac:dyDescent="0.35">
      <c r="AA277" s="22"/>
    </row>
    <row r="278" spans="27:27" x14ac:dyDescent="0.35">
      <c r="AA278" s="22"/>
    </row>
    <row r="279" spans="27:27" x14ac:dyDescent="0.35">
      <c r="AA279" s="22"/>
    </row>
    <row r="280" spans="27:27" x14ac:dyDescent="0.35">
      <c r="AA280" s="22"/>
    </row>
    <row r="281" spans="27:27" x14ac:dyDescent="0.35">
      <c r="AA281" s="22"/>
    </row>
    <row r="282" spans="27:27" x14ac:dyDescent="0.35">
      <c r="AA282" s="22"/>
    </row>
    <row r="283" spans="27:27" x14ac:dyDescent="0.35">
      <c r="AA283" s="22"/>
    </row>
    <row r="284" spans="27:27" x14ac:dyDescent="0.35">
      <c r="AA284" s="22"/>
    </row>
    <row r="285" spans="27:27" x14ac:dyDescent="0.35">
      <c r="AA285" s="22"/>
    </row>
    <row r="286" spans="27:27" x14ac:dyDescent="0.35">
      <c r="AA286" s="22"/>
    </row>
    <row r="287" spans="27:27" x14ac:dyDescent="0.35">
      <c r="AA287" s="22"/>
    </row>
    <row r="288" spans="27:27" x14ac:dyDescent="0.35">
      <c r="AA288" s="22"/>
    </row>
    <row r="289" spans="27:27" x14ac:dyDescent="0.35">
      <c r="AA289" s="22"/>
    </row>
    <row r="290" spans="27:27" x14ac:dyDescent="0.35">
      <c r="AA290" s="22"/>
    </row>
    <row r="291" spans="27:27" x14ac:dyDescent="0.35">
      <c r="AA291" s="22"/>
    </row>
    <row r="292" spans="27:27" x14ac:dyDescent="0.35">
      <c r="AA292" s="22"/>
    </row>
    <row r="293" spans="27:27" x14ac:dyDescent="0.35">
      <c r="AA293" s="22"/>
    </row>
    <row r="294" spans="27:27" x14ac:dyDescent="0.35">
      <c r="AA294" s="22"/>
    </row>
    <row r="295" spans="27:27" x14ac:dyDescent="0.35">
      <c r="AA295" s="22"/>
    </row>
    <row r="296" spans="27:27" x14ac:dyDescent="0.35">
      <c r="AA296" s="22"/>
    </row>
    <row r="297" spans="27:27" x14ac:dyDescent="0.35">
      <c r="AA297" s="22"/>
    </row>
    <row r="298" spans="27:27" x14ac:dyDescent="0.35">
      <c r="AA298" s="22"/>
    </row>
    <row r="299" spans="27:27" x14ac:dyDescent="0.35">
      <c r="AA299" s="22"/>
    </row>
    <row r="300" spans="27:27" x14ac:dyDescent="0.35">
      <c r="AA300" s="22"/>
    </row>
    <row r="301" spans="27:27" x14ac:dyDescent="0.35">
      <c r="AA301" s="22"/>
    </row>
    <row r="302" spans="27:27" x14ac:dyDescent="0.35">
      <c r="AA302" s="22"/>
    </row>
    <row r="303" spans="27:27" x14ac:dyDescent="0.35">
      <c r="AA303" s="22"/>
    </row>
    <row r="304" spans="27:27" x14ac:dyDescent="0.35">
      <c r="AA304" s="22"/>
    </row>
    <row r="305" spans="27:27" x14ac:dyDescent="0.35">
      <c r="AA305" s="22"/>
    </row>
    <row r="306" spans="27:27" x14ac:dyDescent="0.35">
      <c r="AA306" s="22"/>
    </row>
    <row r="307" spans="27:27" x14ac:dyDescent="0.35">
      <c r="AA307" s="22"/>
    </row>
    <row r="308" spans="27:27" x14ac:dyDescent="0.35">
      <c r="AA308" s="22"/>
    </row>
    <row r="309" spans="27:27" x14ac:dyDescent="0.35">
      <c r="AA309" s="22"/>
    </row>
    <row r="310" spans="27:27" x14ac:dyDescent="0.35">
      <c r="AA310" s="22"/>
    </row>
    <row r="311" spans="27:27" x14ac:dyDescent="0.35">
      <c r="AA311" s="22"/>
    </row>
    <row r="312" spans="27:27" x14ac:dyDescent="0.35">
      <c r="AA312" s="22"/>
    </row>
    <row r="313" spans="27:27" x14ac:dyDescent="0.35">
      <c r="AA313" s="22"/>
    </row>
    <row r="314" spans="27:27" x14ac:dyDescent="0.35">
      <c r="AA314" s="22"/>
    </row>
    <row r="315" spans="27:27" x14ac:dyDescent="0.35">
      <c r="AA315" s="22"/>
    </row>
    <row r="316" spans="27:27" x14ac:dyDescent="0.35">
      <c r="AA316" s="22"/>
    </row>
    <row r="317" spans="27:27" x14ac:dyDescent="0.35">
      <c r="AA317" s="22"/>
    </row>
    <row r="318" spans="27:27" x14ac:dyDescent="0.35">
      <c r="AA318" s="22"/>
    </row>
    <row r="319" spans="27:27" x14ac:dyDescent="0.35">
      <c r="AA319" s="22"/>
    </row>
    <row r="320" spans="27:27" x14ac:dyDescent="0.35">
      <c r="AA320" s="22"/>
    </row>
    <row r="321" spans="27:27" x14ac:dyDescent="0.35">
      <c r="AA321" s="22"/>
    </row>
    <row r="322" spans="27:27" x14ac:dyDescent="0.35">
      <c r="AA322" s="22"/>
    </row>
    <row r="323" spans="27:27" x14ac:dyDescent="0.35">
      <c r="AA323" s="22"/>
    </row>
    <row r="324" spans="27:27" x14ac:dyDescent="0.35">
      <c r="AA324" s="22"/>
    </row>
    <row r="325" spans="27:27" x14ac:dyDescent="0.35">
      <c r="AA325" s="22"/>
    </row>
    <row r="326" spans="27:27" x14ac:dyDescent="0.35">
      <c r="AA326" s="22"/>
    </row>
    <row r="327" spans="27:27" x14ac:dyDescent="0.35">
      <c r="AA327" s="22"/>
    </row>
    <row r="328" spans="27:27" x14ac:dyDescent="0.35">
      <c r="AA328" s="22"/>
    </row>
    <row r="329" spans="27:27" x14ac:dyDescent="0.35">
      <c r="AA329" s="22"/>
    </row>
    <row r="330" spans="27:27" x14ac:dyDescent="0.35">
      <c r="AA330" s="22"/>
    </row>
    <row r="331" spans="27:27" x14ac:dyDescent="0.35">
      <c r="AA331" s="22"/>
    </row>
    <row r="332" spans="27:27" x14ac:dyDescent="0.35">
      <c r="AA332" s="22"/>
    </row>
    <row r="333" spans="27:27" x14ac:dyDescent="0.35">
      <c r="AA333" s="22"/>
    </row>
    <row r="334" spans="27:27" x14ac:dyDescent="0.35">
      <c r="AA334" s="22"/>
    </row>
    <row r="335" spans="27:27" x14ac:dyDescent="0.35">
      <c r="AA335" s="22"/>
    </row>
    <row r="336" spans="27:27" x14ac:dyDescent="0.35">
      <c r="AA336" s="22"/>
    </row>
    <row r="337" spans="27:27" x14ac:dyDescent="0.35">
      <c r="AA337" s="22"/>
    </row>
    <row r="338" spans="27:27" x14ac:dyDescent="0.35">
      <c r="AA338" s="22"/>
    </row>
    <row r="339" spans="27:27" x14ac:dyDescent="0.35">
      <c r="AA339" s="22"/>
    </row>
    <row r="340" spans="27:27" x14ac:dyDescent="0.35">
      <c r="AA340" s="22"/>
    </row>
    <row r="341" spans="27:27" x14ac:dyDescent="0.35">
      <c r="AA341" s="22"/>
    </row>
    <row r="342" spans="27:27" x14ac:dyDescent="0.35">
      <c r="AA342" s="22"/>
    </row>
    <row r="343" spans="27:27" x14ac:dyDescent="0.35">
      <c r="AA343" s="22"/>
    </row>
    <row r="344" spans="27:27" x14ac:dyDescent="0.35">
      <c r="AA344" s="22"/>
    </row>
    <row r="345" spans="27:27" x14ac:dyDescent="0.35">
      <c r="AA345" s="22"/>
    </row>
    <row r="346" spans="27:27" x14ac:dyDescent="0.35">
      <c r="AA346" s="22"/>
    </row>
    <row r="347" spans="27:27" x14ac:dyDescent="0.35">
      <c r="AA347" s="22"/>
    </row>
    <row r="348" spans="27:27" x14ac:dyDescent="0.35">
      <c r="AA348" s="22"/>
    </row>
    <row r="349" spans="27:27" x14ac:dyDescent="0.35">
      <c r="AA349" s="22"/>
    </row>
    <row r="350" spans="27:27" x14ac:dyDescent="0.35">
      <c r="AA350" s="22"/>
    </row>
    <row r="351" spans="27:27" x14ac:dyDescent="0.35">
      <c r="AA351" s="22"/>
    </row>
    <row r="352" spans="27:27" x14ac:dyDescent="0.35">
      <c r="AA352" s="22"/>
    </row>
    <row r="353" spans="27:27" x14ac:dyDescent="0.35">
      <c r="AA353" s="22"/>
    </row>
    <row r="354" spans="27:27" x14ac:dyDescent="0.35">
      <c r="AA354" s="22"/>
    </row>
    <row r="355" spans="27:27" x14ac:dyDescent="0.35">
      <c r="AA355" s="22"/>
    </row>
    <row r="356" spans="27:27" x14ac:dyDescent="0.35">
      <c r="AA356" s="22"/>
    </row>
    <row r="357" spans="27:27" x14ac:dyDescent="0.35">
      <c r="AA357" s="22"/>
    </row>
    <row r="358" spans="27:27" x14ac:dyDescent="0.35">
      <c r="AA358" s="22"/>
    </row>
    <row r="359" spans="27:27" x14ac:dyDescent="0.35">
      <c r="AA359" s="22"/>
    </row>
    <row r="360" spans="27:27" x14ac:dyDescent="0.35">
      <c r="AA360" s="22"/>
    </row>
    <row r="361" spans="27:27" x14ac:dyDescent="0.35">
      <c r="AA361" s="22"/>
    </row>
    <row r="362" spans="27:27" x14ac:dyDescent="0.35">
      <c r="AA362" s="22"/>
    </row>
    <row r="363" spans="27:27" x14ac:dyDescent="0.35">
      <c r="AA363" s="22"/>
    </row>
    <row r="364" spans="27:27" x14ac:dyDescent="0.35">
      <c r="AA364" s="22"/>
    </row>
    <row r="365" spans="27:27" x14ac:dyDescent="0.35">
      <c r="AA365" s="22"/>
    </row>
    <row r="366" spans="27:27" x14ac:dyDescent="0.35">
      <c r="AA366" s="22"/>
    </row>
    <row r="367" spans="27:27" x14ac:dyDescent="0.35">
      <c r="AA367" s="22"/>
    </row>
    <row r="368" spans="27:27" x14ac:dyDescent="0.35">
      <c r="AA368" s="22"/>
    </row>
    <row r="369" spans="27:27" x14ac:dyDescent="0.35">
      <c r="AA369" s="22"/>
    </row>
    <row r="370" spans="27:27" x14ac:dyDescent="0.35">
      <c r="AA370" s="22"/>
    </row>
    <row r="371" spans="27:27" x14ac:dyDescent="0.35">
      <c r="AA371" s="22"/>
    </row>
    <row r="372" spans="27:27" x14ac:dyDescent="0.35">
      <c r="AA372" s="22"/>
    </row>
    <row r="373" spans="27:27" x14ac:dyDescent="0.35">
      <c r="AA373" s="22"/>
    </row>
    <row r="374" spans="27:27" x14ac:dyDescent="0.35">
      <c r="AA374" s="22"/>
    </row>
    <row r="375" spans="27:27" x14ac:dyDescent="0.35">
      <c r="AA375" s="22"/>
    </row>
    <row r="376" spans="27:27" x14ac:dyDescent="0.35">
      <c r="AA376" s="22"/>
    </row>
    <row r="377" spans="27:27" x14ac:dyDescent="0.35">
      <c r="AA377" s="22"/>
    </row>
    <row r="378" spans="27:27" x14ac:dyDescent="0.35">
      <c r="AA378" s="22"/>
    </row>
    <row r="379" spans="27:27" x14ac:dyDescent="0.35">
      <c r="AA379" s="22"/>
    </row>
    <row r="380" spans="27:27" x14ac:dyDescent="0.35">
      <c r="AA380" s="22"/>
    </row>
    <row r="381" spans="27:27" x14ac:dyDescent="0.35">
      <c r="AA381" s="22"/>
    </row>
    <row r="382" spans="27:27" x14ac:dyDescent="0.35">
      <c r="AA382" s="22"/>
    </row>
    <row r="383" spans="27:27" x14ac:dyDescent="0.35">
      <c r="AA383" s="22"/>
    </row>
    <row r="384" spans="27:27" x14ac:dyDescent="0.35">
      <c r="AA384" s="22"/>
    </row>
    <row r="385" spans="27:27" x14ac:dyDescent="0.35">
      <c r="AA385" s="22"/>
    </row>
    <row r="386" spans="27:27" x14ac:dyDescent="0.35">
      <c r="AA386" s="22"/>
    </row>
    <row r="387" spans="27:27" x14ac:dyDescent="0.35">
      <c r="AA387" s="22"/>
    </row>
    <row r="388" spans="27:27" x14ac:dyDescent="0.35">
      <c r="AA388" s="22"/>
    </row>
    <row r="389" spans="27:27" x14ac:dyDescent="0.35">
      <c r="AA389" s="22"/>
    </row>
    <row r="390" spans="27:27" x14ac:dyDescent="0.35">
      <c r="AA390" s="22"/>
    </row>
    <row r="391" spans="27:27" x14ac:dyDescent="0.35">
      <c r="AA391" s="22"/>
    </row>
    <row r="392" spans="27:27" x14ac:dyDescent="0.35">
      <c r="AA392" s="22"/>
    </row>
    <row r="393" spans="27:27" x14ac:dyDescent="0.35">
      <c r="AA393" s="22"/>
    </row>
    <row r="394" spans="27:27" x14ac:dyDescent="0.35">
      <c r="AA394" s="22"/>
    </row>
    <row r="395" spans="27:27" x14ac:dyDescent="0.35">
      <c r="AA395" s="22"/>
    </row>
    <row r="396" spans="27:27" x14ac:dyDescent="0.35">
      <c r="AA396" s="22"/>
    </row>
    <row r="397" spans="27:27" x14ac:dyDescent="0.35">
      <c r="AA397" s="22"/>
    </row>
    <row r="398" spans="27:27" x14ac:dyDescent="0.35">
      <c r="AA398" s="22"/>
    </row>
    <row r="399" spans="27:27" x14ac:dyDescent="0.35">
      <c r="AA399" s="22"/>
    </row>
    <row r="400" spans="27:27" x14ac:dyDescent="0.35">
      <c r="AA400" s="22"/>
    </row>
    <row r="401" spans="27:27" x14ac:dyDescent="0.35">
      <c r="AA401" s="22"/>
    </row>
    <row r="402" spans="27:27" x14ac:dyDescent="0.35">
      <c r="AA402" s="22"/>
    </row>
    <row r="403" spans="27:27" x14ac:dyDescent="0.35">
      <c r="AA403" s="22"/>
    </row>
    <row r="404" spans="27:27" x14ac:dyDescent="0.35">
      <c r="AA404" s="22"/>
    </row>
    <row r="405" spans="27:27" x14ac:dyDescent="0.35">
      <c r="AA405" s="22"/>
    </row>
    <row r="406" spans="27:27" x14ac:dyDescent="0.35">
      <c r="AA406" s="22"/>
    </row>
    <row r="407" spans="27:27" x14ac:dyDescent="0.35">
      <c r="AA407" s="22"/>
    </row>
    <row r="408" spans="27:27" x14ac:dyDescent="0.35">
      <c r="AA408" s="22"/>
    </row>
    <row r="409" spans="27:27" x14ac:dyDescent="0.35">
      <c r="AA409" s="22"/>
    </row>
    <row r="410" spans="27:27" x14ac:dyDescent="0.35">
      <c r="AA410" s="22"/>
    </row>
    <row r="411" spans="27:27" x14ac:dyDescent="0.35">
      <c r="AA411" s="22"/>
    </row>
    <row r="412" spans="27:27" x14ac:dyDescent="0.35">
      <c r="AA412" s="22"/>
    </row>
    <row r="413" spans="27:27" x14ac:dyDescent="0.35">
      <c r="AA413" s="22"/>
    </row>
    <row r="414" spans="27:27" x14ac:dyDescent="0.35">
      <c r="AA414" s="22"/>
    </row>
    <row r="415" spans="27:27" x14ac:dyDescent="0.35">
      <c r="AA415" s="22"/>
    </row>
    <row r="416" spans="27:27" x14ac:dyDescent="0.35">
      <c r="AA416" s="22"/>
    </row>
    <row r="417" spans="27:27" x14ac:dyDescent="0.35">
      <c r="AA417" s="22"/>
    </row>
    <row r="418" spans="27:27" x14ac:dyDescent="0.35">
      <c r="AA418" s="22"/>
    </row>
    <row r="419" spans="27:27" x14ac:dyDescent="0.35">
      <c r="AA419" s="22"/>
    </row>
    <row r="420" spans="27:27" x14ac:dyDescent="0.35">
      <c r="AA420" s="22"/>
    </row>
    <row r="421" spans="27:27" x14ac:dyDescent="0.35">
      <c r="AA421" s="22"/>
    </row>
    <row r="422" spans="27:27" x14ac:dyDescent="0.35">
      <c r="AA422" s="22"/>
    </row>
    <row r="423" spans="27:27" x14ac:dyDescent="0.35">
      <c r="AA423" s="22"/>
    </row>
    <row r="424" spans="27:27" x14ac:dyDescent="0.35">
      <c r="AA424" s="22"/>
    </row>
    <row r="425" spans="27:27" x14ac:dyDescent="0.35">
      <c r="AA425" s="22"/>
    </row>
    <row r="426" spans="27:27" x14ac:dyDescent="0.35">
      <c r="AA426" s="22"/>
    </row>
    <row r="427" spans="27:27" x14ac:dyDescent="0.35">
      <c r="AA427" s="22"/>
    </row>
    <row r="428" spans="27:27" x14ac:dyDescent="0.35">
      <c r="AA428" s="22"/>
    </row>
    <row r="429" spans="27:27" x14ac:dyDescent="0.35">
      <c r="AA429" s="22"/>
    </row>
    <row r="430" spans="27:27" x14ac:dyDescent="0.35">
      <c r="AA430" s="22"/>
    </row>
    <row r="431" spans="27:27" x14ac:dyDescent="0.35">
      <c r="AA431" s="22"/>
    </row>
    <row r="432" spans="27:27" x14ac:dyDescent="0.35">
      <c r="AA432" s="22"/>
    </row>
    <row r="433" spans="27:27" x14ac:dyDescent="0.35">
      <c r="AA433" s="22"/>
    </row>
    <row r="434" spans="27:27" x14ac:dyDescent="0.35">
      <c r="AA434" s="22"/>
    </row>
    <row r="435" spans="27:27" x14ac:dyDescent="0.35">
      <c r="AA435" s="22"/>
    </row>
    <row r="436" spans="27:27" x14ac:dyDescent="0.35">
      <c r="AA436" s="22"/>
    </row>
    <row r="437" spans="27:27" x14ac:dyDescent="0.35">
      <c r="AA437" s="22"/>
    </row>
    <row r="438" spans="27:27" x14ac:dyDescent="0.35">
      <c r="AA438" s="22"/>
    </row>
    <row r="439" spans="27:27" x14ac:dyDescent="0.35">
      <c r="AA439" s="22"/>
    </row>
    <row r="440" spans="27:27" x14ac:dyDescent="0.35">
      <c r="AA440" s="22"/>
    </row>
    <row r="441" spans="27:27" x14ac:dyDescent="0.35">
      <c r="AA441" s="22"/>
    </row>
    <row r="442" spans="27:27" x14ac:dyDescent="0.35">
      <c r="AA442" s="22"/>
    </row>
    <row r="443" spans="27:27" x14ac:dyDescent="0.35">
      <c r="AA443" s="22"/>
    </row>
    <row r="444" spans="27:27" x14ac:dyDescent="0.35">
      <c r="AA444" s="22"/>
    </row>
    <row r="445" spans="27:27" x14ac:dyDescent="0.35">
      <c r="AA445" s="22"/>
    </row>
    <row r="446" spans="27:27" x14ac:dyDescent="0.35">
      <c r="AA446" s="22"/>
    </row>
    <row r="447" spans="27:27" x14ac:dyDescent="0.35">
      <c r="AA447" s="22"/>
    </row>
    <row r="448" spans="27:27" x14ac:dyDescent="0.35">
      <c r="AA448" s="22"/>
    </row>
    <row r="449" spans="27:27" x14ac:dyDescent="0.35">
      <c r="AA449" s="22"/>
    </row>
    <row r="450" spans="27:27" x14ac:dyDescent="0.35">
      <c r="AA450" s="22"/>
    </row>
    <row r="451" spans="27:27" x14ac:dyDescent="0.35">
      <c r="AA451" s="22"/>
    </row>
    <row r="452" spans="27:27" x14ac:dyDescent="0.35">
      <c r="AA452" s="22"/>
    </row>
    <row r="453" spans="27:27" x14ac:dyDescent="0.35">
      <c r="AA453" s="22"/>
    </row>
    <row r="454" spans="27:27" x14ac:dyDescent="0.35">
      <c r="AA454" s="22"/>
    </row>
    <row r="455" spans="27:27" x14ac:dyDescent="0.35">
      <c r="AA455" s="22"/>
    </row>
    <row r="456" spans="27:27" x14ac:dyDescent="0.35">
      <c r="AA456" s="22"/>
    </row>
    <row r="457" spans="27:27" x14ac:dyDescent="0.35">
      <c r="AA457" s="22"/>
    </row>
    <row r="458" spans="27:27" x14ac:dyDescent="0.35">
      <c r="AA458" s="22"/>
    </row>
    <row r="459" spans="27:27" x14ac:dyDescent="0.35">
      <c r="AA459" s="22"/>
    </row>
    <row r="460" spans="27:27" x14ac:dyDescent="0.35">
      <c r="AA460" s="22"/>
    </row>
    <row r="461" spans="27:27" x14ac:dyDescent="0.35">
      <c r="AA461" s="22"/>
    </row>
    <row r="462" spans="27:27" x14ac:dyDescent="0.35">
      <c r="AA462" s="22"/>
    </row>
    <row r="463" spans="27:27" x14ac:dyDescent="0.35">
      <c r="AA463" s="22"/>
    </row>
    <row r="464" spans="27:27" x14ac:dyDescent="0.35">
      <c r="AA464" s="22"/>
    </row>
    <row r="465" spans="27:27" x14ac:dyDescent="0.35">
      <c r="AA465" s="22"/>
    </row>
    <row r="466" spans="27:27" x14ac:dyDescent="0.35">
      <c r="AA466" s="22"/>
    </row>
    <row r="467" spans="27:27" x14ac:dyDescent="0.35">
      <c r="AA467" s="22"/>
    </row>
    <row r="468" spans="27:27" x14ac:dyDescent="0.35">
      <c r="AA468" s="22"/>
    </row>
    <row r="469" spans="27:27" x14ac:dyDescent="0.35">
      <c r="AA469" s="22"/>
    </row>
    <row r="470" spans="27:27" x14ac:dyDescent="0.35">
      <c r="AA470" s="22"/>
    </row>
    <row r="471" spans="27:27" x14ac:dyDescent="0.35">
      <c r="AA471" s="22"/>
    </row>
    <row r="472" spans="27:27" x14ac:dyDescent="0.35">
      <c r="AA472" s="22"/>
    </row>
    <row r="473" spans="27:27" x14ac:dyDescent="0.35">
      <c r="AA473" s="22"/>
    </row>
    <row r="474" spans="27:27" x14ac:dyDescent="0.35">
      <c r="AA474" s="22"/>
    </row>
    <row r="475" spans="27:27" x14ac:dyDescent="0.35">
      <c r="AA475" s="22"/>
    </row>
    <row r="476" spans="27:27" x14ac:dyDescent="0.35">
      <c r="AA476" s="22"/>
    </row>
    <row r="477" spans="27:27" x14ac:dyDescent="0.35">
      <c r="AA477" s="22"/>
    </row>
    <row r="478" spans="27:27" x14ac:dyDescent="0.35">
      <c r="AA478" s="22"/>
    </row>
    <row r="479" spans="27:27" x14ac:dyDescent="0.35">
      <c r="AA479" s="22"/>
    </row>
    <row r="480" spans="27:27" x14ac:dyDescent="0.35">
      <c r="AA480" s="22"/>
    </row>
    <row r="481" spans="27:27" x14ac:dyDescent="0.35">
      <c r="AA481" s="22"/>
    </row>
    <row r="482" spans="27:27" x14ac:dyDescent="0.35">
      <c r="AA482" s="22"/>
    </row>
    <row r="483" spans="27:27" x14ac:dyDescent="0.35">
      <c r="AA483" s="22"/>
    </row>
    <row r="484" spans="27:27" x14ac:dyDescent="0.35">
      <c r="AA484" s="22"/>
    </row>
    <row r="485" spans="27:27" x14ac:dyDescent="0.35">
      <c r="AA485" s="22"/>
    </row>
    <row r="486" spans="27:27" x14ac:dyDescent="0.35">
      <c r="AA486" s="22"/>
    </row>
    <row r="487" spans="27:27" x14ac:dyDescent="0.35">
      <c r="AA487" s="22"/>
    </row>
    <row r="488" spans="27:27" x14ac:dyDescent="0.35">
      <c r="AA488" s="22"/>
    </row>
    <row r="489" spans="27:27" x14ac:dyDescent="0.35">
      <c r="AA489" s="22"/>
    </row>
    <row r="490" spans="27:27" x14ac:dyDescent="0.35">
      <c r="AA490" s="22"/>
    </row>
    <row r="491" spans="27:27" x14ac:dyDescent="0.35">
      <c r="AA491" s="22"/>
    </row>
    <row r="492" spans="27:27" x14ac:dyDescent="0.35">
      <c r="AA492" s="22"/>
    </row>
    <row r="493" spans="27:27" x14ac:dyDescent="0.35">
      <c r="AA493" s="22"/>
    </row>
    <row r="494" spans="27:27" x14ac:dyDescent="0.35">
      <c r="AA494" s="22"/>
    </row>
    <row r="495" spans="27:27" x14ac:dyDescent="0.35">
      <c r="AA495" s="22"/>
    </row>
    <row r="496" spans="27:27" x14ac:dyDescent="0.35">
      <c r="AA496" s="22"/>
    </row>
    <row r="497" spans="27:27" x14ac:dyDescent="0.35">
      <c r="AA497" s="22"/>
    </row>
    <row r="498" spans="27:27" x14ac:dyDescent="0.35">
      <c r="AA498" s="22"/>
    </row>
    <row r="499" spans="27:27" x14ac:dyDescent="0.35">
      <c r="AA499" s="22"/>
    </row>
    <row r="500" spans="27:27" x14ac:dyDescent="0.35">
      <c r="AA500" s="22"/>
    </row>
    <row r="501" spans="27:27" x14ac:dyDescent="0.35">
      <c r="AA501" s="22"/>
    </row>
    <row r="502" spans="27:27" x14ac:dyDescent="0.35">
      <c r="AA502" s="22"/>
    </row>
    <row r="503" spans="27:27" x14ac:dyDescent="0.35">
      <c r="AA503" s="22"/>
    </row>
    <row r="504" spans="27:27" x14ac:dyDescent="0.35">
      <c r="AA504" s="22"/>
    </row>
    <row r="505" spans="27:27" x14ac:dyDescent="0.35">
      <c r="AA505" s="22"/>
    </row>
    <row r="506" spans="27:27" x14ac:dyDescent="0.35">
      <c r="AA506" s="22"/>
    </row>
    <row r="507" spans="27:27" x14ac:dyDescent="0.35">
      <c r="AA507" s="22"/>
    </row>
    <row r="508" spans="27:27" x14ac:dyDescent="0.35">
      <c r="AA508" s="22"/>
    </row>
    <row r="509" spans="27:27" x14ac:dyDescent="0.35">
      <c r="AA509" s="22"/>
    </row>
    <row r="510" spans="27:27" x14ac:dyDescent="0.35">
      <c r="AA510" s="22"/>
    </row>
    <row r="511" spans="27:27" x14ac:dyDescent="0.35">
      <c r="AA511" s="22"/>
    </row>
    <row r="512" spans="27:27" x14ac:dyDescent="0.35">
      <c r="AA512" s="22"/>
    </row>
    <row r="513" spans="27:27" x14ac:dyDescent="0.35">
      <c r="AA513" s="22"/>
    </row>
    <row r="514" spans="27:27" x14ac:dyDescent="0.35">
      <c r="AA514" s="22"/>
    </row>
    <row r="515" spans="27:27" x14ac:dyDescent="0.35">
      <c r="AA515" s="22"/>
    </row>
    <row r="516" spans="27:27" x14ac:dyDescent="0.35">
      <c r="AA516" s="22"/>
    </row>
    <row r="517" spans="27:27" x14ac:dyDescent="0.35">
      <c r="AA517" s="22"/>
    </row>
    <row r="518" spans="27:27" x14ac:dyDescent="0.35">
      <c r="AA518" s="22"/>
    </row>
    <row r="519" spans="27:27" x14ac:dyDescent="0.35">
      <c r="AA519" s="22"/>
    </row>
    <row r="520" spans="27:27" x14ac:dyDescent="0.35">
      <c r="AA520" s="22"/>
    </row>
    <row r="521" spans="27:27" x14ac:dyDescent="0.35">
      <c r="AA521" s="22"/>
    </row>
    <row r="522" spans="27:27" x14ac:dyDescent="0.35">
      <c r="AA522" s="22"/>
    </row>
    <row r="523" spans="27:27" x14ac:dyDescent="0.35">
      <c r="AA523" s="22"/>
    </row>
    <row r="524" spans="27:27" x14ac:dyDescent="0.35">
      <c r="AA524" s="22"/>
    </row>
    <row r="525" spans="27:27" x14ac:dyDescent="0.35">
      <c r="AA525" s="22"/>
    </row>
    <row r="526" spans="27:27" x14ac:dyDescent="0.35">
      <c r="AA526" s="22"/>
    </row>
    <row r="527" spans="27:27" x14ac:dyDescent="0.35">
      <c r="AA527" s="22"/>
    </row>
    <row r="528" spans="27:27" x14ac:dyDescent="0.35">
      <c r="AA528" s="22"/>
    </row>
    <row r="529" spans="27:27" x14ac:dyDescent="0.35">
      <c r="AA529" s="22"/>
    </row>
    <row r="530" spans="27:27" x14ac:dyDescent="0.35">
      <c r="AA530" s="22"/>
    </row>
    <row r="531" spans="27:27" x14ac:dyDescent="0.35">
      <c r="AA531" s="22"/>
    </row>
    <row r="532" spans="27:27" x14ac:dyDescent="0.35">
      <c r="AA532" s="22"/>
    </row>
    <row r="533" spans="27:27" x14ac:dyDescent="0.35">
      <c r="AA533" s="22"/>
    </row>
    <row r="534" spans="27:27" x14ac:dyDescent="0.35">
      <c r="AA534" s="22"/>
    </row>
    <row r="535" spans="27:27" x14ac:dyDescent="0.35">
      <c r="AA535" s="22"/>
    </row>
    <row r="536" spans="27:27" x14ac:dyDescent="0.35">
      <c r="AA536" s="22"/>
    </row>
    <row r="537" spans="27:27" x14ac:dyDescent="0.35">
      <c r="AA537" s="22"/>
    </row>
    <row r="538" spans="27:27" x14ac:dyDescent="0.35">
      <c r="AA538" s="22"/>
    </row>
    <row r="539" spans="27:27" x14ac:dyDescent="0.35">
      <c r="AA539" s="22"/>
    </row>
    <row r="540" spans="27:27" x14ac:dyDescent="0.35">
      <c r="AA540" s="22"/>
    </row>
    <row r="541" spans="27:27" x14ac:dyDescent="0.35">
      <c r="AA541" s="22"/>
    </row>
    <row r="542" spans="27:27" x14ac:dyDescent="0.35">
      <c r="AA542" s="22"/>
    </row>
    <row r="543" spans="27:27" x14ac:dyDescent="0.35">
      <c r="AA543" s="22"/>
    </row>
    <row r="544" spans="27:27" x14ac:dyDescent="0.35">
      <c r="AA544" s="22"/>
    </row>
    <row r="545" spans="27:27" x14ac:dyDescent="0.35">
      <c r="AA545" s="22"/>
    </row>
    <row r="546" spans="27:27" x14ac:dyDescent="0.35">
      <c r="AA546" s="22"/>
    </row>
    <row r="547" spans="27:27" x14ac:dyDescent="0.35">
      <c r="AA547" s="22"/>
    </row>
    <row r="548" spans="27:27" x14ac:dyDescent="0.35">
      <c r="AA548" s="22"/>
    </row>
    <row r="549" spans="27:27" x14ac:dyDescent="0.35">
      <c r="AA549" s="22"/>
    </row>
    <row r="550" spans="27:27" x14ac:dyDescent="0.35">
      <c r="AA550" s="22"/>
    </row>
    <row r="551" spans="27:27" x14ac:dyDescent="0.35">
      <c r="AA551" s="22"/>
    </row>
    <row r="552" spans="27:27" x14ac:dyDescent="0.35">
      <c r="AA552" s="22"/>
    </row>
    <row r="553" spans="27:27" x14ac:dyDescent="0.35">
      <c r="AA553" s="22"/>
    </row>
    <row r="554" spans="27:27" x14ac:dyDescent="0.35">
      <c r="AA554" s="22"/>
    </row>
    <row r="555" spans="27:27" x14ac:dyDescent="0.35">
      <c r="AA555" s="22"/>
    </row>
    <row r="556" spans="27:27" x14ac:dyDescent="0.35">
      <c r="AA556" s="22"/>
    </row>
    <row r="557" spans="27:27" x14ac:dyDescent="0.35">
      <c r="AA557" s="22"/>
    </row>
    <row r="558" spans="27:27" x14ac:dyDescent="0.35">
      <c r="AA558" s="22"/>
    </row>
    <row r="559" spans="27:27" x14ac:dyDescent="0.35">
      <c r="AA559" s="22"/>
    </row>
    <row r="560" spans="27:27" x14ac:dyDescent="0.35">
      <c r="AA560" s="22"/>
    </row>
    <row r="561" spans="27:27" x14ac:dyDescent="0.35">
      <c r="AA561" s="22"/>
    </row>
    <row r="562" spans="27:27" x14ac:dyDescent="0.35">
      <c r="AA562" s="22"/>
    </row>
    <row r="563" spans="27:27" x14ac:dyDescent="0.35">
      <c r="AA563" s="22"/>
    </row>
    <row r="564" spans="27:27" x14ac:dyDescent="0.35">
      <c r="AA564" s="22"/>
    </row>
    <row r="565" spans="27:27" x14ac:dyDescent="0.35">
      <c r="AA565" s="22"/>
    </row>
    <row r="566" spans="27:27" x14ac:dyDescent="0.35">
      <c r="AA566" s="22"/>
    </row>
    <row r="567" spans="27:27" x14ac:dyDescent="0.35">
      <c r="AA567" s="22"/>
    </row>
    <row r="568" spans="27:27" x14ac:dyDescent="0.35">
      <c r="AA568" s="22"/>
    </row>
    <row r="569" spans="27:27" x14ac:dyDescent="0.35">
      <c r="AA569" s="22"/>
    </row>
    <row r="570" spans="27:27" x14ac:dyDescent="0.35">
      <c r="AA570" s="22"/>
    </row>
    <row r="571" spans="27:27" x14ac:dyDescent="0.35">
      <c r="AA571" s="22"/>
    </row>
    <row r="572" spans="27:27" x14ac:dyDescent="0.35">
      <c r="AA572" s="22"/>
    </row>
    <row r="573" spans="27:27" x14ac:dyDescent="0.35">
      <c r="AA573" s="22"/>
    </row>
    <row r="574" spans="27:27" x14ac:dyDescent="0.35">
      <c r="AA574" s="22"/>
    </row>
    <row r="575" spans="27:27" x14ac:dyDescent="0.35">
      <c r="AA575" s="22"/>
    </row>
    <row r="576" spans="27:27" x14ac:dyDescent="0.35">
      <c r="AA576" s="22"/>
    </row>
    <row r="577" spans="27:27" x14ac:dyDescent="0.35">
      <c r="AA577" s="22"/>
    </row>
    <row r="578" spans="27:27" x14ac:dyDescent="0.35">
      <c r="AA578" s="22"/>
    </row>
    <row r="579" spans="27:27" x14ac:dyDescent="0.35">
      <c r="AA579" s="22"/>
    </row>
    <row r="580" spans="27:27" x14ac:dyDescent="0.35">
      <c r="AA580" s="22"/>
    </row>
    <row r="581" spans="27:27" x14ac:dyDescent="0.35">
      <c r="AA581" s="22"/>
    </row>
    <row r="582" spans="27:27" x14ac:dyDescent="0.35">
      <c r="AA582" s="22"/>
    </row>
    <row r="583" spans="27:27" x14ac:dyDescent="0.35">
      <c r="AA583" s="22"/>
    </row>
    <row r="584" spans="27:27" x14ac:dyDescent="0.35">
      <c r="AA584" s="22"/>
    </row>
    <row r="585" spans="27:27" x14ac:dyDescent="0.35">
      <c r="AA585" s="22"/>
    </row>
    <row r="586" spans="27:27" x14ac:dyDescent="0.35">
      <c r="AA586" s="22"/>
    </row>
    <row r="587" spans="27:27" x14ac:dyDescent="0.35">
      <c r="AA587" s="22"/>
    </row>
    <row r="588" spans="27:27" x14ac:dyDescent="0.35">
      <c r="AA588" s="22"/>
    </row>
    <row r="589" spans="27:27" x14ac:dyDescent="0.35">
      <c r="AA589" s="22"/>
    </row>
    <row r="590" spans="27:27" x14ac:dyDescent="0.35">
      <c r="AA590" s="22"/>
    </row>
    <row r="591" spans="27:27" x14ac:dyDescent="0.35">
      <c r="AA591" s="22"/>
    </row>
    <row r="592" spans="27:27" x14ac:dyDescent="0.35">
      <c r="AA592" s="22"/>
    </row>
    <row r="593" spans="27:27" x14ac:dyDescent="0.35">
      <c r="AA593" s="22"/>
    </row>
    <row r="594" spans="27:27" x14ac:dyDescent="0.35">
      <c r="AA594" s="22"/>
    </row>
    <row r="595" spans="27:27" x14ac:dyDescent="0.35">
      <c r="AA595" s="22"/>
    </row>
    <row r="596" spans="27:27" x14ac:dyDescent="0.35">
      <c r="AA596" s="22"/>
    </row>
    <row r="597" spans="27:27" x14ac:dyDescent="0.35">
      <c r="AA597" s="22"/>
    </row>
    <row r="598" spans="27:27" x14ac:dyDescent="0.35">
      <c r="AA598" s="22"/>
    </row>
    <row r="599" spans="27:27" x14ac:dyDescent="0.35">
      <c r="AA599" s="22"/>
    </row>
    <row r="600" spans="27:27" x14ac:dyDescent="0.35">
      <c r="AA600" s="22"/>
    </row>
    <row r="601" spans="27:27" x14ac:dyDescent="0.35">
      <c r="AA601" s="22"/>
    </row>
    <row r="602" spans="27:27" x14ac:dyDescent="0.35">
      <c r="AA602" s="22"/>
    </row>
    <row r="603" spans="27:27" x14ac:dyDescent="0.35">
      <c r="AA603" s="22"/>
    </row>
    <row r="604" spans="27:27" x14ac:dyDescent="0.35">
      <c r="AA604" s="22"/>
    </row>
    <row r="605" spans="27:27" x14ac:dyDescent="0.35">
      <c r="AA605" s="22"/>
    </row>
    <row r="606" spans="27:27" x14ac:dyDescent="0.35">
      <c r="AA606" s="22"/>
    </row>
    <row r="607" spans="27:27" x14ac:dyDescent="0.35">
      <c r="AA607" s="22"/>
    </row>
    <row r="608" spans="27:27" x14ac:dyDescent="0.35">
      <c r="AA608" s="22"/>
    </row>
    <row r="609" spans="27:27" x14ac:dyDescent="0.35">
      <c r="AA609" s="22"/>
    </row>
    <row r="610" spans="27:27" x14ac:dyDescent="0.35">
      <c r="AA610" s="22"/>
    </row>
    <row r="611" spans="27:27" x14ac:dyDescent="0.35">
      <c r="AA611" s="22"/>
    </row>
    <row r="612" spans="27:27" x14ac:dyDescent="0.35">
      <c r="AA612" s="22"/>
    </row>
    <row r="613" spans="27:27" x14ac:dyDescent="0.35">
      <c r="AA613" s="22"/>
    </row>
    <row r="614" spans="27:27" x14ac:dyDescent="0.35">
      <c r="AA614" s="22"/>
    </row>
    <row r="615" spans="27:27" x14ac:dyDescent="0.35">
      <c r="AA615" s="22"/>
    </row>
    <row r="616" spans="27:27" x14ac:dyDescent="0.35">
      <c r="AA616" s="22"/>
    </row>
    <row r="617" spans="27:27" x14ac:dyDescent="0.35">
      <c r="AA617" s="22"/>
    </row>
    <row r="618" spans="27:27" x14ac:dyDescent="0.35">
      <c r="AA618" s="22"/>
    </row>
    <row r="619" spans="27:27" x14ac:dyDescent="0.35">
      <c r="AA619" s="22"/>
    </row>
    <row r="620" spans="27:27" x14ac:dyDescent="0.35">
      <c r="AA620" s="22"/>
    </row>
    <row r="621" spans="27:27" x14ac:dyDescent="0.35">
      <c r="AA621" s="22"/>
    </row>
    <row r="622" spans="27:27" x14ac:dyDescent="0.35">
      <c r="AA622" s="22"/>
    </row>
    <row r="623" spans="27:27" x14ac:dyDescent="0.35">
      <c r="AA623" s="22"/>
    </row>
    <row r="624" spans="27:27" x14ac:dyDescent="0.35">
      <c r="AA624" s="22"/>
    </row>
    <row r="625" spans="27:27" x14ac:dyDescent="0.35">
      <c r="AA625" s="22"/>
    </row>
    <row r="626" spans="27:27" x14ac:dyDescent="0.35">
      <c r="AA626" s="22"/>
    </row>
    <row r="627" spans="27:27" x14ac:dyDescent="0.35">
      <c r="AA627" s="22"/>
    </row>
    <row r="628" spans="27:27" x14ac:dyDescent="0.35">
      <c r="AA628" s="22"/>
    </row>
    <row r="629" spans="27:27" x14ac:dyDescent="0.35">
      <c r="AA629" s="22"/>
    </row>
    <row r="630" spans="27:27" x14ac:dyDescent="0.35">
      <c r="AA630" s="22"/>
    </row>
    <row r="631" spans="27:27" x14ac:dyDescent="0.35">
      <c r="AA631" s="22"/>
    </row>
    <row r="632" spans="27:27" x14ac:dyDescent="0.35">
      <c r="AA632" s="22"/>
    </row>
    <row r="633" spans="27:27" x14ac:dyDescent="0.35">
      <c r="AA633" s="22"/>
    </row>
    <row r="634" spans="27:27" x14ac:dyDescent="0.35">
      <c r="AA634" s="22"/>
    </row>
    <row r="635" spans="27:27" x14ac:dyDescent="0.35">
      <c r="AA635" s="22"/>
    </row>
    <row r="636" spans="27:27" x14ac:dyDescent="0.35">
      <c r="AA636" s="22"/>
    </row>
    <row r="637" spans="27:27" x14ac:dyDescent="0.35">
      <c r="AA637" s="22"/>
    </row>
    <row r="638" spans="27:27" x14ac:dyDescent="0.35">
      <c r="AA638" s="22"/>
    </row>
    <row r="639" spans="27:27" x14ac:dyDescent="0.35">
      <c r="AA639" s="22"/>
    </row>
    <row r="640" spans="27:27" x14ac:dyDescent="0.35">
      <c r="AA640" s="22"/>
    </row>
    <row r="641" spans="27:27" x14ac:dyDescent="0.35">
      <c r="AA641" s="22"/>
    </row>
    <row r="642" spans="27:27" x14ac:dyDescent="0.35">
      <c r="AA642" s="22"/>
    </row>
    <row r="643" spans="27:27" x14ac:dyDescent="0.35">
      <c r="AA643" s="22"/>
    </row>
    <row r="644" spans="27:27" x14ac:dyDescent="0.35">
      <c r="AA644" s="22"/>
    </row>
    <row r="645" spans="27:27" x14ac:dyDescent="0.35">
      <c r="AA645" s="22"/>
    </row>
    <row r="646" spans="27:27" x14ac:dyDescent="0.35">
      <c r="AA646" s="22"/>
    </row>
    <row r="647" spans="27:27" x14ac:dyDescent="0.35">
      <c r="AA647" s="22"/>
    </row>
    <row r="648" spans="27:27" x14ac:dyDescent="0.35">
      <c r="AA648" s="22"/>
    </row>
    <row r="649" spans="27:27" x14ac:dyDescent="0.35">
      <c r="AA649" s="22"/>
    </row>
    <row r="650" spans="27:27" x14ac:dyDescent="0.35">
      <c r="AA650" s="22"/>
    </row>
    <row r="651" spans="27:27" x14ac:dyDescent="0.35">
      <c r="AA651" s="22"/>
    </row>
    <row r="652" spans="27:27" x14ac:dyDescent="0.35">
      <c r="AA652" s="22"/>
    </row>
    <row r="653" spans="27:27" x14ac:dyDescent="0.35">
      <c r="AA653" s="22"/>
    </row>
    <row r="654" spans="27:27" x14ac:dyDescent="0.35">
      <c r="AA654" s="22"/>
    </row>
    <row r="655" spans="27:27" x14ac:dyDescent="0.35">
      <c r="AA655" s="22"/>
    </row>
    <row r="656" spans="27:27" x14ac:dyDescent="0.35">
      <c r="AA656" s="22"/>
    </row>
    <row r="657" spans="27:27" x14ac:dyDescent="0.35">
      <c r="AA657" s="22"/>
    </row>
    <row r="658" spans="27:27" x14ac:dyDescent="0.35">
      <c r="AA658" s="22"/>
    </row>
    <row r="659" spans="27:27" x14ac:dyDescent="0.35">
      <c r="AA659" s="22"/>
    </row>
    <row r="660" spans="27:27" x14ac:dyDescent="0.35">
      <c r="AA660" s="22"/>
    </row>
    <row r="661" spans="27:27" x14ac:dyDescent="0.35">
      <c r="AA661" s="22"/>
    </row>
    <row r="662" spans="27:27" x14ac:dyDescent="0.35">
      <c r="AA662" s="22"/>
    </row>
    <row r="663" spans="27:27" x14ac:dyDescent="0.35">
      <c r="AA663" s="22"/>
    </row>
    <row r="664" spans="27:27" x14ac:dyDescent="0.35">
      <c r="AA664" s="22"/>
    </row>
    <row r="665" spans="27:27" x14ac:dyDescent="0.35">
      <c r="AA665" s="22"/>
    </row>
    <row r="666" spans="27:27" x14ac:dyDescent="0.35">
      <c r="AA666" s="22"/>
    </row>
    <row r="667" spans="27:27" x14ac:dyDescent="0.35">
      <c r="AA667" s="22"/>
    </row>
    <row r="668" spans="27:27" x14ac:dyDescent="0.35">
      <c r="AA668" s="22"/>
    </row>
    <row r="669" spans="27:27" x14ac:dyDescent="0.35">
      <c r="AA669" s="22"/>
    </row>
    <row r="670" spans="27:27" x14ac:dyDescent="0.35">
      <c r="AA670" s="22"/>
    </row>
    <row r="671" spans="27:27" x14ac:dyDescent="0.35">
      <c r="AA671" s="22"/>
    </row>
    <row r="672" spans="27:27" x14ac:dyDescent="0.35">
      <c r="AA672" s="22"/>
    </row>
    <row r="673" spans="27:27" x14ac:dyDescent="0.35">
      <c r="AA673" s="22"/>
    </row>
    <row r="674" spans="27:27" x14ac:dyDescent="0.35">
      <c r="AA674" s="22"/>
    </row>
    <row r="675" spans="27:27" x14ac:dyDescent="0.35">
      <c r="AA675" s="22"/>
    </row>
    <row r="676" spans="27:27" x14ac:dyDescent="0.35">
      <c r="AA676" s="22"/>
    </row>
    <row r="677" spans="27:27" x14ac:dyDescent="0.35">
      <c r="AA677" s="22"/>
    </row>
    <row r="678" spans="27:27" x14ac:dyDescent="0.35">
      <c r="AA678" s="22"/>
    </row>
    <row r="679" spans="27:27" x14ac:dyDescent="0.35">
      <c r="AA679" s="22"/>
    </row>
    <row r="680" spans="27:27" x14ac:dyDescent="0.35">
      <c r="AA680" s="22"/>
    </row>
    <row r="681" spans="27:27" x14ac:dyDescent="0.35">
      <c r="AA681" s="22"/>
    </row>
    <row r="682" spans="27:27" x14ac:dyDescent="0.35">
      <c r="AA682" s="22"/>
    </row>
    <row r="683" spans="27:27" x14ac:dyDescent="0.35">
      <c r="AA683" s="22"/>
    </row>
    <row r="684" spans="27:27" x14ac:dyDescent="0.35">
      <c r="AA684" s="22"/>
    </row>
    <row r="685" spans="27:27" x14ac:dyDescent="0.35">
      <c r="AA685" s="22"/>
    </row>
    <row r="686" spans="27:27" x14ac:dyDescent="0.35">
      <c r="AA686" s="22"/>
    </row>
    <row r="687" spans="27:27" x14ac:dyDescent="0.35">
      <c r="AA687" s="22"/>
    </row>
    <row r="688" spans="27:27" x14ac:dyDescent="0.35">
      <c r="AA688" s="22"/>
    </row>
    <row r="689" spans="27:27" x14ac:dyDescent="0.35">
      <c r="AA689" s="22"/>
    </row>
    <row r="690" spans="27:27" x14ac:dyDescent="0.35">
      <c r="AA690" s="22"/>
    </row>
    <row r="691" spans="27:27" x14ac:dyDescent="0.35">
      <c r="AA691" s="22"/>
    </row>
    <row r="692" spans="27:27" x14ac:dyDescent="0.35">
      <c r="AA692" s="22"/>
    </row>
    <row r="693" spans="27:27" x14ac:dyDescent="0.35">
      <c r="AA693" s="22"/>
    </row>
    <row r="694" spans="27:27" x14ac:dyDescent="0.35">
      <c r="AA694" s="22"/>
    </row>
    <row r="695" spans="27:27" x14ac:dyDescent="0.35">
      <c r="AA695" s="22"/>
    </row>
    <row r="696" spans="27:27" x14ac:dyDescent="0.35">
      <c r="AA696" s="22"/>
    </row>
    <row r="697" spans="27:27" x14ac:dyDescent="0.35">
      <c r="AA697" s="22"/>
    </row>
    <row r="698" spans="27:27" x14ac:dyDescent="0.35">
      <c r="AA698" s="22"/>
    </row>
    <row r="699" spans="27:27" x14ac:dyDescent="0.35">
      <c r="AA699" s="22"/>
    </row>
    <row r="700" spans="27:27" x14ac:dyDescent="0.35">
      <c r="AA700" s="22"/>
    </row>
    <row r="701" spans="27:27" x14ac:dyDescent="0.35">
      <c r="AA701" s="22"/>
    </row>
    <row r="702" spans="27:27" x14ac:dyDescent="0.35">
      <c r="AA702" s="22"/>
    </row>
    <row r="703" spans="27:27" x14ac:dyDescent="0.35">
      <c r="AA703" s="22"/>
    </row>
    <row r="704" spans="27:27" x14ac:dyDescent="0.35">
      <c r="AA704" s="22"/>
    </row>
    <row r="705" spans="27:27" x14ac:dyDescent="0.35">
      <c r="AA705" s="22"/>
    </row>
    <row r="706" spans="27:27" x14ac:dyDescent="0.35">
      <c r="AA706" s="22"/>
    </row>
    <row r="707" spans="27:27" x14ac:dyDescent="0.35">
      <c r="AA707" s="22"/>
    </row>
    <row r="708" spans="27:27" x14ac:dyDescent="0.35">
      <c r="AA708" s="22"/>
    </row>
    <row r="709" spans="27:27" x14ac:dyDescent="0.35">
      <c r="AA709" s="22"/>
    </row>
    <row r="710" spans="27:27" x14ac:dyDescent="0.35">
      <c r="AA710" s="22"/>
    </row>
    <row r="711" spans="27:27" x14ac:dyDescent="0.35">
      <c r="AA711" s="22"/>
    </row>
    <row r="712" spans="27:27" x14ac:dyDescent="0.35">
      <c r="AA712" s="22"/>
    </row>
    <row r="713" spans="27:27" x14ac:dyDescent="0.35">
      <c r="AA713" s="22"/>
    </row>
    <row r="714" spans="27:27" x14ac:dyDescent="0.35">
      <c r="AA714" s="22"/>
    </row>
    <row r="715" spans="27:27" x14ac:dyDescent="0.35">
      <c r="AA715" s="22"/>
    </row>
    <row r="716" spans="27:27" x14ac:dyDescent="0.35">
      <c r="AA716" s="22"/>
    </row>
    <row r="717" spans="27:27" x14ac:dyDescent="0.35">
      <c r="AA717" s="22"/>
    </row>
    <row r="718" spans="27:27" x14ac:dyDescent="0.35">
      <c r="AA718" s="22"/>
    </row>
    <row r="719" spans="27:27" x14ac:dyDescent="0.35">
      <c r="AA719" s="22"/>
    </row>
    <row r="720" spans="27:27" x14ac:dyDescent="0.35">
      <c r="AA720" s="22"/>
    </row>
    <row r="721" spans="27:27" x14ac:dyDescent="0.35">
      <c r="AA721" s="22"/>
    </row>
    <row r="722" spans="27:27" x14ac:dyDescent="0.35">
      <c r="AA722" s="22"/>
    </row>
    <row r="723" spans="27:27" x14ac:dyDescent="0.35">
      <c r="AA723" s="22"/>
    </row>
    <row r="724" spans="27:27" x14ac:dyDescent="0.35">
      <c r="AA724" s="22"/>
    </row>
    <row r="725" spans="27:27" x14ac:dyDescent="0.35">
      <c r="AA725" s="22"/>
    </row>
    <row r="726" spans="27:27" x14ac:dyDescent="0.35">
      <c r="AA726" s="22"/>
    </row>
    <row r="727" spans="27:27" x14ac:dyDescent="0.35">
      <c r="AA727" s="22"/>
    </row>
    <row r="728" spans="27:27" x14ac:dyDescent="0.35">
      <c r="AA728" s="22"/>
    </row>
    <row r="729" spans="27:27" x14ac:dyDescent="0.35">
      <c r="AA729" s="22"/>
    </row>
    <row r="730" spans="27:27" x14ac:dyDescent="0.35">
      <c r="AA730" s="22"/>
    </row>
    <row r="731" spans="27:27" x14ac:dyDescent="0.35">
      <c r="AA731" s="22"/>
    </row>
    <row r="732" spans="27:27" x14ac:dyDescent="0.35">
      <c r="AA732" s="22"/>
    </row>
    <row r="733" spans="27:27" x14ac:dyDescent="0.35">
      <c r="AA733" s="22"/>
    </row>
    <row r="734" spans="27:27" x14ac:dyDescent="0.35">
      <c r="AA734" s="22"/>
    </row>
    <row r="735" spans="27:27" x14ac:dyDescent="0.35">
      <c r="AA735" s="22"/>
    </row>
    <row r="736" spans="27:27" x14ac:dyDescent="0.35">
      <c r="AA736" s="22"/>
    </row>
    <row r="737" spans="27:27" x14ac:dyDescent="0.35">
      <c r="AA737" s="22"/>
    </row>
    <row r="738" spans="27:27" x14ac:dyDescent="0.35">
      <c r="AA738" s="22"/>
    </row>
    <row r="739" spans="27:27" x14ac:dyDescent="0.35">
      <c r="AA739" s="22"/>
    </row>
    <row r="740" spans="27:27" x14ac:dyDescent="0.35">
      <c r="AA740" s="22"/>
    </row>
    <row r="741" spans="27:27" x14ac:dyDescent="0.35">
      <c r="AA741" s="22"/>
    </row>
    <row r="742" spans="27:27" x14ac:dyDescent="0.35">
      <c r="AA742" s="22"/>
    </row>
    <row r="743" spans="27:27" x14ac:dyDescent="0.35">
      <c r="AA743" s="22"/>
    </row>
    <row r="744" spans="27:27" x14ac:dyDescent="0.35">
      <c r="AA744" s="22"/>
    </row>
    <row r="745" spans="27:27" x14ac:dyDescent="0.35">
      <c r="AA745" s="22"/>
    </row>
    <row r="746" spans="27:27" x14ac:dyDescent="0.35">
      <c r="AA746" s="22"/>
    </row>
    <row r="747" spans="27:27" x14ac:dyDescent="0.35">
      <c r="AA747" s="22"/>
    </row>
    <row r="748" spans="27:27" x14ac:dyDescent="0.35">
      <c r="AA748" s="22"/>
    </row>
    <row r="749" spans="27:27" x14ac:dyDescent="0.35">
      <c r="AA749" s="22"/>
    </row>
    <row r="750" spans="27:27" x14ac:dyDescent="0.35">
      <c r="AA750" s="22"/>
    </row>
    <row r="751" spans="27:27" x14ac:dyDescent="0.35">
      <c r="AA751" s="22"/>
    </row>
    <row r="752" spans="27:27" x14ac:dyDescent="0.35">
      <c r="AA752" s="22"/>
    </row>
    <row r="753" spans="27:27" x14ac:dyDescent="0.35">
      <c r="AA753" s="22"/>
    </row>
    <row r="754" spans="27:27" x14ac:dyDescent="0.35">
      <c r="AA754" s="22"/>
    </row>
    <row r="755" spans="27:27" x14ac:dyDescent="0.35">
      <c r="AA755" s="22"/>
    </row>
    <row r="756" spans="27:27" x14ac:dyDescent="0.35">
      <c r="AA756" s="22"/>
    </row>
    <row r="757" spans="27:27" x14ac:dyDescent="0.35">
      <c r="AA757" s="22"/>
    </row>
    <row r="758" spans="27:27" x14ac:dyDescent="0.35">
      <c r="AA758" s="22"/>
    </row>
    <row r="759" spans="27:27" x14ac:dyDescent="0.35">
      <c r="AA759" s="22"/>
    </row>
    <row r="760" spans="27:27" x14ac:dyDescent="0.35">
      <c r="AA760" s="22"/>
    </row>
    <row r="761" spans="27:27" x14ac:dyDescent="0.35">
      <c r="AA761" s="22"/>
    </row>
    <row r="762" spans="27:27" x14ac:dyDescent="0.35">
      <c r="AA762" s="22"/>
    </row>
    <row r="763" spans="27:27" x14ac:dyDescent="0.35">
      <c r="AA763" s="22"/>
    </row>
    <row r="764" spans="27:27" x14ac:dyDescent="0.35">
      <c r="AA764" s="22"/>
    </row>
    <row r="765" spans="27:27" x14ac:dyDescent="0.35">
      <c r="AA765" s="22"/>
    </row>
    <row r="766" spans="27:27" x14ac:dyDescent="0.35">
      <c r="AA766" s="22"/>
    </row>
    <row r="767" spans="27:27" x14ac:dyDescent="0.35">
      <c r="AA767" s="22"/>
    </row>
    <row r="768" spans="27:27" x14ac:dyDescent="0.35">
      <c r="AA768" s="22"/>
    </row>
    <row r="769" spans="27:27" x14ac:dyDescent="0.35">
      <c r="AA769" s="22"/>
    </row>
    <row r="770" spans="27:27" x14ac:dyDescent="0.35">
      <c r="AA770" s="22"/>
    </row>
    <row r="771" spans="27:27" x14ac:dyDescent="0.35">
      <c r="AA771" s="22"/>
    </row>
    <row r="772" spans="27:27" x14ac:dyDescent="0.35">
      <c r="AA772" s="22"/>
    </row>
    <row r="773" spans="27:27" x14ac:dyDescent="0.35">
      <c r="AA773" s="22"/>
    </row>
    <row r="774" spans="27:27" x14ac:dyDescent="0.35">
      <c r="AA774" s="22"/>
    </row>
    <row r="775" spans="27:27" x14ac:dyDescent="0.35">
      <c r="AA775" s="22"/>
    </row>
    <row r="776" spans="27:27" x14ac:dyDescent="0.35">
      <c r="AA776" s="22"/>
    </row>
    <row r="777" spans="27:27" x14ac:dyDescent="0.35">
      <c r="AA777" s="22"/>
    </row>
    <row r="778" spans="27:27" x14ac:dyDescent="0.35">
      <c r="AA778" s="22"/>
    </row>
    <row r="779" spans="27:27" x14ac:dyDescent="0.35">
      <c r="AA779" s="22"/>
    </row>
    <row r="780" spans="27:27" x14ac:dyDescent="0.35">
      <c r="AA780" s="22"/>
    </row>
    <row r="781" spans="27:27" x14ac:dyDescent="0.35">
      <c r="AA781" s="22"/>
    </row>
    <row r="782" spans="27:27" x14ac:dyDescent="0.35">
      <c r="AA782" s="22"/>
    </row>
    <row r="783" spans="27:27" x14ac:dyDescent="0.35">
      <c r="AA783" s="22"/>
    </row>
    <row r="784" spans="27:27" x14ac:dyDescent="0.35">
      <c r="AA784" s="22"/>
    </row>
    <row r="785" spans="27:27" x14ac:dyDescent="0.35">
      <c r="AA785" s="22"/>
    </row>
    <row r="786" spans="27:27" x14ac:dyDescent="0.35">
      <c r="AA786" s="22"/>
    </row>
    <row r="787" spans="27:27" x14ac:dyDescent="0.35">
      <c r="AA787" s="22"/>
    </row>
    <row r="788" spans="27:27" x14ac:dyDescent="0.35">
      <c r="AA788" s="22"/>
    </row>
    <row r="789" spans="27:27" x14ac:dyDescent="0.35">
      <c r="AA789" s="22"/>
    </row>
    <row r="790" spans="27:27" x14ac:dyDescent="0.35">
      <c r="AA790" s="22"/>
    </row>
    <row r="791" spans="27:27" x14ac:dyDescent="0.35">
      <c r="AA791" s="22"/>
    </row>
    <row r="792" spans="27:27" x14ac:dyDescent="0.35">
      <c r="AA792" s="22"/>
    </row>
    <row r="793" spans="27:27" x14ac:dyDescent="0.35">
      <c r="AA793" s="22"/>
    </row>
    <row r="794" spans="27:27" x14ac:dyDescent="0.35">
      <c r="AA794" s="22"/>
    </row>
    <row r="795" spans="27:27" x14ac:dyDescent="0.35">
      <c r="AA795" s="22"/>
    </row>
    <row r="796" spans="27:27" x14ac:dyDescent="0.35">
      <c r="AA796" s="22"/>
    </row>
    <row r="797" spans="27:27" x14ac:dyDescent="0.35">
      <c r="AA797" s="22"/>
    </row>
    <row r="798" spans="27:27" x14ac:dyDescent="0.35">
      <c r="AA798" s="22"/>
    </row>
    <row r="799" spans="27:27" x14ac:dyDescent="0.35">
      <c r="AA799" s="22"/>
    </row>
    <row r="800" spans="27:27" x14ac:dyDescent="0.35">
      <c r="AA800" s="22"/>
    </row>
    <row r="801" spans="27:27" x14ac:dyDescent="0.35">
      <c r="AA801" s="22"/>
    </row>
    <row r="802" spans="27:27" x14ac:dyDescent="0.35">
      <c r="AA802" s="22"/>
    </row>
    <row r="803" spans="27:27" x14ac:dyDescent="0.35">
      <c r="AA803" s="22"/>
    </row>
    <row r="804" spans="27:27" x14ac:dyDescent="0.35">
      <c r="AA804" s="22"/>
    </row>
    <row r="805" spans="27:27" x14ac:dyDescent="0.35">
      <c r="AA805" s="22"/>
    </row>
    <row r="806" spans="27:27" x14ac:dyDescent="0.35">
      <c r="AA806" s="22"/>
    </row>
    <row r="807" spans="27:27" x14ac:dyDescent="0.35">
      <c r="AA807" s="22"/>
    </row>
    <row r="808" spans="27:27" x14ac:dyDescent="0.35">
      <c r="AA808" s="22"/>
    </row>
    <row r="809" spans="27:27" x14ac:dyDescent="0.35">
      <c r="AA809" s="22"/>
    </row>
    <row r="810" spans="27:27" x14ac:dyDescent="0.35">
      <c r="AA810" s="22"/>
    </row>
    <row r="811" spans="27:27" x14ac:dyDescent="0.35">
      <c r="AA811" s="22"/>
    </row>
    <row r="812" spans="27:27" x14ac:dyDescent="0.35">
      <c r="AA812" s="22"/>
    </row>
    <row r="813" spans="27:27" x14ac:dyDescent="0.35">
      <c r="AA813" s="22"/>
    </row>
    <row r="814" spans="27:27" x14ac:dyDescent="0.35">
      <c r="AA814" s="22"/>
    </row>
    <row r="815" spans="27:27" x14ac:dyDescent="0.35">
      <c r="AA815" s="22"/>
    </row>
    <row r="816" spans="27:27" x14ac:dyDescent="0.35">
      <c r="AA816" s="22"/>
    </row>
    <row r="817" spans="27:27" x14ac:dyDescent="0.35">
      <c r="AA817" s="22"/>
    </row>
    <row r="818" spans="27:27" x14ac:dyDescent="0.35">
      <c r="AA818" s="22"/>
    </row>
    <row r="819" spans="27:27" x14ac:dyDescent="0.35">
      <c r="AA819" s="22"/>
    </row>
    <row r="820" spans="27:27" x14ac:dyDescent="0.35">
      <c r="AA820" s="22"/>
    </row>
    <row r="821" spans="27:27" x14ac:dyDescent="0.35">
      <c r="AA821" s="22"/>
    </row>
    <row r="822" spans="27:27" x14ac:dyDescent="0.35">
      <c r="AA822" s="22"/>
    </row>
    <row r="823" spans="27:27" x14ac:dyDescent="0.35">
      <c r="AA823" s="22"/>
    </row>
    <row r="824" spans="27:27" x14ac:dyDescent="0.35">
      <c r="AA824" s="22"/>
    </row>
    <row r="825" spans="27:27" x14ac:dyDescent="0.35">
      <c r="AA825" s="22"/>
    </row>
    <row r="826" spans="27:27" x14ac:dyDescent="0.35">
      <c r="AA826" s="22"/>
    </row>
    <row r="827" spans="27:27" x14ac:dyDescent="0.35">
      <c r="AA827" s="22"/>
    </row>
    <row r="828" spans="27:27" x14ac:dyDescent="0.35">
      <c r="AA828" s="22"/>
    </row>
    <row r="829" spans="27:27" x14ac:dyDescent="0.35">
      <c r="AA829" s="22"/>
    </row>
    <row r="830" spans="27:27" x14ac:dyDescent="0.35">
      <c r="AA830" s="22"/>
    </row>
    <row r="831" spans="27:27" x14ac:dyDescent="0.35">
      <c r="AA831" s="22"/>
    </row>
    <row r="832" spans="27:27" x14ac:dyDescent="0.35">
      <c r="AA832" s="22"/>
    </row>
    <row r="833" spans="27:27" x14ac:dyDescent="0.35">
      <c r="AA833" s="22"/>
    </row>
    <row r="834" spans="27:27" x14ac:dyDescent="0.35">
      <c r="AA834" s="22"/>
    </row>
    <row r="835" spans="27:27" x14ac:dyDescent="0.35">
      <c r="AA835" s="22"/>
    </row>
    <row r="836" spans="27:27" x14ac:dyDescent="0.35">
      <c r="AA836" s="22"/>
    </row>
    <row r="837" spans="27:27" x14ac:dyDescent="0.35">
      <c r="AA837" s="22"/>
    </row>
    <row r="838" spans="27:27" x14ac:dyDescent="0.35">
      <c r="AA838" s="22"/>
    </row>
    <row r="839" spans="27:27" x14ac:dyDescent="0.35">
      <c r="AA839" s="22"/>
    </row>
    <row r="840" spans="27:27" x14ac:dyDescent="0.35">
      <c r="AA840" s="22"/>
    </row>
    <row r="841" spans="27:27" x14ac:dyDescent="0.35">
      <c r="AA841" s="22"/>
    </row>
    <row r="842" spans="27:27" x14ac:dyDescent="0.35">
      <c r="AA842" s="22"/>
    </row>
    <row r="843" spans="27:27" x14ac:dyDescent="0.35">
      <c r="AA843" s="22"/>
    </row>
    <row r="844" spans="27:27" x14ac:dyDescent="0.35">
      <c r="AA844" s="22"/>
    </row>
    <row r="845" spans="27:27" x14ac:dyDescent="0.35">
      <c r="AA845" s="22"/>
    </row>
    <row r="846" spans="27:27" x14ac:dyDescent="0.35">
      <c r="AA846" s="22"/>
    </row>
    <row r="847" spans="27:27" x14ac:dyDescent="0.35">
      <c r="AA847" s="22"/>
    </row>
    <row r="848" spans="27:27" x14ac:dyDescent="0.35">
      <c r="AA848" s="22"/>
    </row>
    <row r="849" spans="27:27" x14ac:dyDescent="0.35">
      <c r="AA849" s="22"/>
    </row>
    <row r="850" spans="27:27" x14ac:dyDescent="0.35">
      <c r="AA850" s="22"/>
    </row>
    <row r="851" spans="27:27" x14ac:dyDescent="0.35">
      <c r="AA851" s="22"/>
    </row>
    <row r="852" spans="27:27" x14ac:dyDescent="0.35">
      <c r="AA852" s="22"/>
    </row>
    <row r="853" spans="27:27" x14ac:dyDescent="0.35">
      <c r="AA853" s="22"/>
    </row>
    <row r="854" spans="27:27" x14ac:dyDescent="0.35">
      <c r="AA854" s="22"/>
    </row>
    <row r="855" spans="27:27" x14ac:dyDescent="0.35">
      <c r="AA855" s="22"/>
    </row>
    <row r="856" spans="27:27" x14ac:dyDescent="0.35">
      <c r="AA856" s="22"/>
    </row>
    <row r="857" spans="27:27" x14ac:dyDescent="0.35">
      <c r="AA857" s="22"/>
    </row>
    <row r="858" spans="27:27" x14ac:dyDescent="0.35">
      <c r="AA858" s="22"/>
    </row>
    <row r="859" spans="27:27" x14ac:dyDescent="0.35">
      <c r="AA859" s="22"/>
    </row>
    <row r="860" spans="27:27" x14ac:dyDescent="0.35">
      <c r="AA860" s="22"/>
    </row>
    <row r="861" spans="27:27" x14ac:dyDescent="0.35">
      <c r="AA861" s="22"/>
    </row>
    <row r="862" spans="27:27" x14ac:dyDescent="0.35">
      <c r="AA862" s="22"/>
    </row>
    <row r="863" spans="27:27" x14ac:dyDescent="0.35">
      <c r="AA863" s="22"/>
    </row>
    <row r="864" spans="27:27" x14ac:dyDescent="0.35">
      <c r="AA864" s="22"/>
    </row>
    <row r="865" spans="27:27" x14ac:dyDescent="0.35">
      <c r="AA865" s="22"/>
    </row>
    <row r="866" spans="27:27" x14ac:dyDescent="0.35">
      <c r="AA866" s="22"/>
    </row>
    <row r="867" spans="27:27" x14ac:dyDescent="0.35">
      <c r="AA867" s="22"/>
    </row>
    <row r="868" spans="27:27" x14ac:dyDescent="0.35">
      <c r="AA868" s="22"/>
    </row>
    <row r="869" spans="27:27" x14ac:dyDescent="0.35">
      <c r="AA869" s="22"/>
    </row>
    <row r="870" spans="27:27" x14ac:dyDescent="0.35">
      <c r="AA870" s="22"/>
    </row>
    <row r="871" spans="27:27" x14ac:dyDescent="0.35">
      <c r="AA871" s="22"/>
    </row>
    <row r="872" spans="27:27" x14ac:dyDescent="0.35">
      <c r="AA872" s="22"/>
    </row>
    <row r="873" spans="27:27" x14ac:dyDescent="0.35">
      <c r="AA873" s="22"/>
    </row>
    <row r="874" spans="27:27" x14ac:dyDescent="0.35">
      <c r="AA874" s="22"/>
    </row>
    <row r="875" spans="27:27" x14ac:dyDescent="0.35">
      <c r="AA875" s="22"/>
    </row>
    <row r="876" spans="27:27" x14ac:dyDescent="0.35">
      <c r="AA876" s="22"/>
    </row>
    <row r="877" spans="27:27" x14ac:dyDescent="0.35">
      <c r="AA877" s="22"/>
    </row>
    <row r="878" spans="27:27" x14ac:dyDescent="0.35">
      <c r="AA878" s="22"/>
    </row>
    <row r="879" spans="27:27" x14ac:dyDescent="0.35">
      <c r="AA879" s="22"/>
    </row>
    <row r="880" spans="27:27" x14ac:dyDescent="0.35">
      <c r="AA880" s="22"/>
    </row>
    <row r="881" spans="27:27" x14ac:dyDescent="0.35">
      <c r="AA881" s="22"/>
    </row>
    <row r="882" spans="27:27" x14ac:dyDescent="0.35">
      <c r="AA882" s="22"/>
    </row>
    <row r="883" spans="27:27" x14ac:dyDescent="0.35">
      <c r="AA883" s="22"/>
    </row>
    <row r="884" spans="27:27" x14ac:dyDescent="0.35">
      <c r="AA884" s="22"/>
    </row>
    <row r="885" spans="27:27" x14ac:dyDescent="0.35">
      <c r="AA885" s="22"/>
    </row>
    <row r="886" spans="27:27" x14ac:dyDescent="0.35">
      <c r="AA886" s="22"/>
    </row>
    <row r="887" spans="27:27" x14ac:dyDescent="0.35">
      <c r="AA887" s="22"/>
    </row>
    <row r="888" spans="27:27" x14ac:dyDescent="0.35">
      <c r="AA888" s="22"/>
    </row>
    <row r="889" spans="27:27" x14ac:dyDescent="0.35">
      <c r="AA889" s="22"/>
    </row>
    <row r="890" spans="27:27" x14ac:dyDescent="0.35">
      <c r="AA890" s="22"/>
    </row>
    <row r="891" spans="27:27" x14ac:dyDescent="0.35">
      <c r="AA891" s="22"/>
    </row>
    <row r="892" spans="27:27" x14ac:dyDescent="0.35">
      <c r="AA892" s="22"/>
    </row>
    <row r="893" spans="27:27" x14ac:dyDescent="0.35">
      <c r="AA893" s="22"/>
    </row>
    <row r="894" spans="27:27" x14ac:dyDescent="0.35">
      <c r="AA894" s="22"/>
    </row>
    <row r="895" spans="27:27" x14ac:dyDescent="0.35">
      <c r="AA895" s="22"/>
    </row>
    <row r="896" spans="27:27" x14ac:dyDescent="0.35">
      <c r="AA896" s="22"/>
    </row>
    <row r="897" spans="27:27" x14ac:dyDescent="0.35">
      <c r="AA897" s="22"/>
    </row>
    <row r="898" spans="27:27" x14ac:dyDescent="0.35">
      <c r="AA898" s="22"/>
    </row>
    <row r="899" spans="27:27" x14ac:dyDescent="0.35">
      <c r="AA899" s="22"/>
    </row>
    <row r="900" spans="27:27" x14ac:dyDescent="0.35">
      <c r="AA900" s="22"/>
    </row>
    <row r="901" spans="27:27" x14ac:dyDescent="0.35">
      <c r="AA901" s="22"/>
    </row>
    <row r="902" spans="27:27" x14ac:dyDescent="0.35">
      <c r="AA902" s="22"/>
    </row>
    <row r="903" spans="27:27" x14ac:dyDescent="0.35">
      <c r="AA903" s="22"/>
    </row>
    <row r="904" spans="27:27" x14ac:dyDescent="0.35">
      <c r="AA904" s="22"/>
    </row>
    <row r="905" spans="27:27" x14ac:dyDescent="0.35">
      <c r="AA905" s="22"/>
    </row>
    <row r="906" spans="27:27" x14ac:dyDescent="0.35">
      <c r="AA906" s="22"/>
    </row>
    <row r="907" spans="27:27" x14ac:dyDescent="0.35">
      <c r="AA907" s="22"/>
    </row>
    <row r="908" spans="27:27" x14ac:dyDescent="0.35">
      <c r="AA908" s="22"/>
    </row>
    <row r="909" spans="27:27" x14ac:dyDescent="0.35">
      <c r="AA909" s="22"/>
    </row>
    <row r="910" spans="27:27" x14ac:dyDescent="0.35">
      <c r="AA910" s="22"/>
    </row>
    <row r="911" spans="27:27" x14ac:dyDescent="0.35">
      <c r="AA911" s="22"/>
    </row>
    <row r="912" spans="27:27" x14ac:dyDescent="0.35">
      <c r="AA912" s="22"/>
    </row>
    <row r="913" spans="27:27" x14ac:dyDescent="0.35">
      <c r="AA913" s="22"/>
    </row>
    <row r="914" spans="27:27" x14ac:dyDescent="0.35">
      <c r="AA914" s="22"/>
    </row>
    <row r="915" spans="27:27" x14ac:dyDescent="0.35">
      <c r="AA915" s="22"/>
    </row>
    <row r="916" spans="27:27" x14ac:dyDescent="0.35">
      <c r="AA916" s="22"/>
    </row>
    <row r="917" spans="27:27" x14ac:dyDescent="0.35">
      <c r="AA917" s="22"/>
    </row>
    <row r="918" spans="27:27" x14ac:dyDescent="0.35">
      <c r="AA918" s="22"/>
    </row>
    <row r="919" spans="27:27" x14ac:dyDescent="0.35">
      <c r="AA919" s="22"/>
    </row>
    <row r="920" spans="27:27" x14ac:dyDescent="0.35">
      <c r="AA920" s="22"/>
    </row>
    <row r="921" spans="27:27" x14ac:dyDescent="0.35">
      <c r="AA921" s="22"/>
    </row>
    <row r="922" spans="27:27" x14ac:dyDescent="0.35">
      <c r="AA922" s="22"/>
    </row>
    <row r="923" spans="27:27" x14ac:dyDescent="0.35">
      <c r="AA923" s="22"/>
    </row>
    <row r="924" spans="27:27" x14ac:dyDescent="0.35">
      <c r="AA924" s="22"/>
    </row>
    <row r="925" spans="27:27" x14ac:dyDescent="0.35">
      <c r="AA925" s="22"/>
    </row>
    <row r="926" spans="27:27" x14ac:dyDescent="0.35">
      <c r="AA926" s="22"/>
    </row>
    <row r="927" spans="27:27" x14ac:dyDescent="0.35">
      <c r="AA927" s="22"/>
    </row>
    <row r="928" spans="27:27" x14ac:dyDescent="0.35">
      <c r="AA928" s="22"/>
    </row>
    <row r="929" spans="27:27" x14ac:dyDescent="0.35">
      <c r="AA929" s="22"/>
    </row>
    <row r="930" spans="27:27" x14ac:dyDescent="0.35">
      <c r="AA930" s="22"/>
    </row>
    <row r="931" spans="27:27" x14ac:dyDescent="0.35">
      <c r="AA931" s="22"/>
    </row>
    <row r="932" spans="27:27" x14ac:dyDescent="0.35">
      <c r="AA932" s="22"/>
    </row>
    <row r="933" spans="27:27" x14ac:dyDescent="0.35">
      <c r="AA933" s="22"/>
    </row>
    <row r="934" spans="27:27" x14ac:dyDescent="0.35">
      <c r="AA934" s="22"/>
    </row>
    <row r="935" spans="27:27" x14ac:dyDescent="0.35">
      <c r="AA935" s="22"/>
    </row>
    <row r="936" spans="27:27" x14ac:dyDescent="0.35">
      <c r="AA936" s="22"/>
    </row>
    <row r="937" spans="27:27" x14ac:dyDescent="0.35">
      <c r="AA937" s="22"/>
    </row>
    <row r="938" spans="27:27" x14ac:dyDescent="0.35">
      <c r="AA938" s="22"/>
    </row>
    <row r="939" spans="27:27" x14ac:dyDescent="0.35">
      <c r="AA939" s="22"/>
    </row>
    <row r="940" spans="27:27" x14ac:dyDescent="0.35">
      <c r="AA940" s="22"/>
    </row>
    <row r="941" spans="27:27" x14ac:dyDescent="0.35">
      <c r="AA941" s="22"/>
    </row>
    <row r="942" spans="27:27" x14ac:dyDescent="0.35">
      <c r="AA942" s="22"/>
    </row>
    <row r="943" spans="27:27" x14ac:dyDescent="0.35">
      <c r="AA943" s="22"/>
    </row>
    <row r="944" spans="27:27" x14ac:dyDescent="0.35">
      <c r="AA944" s="22"/>
    </row>
    <row r="945" spans="27:27" x14ac:dyDescent="0.35">
      <c r="AA945" s="22"/>
    </row>
    <row r="946" spans="27:27" x14ac:dyDescent="0.35">
      <c r="AA946" s="22"/>
    </row>
    <row r="947" spans="27:27" x14ac:dyDescent="0.35">
      <c r="AA947" s="22"/>
    </row>
    <row r="948" spans="27:27" x14ac:dyDescent="0.35">
      <c r="AA948" s="22"/>
    </row>
    <row r="949" spans="27:27" x14ac:dyDescent="0.35">
      <c r="AA949" s="22"/>
    </row>
    <row r="950" spans="27:27" x14ac:dyDescent="0.35">
      <c r="AA950" s="22"/>
    </row>
    <row r="951" spans="27:27" x14ac:dyDescent="0.35">
      <c r="AA951" s="22"/>
    </row>
    <row r="952" spans="27:27" x14ac:dyDescent="0.35">
      <c r="AA952" s="22"/>
    </row>
    <row r="953" spans="27:27" x14ac:dyDescent="0.35">
      <c r="AA953" s="22"/>
    </row>
    <row r="954" spans="27:27" x14ac:dyDescent="0.35">
      <c r="AA954" s="22"/>
    </row>
    <row r="955" spans="27:27" x14ac:dyDescent="0.35">
      <c r="AA955" s="22"/>
    </row>
    <row r="956" spans="27:27" x14ac:dyDescent="0.35">
      <c r="AA956" s="22"/>
    </row>
    <row r="957" spans="27:27" x14ac:dyDescent="0.35">
      <c r="AA957" s="22"/>
    </row>
    <row r="958" spans="27:27" x14ac:dyDescent="0.35">
      <c r="AA958" s="22"/>
    </row>
    <row r="959" spans="27:27" x14ac:dyDescent="0.35">
      <c r="AA959" s="22"/>
    </row>
    <row r="960" spans="27:27" x14ac:dyDescent="0.35">
      <c r="AA960" s="22"/>
    </row>
    <row r="961" spans="27:27" x14ac:dyDescent="0.35">
      <c r="AA961" s="22"/>
    </row>
    <row r="962" spans="27:27" x14ac:dyDescent="0.35">
      <c r="AA962" s="22"/>
    </row>
    <row r="963" spans="27:27" x14ac:dyDescent="0.35">
      <c r="AA963" s="22"/>
    </row>
    <row r="964" spans="27:27" x14ac:dyDescent="0.35">
      <c r="AA964" s="22"/>
    </row>
    <row r="965" spans="27:27" x14ac:dyDescent="0.35">
      <c r="AA965" s="22"/>
    </row>
    <row r="966" spans="27:27" x14ac:dyDescent="0.35">
      <c r="AA966" s="22"/>
    </row>
    <row r="967" spans="27:27" x14ac:dyDescent="0.35">
      <c r="AA967" s="22"/>
    </row>
    <row r="968" spans="27:27" x14ac:dyDescent="0.35">
      <c r="AA968" s="22"/>
    </row>
    <row r="969" spans="27:27" x14ac:dyDescent="0.35">
      <c r="AA969" s="22"/>
    </row>
    <row r="970" spans="27:27" x14ac:dyDescent="0.35">
      <c r="AA970" s="22"/>
    </row>
    <row r="971" spans="27:27" x14ac:dyDescent="0.35">
      <c r="AA971" s="22"/>
    </row>
    <row r="972" spans="27:27" x14ac:dyDescent="0.35">
      <c r="AA972" s="22"/>
    </row>
    <row r="973" spans="27:27" x14ac:dyDescent="0.35">
      <c r="AA973" s="22"/>
    </row>
    <row r="974" spans="27:27" x14ac:dyDescent="0.35">
      <c r="AA974" s="22"/>
    </row>
    <row r="975" spans="27:27" x14ac:dyDescent="0.35">
      <c r="AA975" s="22"/>
    </row>
    <row r="976" spans="27:27" x14ac:dyDescent="0.35">
      <c r="AA976" s="22"/>
    </row>
    <row r="977" spans="27:27" x14ac:dyDescent="0.35">
      <c r="AA977" s="22"/>
    </row>
    <row r="978" spans="27:27" x14ac:dyDescent="0.35">
      <c r="AA978" s="22"/>
    </row>
    <row r="979" spans="27:27" x14ac:dyDescent="0.35">
      <c r="AA979" s="22"/>
    </row>
    <row r="980" spans="27:27" x14ac:dyDescent="0.35">
      <c r="AA980" s="22"/>
    </row>
    <row r="981" spans="27:27" x14ac:dyDescent="0.35">
      <c r="AA981" s="22"/>
    </row>
    <row r="982" spans="27:27" x14ac:dyDescent="0.35">
      <c r="AA982" s="22"/>
    </row>
    <row r="983" spans="27:27" x14ac:dyDescent="0.35">
      <c r="AA983" s="22"/>
    </row>
    <row r="984" spans="27:27" x14ac:dyDescent="0.35">
      <c r="AA984" s="22"/>
    </row>
    <row r="985" spans="27:27" x14ac:dyDescent="0.35">
      <c r="AA985" s="22"/>
    </row>
    <row r="986" spans="27:27" x14ac:dyDescent="0.35">
      <c r="AA986" s="22"/>
    </row>
    <row r="987" spans="27:27" x14ac:dyDescent="0.35">
      <c r="AA987" s="22"/>
    </row>
    <row r="988" spans="27:27" x14ac:dyDescent="0.35">
      <c r="AA988" s="22"/>
    </row>
    <row r="989" spans="27:27" x14ac:dyDescent="0.35">
      <c r="AA989" s="22"/>
    </row>
    <row r="990" spans="27:27" x14ac:dyDescent="0.35">
      <c r="AA990" s="22"/>
    </row>
    <row r="991" spans="27:27" x14ac:dyDescent="0.35">
      <c r="AA991" s="22"/>
    </row>
    <row r="992" spans="27:27" x14ac:dyDescent="0.35">
      <c r="AA992" s="22"/>
    </row>
    <row r="993" spans="27:27" x14ac:dyDescent="0.35">
      <c r="AA993" s="22"/>
    </row>
    <row r="994" spans="27:27" x14ac:dyDescent="0.35">
      <c r="AA994" s="22"/>
    </row>
    <row r="995" spans="27:27" x14ac:dyDescent="0.35">
      <c r="AA995" s="22"/>
    </row>
    <row r="996" spans="27:27" x14ac:dyDescent="0.35">
      <c r="AA996" s="22"/>
    </row>
    <row r="997" spans="27:27" x14ac:dyDescent="0.35">
      <c r="AA997" s="22"/>
    </row>
    <row r="998" spans="27:27" x14ac:dyDescent="0.35">
      <c r="AA998" s="22"/>
    </row>
    <row r="999" spans="27:27" x14ac:dyDescent="0.35">
      <c r="AA999" s="22"/>
    </row>
    <row r="1000" spans="27:27" x14ac:dyDescent="0.35">
      <c r="AA1000" s="22"/>
    </row>
    <row r="1001" spans="27:27" x14ac:dyDescent="0.35">
      <c r="AA1001" s="22"/>
    </row>
    <row r="1002" spans="27:27" x14ac:dyDescent="0.35">
      <c r="AA1002" s="22"/>
    </row>
    <row r="1003" spans="27:27" x14ac:dyDescent="0.35">
      <c r="AA1003" s="22"/>
    </row>
    <row r="1004" spans="27:27" x14ac:dyDescent="0.35">
      <c r="AA1004" s="22"/>
    </row>
    <row r="1005" spans="27:27" x14ac:dyDescent="0.35">
      <c r="AA1005" s="22"/>
    </row>
    <row r="1006" spans="27:27" x14ac:dyDescent="0.35">
      <c r="AA1006" s="22"/>
    </row>
    <row r="1007" spans="27:27" x14ac:dyDescent="0.35">
      <c r="AA1007" s="22"/>
    </row>
    <row r="1008" spans="27:27" x14ac:dyDescent="0.35">
      <c r="AA1008" s="22"/>
    </row>
    <row r="1009" spans="27:27" x14ac:dyDescent="0.35">
      <c r="AA1009" s="22"/>
    </row>
    <row r="1010" spans="27:27" x14ac:dyDescent="0.35">
      <c r="AA1010" s="22"/>
    </row>
    <row r="1011" spans="27:27" x14ac:dyDescent="0.35">
      <c r="AA1011" s="22"/>
    </row>
    <row r="1012" spans="27:27" x14ac:dyDescent="0.35">
      <c r="AA1012" s="22"/>
    </row>
    <row r="1013" spans="27:27" x14ac:dyDescent="0.35">
      <c r="AA1013" s="22"/>
    </row>
    <row r="1014" spans="27:27" x14ac:dyDescent="0.35">
      <c r="AA1014" s="22"/>
    </row>
    <row r="1015" spans="27:27" x14ac:dyDescent="0.35">
      <c r="AA1015" s="22"/>
    </row>
    <row r="1016" spans="27:27" x14ac:dyDescent="0.35">
      <c r="AA1016" s="22"/>
    </row>
    <row r="1017" spans="27:27" x14ac:dyDescent="0.35">
      <c r="AA1017" s="22"/>
    </row>
    <row r="1018" spans="27:27" x14ac:dyDescent="0.35">
      <c r="AA1018" s="22"/>
    </row>
    <row r="1019" spans="27:27" x14ac:dyDescent="0.35">
      <c r="AA1019" s="22"/>
    </row>
    <row r="1020" spans="27:27" x14ac:dyDescent="0.35">
      <c r="AA1020" s="22"/>
    </row>
    <row r="1021" spans="27:27" x14ac:dyDescent="0.35">
      <c r="AA1021" s="22"/>
    </row>
    <row r="1022" spans="27:27" x14ac:dyDescent="0.35">
      <c r="AA1022" s="22"/>
    </row>
    <row r="1023" spans="27:27" x14ac:dyDescent="0.35">
      <c r="AA1023" s="22"/>
    </row>
    <row r="1024" spans="27:27" x14ac:dyDescent="0.35">
      <c r="AA1024" s="22"/>
    </row>
    <row r="1025" spans="27:27" x14ac:dyDescent="0.35">
      <c r="AA1025" s="22"/>
    </row>
    <row r="1026" spans="27:27" x14ac:dyDescent="0.35">
      <c r="AA1026" s="22"/>
    </row>
    <row r="1027" spans="27:27" x14ac:dyDescent="0.35">
      <c r="AA1027" s="22"/>
    </row>
    <row r="1028" spans="27:27" x14ac:dyDescent="0.35">
      <c r="AA1028" s="22"/>
    </row>
    <row r="1029" spans="27:27" x14ac:dyDescent="0.35">
      <c r="AA1029" s="22"/>
    </row>
    <row r="1030" spans="27:27" x14ac:dyDescent="0.35">
      <c r="AA1030" s="22"/>
    </row>
    <row r="1031" spans="27:27" x14ac:dyDescent="0.35">
      <c r="AA1031" s="22"/>
    </row>
    <row r="1032" spans="27:27" x14ac:dyDescent="0.35">
      <c r="AA1032" s="22"/>
    </row>
    <row r="1033" spans="27:27" x14ac:dyDescent="0.35">
      <c r="AA1033" s="22"/>
    </row>
    <row r="1034" spans="27:27" x14ac:dyDescent="0.35">
      <c r="AA1034" s="22"/>
    </row>
    <row r="1035" spans="27:27" x14ac:dyDescent="0.35">
      <c r="AA1035" s="22"/>
    </row>
    <row r="1036" spans="27:27" x14ac:dyDescent="0.35">
      <c r="AA1036" s="22"/>
    </row>
    <row r="1037" spans="27:27" x14ac:dyDescent="0.35">
      <c r="AA1037" s="22"/>
    </row>
    <row r="1038" spans="27:27" x14ac:dyDescent="0.35">
      <c r="AA1038" s="22"/>
    </row>
    <row r="1039" spans="27:27" x14ac:dyDescent="0.35">
      <c r="AA1039" s="22"/>
    </row>
    <row r="1040" spans="27:27" x14ac:dyDescent="0.35">
      <c r="AA1040" s="22"/>
    </row>
    <row r="1041" spans="27:27" x14ac:dyDescent="0.35">
      <c r="AA1041" s="22"/>
    </row>
    <row r="1042" spans="27:27" x14ac:dyDescent="0.35">
      <c r="AA1042" s="22"/>
    </row>
    <row r="1043" spans="27:27" x14ac:dyDescent="0.35">
      <c r="AA1043" s="22"/>
    </row>
    <row r="1044" spans="27:27" x14ac:dyDescent="0.35">
      <c r="AA1044" s="22"/>
    </row>
    <row r="1045" spans="27:27" x14ac:dyDescent="0.35">
      <c r="AA1045" s="22"/>
    </row>
    <row r="1046" spans="27:27" x14ac:dyDescent="0.35">
      <c r="AA1046" s="22"/>
    </row>
    <row r="1047" spans="27:27" x14ac:dyDescent="0.35">
      <c r="AA1047" s="22"/>
    </row>
    <row r="1048" spans="27:27" x14ac:dyDescent="0.35">
      <c r="AA1048" s="22"/>
    </row>
    <row r="1049" spans="27:27" x14ac:dyDescent="0.35">
      <c r="AA1049" s="22"/>
    </row>
    <row r="1050" spans="27:27" x14ac:dyDescent="0.35">
      <c r="AA1050" s="22"/>
    </row>
    <row r="1051" spans="27:27" x14ac:dyDescent="0.35">
      <c r="AA1051" s="22"/>
    </row>
    <row r="1052" spans="27:27" x14ac:dyDescent="0.35">
      <c r="AA1052" s="22"/>
    </row>
    <row r="1053" spans="27:27" x14ac:dyDescent="0.35">
      <c r="AA1053" s="22"/>
    </row>
    <row r="1054" spans="27:27" x14ac:dyDescent="0.35">
      <c r="AA1054" s="22"/>
    </row>
    <row r="1055" spans="27:27" x14ac:dyDescent="0.35">
      <c r="AA1055" s="22"/>
    </row>
    <row r="1056" spans="27:27" x14ac:dyDescent="0.35">
      <c r="AA1056" s="22"/>
    </row>
    <row r="1057" spans="27:27" x14ac:dyDescent="0.35">
      <c r="AA1057" s="22"/>
    </row>
    <row r="1058" spans="27:27" x14ac:dyDescent="0.35">
      <c r="AA1058" s="22"/>
    </row>
    <row r="1059" spans="27:27" x14ac:dyDescent="0.35">
      <c r="AA1059" s="22"/>
    </row>
    <row r="1060" spans="27:27" x14ac:dyDescent="0.35">
      <c r="AA1060" s="22"/>
    </row>
    <row r="1061" spans="27:27" x14ac:dyDescent="0.35">
      <c r="AA1061" s="22"/>
    </row>
    <row r="1062" spans="27:27" x14ac:dyDescent="0.35">
      <c r="AA1062" s="22"/>
    </row>
    <row r="1063" spans="27:27" x14ac:dyDescent="0.35">
      <c r="AA1063" s="22"/>
    </row>
    <row r="1064" spans="27:27" x14ac:dyDescent="0.35">
      <c r="AA1064" s="22"/>
    </row>
    <row r="1065" spans="27:27" x14ac:dyDescent="0.35">
      <c r="AA1065" s="22"/>
    </row>
    <row r="1066" spans="27:27" x14ac:dyDescent="0.35">
      <c r="AA1066" s="22"/>
    </row>
    <row r="1067" spans="27:27" x14ac:dyDescent="0.35">
      <c r="AA1067" s="22"/>
    </row>
    <row r="1068" spans="27:27" x14ac:dyDescent="0.35">
      <c r="AA1068" s="22"/>
    </row>
    <row r="1069" spans="27:27" x14ac:dyDescent="0.35">
      <c r="AA1069" s="22"/>
    </row>
    <row r="1070" spans="27:27" x14ac:dyDescent="0.35">
      <c r="AA1070" s="22"/>
    </row>
    <row r="1071" spans="27:27" x14ac:dyDescent="0.35">
      <c r="AA1071" s="22"/>
    </row>
    <row r="1072" spans="27:27" x14ac:dyDescent="0.35">
      <c r="AA1072" s="22"/>
    </row>
    <row r="1073" spans="27:27" x14ac:dyDescent="0.35">
      <c r="AA1073" s="22"/>
    </row>
    <row r="1074" spans="27:27" x14ac:dyDescent="0.35">
      <c r="AA1074" s="22"/>
    </row>
    <row r="1075" spans="27:27" x14ac:dyDescent="0.35">
      <c r="AA1075" s="22"/>
    </row>
    <row r="1076" spans="27:27" x14ac:dyDescent="0.35">
      <c r="AA1076" s="22"/>
    </row>
    <row r="1077" spans="27:27" x14ac:dyDescent="0.35">
      <c r="AA1077" s="22"/>
    </row>
    <row r="1078" spans="27:27" x14ac:dyDescent="0.35">
      <c r="AA1078" s="22"/>
    </row>
    <row r="1079" spans="27:27" x14ac:dyDescent="0.35">
      <c r="AA1079" s="22"/>
    </row>
    <row r="1080" spans="27:27" x14ac:dyDescent="0.35">
      <c r="AA1080" s="22"/>
    </row>
    <row r="1081" spans="27:27" x14ac:dyDescent="0.35">
      <c r="AA1081" s="22"/>
    </row>
    <row r="1082" spans="27:27" x14ac:dyDescent="0.35">
      <c r="AA1082" s="22"/>
    </row>
    <row r="1083" spans="27:27" x14ac:dyDescent="0.35">
      <c r="AA1083" s="22"/>
    </row>
    <row r="1084" spans="27:27" x14ac:dyDescent="0.35">
      <c r="AA1084" s="22"/>
    </row>
    <row r="1085" spans="27:27" x14ac:dyDescent="0.35">
      <c r="AA1085" s="22"/>
    </row>
    <row r="1086" spans="27:27" x14ac:dyDescent="0.35">
      <c r="AA1086" s="22"/>
    </row>
    <row r="1087" spans="27:27" x14ac:dyDescent="0.35">
      <c r="AA1087" s="22"/>
    </row>
    <row r="1088" spans="27:27" x14ac:dyDescent="0.35">
      <c r="AA1088" s="22"/>
    </row>
    <row r="1089" spans="27:27" x14ac:dyDescent="0.35">
      <c r="AA1089" s="22"/>
    </row>
    <row r="1090" spans="27:27" x14ac:dyDescent="0.35">
      <c r="AA1090" s="22"/>
    </row>
    <row r="1091" spans="27:27" x14ac:dyDescent="0.35">
      <c r="AA1091" s="22"/>
    </row>
    <row r="1092" spans="27:27" x14ac:dyDescent="0.35">
      <c r="AA1092" s="22"/>
    </row>
    <row r="1093" spans="27:27" x14ac:dyDescent="0.35">
      <c r="AA1093" s="22"/>
    </row>
    <row r="1094" spans="27:27" x14ac:dyDescent="0.35">
      <c r="AA1094" s="22"/>
    </row>
    <row r="1095" spans="27:27" x14ac:dyDescent="0.35">
      <c r="AA1095" s="22"/>
    </row>
    <row r="1096" spans="27:27" x14ac:dyDescent="0.35">
      <c r="AA1096" s="22"/>
    </row>
    <row r="1097" spans="27:27" x14ac:dyDescent="0.35">
      <c r="AA1097" s="22"/>
    </row>
    <row r="1098" spans="27:27" x14ac:dyDescent="0.35">
      <c r="AA1098" s="22"/>
    </row>
    <row r="1099" spans="27:27" x14ac:dyDescent="0.35">
      <c r="AA1099" s="22"/>
    </row>
    <row r="1100" spans="27:27" x14ac:dyDescent="0.35">
      <c r="AA1100" s="22"/>
    </row>
    <row r="1101" spans="27:27" x14ac:dyDescent="0.35">
      <c r="AA1101" s="22"/>
    </row>
    <row r="1102" spans="27:27" x14ac:dyDescent="0.35">
      <c r="AA1102" s="22"/>
    </row>
    <row r="1103" spans="27:27" x14ac:dyDescent="0.35">
      <c r="AA1103" s="22"/>
    </row>
    <row r="1104" spans="27:27" x14ac:dyDescent="0.35">
      <c r="AA1104" s="22"/>
    </row>
    <row r="1105" spans="27:27" x14ac:dyDescent="0.35">
      <c r="AA1105" s="22"/>
    </row>
    <row r="1106" spans="27:27" x14ac:dyDescent="0.35">
      <c r="AA1106" s="22"/>
    </row>
    <row r="1107" spans="27:27" x14ac:dyDescent="0.35">
      <c r="AA1107" s="22"/>
    </row>
    <row r="1108" spans="27:27" x14ac:dyDescent="0.35">
      <c r="AA1108" s="22"/>
    </row>
    <row r="1109" spans="27:27" x14ac:dyDescent="0.35">
      <c r="AA1109" s="22"/>
    </row>
    <row r="1110" spans="27:27" x14ac:dyDescent="0.35">
      <c r="AA1110" s="22"/>
    </row>
    <row r="1111" spans="27:27" x14ac:dyDescent="0.35">
      <c r="AA1111" s="22"/>
    </row>
    <row r="1112" spans="27:27" x14ac:dyDescent="0.35">
      <c r="AA1112" s="22"/>
    </row>
    <row r="1113" spans="27:27" x14ac:dyDescent="0.35">
      <c r="AA1113" s="22"/>
    </row>
    <row r="1114" spans="27:27" x14ac:dyDescent="0.35">
      <c r="AA1114" s="22"/>
    </row>
    <row r="1115" spans="27:27" x14ac:dyDescent="0.35">
      <c r="AA1115" s="22"/>
    </row>
    <row r="1116" spans="27:27" x14ac:dyDescent="0.35">
      <c r="AA1116" s="22"/>
    </row>
    <row r="1117" spans="27:27" x14ac:dyDescent="0.35">
      <c r="AA1117" s="22"/>
    </row>
    <row r="1118" spans="27:27" x14ac:dyDescent="0.35">
      <c r="AA1118" s="22"/>
    </row>
    <row r="1119" spans="27:27" x14ac:dyDescent="0.35">
      <c r="AA1119" s="22"/>
    </row>
    <row r="1120" spans="27:27" x14ac:dyDescent="0.35">
      <c r="AA1120" s="22"/>
    </row>
    <row r="1121" spans="27:27" x14ac:dyDescent="0.35">
      <c r="AA1121" s="22"/>
    </row>
    <row r="1122" spans="27:27" x14ac:dyDescent="0.35">
      <c r="AA1122" s="22"/>
    </row>
    <row r="1123" spans="27:27" x14ac:dyDescent="0.35">
      <c r="AA1123" s="22"/>
    </row>
    <row r="1124" spans="27:27" x14ac:dyDescent="0.35">
      <c r="AA1124" s="22"/>
    </row>
    <row r="1125" spans="27:27" x14ac:dyDescent="0.35">
      <c r="AA1125" s="22"/>
    </row>
    <row r="1126" spans="27:27" x14ac:dyDescent="0.35">
      <c r="AA1126" s="22"/>
    </row>
    <row r="1127" spans="27:27" x14ac:dyDescent="0.35">
      <c r="AA1127" s="22"/>
    </row>
    <row r="1128" spans="27:27" x14ac:dyDescent="0.35">
      <c r="AA1128" s="22"/>
    </row>
    <row r="1129" spans="27:27" x14ac:dyDescent="0.35">
      <c r="AA1129" s="22"/>
    </row>
    <row r="1130" spans="27:27" x14ac:dyDescent="0.35">
      <c r="AA1130" s="22"/>
    </row>
    <row r="1131" spans="27:27" x14ac:dyDescent="0.35">
      <c r="AA1131" s="22"/>
    </row>
    <row r="1132" spans="27:27" x14ac:dyDescent="0.35">
      <c r="AA1132" s="22"/>
    </row>
    <row r="1133" spans="27:27" x14ac:dyDescent="0.35">
      <c r="AA1133" s="22"/>
    </row>
    <row r="1134" spans="27:27" x14ac:dyDescent="0.35">
      <c r="AA1134" s="22"/>
    </row>
    <row r="1135" spans="27:27" x14ac:dyDescent="0.35">
      <c r="AA1135" s="22"/>
    </row>
    <row r="1136" spans="27:27" x14ac:dyDescent="0.35">
      <c r="AA1136" s="22"/>
    </row>
    <row r="1137" spans="27:27" x14ac:dyDescent="0.35">
      <c r="AA1137" s="22"/>
    </row>
    <row r="1138" spans="27:27" x14ac:dyDescent="0.35">
      <c r="AA1138" s="22"/>
    </row>
    <row r="1139" spans="27:27" x14ac:dyDescent="0.35">
      <c r="AA1139" s="22"/>
    </row>
    <row r="1140" spans="27:27" x14ac:dyDescent="0.35">
      <c r="AA1140" s="22"/>
    </row>
    <row r="1141" spans="27:27" x14ac:dyDescent="0.35">
      <c r="AA1141" s="22"/>
    </row>
    <row r="1142" spans="27:27" x14ac:dyDescent="0.35">
      <c r="AA1142" s="22"/>
    </row>
    <row r="1143" spans="27:27" x14ac:dyDescent="0.35">
      <c r="AA1143" s="22"/>
    </row>
    <row r="1144" spans="27:27" x14ac:dyDescent="0.35">
      <c r="AA1144" s="22"/>
    </row>
    <row r="1145" spans="27:27" x14ac:dyDescent="0.35">
      <c r="AA1145" s="22"/>
    </row>
    <row r="1146" spans="27:27" x14ac:dyDescent="0.35">
      <c r="AA1146" s="22"/>
    </row>
    <row r="1147" spans="27:27" x14ac:dyDescent="0.35">
      <c r="AA1147" s="22"/>
    </row>
    <row r="1148" spans="27:27" x14ac:dyDescent="0.35">
      <c r="AA1148" s="22"/>
    </row>
    <row r="1149" spans="27:27" x14ac:dyDescent="0.35">
      <c r="AA1149" s="22"/>
    </row>
    <row r="1150" spans="27:27" x14ac:dyDescent="0.35">
      <c r="AA1150" s="22"/>
    </row>
    <row r="1151" spans="27:27" x14ac:dyDescent="0.35">
      <c r="AA1151" s="22"/>
    </row>
    <row r="1152" spans="27:27" x14ac:dyDescent="0.35">
      <c r="AA1152" s="22"/>
    </row>
    <row r="1153" spans="27:27" x14ac:dyDescent="0.35">
      <c r="AA1153" s="22"/>
    </row>
    <row r="1154" spans="27:27" x14ac:dyDescent="0.35">
      <c r="AA1154" s="22"/>
    </row>
    <row r="1155" spans="27:27" x14ac:dyDescent="0.35">
      <c r="AA1155" s="22"/>
    </row>
    <row r="1156" spans="27:27" x14ac:dyDescent="0.35">
      <c r="AA1156" s="22"/>
    </row>
    <row r="1157" spans="27:27" x14ac:dyDescent="0.35">
      <c r="AA1157" s="22"/>
    </row>
    <row r="1158" spans="27:27" x14ac:dyDescent="0.35">
      <c r="AA1158" s="22"/>
    </row>
    <row r="1159" spans="27:27" x14ac:dyDescent="0.35">
      <c r="AA1159" s="22"/>
    </row>
    <row r="1160" spans="27:27" x14ac:dyDescent="0.35">
      <c r="AA1160" s="22"/>
    </row>
    <row r="1161" spans="27:27" x14ac:dyDescent="0.35">
      <c r="AA1161" s="22"/>
    </row>
    <row r="1162" spans="27:27" x14ac:dyDescent="0.35">
      <c r="AA1162" s="22"/>
    </row>
    <row r="1163" spans="27:27" x14ac:dyDescent="0.35">
      <c r="AA1163" s="22"/>
    </row>
    <row r="1164" spans="27:27" x14ac:dyDescent="0.35">
      <c r="AA1164" s="22"/>
    </row>
    <row r="1165" spans="27:27" x14ac:dyDescent="0.35">
      <c r="AA1165" s="22"/>
    </row>
    <row r="1166" spans="27:27" x14ac:dyDescent="0.35">
      <c r="AA1166" s="22"/>
    </row>
    <row r="1167" spans="27:27" x14ac:dyDescent="0.35">
      <c r="AA1167" s="22"/>
    </row>
    <row r="1168" spans="27:27" x14ac:dyDescent="0.35">
      <c r="AA1168" s="22"/>
    </row>
    <row r="1169" spans="27:27" x14ac:dyDescent="0.35">
      <c r="AA1169" s="22"/>
    </row>
    <row r="1170" spans="27:27" x14ac:dyDescent="0.35">
      <c r="AA1170" s="22"/>
    </row>
    <row r="1171" spans="27:27" x14ac:dyDescent="0.35">
      <c r="AA1171" s="22"/>
    </row>
    <row r="1172" spans="27:27" x14ac:dyDescent="0.35">
      <c r="AA1172" s="22"/>
    </row>
    <row r="1173" spans="27:27" x14ac:dyDescent="0.35">
      <c r="AA1173" s="22"/>
    </row>
    <row r="1174" spans="27:27" x14ac:dyDescent="0.35">
      <c r="AA1174" s="22"/>
    </row>
    <row r="1175" spans="27:27" x14ac:dyDescent="0.35">
      <c r="AA1175" s="22"/>
    </row>
    <row r="1176" spans="27:27" x14ac:dyDescent="0.35">
      <c r="AA1176" s="22"/>
    </row>
    <row r="1177" spans="27:27" x14ac:dyDescent="0.35">
      <c r="AA1177" s="22"/>
    </row>
    <row r="1178" spans="27:27" x14ac:dyDescent="0.35">
      <c r="AA1178" s="22"/>
    </row>
    <row r="1179" spans="27:27" x14ac:dyDescent="0.35">
      <c r="AA1179" s="22"/>
    </row>
    <row r="1180" spans="27:27" x14ac:dyDescent="0.35">
      <c r="AA1180" s="22"/>
    </row>
    <row r="1181" spans="27:27" x14ac:dyDescent="0.35">
      <c r="AA1181" s="22"/>
    </row>
    <row r="1182" spans="27:27" x14ac:dyDescent="0.35">
      <c r="AA1182" s="22"/>
    </row>
    <row r="1183" spans="27:27" x14ac:dyDescent="0.35">
      <c r="AA1183" s="22"/>
    </row>
    <row r="1184" spans="27:27" x14ac:dyDescent="0.35">
      <c r="AA1184" s="22"/>
    </row>
    <row r="1185" spans="27:27" x14ac:dyDescent="0.35">
      <c r="AA1185" s="22"/>
    </row>
    <row r="1186" spans="27:27" x14ac:dyDescent="0.35">
      <c r="AA1186" s="22"/>
    </row>
    <row r="1187" spans="27:27" x14ac:dyDescent="0.35">
      <c r="AA1187" s="22"/>
    </row>
    <row r="1188" spans="27:27" x14ac:dyDescent="0.35">
      <c r="AA1188" s="22"/>
    </row>
    <row r="1189" spans="27:27" x14ac:dyDescent="0.35">
      <c r="AA1189" s="22"/>
    </row>
    <row r="1190" spans="27:27" x14ac:dyDescent="0.35">
      <c r="AA1190" s="22"/>
    </row>
    <row r="1191" spans="27:27" x14ac:dyDescent="0.35">
      <c r="AA1191" s="22"/>
    </row>
    <row r="1192" spans="27:27" x14ac:dyDescent="0.35">
      <c r="AA1192" s="22"/>
    </row>
    <row r="1193" spans="27:27" x14ac:dyDescent="0.35">
      <c r="AA1193" s="22"/>
    </row>
    <row r="1194" spans="27:27" x14ac:dyDescent="0.35">
      <c r="AA1194" s="22"/>
    </row>
    <row r="1195" spans="27:27" x14ac:dyDescent="0.35">
      <c r="AA1195" s="22"/>
    </row>
    <row r="1196" spans="27:27" x14ac:dyDescent="0.35">
      <c r="AA1196" s="22"/>
    </row>
    <row r="1197" spans="27:27" x14ac:dyDescent="0.35">
      <c r="AA1197" s="22"/>
    </row>
    <row r="1198" spans="27:27" x14ac:dyDescent="0.35">
      <c r="AA1198" s="22"/>
    </row>
    <row r="1199" spans="27:27" x14ac:dyDescent="0.35">
      <c r="AA1199" s="22"/>
    </row>
    <row r="1200" spans="27:27" x14ac:dyDescent="0.35">
      <c r="AA1200" s="22"/>
    </row>
    <row r="1201" spans="27:27" x14ac:dyDescent="0.35">
      <c r="AA1201" s="22"/>
    </row>
    <row r="1202" spans="27:27" x14ac:dyDescent="0.35">
      <c r="AA1202" s="22"/>
    </row>
    <row r="1203" spans="27:27" x14ac:dyDescent="0.35">
      <c r="AA1203" s="22"/>
    </row>
    <row r="1204" spans="27:27" x14ac:dyDescent="0.35">
      <c r="AA1204" s="22"/>
    </row>
    <row r="1205" spans="27:27" x14ac:dyDescent="0.35">
      <c r="AA1205" s="22"/>
    </row>
    <row r="1206" spans="27:27" x14ac:dyDescent="0.35">
      <c r="AA1206" s="22"/>
    </row>
    <row r="1207" spans="27:27" x14ac:dyDescent="0.35">
      <c r="AA1207" s="22"/>
    </row>
    <row r="1208" spans="27:27" x14ac:dyDescent="0.35">
      <c r="AA1208" s="22"/>
    </row>
    <row r="1209" spans="27:27" x14ac:dyDescent="0.35">
      <c r="AA1209" s="22"/>
    </row>
    <row r="1210" spans="27:27" x14ac:dyDescent="0.35">
      <c r="AA1210" s="22"/>
    </row>
    <row r="1211" spans="27:27" x14ac:dyDescent="0.35">
      <c r="AA1211" s="22"/>
    </row>
    <row r="1212" spans="27:27" x14ac:dyDescent="0.35">
      <c r="AA1212" s="22"/>
    </row>
    <row r="1213" spans="27:27" x14ac:dyDescent="0.35">
      <c r="AA1213" s="22"/>
    </row>
    <row r="1214" spans="27:27" x14ac:dyDescent="0.35">
      <c r="AA1214" s="22"/>
    </row>
    <row r="1215" spans="27:27" x14ac:dyDescent="0.35">
      <c r="AA1215" s="22"/>
    </row>
    <row r="1216" spans="27:27" x14ac:dyDescent="0.35">
      <c r="AA1216" s="22"/>
    </row>
    <row r="1217" spans="27:27" x14ac:dyDescent="0.35">
      <c r="AA1217" s="22"/>
    </row>
    <row r="1218" spans="27:27" x14ac:dyDescent="0.35">
      <c r="AA1218" s="22"/>
    </row>
    <row r="1219" spans="27:27" x14ac:dyDescent="0.35">
      <c r="AA1219" s="22"/>
    </row>
    <row r="1220" spans="27:27" x14ac:dyDescent="0.35">
      <c r="AA1220" s="22"/>
    </row>
    <row r="1221" spans="27:27" x14ac:dyDescent="0.35">
      <c r="AA1221" s="22"/>
    </row>
    <row r="1222" spans="27:27" x14ac:dyDescent="0.35">
      <c r="AA1222" s="22"/>
    </row>
    <row r="1223" spans="27:27" x14ac:dyDescent="0.35">
      <c r="AA1223" s="22"/>
    </row>
    <row r="1224" spans="27:27" x14ac:dyDescent="0.35">
      <c r="AA1224" s="22"/>
    </row>
    <row r="1225" spans="27:27" x14ac:dyDescent="0.35">
      <c r="AA1225" s="22"/>
    </row>
    <row r="1226" spans="27:27" x14ac:dyDescent="0.35">
      <c r="AA1226" s="22"/>
    </row>
    <row r="1227" spans="27:27" x14ac:dyDescent="0.35">
      <c r="AA1227" s="22"/>
    </row>
    <row r="1228" spans="27:27" x14ac:dyDescent="0.35">
      <c r="AA1228" s="22"/>
    </row>
    <row r="1229" spans="27:27" x14ac:dyDescent="0.35">
      <c r="AA1229" s="22"/>
    </row>
    <row r="1230" spans="27:27" x14ac:dyDescent="0.35">
      <c r="AA1230" s="22"/>
    </row>
    <row r="1231" spans="27:27" x14ac:dyDescent="0.35">
      <c r="AA1231" s="22"/>
    </row>
    <row r="1232" spans="27:27" x14ac:dyDescent="0.35">
      <c r="AA1232" s="22"/>
    </row>
    <row r="1233" spans="27:27" x14ac:dyDescent="0.35">
      <c r="AA1233" s="22"/>
    </row>
    <row r="1234" spans="27:27" x14ac:dyDescent="0.35">
      <c r="AA1234" s="22"/>
    </row>
    <row r="1235" spans="27:27" x14ac:dyDescent="0.35">
      <c r="AA1235" s="22"/>
    </row>
    <row r="1236" spans="27:27" x14ac:dyDescent="0.35">
      <c r="AA1236" s="22"/>
    </row>
    <row r="1237" spans="27:27" x14ac:dyDescent="0.35">
      <c r="AA1237" s="22"/>
    </row>
    <row r="1238" spans="27:27" x14ac:dyDescent="0.35">
      <c r="AA1238" s="22"/>
    </row>
    <row r="1239" spans="27:27" x14ac:dyDescent="0.35">
      <c r="AA1239" s="22"/>
    </row>
    <row r="1240" spans="27:27" x14ac:dyDescent="0.35">
      <c r="AA1240" s="22"/>
    </row>
    <row r="1241" spans="27:27" x14ac:dyDescent="0.35">
      <c r="AA1241" s="22"/>
    </row>
    <row r="1242" spans="27:27" x14ac:dyDescent="0.35">
      <c r="AA1242" s="22"/>
    </row>
    <row r="1243" spans="27:27" x14ac:dyDescent="0.35">
      <c r="AA1243" s="22"/>
    </row>
    <row r="1244" spans="27:27" x14ac:dyDescent="0.35">
      <c r="AA1244" s="22"/>
    </row>
    <row r="1245" spans="27:27" x14ac:dyDescent="0.35">
      <c r="AA1245" s="22"/>
    </row>
    <row r="1246" spans="27:27" x14ac:dyDescent="0.35">
      <c r="AA1246" s="22"/>
    </row>
    <row r="1247" spans="27:27" x14ac:dyDescent="0.35">
      <c r="AA1247" s="22"/>
    </row>
    <row r="1248" spans="27:27" x14ac:dyDescent="0.35">
      <c r="AA1248" s="22"/>
    </row>
    <row r="1249" spans="27:27" x14ac:dyDescent="0.35">
      <c r="AA1249" s="22"/>
    </row>
    <row r="1250" spans="27:27" x14ac:dyDescent="0.35">
      <c r="AA1250" s="22"/>
    </row>
    <row r="1251" spans="27:27" x14ac:dyDescent="0.35">
      <c r="AA1251" s="22"/>
    </row>
    <row r="1252" spans="27:27" x14ac:dyDescent="0.35">
      <c r="AA1252" s="22"/>
    </row>
    <row r="1253" spans="27:27" x14ac:dyDescent="0.35">
      <c r="AA1253" s="22"/>
    </row>
    <row r="1254" spans="27:27" x14ac:dyDescent="0.35">
      <c r="AA1254" s="22"/>
    </row>
    <row r="1255" spans="27:27" x14ac:dyDescent="0.35">
      <c r="AA1255" s="22"/>
    </row>
    <row r="1256" spans="27:27" x14ac:dyDescent="0.35">
      <c r="AA1256" s="22"/>
    </row>
    <row r="1257" spans="27:27" x14ac:dyDescent="0.35">
      <c r="AA1257" s="22"/>
    </row>
    <row r="1258" spans="27:27" x14ac:dyDescent="0.35">
      <c r="AA1258" s="22"/>
    </row>
    <row r="1259" spans="27:27" x14ac:dyDescent="0.35">
      <c r="AA1259" s="22"/>
    </row>
    <row r="1260" spans="27:27" x14ac:dyDescent="0.35">
      <c r="AA1260" s="22"/>
    </row>
    <row r="1261" spans="27:27" x14ac:dyDescent="0.35">
      <c r="AA1261" s="22"/>
    </row>
    <row r="1262" spans="27:27" x14ac:dyDescent="0.35">
      <c r="AA1262" s="22"/>
    </row>
    <row r="1263" spans="27:27" x14ac:dyDescent="0.35">
      <c r="AA1263" s="22"/>
    </row>
    <row r="1264" spans="27:27" x14ac:dyDescent="0.35">
      <c r="AA1264" s="22"/>
    </row>
    <row r="1265" spans="27:27" x14ac:dyDescent="0.35">
      <c r="AA1265" s="22"/>
    </row>
    <row r="1266" spans="27:27" x14ac:dyDescent="0.35">
      <c r="AA1266" s="22"/>
    </row>
    <row r="1267" spans="27:27" x14ac:dyDescent="0.35">
      <c r="AA1267" s="22"/>
    </row>
    <row r="1268" spans="27:27" x14ac:dyDescent="0.35">
      <c r="AA1268" s="22"/>
    </row>
    <row r="1269" spans="27:27" x14ac:dyDescent="0.35">
      <c r="AA1269" s="22"/>
    </row>
    <row r="1270" spans="27:27" x14ac:dyDescent="0.35">
      <c r="AA1270" s="22"/>
    </row>
    <row r="1271" spans="27:27" x14ac:dyDescent="0.35">
      <c r="AA1271" s="22"/>
    </row>
    <row r="1272" spans="27:27" x14ac:dyDescent="0.35">
      <c r="AA1272" s="22"/>
    </row>
    <row r="1273" spans="27:27" x14ac:dyDescent="0.35">
      <c r="AA1273" s="22"/>
    </row>
    <row r="1274" spans="27:27" x14ac:dyDescent="0.35">
      <c r="AA1274" s="22"/>
    </row>
    <row r="1275" spans="27:27" x14ac:dyDescent="0.35">
      <c r="AA1275" s="22"/>
    </row>
    <row r="1276" spans="27:27" x14ac:dyDescent="0.35">
      <c r="AA1276" s="22"/>
    </row>
    <row r="1277" spans="27:27" x14ac:dyDescent="0.35">
      <c r="AA1277" s="22"/>
    </row>
    <row r="1278" spans="27:27" x14ac:dyDescent="0.35">
      <c r="AA1278" s="22"/>
    </row>
    <row r="1279" spans="27:27" x14ac:dyDescent="0.35">
      <c r="AA1279" s="22"/>
    </row>
    <row r="1280" spans="27:27" x14ac:dyDescent="0.35">
      <c r="AA1280" s="22"/>
    </row>
    <row r="1281" spans="27:27" x14ac:dyDescent="0.35">
      <c r="AA1281" s="22"/>
    </row>
    <row r="1282" spans="27:27" x14ac:dyDescent="0.35">
      <c r="AA1282" s="22"/>
    </row>
    <row r="1283" spans="27:27" x14ac:dyDescent="0.35">
      <c r="AA1283" s="22"/>
    </row>
    <row r="1284" spans="27:27" x14ac:dyDescent="0.35">
      <c r="AA1284" s="22"/>
    </row>
    <row r="1285" spans="27:27" x14ac:dyDescent="0.35">
      <c r="AA1285" s="22"/>
    </row>
    <row r="1286" spans="27:27" x14ac:dyDescent="0.35">
      <c r="AA1286" s="22"/>
    </row>
    <row r="1287" spans="27:27" x14ac:dyDescent="0.35">
      <c r="AA1287" s="22"/>
    </row>
    <row r="1288" spans="27:27" x14ac:dyDescent="0.35">
      <c r="AA1288" s="22"/>
    </row>
    <row r="1289" spans="27:27" x14ac:dyDescent="0.35">
      <c r="AA1289" s="22"/>
    </row>
    <row r="1290" spans="27:27" x14ac:dyDescent="0.35">
      <c r="AA1290" s="22"/>
    </row>
    <row r="1291" spans="27:27" x14ac:dyDescent="0.35">
      <c r="AA1291" s="22"/>
    </row>
    <row r="1292" spans="27:27" x14ac:dyDescent="0.35">
      <c r="AA1292" s="22"/>
    </row>
    <row r="1293" spans="27:27" x14ac:dyDescent="0.35">
      <c r="AA1293" s="22"/>
    </row>
    <row r="1294" spans="27:27" x14ac:dyDescent="0.35">
      <c r="AA1294" s="22"/>
    </row>
    <row r="1295" spans="27:27" x14ac:dyDescent="0.35">
      <c r="AA1295" s="22"/>
    </row>
    <row r="1296" spans="27:27" x14ac:dyDescent="0.35">
      <c r="AA1296" s="22"/>
    </row>
    <row r="1297" spans="27:27" x14ac:dyDescent="0.35">
      <c r="AA1297" s="22"/>
    </row>
    <row r="1298" spans="27:27" x14ac:dyDescent="0.35">
      <c r="AA1298" s="22"/>
    </row>
    <row r="1299" spans="27:27" x14ac:dyDescent="0.35">
      <c r="AA1299" s="22"/>
    </row>
    <row r="1300" spans="27:27" x14ac:dyDescent="0.35">
      <c r="AA1300" s="22"/>
    </row>
    <row r="1301" spans="27:27" x14ac:dyDescent="0.35">
      <c r="AA1301" s="22"/>
    </row>
    <row r="1302" spans="27:27" x14ac:dyDescent="0.35">
      <c r="AA1302" s="22"/>
    </row>
    <row r="1303" spans="27:27" x14ac:dyDescent="0.35">
      <c r="AA1303" s="22"/>
    </row>
    <row r="1304" spans="27:27" x14ac:dyDescent="0.35">
      <c r="AA1304" s="22"/>
    </row>
    <row r="1305" spans="27:27" x14ac:dyDescent="0.35">
      <c r="AA1305" s="22"/>
    </row>
    <row r="1306" spans="27:27" x14ac:dyDescent="0.35">
      <c r="AA1306" s="22"/>
    </row>
    <row r="1307" spans="27:27" x14ac:dyDescent="0.35">
      <c r="AA1307" s="22"/>
    </row>
    <row r="1308" spans="27:27" x14ac:dyDescent="0.35">
      <c r="AA1308" s="22"/>
    </row>
    <row r="1309" spans="27:27" x14ac:dyDescent="0.35">
      <c r="AA1309" s="22"/>
    </row>
    <row r="1310" spans="27:27" x14ac:dyDescent="0.35">
      <c r="AA1310" s="22"/>
    </row>
    <row r="1311" spans="27:27" x14ac:dyDescent="0.35">
      <c r="AA1311" s="22"/>
    </row>
    <row r="1312" spans="27:27" x14ac:dyDescent="0.35">
      <c r="AA1312" s="22"/>
    </row>
    <row r="1313" spans="27:27" x14ac:dyDescent="0.35">
      <c r="AA1313" s="22"/>
    </row>
    <row r="1314" spans="27:27" x14ac:dyDescent="0.35">
      <c r="AA1314" s="22"/>
    </row>
    <row r="1315" spans="27:27" x14ac:dyDescent="0.35">
      <c r="AA1315" s="22"/>
    </row>
    <row r="1316" spans="27:27" x14ac:dyDescent="0.35">
      <c r="AA1316" s="22"/>
    </row>
    <row r="1317" spans="27:27" x14ac:dyDescent="0.35">
      <c r="AA1317" s="22"/>
    </row>
    <row r="1318" spans="27:27" x14ac:dyDescent="0.35">
      <c r="AA1318" s="22"/>
    </row>
    <row r="1319" spans="27:27" x14ac:dyDescent="0.35">
      <c r="AA1319" s="22"/>
    </row>
    <row r="1320" spans="27:27" x14ac:dyDescent="0.35">
      <c r="AA1320" s="22"/>
    </row>
    <row r="1321" spans="27:27" x14ac:dyDescent="0.35">
      <c r="AA1321" s="22"/>
    </row>
    <row r="1322" spans="27:27" x14ac:dyDescent="0.35">
      <c r="AA1322" s="22"/>
    </row>
    <row r="1323" spans="27:27" x14ac:dyDescent="0.35">
      <c r="AA1323" s="22"/>
    </row>
    <row r="1324" spans="27:27" x14ac:dyDescent="0.35">
      <c r="AA1324" s="22"/>
    </row>
    <row r="1325" spans="27:27" x14ac:dyDescent="0.35">
      <c r="AA1325" s="22"/>
    </row>
    <row r="1326" spans="27:27" x14ac:dyDescent="0.35">
      <c r="AA1326" s="22"/>
    </row>
    <row r="1327" spans="27:27" x14ac:dyDescent="0.35">
      <c r="AA1327" s="22"/>
    </row>
    <row r="1328" spans="27:27" x14ac:dyDescent="0.35">
      <c r="AA1328" s="22"/>
    </row>
    <row r="1329" spans="27:27" x14ac:dyDescent="0.35">
      <c r="AA1329" s="22"/>
    </row>
    <row r="1330" spans="27:27" x14ac:dyDescent="0.35">
      <c r="AA1330" s="22"/>
    </row>
    <row r="1331" spans="27:27" x14ac:dyDescent="0.35">
      <c r="AA1331" s="22"/>
    </row>
    <row r="1332" spans="27:27" x14ac:dyDescent="0.35">
      <c r="AA1332" s="22"/>
    </row>
    <row r="1333" spans="27:27" x14ac:dyDescent="0.35">
      <c r="AA1333" s="22"/>
    </row>
    <row r="1334" spans="27:27" x14ac:dyDescent="0.35">
      <c r="AA1334" s="22"/>
    </row>
    <row r="1335" spans="27:27" x14ac:dyDescent="0.35">
      <c r="AA1335" s="22"/>
    </row>
    <row r="1336" spans="27:27" x14ac:dyDescent="0.35">
      <c r="AA1336" s="22"/>
    </row>
    <row r="1337" spans="27:27" x14ac:dyDescent="0.35">
      <c r="AA1337" s="22"/>
    </row>
    <row r="1338" spans="27:27" x14ac:dyDescent="0.35">
      <c r="AA1338" s="22"/>
    </row>
    <row r="1339" spans="27:27" x14ac:dyDescent="0.35">
      <c r="AA1339" s="22"/>
    </row>
    <row r="1340" spans="27:27" x14ac:dyDescent="0.35">
      <c r="AA1340" s="22"/>
    </row>
    <row r="1341" spans="27:27" x14ac:dyDescent="0.35">
      <c r="AA1341" s="22"/>
    </row>
    <row r="1342" spans="27:27" x14ac:dyDescent="0.35">
      <c r="AA1342" s="22"/>
    </row>
    <row r="1343" spans="27:27" x14ac:dyDescent="0.35">
      <c r="AA1343" s="22"/>
    </row>
    <row r="1344" spans="27:27" x14ac:dyDescent="0.35">
      <c r="AA1344" s="22"/>
    </row>
    <row r="1345" spans="27:27" x14ac:dyDescent="0.35">
      <c r="AA1345" s="22"/>
    </row>
    <row r="1346" spans="27:27" x14ac:dyDescent="0.35">
      <c r="AA1346" s="22"/>
    </row>
    <row r="1347" spans="27:27" x14ac:dyDescent="0.35">
      <c r="AA1347" s="22"/>
    </row>
    <row r="1348" spans="27:27" x14ac:dyDescent="0.35">
      <c r="AA1348" s="22"/>
    </row>
    <row r="1349" spans="27:27" x14ac:dyDescent="0.35">
      <c r="AA1349" s="22"/>
    </row>
    <row r="1350" spans="27:27" x14ac:dyDescent="0.35">
      <c r="AA1350" s="22"/>
    </row>
    <row r="1351" spans="27:27" x14ac:dyDescent="0.35">
      <c r="AA1351" s="22"/>
    </row>
    <row r="1352" spans="27:27" x14ac:dyDescent="0.35">
      <c r="AA1352" s="22"/>
    </row>
    <row r="1353" spans="27:27" x14ac:dyDescent="0.35">
      <c r="AA1353" s="22"/>
    </row>
    <row r="1354" spans="27:27" x14ac:dyDescent="0.35">
      <c r="AA1354" s="22"/>
    </row>
    <row r="1355" spans="27:27" x14ac:dyDescent="0.35">
      <c r="AA1355" s="22"/>
    </row>
    <row r="1356" spans="27:27" x14ac:dyDescent="0.35">
      <c r="AA1356" s="22"/>
    </row>
    <row r="1357" spans="27:27" x14ac:dyDescent="0.35">
      <c r="AA1357" s="22"/>
    </row>
    <row r="1358" spans="27:27" x14ac:dyDescent="0.35">
      <c r="AA1358" s="22"/>
    </row>
    <row r="1359" spans="27:27" x14ac:dyDescent="0.35">
      <c r="AA1359" s="22"/>
    </row>
    <row r="1360" spans="27:27" x14ac:dyDescent="0.35">
      <c r="AA1360" s="22"/>
    </row>
    <row r="1361" spans="27:27" x14ac:dyDescent="0.35">
      <c r="AA1361" s="22"/>
    </row>
    <row r="1362" spans="27:27" x14ac:dyDescent="0.35">
      <c r="AA1362" s="22"/>
    </row>
    <row r="1363" spans="27:27" x14ac:dyDescent="0.35">
      <c r="AA1363" s="22"/>
    </row>
    <row r="1364" spans="27:27" x14ac:dyDescent="0.35">
      <c r="AA1364" s="22"/>
    </row>
    <row r="1365" spans="27:27" x14ac:dyDescent="0.35">
      <c r="AA1365" s="22"/>
    </row>
    <row r="1366" spans="27:27" x14ac:dyDescent="0.35">
      <c r="AA1366" s="22"/>
    </row>
    <row r="1367" spans="27:27" x14ac:dyDescent="0.35">
      <c r="AA1367" s="22"/>
    </row>
    <row r="1368" spans="27:27" x14ac:dyDescent="0.35">
      <c r="AA1368" s="22"/>
    </row>
    <row r="1369" spans="27:27" x14ac:dyDescent="0.35">
      <c r="AA1369" s="22"/>
    </row>
    <row r="1370" spans="27:27" x14ac:dyDescent="0.35">
      <c r="AA1370" s="22"/>
    </row>
    <row r="1371" spans="27:27" x14ac:dyDescent="0.35">
      <c r="AA1371" s="22"/>
    </row>
    <row r="1372" spans="27:27" x14ac:dyDescent="0.35">
      <c r="AA1372" s="22"/>
    </row>
    <row r="1373" spans="27:27" x14ac:dyDescent="0.35">
      <c r="AA1373" s="22"/>
    </row>
    <row r="1374" spans="27:27" x14ac:dyDescent="0.35">
      <c r="AA1374" s="22"/>
    </row>
    <row r="1375" spans="27:27" x14ac:dyDescent="0.35">
      <c r="AA1375" s="22"/>
    </row>
    <row r="1376" spans="27:27" x14ac:dyDescent="0.35">
      <c r="AA1376" s="22"/>
    </row>
    <row r="1377" spans="27:27" x14ac:dyDescent="0.35">
      <c r="AA1377" s="22"/>
    </row>
    <row r="1378" spans="27:27" x14ac:dyDescent="0.35">
      <c r="AA1378" s="22"/>
    </row>
    <row r="1379" spans="27:27" x14ac:dyDescent="0.35">
      <c r="AA1379" s="22"/>
    </row>
    <row r="1380" spans="27:27" x14ac:dyDescent="0.35">
      <c r="AA1380" s="22"/>
    </row>
    <row r="1381" spans="27:27" x14ac:dyDescent="0.35">
      <c r="AA1381" s="22"/>
    </row>
    <row r="1382" spans="27:27" x14ac:dyDescent="0.35">
      <c r="AA1382" s="22"/>
    </row>
    <row r="1383" spans="27:27" x14ac:dyDescent="0.35">
      <c r="AA1383" s="22"/>
    </row>
    <row r="1384" spans="27:27" x14ac:dyDescent="0.35">
      <c r="AA1384" s="22"/>
    </row>
    <row r="1385" spans="27:27" x14ac:dyDescent="0.35">
      <c r="AA1385" s="22"/>
    </row>
    <row r="1386" spans="27:27" x14ac:dyDescent="0.35">
      <c r="AA1386" s="22"/>
    </row>
    <row r="1387" spans="27:27" x14ac:dyDescent="0.35">
      <c r="AA1387" s="22"/>
    </row>
    <row r="1388" spans="27:27" x14ac:dyDescent="0.35">
      <c r="AA1388" s="22"/>
    </row>
    <row r="1389" spans="27:27" x14ac:dyDescent="0.35">
      <c r="AA1389" s="22"/>
    </row>
    <row r="1390" spans="27:27" x14ac:dyDescent="0.35">
      <c r="AA1390" s="22"/>
    </row>
    <row r="1391" spans="27:27" x14ac:dyDescent="0.35">
      <c r="AA1391" s="22"/>
    </row>
    <row r="1392" spans="27:27" x14ac:dyDescent="0.35">
      <c r="AA1392" s="22"/>
    </row>
    <row r="1393" spans="27:27" x14ac:dyDescent="0.35">
      <c r="AA1393" s="22"/>
    </row>
    <row r="1394" spans="27:27" x14ac:dyDescent="0.35">
      <c r="AA1394" s="22"/>
    </row>
    <row r="1395" spans="27:27" x14ac:dyDescent="0.35">
      <c r="AA1395" s="22"/>
    </row>
    <row r="1396" spans="27:27" x14ac:dyDescent="0.35">
      <c r="AA1396" s="22"/>
    </row>
    <row r="1397" spans="27:27" x14ac:dyDescent="0.35">
      <c r="AA1397" s="22"/>
    </row>
    <row r="1398" spans="27:27" x14ac:dyDescent="0.35">
      <c r="AA1398" s="22"/>
    </row>
    <row r="1399" spans="27:27" x14ac:dyDescent="0.35">
      <c r="AA1399" s="22"/>
    </row>
    <row r="1400" spans="27:27" x14ac:dyDescent="0.35">
      <c r="AA1400" s="22"/>
    </row>
    <row r="1401" spans="27:27" x14ac:dyDescent="0.35">
      <c r="AA1401" s="22"/>
    </row>
    <row r="1402" spans="27:27" x14ac:dyDescent="0.35">
      <c r="AA1402" s="22"/>
    </row>
    <row r="1403" spans="27:27" x14ac:dyDescent="0.35">
      <c r="AA1403" s="22"/>
    </row>
    <row r="1404" spans="27:27" x14ac:dyDescent="0.35">
      <c r="AA1404" s="22"/>
    </row>
    <row r="1405" spans="27:27" x14ac:dyDescent="0.35">
      <c r="AA1405" s="22"/>
    </row>
    <row r="1406" spans="27:27" x14ac:dyDescent="0.35">
      <c r="AA1406" s="22"/>
    </row>
    <row r="1407" spans="27:27" x14ac:dyDescent="0.35">
      <c r="AA1407" s="22"/>
    </row>
    <row r="1408" spans="27:27" x14ac:dyDescent="0.35">
      <c r="AA1408" s="22"/>
    </row>
    <row r="1409" spans="27:27" x14ac:dyDescent="0.35">
      <c r="AA1409" s="22"/>
    </row>
    <row r="1410" spans="27:27" x14ac:dyDescent="0.35">
      <c r="AA1410" s="22"/>
    </row>
    <row r="1411" spans="27:27" x14ac:dyDescent="0.35">
      <c r="AA1411" s="22"/>
    </row>
    <row r="1412" spans="27:27" x14ac:dyDescent="0.35">
      <c r="AA1412" s="22"/>
    </row>
    <row r="1413" spans="27:27" x14ac:dyDescent="0.35">
      <c r="AA1413" s="22"/>
    </row>
    <row r="1414" spans="27:27" x14ac:dyDescent="0.35">
      <c r="AA1414" s="22"/>
    </row>
    <row r="1415" spans="27:27" x14ac:dyDescent="0.35">
      <c r="AA1415" s="22"/>
    </row>
    <row r="1416" spans="27:27" x14ac:dyDescent="0.35">
      <c r="AA1416" s="22"/>
    </row>
    <row r="1417" spans="27:27" x14ac:dyDescent="0.35">
      <c r="AA1417" s="22"/>
    </row>
    <row r="1418" spans="27:27" x14ac:dyDescent="0.35">
      <c r="AA1418" s="22"/>
    </row>
    <row r="1419" spans="27:27" x14ac:dyDescent="0.35">
      <c r="AA1419" s="22"/>
    </row>
    <row r="1420" spans="27:27" x14ac:dyDescent="0.35">
      <c r="AA1420" s="22"/>
    </row>
    <row r="1421" spans="27:27" x14ac:dyDescent="0.35">
      <c r="AA1421" s="22"/>
    </row>
    <row r="1422" spans="27:27" x14ac:dyDescent="0.35">
      <c r="AA1422" s="22"/>
    </row>
    <row r="1423" spans="27:27" x14ac:dyDescent="0.35">
      <c r="AA1423" s="22"/>
    </row>
    <row r="1424" spans="27:27" x14ac:dyDescent="0.35">
      <c r="AA1424" s="22"/>
    </row>
    <row r="1425" spans="27:27" x14ac:dyDescent="0.35">
      <c r="AA1425" s="22"/>
    </row>
    <row r="1426" spans="27:27" x14ac:dyDescent="0.35">
      <c r="AA1426" s="22"/>
    </row>
    <row r="1427" spans="27:27" x14ac:dyDescent="0.35">
      <c r="AA1427" s="22"/>
    </row>
    <row r="1428" spans="27:27" x14ac:dyDescent="0.35">
      <c r="AA1428" s="22"/>
    </row>
    <row r="1429" spans="27:27" x14ac:dyDescent="0.35">
      <c r="AA1429" s="22"/>
    </row>
    <row r="1430" spans="27:27" x14ac:dyDescent="0.35">
      <c r="AA1430" s="22"/>
    </row>
    <row r="1431" spans="27:27" x14ac:dyDescent="0.35">
      <c r="AA1431" s="22"/>
    </row>
    <row r="1432" spans="27:27" x14ac:dyDescent="0.35">
      <c r="AA1432" s="22"/>
    </row>
    <row r="1433" spans="27:27" x14ac:dyDescent="0.35">
      <c r="AA1433" s="22"/>
    </row>
    <row r="1434" spans="27:27" x14ac:dyDescent="0.35">
      <c r="AA1434" s="22"/>
    </row>
    <row r="1435" spans="27:27" x14ac:dyDescent="0.35">
      <c r="AA1435" s="22"/>
    </row>
    <row r="1436" spans="27:27" x14ac:dyDescent="0.35">
      <c r="AA1436" s="22"/>
    </row>
    <row r="1437" spans="27:27" x14ac:dyDescent="0.35">
      <c r="AA1437" s="22"/>
    </row>
    <row r="1438" spans="27:27" x14ac:dyDescent="0.35">
      <c r="AA1438" s="22"/>
    </row>
    <row r="1439" spans="27:27" x14ac:dyDescent="0.35">
      <c r="AA1439" s="22"/>
    </row>
    <row r="1440" spans="27:27" x14ac:dyDescent="0.35">
      <c r="AA1440" s="22"/>
    </row>
    <row r="1441" spans="27:27" x14ac:dyDescent="0.35">
      <c r="AA1441" s="22"/>
    </row>
    <row r="1442" spans="27:27" x14ac:dyDescent="0.35">
      <c r="AA1442" s="22"/>
    </row>
    <row r="1443" spans="27:27" x14ac:dyDescent="0.35">
      <c r="AA1443" s="22"/>
    </row>
    <row r="1444" spans="27:27" x14ac:dyDescent="0.35">
      <c r="AA1444" s="22"/>
    </row>
    <row r="1445" spans="27:27" x14ac:dyDescent="0.35">
      <c r="AA1445" s="22"/>
    </row>
    <row r="1446" spans="27:27" x14ac:dyDescent="0.35">
      <c r="AA1446" s="22"/>
    </row>
    <row r="1447" spans="27:27" x14ac:dyDescent="0.35">
      <c r="AA1447" s="22"/>
    </row>
    <row r="1448" spans="27:27" x14ac:dyDescent="0.35">
      <c r="AA1448" s="22"/>
    </row>
    <row r="1449" spans="27:27" x14ac:dyDescent="0.35">
      <c r="AA1449" s="22"/>
    </row>
    <row r="1450" spans="27:27" x14ac:dyDescent="0.35">
      <c r="AA1450" s="22"/>
    </row>
    <row r="1451" spans="27:27" x14ac:dyDescent="0.35">
      <c r="AA1451" s="22"/>
    </row>
    <row r="1452" spans="27:27" x14ac:dyDescent="0.35">
      <c r="AA1452" s="22"/>
    </row>
    <row r="1453" spans="27:27" x14ac:dyDescent="0.35">
      <c r="AA1453" s="22"/>
    </row>
    <row r="1454" spans="27:27" x14ac:dyDescent="0.35">
      <c r="AA1454" s="22"/>
    </row>
    <row r="1455" spans="27:27" x14ac:dyDescent="0.35">
      <c r="AA1455" s="22"/>
    </row>
    <row r="1456" spans="27:27" x14ac:dyDescent="0.35">
      <c r="AA1456" s="22"/>
    </row>
    <row r="1457" spans="27:27" x14ac:dyDescent="0.35">
      <c r="AA1457" s="22"/>
    </row>
    <row r="1458" spans="27:27" x14ac:dyDescent="0.35">
      <c r="AA1458" s="22"/>
    </row>
    <row r="1459" spans="27:27" x14ac:dyDescent="0.35">
      <c r="AA1459" s="22"/>
    </row>
    <row r="1460" spans="27:27" x14ac:dyDescent="0.35">
      <c r="AA1460" s="22"/>
    </row>
    <row r="1461" spans="27:27" x14ac:dyDescent="0.35">
      <c r="AA1461" s="22"/>
    </row>
    <row r="1462" spans="27:27" x14ac:dyDescent="0.35">
      <c r="AA1462" s="22"/>
    </row>
    <row r="1463" spans="27:27" x14ac:dyDescent="0.35">
      <c r="AA1463" s="22"/>
    </row>
    <row r="1464" spans="27:27" x14ac:dyDescent="0.35">
      <c r="AA1464" s="22"/>
    </row>
    <row r="1465" spans="27:27" x14ac:dyDescent="0.35">
      <c r="AA1465" s="22"/>
    </row>
    <row r="1466" spans="27:27" x14ac:dyDescent="0.35">
      <c r="AA1466" s="22"/>
    </row>
    <row r="1467" spans="27:27" x14ac:dyDescent="0.35">
      <c r="AA1467" s="22"/>
    </row>
    <row r="1468" spans="27:27" x14ac:dyDescent="0.35">
      <c r="AA1468" s="22"/>
    </row>
    <row r="1469" spans="27:27" x14ac:dyDescent="0.35">
      <c r="AA1469" s="22"/>
    </row>
    <row r="1470" spans="27:27" x14ac:dyDescent="0.35">
      <c r="AA1470" s="22"/>
    </row>
    <row r="1471" spans="27:27" x14ac:dyDescent="0.35">
      <c r="AA1471" s="22"/>
    </row>
    <row r="1472" spans="27:27" x14ac:dyDescent="0.35">
      <c r="AA1472" s="22"/>
    </row>
    <row r="1473" spans="27:27" x14ac:dyDescent="0.35">
      <c r="AA1473" s="22"/>
    </row>
    <row r="1474" spans="27:27" x14ac:dyDescent="0.35">
      <c r="AA1474" s="22"/>
    </row>
    <row r="1475" spans="27:27" x14ac:dyDescent="0.35">
      <c r="AA1475" s="22"/>
    </row>
    <row r="1476" spans="27:27" x14ac:dyDescent="0.35">
      <c r="AA1476" s="22"/>
    </row>
    <row r="1477" spans="27:27" x14ac:dyDescent="0.35">
      <c r="AA1477" s="22"/>
    </row>
    <row r="1478" spans="27:27" x14ac:dyDescent="0.35">
      <c r="AA1478" s="22"/>
    </row>
    <row r="1479" spans="27:27" x14ac:dyDescent="0.35">
      <c r="AA1479" s="22"/>
    </row>
    <row r="1480" spans="27:27" x14ac:dyDescent="0.35">
      <c r="AA1480" s="22"/>
    </row>
    <row r="1481" spans="27:27" x14ac:dyDescent="0.35">
      <c r="AA1481" s="22"/>
    </row>
    <row r="1482" spans="27:27" x14ac:dyDescent="0.35">
      <c r="AA1482" s="22"/>
    </row>
    <row r="1483" spans="27:27" x14ac:dyDescent="0.35">
      <c r="AA1483" s="22"/>
    </row>
    <row r="1484" spans="27:27" x14ac:dyDescent="0.35">
      <c r="AA1484" s="22"/>
    </row>
    <row r="1485" spans="27:27" x14ac:dyDescent="0.35">
      <c r="AA1485" s="22"/>
    </row>
    <row r="1486" spans="27:27" x14ac:dyDescent="0.35">
      <c r="AA1486" s="22"/>
    </row>
    <row r="1487" spans="27:27" x14ac:dyDescent="0.35">
      <c r="AA1487" s="22"/>
    </row>
    <row r="1488" spans="27:27" x14ac:dyDescent="0.35">
      <c r="AA1488" s="22"/>
    </row>
    <row r="1489" spans="27:27" x14ac:dyDescent="0.35">
      <c r="AA1489" s="22"/>
    </row>
    <row r="1490" spans="27:27" x14ac:dyDescent="0.35">
      <c r="AA1490" s="22"/>
    </row>
    <row r="1491" spans="27:27" x14ac:dyDescent="0.35">
      <c r="AA1491" s="22"/>
    </row>
    <row r="1492" spans="27:27" x14ac:dyDescent="0.35">
      <c r="AA1492" s="22"/>
    </row>
    <row r="1493" spans="27:27" x14ac:dyDescent="0.35">
      <c r="AA1493" s="22"/>
    </row>
    <row r="1494" spans="27:27" x14ac:dyDescent="0.35">
      <c r="AA1494" s="22"/>
    </row>
    <row r="1495" spans="27:27" x14ac:dyDescent="0.35">
      <c r="AA1495" s="22"/>
    </row>
    <row r="1496" spans="27:27" x14ac:dyDescent="0.35">
      <c r="AA1496" s="22"/>
    </row>
    <row r="1497" spans="27:27" x14ac:dyDescent="0.35">
      <c r="AA1497" s="22"/>
    </row>
    <row r="1498" spans="27:27" x14ac:dyDescent="0.35">
      <c r="AA1498" s="22"/>
    </row>
    <row r="1499" spans="27:27" x14ac:dyDescent="0.35">
      <c r="AA1499" s="22"/>
    </row>
    <row r="1500" spans="27:27" x14ac:dyDescent="0.35">
      <c r="AA1500" s="22"/>
    </row>
    <row r="1501" spans="27:27" x14ac:dyDescent="0.35">
      <c r="AA1501" s="22"/>
    </row>
    <row r="1502" spans="27:27" x14ac:dyDescent="0.35">
      <c r="AA1502" s="22"/>
    </row>
    <row r="1503" spans="27:27" x14ac:dyDescent="0.35">
      <c r="AA1503" s="22"/>
    </row>
    <row r="1504" spans="27:27" x14ac:dyDescent="0.35">
      <c r="AA1504" s="22"/>
    </row>
    <row r="1505" spans="27:27" x14ac:dyDescent="0.35">
      <c r="AA1505" s="22"/>
    </row>
    <row r="1506" spans="27:27" x14ac:dyDescent="0.35">
      <c r="AA1506" s="22"/>
    </row>
    <row r="1507" spans="27:27" x14ac:dyDescent="0.35">
      <c r="AA1507" s="22"/>
    </row>
    <row r="1508" spans="27:27" x14ac:dyDescent="0.35">
      <c r="AA1508" s="22"/>
    </row>
    <row r="1509" spans="27:27" x14ac:dyDescent="0.35">
      <c r="AA1509" s="22"/>
    </row>
    <row r="1510" spans="27:27" x14ac:dyDescent="0.35">
      <c r="AA1510" s="22"/>
    </row>
    <row r="1511" spans="27:27" x14ac:dyDescent="0.35">
      <c r="AA1511" s="22"/>
    </row>
    <row r="1512" spans="27:27" x14ac:dyDescent="0.35">
      <c r="AA1512" s="22"/>
    </row>
    <row r="1513" spans="27:27" x14ac:dyDescent="0.35">
      <c r="AA1513" s="22"/>
    </row>
    <row r="1514" spans="27:27" x14ac:dyDescent="0.35">
      <c r="AA1514" s="22"/>
    </row>
    <row r="1515" spans="27:27" x14ac:dyDescent="0.35">
      <c r="AA1515" s="22"/>
    </row>
    <row r="1516" spans="27:27" x14ac:dyDescent="0.35">
      <c r="AA1516" s="22"/>
    </row>
    <row r="1517" spans="27:27" x14ac:dyDescent="0.35">
      <c r="AA1517" s="22"/>
    </row>
    <row r="1518" spans="27:27" x14ac:dyDescent="0.35">
      <c r="AA1518" s="22"/>
    </row>
    <row r="1519" spans="27:27" x14ac:dyDescent="0.35">
      <c r="AA1519" s="22"/>
    </row>
    <row r="1520" spans="27:27" x14ac:dyDescent="0.35">
      <c r="AA1520" s="22"/>
    </row>
    <row r="1521" spans="27:27" x14ac:dyDescent="0.35">
      <c r="AA1521" s="22"/>
    </row>
    <row r="1522" spans="27:27" x14ac:dyDescent="0.35">
      <c r="AA1522" s="22"/>
    </row>
    <row r="1523" spans="27:27" x14ac:dyDescent="0.35">
      <c r="AA1523" s="22"/>
    </row>
    <row r="1524" spans="27:27" x14ac:dyDescent="0.35">
      <c r="AA1524" s="22"/>
    </row>
    <row r="1525" spans="27:27" x14ac:dyDescent="0.35">
      <c r="AA1525" s="22"/>
    </row>
    <row r="1526" spans="27:27" x14ac:dyDescent="0.35">
      <c r="AA1526" s="22"/>
    </row>
    <row r="1527" spans="27:27" x14ac:dyDescent="0.35">
      <c r="AA1527" s="22"/>
    </row>
    <row r="1528" spans="27:27" x14ac:dyDescent="0.35">
      <c r="AA1528" s="22"/>
    </row>
    <row r="1529" spans="27:27" x14ac:dyDescent="0.35">
      <c r="AA1529" s="22"/>
    </row>
    <row r="1530" spans="27:27" x14ac:dyDescent="0.35">
      <c r="AA1530" s="22"/>
    </row>
    <row r="1531" spans="27:27" x14ac:dyDescent="0.35">
      <c r="AA1531" s="22"/>
    </row>
    <row r="1532" spans="27:27" x14ac:dyDescent="0.35">
      <c r="AA1532" s="22"/>
    </row>
    <row r="1533" spans="27:27" x14ac:dyDescent="0.35">
      <c r="AA1533" s="22"/>
    </row>
    <row r="1534" spans="27:27" x14ac:dyDescent="0.35">
      <c r="AA1534" s="22"/>
    </row>
    <row r="1535" spans="27:27" x14ac:dyDescent="0.35">
      <c r="AA1535" s="22"/>
    </row>
    <row r="1536" spans="27:27" x14ac:dyDescent="0.35">
      <c r="AA1536" s="22"/>
    </row>
    <row r="1537" spans="27:27" x14ac:dyDescent="0.35">
      <c r="AA1537" s="22"/>
    </row>
    <row r="1538" spans="27:27" x14ac:dyDescent="0.35">
      <c r="AA1538" s="22"/>
    </row>
    <row r="1539" spans="27:27" x14ac:dyDescent="0.35">
      <c r="AA1539" s="22"/>
    </row>
    <row r="1540" spans="27:27" x14ac:dyDescent="0.35">
      <c r="AA1540" s="22"/>
    </row>
    <row r="1541" spans="27:27" x14ac:dyDescent="0.35">
      <c r="AA1541" s="22"/>
    </row>
    <row r="1542" spans="27:27" x14ac:dyDescent="0.35">
      <c r="AA1542" s="22"/>
    </row>
    <row r="1543" spans="27:27" x14ac:dyDescent="0.35">
      <c r="AA1543" s="22"/>
    </row>
    <row r="1544" spans="27:27" x14ac:dyDescent="0.35">
      <c r="AA1544" s="22"/>
    </row>
    <row r="1545" spans="27:27" x14ac:dyDescent="0.35">
      <c r="AA1545" s="22"/>
    </row>
    <row r="1546" spans="27:27" x14ac:dyDescent="0.35">
      <c r="AA1546" s="22"/>
    </row>
    <row r="1547" spans="27:27" x14ac:dyDescent="0.35">
      <c r="AA1547" s="22"/>
    </row>
    <row r="1548" spans="27:27" x14ac:dyDescent="0.35">
      <c r="AA1548" s="22"/>
    </row>
    <row r="1549" spans="27:27" x14ac:dyDescent="0.35">
      <c r="AA1549" s="22"/>
    </row>
    <row r="1550" spans="27:27" x14ac:dyDescent="0.35">
      <c r="AA1550" s="22"/>
    </row>
    <row r="1551" spans="27:27" x14ac:dyDescent="0.35">
      <c r="AA1551" s="22"/>
    </row>
    <row r="1552" spans="27:27" x14ac:dyDescent="0.35">
      <c r="AA1552" s="22"/>
    </row>
    <row r="1553" spans="27:27" x14ac:dyDescent="0.35">
      <c r="AA1553" s="22"/>
    </row>
    <row r="1554" spans="27:27" x14ac:dyDescent="0.35">
      <c r="AA1554" s="22"/>
    </row>
    <row r="1555" spans="27:27" x14ac:dyDescent="0.35">
      <c r="AA1555" s="22"/>
    </row>
    <row r="1556" spans="27:27" x14ac:dyDescent="0.35">
      <c r="AA1556" s="22"/>
    </row>
    <row r="1557" spans="27:27" x14ac:dyDescent="0.35">
      <c r="AA1557" s="22"/>
    </row>
    <row r="1558" spans="27:27" x14ac:dyDescent="0.35">
      <c r="AA1558" s="22"/>
    </row>
    <row r="1559" spans="27:27" x14ac:dyDescent="0.35">
      <c r="AA1559" s="22"/>
    </row>
    <row r="1560" spans="27:27" x14ac:dyDescent="0.35">
      <c r="AA1560" s="22"/>
    </row>
    <row r="1561" spans="27:27" x14ac:dyDescent="0.35">
      <c r="AA1561" s="22"/>
    </row>
    <row r="1562" spans="27:27" x14ac:dyDescent="0.35">
      <c r="AA1562" s="22"/>
    </row>
    <row r="1563" spans="27:27" x14ac:dyDescent="0.35">
      <c r="AA1563" s="22"/>
    </row>
    <row r="1564" spans="27:27" x14ac:dyDescent="0.35">
      <c r="AA1564" s="22"/>
    </row>
    <row r="1565" spans="27:27" x14ac:dyDescent="0.35">
      <c r="AA1565" s="22"/>
    </row>
    <row r="1566" spans="27:27" x14ac:dyDescent="0.35">
      <c r="AA1566" s="22"/>
    </row>
    <row r="1567" spans="27:27" x14ac:dyDescent="0.35">
      <c r="AA1567" s="22"/>
    </row>
    <row r="1568" spans="27:27" x14ac:dyDescent="0.35">
      <c r="AA1568" s="22"/>
    </row>
    <row r="1569" spans="27:27" x14ac:dyDescent="0.35">
      <c r="AA1569" s="22"/>
    </row>
    <row r="1570" spans="27:27" x14ac:dyDescent="0.35">
      <c r="AA1570" s="22"/>
    </row>
    <row r="1571" spans="27:27" x14ac:dyDescent="0.35">
      <c r="AA1571" s="22"/>
    </row>
    <row r="1572" spans="27:27" x14ac:dyDescent="0.35">
      <c r="AA1572" s="22"/>
    </row>
    <row r="1573" spans="27:27" x14ac:dyDescent="0.35">
      <c r="AA1573" s="22"/>
    </row>
    <row r="1574" spans="27:27" x14ac:dyDescent="0.35">
      <c r="AA1574" s="22"/>
    </row>
    <row r="1575" spans="27:27" x14ac:dyDescent="0.35">
      <c r="AA1575" s="22"/>
    </row>
    <row r="1576" spans="27:27" x14ac:dyDescent="0.35">
      <c r="AA1576" s="22"/>
    </row>
    <row r="1577" spans="27:27" x14ac:dyDescent="0.35">
      <c r="AA1577" s="22"/>
    </row>
    <row r="1578" spans="27:27" x14ac:dyDescent="0.35">
      <c r="AA1578" s="22"/>
    </row>
    <row r="1579" spans="27:27" x14ac:dyDescent="0.35">
      <c r="AA1579" s="22"/>
    </row>
    <row r="1580" spans="27:27" x14ac:dyDescent="0.35">
      <c r="AA1580" s="22"/>
    </row>
    <row r="1581" spans="27:27" x14ac:dyDescent="0.35">
      <c r="AA1581" s="22"/>
    </row>
    <row r="1582" spans="27:27" x14ac:dyDescent="0.35">
      <c r="AA1582" s="22"/>
    </row>
    <row r="1583" spans="27:27" x14ac:dyDescent="0.35">
      <c r="AA1583" s="22"/>
    </row>
    <row r="1584" spans="27:27" x14ac:dyDescent="0.35">
      <c r="AA1584" s="22"/>
    </row>
    <row r="1585" spans="27:27" x14ac:dyDescent="0.35">
      <c r="AA1585" s="22"/>
    </row>
    <row r="1586" spans="27:27" x14ac:dyDescent="0.35">
      <c r="AA1586" s="22"/>
    </row>
    <row r="1587" spans="27:27" x14ac:dyDescent="0.35">
      <c r="AA1587" s="22"/>
    </row>
    <row r="1588" spans="27:27" x14ac:dyDescent="0.35">
      <c r="AA1588" s="22"/>
    </row>
    <row r="1589" spans="27:27" x14ac:dyDescent="0.35">
      <c r="AA1589" s="22"/>
    </row>
    <row r="1590" spans="27:27" x14ac:dyDescent="0.35">
      <c r="AA1590" s="22"/>
    </row>
    <row r="1591" spans="27:27" x14ac:dyDescent="0.35">
      <c r="AA1591" s="22"/>
    </row>
    <row r="1592" spans="27:27" x14ac:dyDescent="0.35">
      <c r="AA1592" s="22"/>
    </row>
    <row r="1593" spans="27:27" x14ac:dyDescent="0.35">
      <c r="AA1593" s="22"/>
    </row>
    <row r="1594" spans="27:27" x14ac:dyDescent="0.35">
      <c r="AA1594" s="22"/>
    </row>
    <row r="1595" spans="27:27" x14ac:dyDescent="0.35">
      <c r="AA1595" s="22"/>
    </row>
    <row r="1596" spans="27:27" x14ac:dyDescent="0.35">
      <c r="AA1596" s="22"/>
    </row>
    <row r="1597" spans="27:27" x14ac:dyDescent="0.35">
      <c r="AA1597" s="22"/>
    </row>
    <row r="1598" spans="27:27" x14ac:dyDescent="0.35">
      <c r="AA1598" s="22"/>
    </row>
    <row r="1599" spans="27:27" x14ac:dyDescent="0.35">
      <c r="AA1599" s="22"/>
    </row>
    <row r="1600" spans="27:27" x14ac:dyDescent="0.35">
      <c r="AA1600" s="22"/>
    </row>
    <row r="1601" spans="27:27" x14ac:dyDescent="0.35">
      <c r="AA1601" s="22"/>
    </row>
    <row r="1602" spans="27:27" x14ac:dyDescent="0.35">
      <c r="AA1602" s="22"/>
    </row>
    <row r="1603" spans="27:27" x14ac:dyDescent="0.35">
      <c r="AA1603" s="22"/>
    </row>
    <row r="1604" spans="27:27" x14ac:dyDescent="0.35">
      <c r="AA1604" s="22"/>
    </row>
    <row r="1605" spans="27:27" x14ac:dyDescent="0.35">
      <c r="AA1605" s="22"/>
    </row>
    <row r="1606" spans="27:27" x14ac:dyDescent="0.35">
      <c r="AA1606" s="22"/>
    </row>
    <row r="1607" spans="27:27" x14ac:dyDescent="0.35">
      <c r="AA1607" s="22"/>
    </row>
    <row r="1608" spans="27:27" x14ac:dyDescent="0.35">
      <c r="AA1608" s="22"/>
    </row>
    <row r="1609" spans="27:27" x14ac:dyDescent="0.35">
      <c r="AA1609" s="22"/>
    </row>
    <row r="1610" spans="27:27" x14ac:dyDescent="0.35">
      <c r="AA1610" s="22"/>
    </row>
    <row r="1611" spans="27:27" x14ac:dyDescent="0.35">
      <c r="AA1611" s="22"/>
    </row>
    <row r="1612" spans="27:27" x14ac:dyDescent="0.35">
      <c r="AA1612" s="22"/>
    </row>
    <row r="1613" spans="27:27" x14ac:dyDescent="0.35">
      <c r="AA1613" s="22"/>
    </row>
    <row r="1614" spans="27:27" x14ac:dyDescent="0.35">
      <c r="AA1614" s="22"/>
    </row>
    <row r="1615" spans="27:27" x14ac:dyDescent="0.35">
      <c r="AA1615" s="22"/>
    </row>
    <row r="1616" spans="27:27" x14ac:dyDescent="0.35">
      <c r="AA1616" s="22"/>
    </row>
    <row r="1617" spans="27:27" x14ac:dyDescent="0.35">
      <c r="AA1617" s="22"/>
    </row>
    <row r="1618" spans="27:27" x14ac:dyDescent="0.35">
      <c r="AA1618" s="22"/>
    </row>
    <row r="1619" spans="27:27" x14ac:dyDescent="0.35">
      <c r="AA1619" s="22"/>
    </row>
    <row r="1620" spans="27:27" x14ac:dyDescent="0.35">
      <c r="AA1620" s="22"/>
    </row>
    <row r="1621" spans="27:27" x14ac:dyDescent="0.35">
      <c r="AA1621" s="22"/>
    </row>
    <row r="1622" spans="27:27" x14ac:dyDescent="0.35">
      <c r="AA1622" s="22"/>
    </row>
    <row r="1623" spans="27:27" x14ac:dyDescent="0.35">
      <c r="AA1623" s="22"/>
    </row>
    <row r="1624" spans="27:27" x14ac:dyDescent="0.35">
      <c r="AA1624" s="22"/>
    </row>
    <row r="1625" spans="27:27" x14ac:dyDescent="0.35">
      <c r="AA1625" s="22"/>
    </row>
    <row r="1626" spans="27:27" x14ac:dyDescent="0.35">
      <c r="AA1626" s="22"/>
    </row>
    <row r="1627" spans="27:27" x14ac:dyDescent="0.35">
      <c r="AA1627" s="22"/>
    </row>
    <row r="1628" spans="27:27" x14ac:dyDescent="0.35">
      <c r="AA1628" s="22"/>
    </row>
    <row r="1629" spans="27:27" x14ac:dyDescent="0.35">
      <c r="AA1629" s="22"/>
    </row>
    <row r="1630" spans="27:27" x14ac:dyDescent="0.35">
      <c r="AA1630" s="22"/>
    </row>
    <row r="1631" spans="27:27" x14ac:dyDescent="0.35">
      <c r="AA1631" s="22"/>
    </row>
    <row r="1632" spans="27:27" x14ac:dyDescent="0.35">
      <c r="AA1632" s="22"/>
    </row>
    <row r="1633" spans="27:27" x14ac:dyDescent="0.35">
      <c r="AA1633" s="22"/>
    </row>
    <row r="1634" spans="27:27" x14ac:dyDescent="0.35">
      <c r="AA1634" s="22"/>
    </row>
    <row r="1635" spans="27:27" x14ac:dyDescent="0.35">
      <c r="AA1635" s="22"/>
    </row>
    <row r="1636" spans="27:27" x14ac:dyDescent="0.35">
      <c r="AA1636" s="22"/>
    </row>
    <row r="1637" spans="27:27" x14ac:dyDescent="0.35">
      <c r="AA1637" s="22"/>
    </row>
    <row r="1638" spans="27:27" x14ac:dyDescent="0.35">
      <c r="AA1638" s="22"/>
    </row>
    <row r="1639" spans="27:27" x14ac:dyDescent="0.35">
      <c r="AA1639" s="22"/>
    </row>
    <row r="1640" spans="27:27" x14ac:dyDescent="0.35">
      <c r="AA1640" s="22"/>
    </row>
    <row r="1641" spans="27:27" x14ac:dyDescent="0.35">
      <c r="AA1641" s="22"/>
    </row>
    <row r="1642" spans="27:27" x14ac:dyDescent="0.35">
      <c r="AA1642" s="22"/>
    </row>
    <row r="1643" spans="27:27" x14ac:dyDescent="0.35">
      <c r="AA1643" s="22"/>
    </row>
    <row r="1644" spans="27:27" x14ac:dyDescent="0.35">
      <c r="AA1644" s="22"/>
    </row>
    <row r="1645" spans="27:27" x14ac:dyDescent="0.35">
      <c r="AA1645" s="22"/>
    </row>
    <row r="1646" spans="27:27" x14ac:dyDescent="0.35">
      <c r="AA1646" s="22"/>
    </row>
    <row r="1647" spans="27:27" x14ac:dyDescent="0.35">
      <c r="AA1647" s="22"/>
    </row>
    <row r="1648" spans="27:27" x14ac:dyDescent="0.35">
      <c r="AA1648" s="22"/>
    </row>
    <row r="1649" spans="27:27" x14ac:dyDescent="0.35">
      <c r="AA1649" s="22"/>
    </row>
    <row r="1650" spans="27:27" x14ac:dyDescent="0.35">
      <c r="AA1650" s="22"/>
    </row>
    <row r="1651" spans="27:27" x14ac:dyDescent="0.35">
      <c r="AA1651" s="22"/>
    </row>
    <row r="1652" spans="27:27" x14ac:dyDescent="0.35">
      <c r="AA1652" s="22"/>
    </row>
    <row r="1653" spans="27:27" x14ac:dyDescent="0.35">
      <c r="AA1653" s="22"/>
    </row>
    <row r="1654" spans="27:27" x14ac:dyDescent="0.35">
      <c r="AA1654" s="22"/>
    </row>
    <row r="1655" spans="27:27" x14ac:dyDescent="0.35">
      <c r="AA1655" s="22"/>
    </row>
    <row r="1656" spans="27:27" x14ac:dyDescent="0.35">
      <c r="AA1656" s="22"/>
    </row>
    <row r="1657" spans="27:27" x14ac:dyDescent="0.35">
      <c r="AA1657" s="22"/>
    </row>
    <row r="1658" spans="27:27" x14ac:dyDescent="0.35">
      <c r="AA1658" s="22"/>
    </row>
    <row r="1659" spans="27:27" x14ac:dyDescent="0.35">
      <c r="AA1659" s="22"/>
    </row>
    <row r="1660" spans="27:27" x14ac:dyDescent="0.35">
      <c r="AA1660" s="22"/>
    </row>
    <row r="1661" spans="27:27" x14ac:dyDescent="0.35">
      <c r="AA1661" s="22"/>
    </row>
    <row r="1662" spans="27:27" x14ac:dyDescent="0.35">
      <c r="AA1662" s="22"/>
    </row>
    <row r="1663" spans="27:27" x14ac:dyDescent="0.35">
      <c r="AA1663" s="22"/>
    </row>
    <row r="1664" spans="27:27" x14ac:dyDescent="0.35">
      <c r="AA1664" s="22"/>
    </row>
    <row r="1665" spans="27:27" x14ac:dyDescent="0.35">
      <c r="AA1665" s="22"/>
    </row>
    <row r="1666" spans="27:27" x14ac:dyDescent="0.35">
      <c r="AA1666" s="22"/>
    </row>
    <row r="1667" spans="27:27" x14ac:dyDescent="0.35">
      <c r="AA1667" s="22"/>
    </row>
    <row r="1668" spans="27:27" x14ac:dyDescent="0.35">
      <c r="AA1668" s="22"/>
    </row>
    <row r="1669" spans="27:27" x14ac:dyDescent="0.35">
      <c r="AA1669" s="22"/>
    </row>
    <row r="1670" spans="27:27" x14ac:dyDescent="0.35">
      <c r="AA1670" s="22"/>
    </row>
    <row r="1671" spans="27:27" x14ac:dyDescent="0.35">
      <c r="AA1671" s="22"/>
    </row>
    <row r="1672" spans="27:27" x14ac:dyDescent="0.35">
      <c r="AA1672" s="22"/>
    </row>
    <row r="1673" spans="27:27" x14ac:dyDescent="0.35">
      <c r="AA1673" s="22"/>
    </row>
    <row r="1674" spans="27:27" x14ac:dyDescent="0.35">
      <c r="AA1674" s="22"/>
    </row>
    <row r="1675" spans="27:27" x14ac:dyDescent="0.35">
      <c r="AA1675" s="22"/>
    </row>
    <row r="1676" spans="27:27" x14ac:dyDescent="0.35">
      <c r="AA1676" s="22"/>
    </row>
    <row r="1677" spans="27:27" x14ac:dyDescent="0.35">
      <c r="AA1677" s="22"/>
    </row>
    <row r="1678" spans="27:27" x14ac:dyDescent="0.35">
      <c r="AA1678" s="22"/>
    </row>
    <row r="1679" spans="27:27" x14ac:dyDescent="0.35">
      <c r="AA1679" s="22"/>
    </row>
    <row r="1680" spans="27:27" x14ac:dyDescent="0.35">
      <c r="AA1680" s="22"/>
    </row>
    <row r="1681" spans="27:27" x14ac:dyDescent="0.35">
      <c r="AA1681" s="22"/>
    </row>
    <row r="1682" spans="27:27" x14ac:dyDescent="0.35">
      <c r="AA1682" s="22"/>
    </row>
    <row r="1683" spans="27:27" x14ac:dyDescent="0.35">
      <c r="AA1683" s="22"/>
    </row>
    <row r="1684" spans="27:27" x14ac:dyDescent="0.35">
      <c r="AA1684" s="22"/>
    </row>
    <row r="1685" spans="27:27" x14ac:dyDescent="0.35">
      <c r="AA1685" s="22"/>
    </row>
    <row r="1686" spans="27:27" x14ac:dyDescent="0.35">
      <c r="AA1686" s="22"/>
    </row>
    <row r="1687" spans="27:27" x14ac:dyDescent="0.35">
      <c r="AA1687" s="22"/>
    </row>
    <row r="1688" spans="27:27" x14ac:dyDescent="0.35">
      <c r="AA1688" s="22"/>
    </row>
    <row r="1689" spans="27:27" x14ac:dyDescent="0.35">
      <c r="AA1689" s="22"/>
    </row>
    <row r="1690" spans="27:27" x14ac:dyDescent="0.35">
      <c r="AA1690" s="22"/>
    </row>
    <row r="1691" spans="27:27" x14ac:dyDescent="0.35">
      <c r="AA1691" s="22"/>
    </row>
    <row r="1692" spans="27:27" x14ac:dyDescent="0.35">
      <c r="AA1692" s="22"/>
    </row>
    <row r="1693" spans="27:27" x14ac:dyDescent="0.35">
      <c r="AA1693" s="22"/>
    </row>
    <row r="1694" spans="27:27" x14ac:dyDescent="0.35">
      <c r="AA1694" s="22"/>
    </row>
    <row r="1695" spans="27:27" x14ac:dyDescent="0.35">
      <c r="AA1695" s="22"/>
    </row>
    <row r="1696" spans="27:27" x14ac:dyDescent="0.35">
      <c r="AA1696" s="22"/>
    </row>
    <row r="1697" spans="27:27" x14ac:dyDescent="0.35">
      <c r="AA1697" s="22"/>
    </row>
    <row r="1698" spans="27:27" x14ac:dyDescent="0.35">
      <c r="AA1698" s="22"/>
    </row>
    <row r="1699" spans="27:27" x14ac:dyDescent="0.35">
      <c r="AA1699" s="22"/>
    </row>
    <row r="1700" spans="27:27" x14ac:dyDescent="0.35">
      <c r="AA1700" s="22"/>
    </row>
    <row r="1701" spans="27:27" x14ac:dyDescent="0.35">
      <c r="AA1701" s="22"/>
    </row>
    <row r="1702" spans="27:27" x14ac:dyDescent="0.35">
      <c r="AA1702" s="22"/>
    </row>
    <row r="1703" spans="27:27" x14ac:dyDescent="0.35">
      <c r="AA1703" s="22"/>
    </row>
    <row r="1704" spans="27:27" x14ac:dyDescent="0.35">
      <c r="AA1704" s="22"/>
    </row>
    <row r="1705" spans="27:27" x14ac:dyDescent="0.35">
      <c r="AA1705" s="22"/>
    </row>
    <row r="1706" spans="27:27" x14ac:dyDescent="0.35">
      <c r="AA1706" s="22"/>
    </row>
    <row r="1707" spans="27:27" x14ac:dyDescent="0.35">
      <c r="AA1707" s="22"/>
    </row>
    <row r="1708" spans="27:27" x14ac:dyDescent="0.35">
      <c r="AA1708" s="22"/>
    </row>
    <row r="1709" spans="27:27" x14ac:dyDescent="0.35">
      <c r="AA1709" s="22"/>
    </row>
    <row r="1710" spans="27:27" x14ac:dyDescent="0.35">
      <c r="AA1710" s="22"/>
    </row>
    <row r="1711" spans="27:27" x14ac:dyDescent="0.35">
      <c r="AA1711" s="22"/>
    </row>
    <row r="1712" spans="27:27" x14ac:dyDescent="0.35">
      <c r="AA1712" s="22"/>
    </row>
    <row r="1713" spans="27:27" x14ac:dyDescent="0.35">
      <c r="AA1713" s="22"/>
    </row>
    <row r="1714" spans="27:27" x14ac:dyDescent="0.35">
      <c r="AA1714" s="22"/>
    </row>
    <row r="1715" spans="27:27" x14ac:dyDescent="0.35">
      <c r="AA1715" s="22"/>
    </row>
    <row r="1716" spans="27:27" x14ac:dyDescent="0.35">
      <c r="AA1716" s="22"/>
    </row>
    <row r="1717" spans="27:27" x14ac:dyDescent="0.35">
      <c r="AA1717" s="22"/>
    </row>
    <row r="1718" spans="27:27" x14ac:dyDescent="0.35">
      <c r="AA1718" s="22"/>
    </row>
    <row r="1719" spans="27:27" x14ac:dyDescent="0.35">
      <c r="AA1719" s="22"/>
    </row>
    <row r="1720" spans="27:27" x14ac:dyDescent="0.35">
      <c r="AA1720" s="22"/>
    </row>
    <row r="1721" spans="27:27" x14ac:dyDescent="0.35">
      <c r="AA1721" s="22"/>
    </row>
    <row r="1722" spans="27:27" x14ac:dyDescent="0.35">
      <c r="AA1722" s="22"/>
    </row>
    <row r="1723" spans="27:27" x14ac:dyDescent="0.35">
      <c r="AA1723" s="22"/>
    </row>
    <row r="1724" spans="27:27" x14ac:dyDescent="0.35">
      <c r="AA1724" s="22"/>
    </row>
    <row r="1725" spans="27:27" x14ac:dyDescent="0.35">
      <c r="AA1725" s="22"/>
    </row>
    <row r="1726" spans="27:27" x14ac:dyDescent="0.35">
      <c r="AA1726" s="22"/>
    </row>
    <row r="1727" spans="27:27" x14ac:dyDescent="0.35">
      <c r="AA1727" s="22"/>
    </row>
    <row r="1728" spans="27:27" x14ac:dyDescent="0.35">
      <c r="AA1728" s="22"/>
    </row>
    <row r="1729" spans="27:27" x14ac:dyDescent="0.35">
      <c r="AA1729" s="22"/>
    </row>
    <row r="1730" spans="27:27" x14ac:dyDescent="0.35">
      <c r="AA1730" s="22"/>
    </row>
    <row r="1731" spans="27:27" x14ac:dyDescent="0.35">
      <c r="AA1731" s="22"/>
    </row>
    <row r="1732" spans="27:27" x14ac:dyDescent="0.35">
      <c r="AA1732" s="22"/>
    </row>
    <row r="1733" spans="27:27" x14ac:dyDescent="0.35">
      <c r="AA1733" s="22"/>
    </row>
    <row r="1734" spans="27:27" x14ac:dyDescent="0.35">
      <c r="AA1734" s="22"/>
    </row>
    <row r="1735" spans="27:27" x14ac:dyDescent="0.35">
      <c r="AA1735" s="22"/>
    </row>
    <row r="1736" spans="27:27" x14ac:dyDescent="0.35">
      <c r="AA1736" s="22"/>
    </row>
    <row r="1737" spans="27:27" x14ac:dyDescent="0.35">
      <c r="AA1737" s="22"/>
    </row>
    <row r="1738" spans="27:27" x14ac:dyDescent="0.35">
      <c r="AA1738" s="22"/>
    </row>
    <row r="1739" spans="27:27" x14ac:dyDescent="0.35">
      <c r="AA1739" s="22"/>
    </row>
    <row r="1740" spans="27:27" x14ac:dyDescent="0.35">
      <c r="AA1740" s="22"/>
    </row>
    <row r="1741" spans="27:27" x14ac:dyDescent="0.35">
      <c r="AA1741" s="22"/>
    </row>
    <row r="1742" spans="27:27" x14ac:dyDescent="0.35">
      <c r="AA1742" s="22"/>
    </row>
    <row r="1743" spans="27:27" x14ac:dyDescent="0.35">
      <c r="AA1743" s="22"/>
    </row>
    <row r="1744" spans="27:27" x14ac:dyDescent="0.35">
      <c r="AA1744" s="22"/>
    </row>
    <row r="1745" spans="27:27" x14ac:dyDescent="0.35">
      <c r="AA1745" s="22"/>
    </row>
    <row r="1746" spans="27:27" x14ac:dyDescent="0.35">
      <c r="AA1746" s="22"/>
    </row>
    <row r="1747" spans="27:27" x14ac:dyDescent="0.35">
      <c r="AA1747" s="22"/>
    </row>
    <row r="1748" spans="27:27" x14ac:dyDescent="0.35">
      <c r="AA1748" s="22"/>
    </row>
    <row r="1749" spans="27:27" x14ac:dyDescent="0.35">
      <c r="AA1749" s="22"/>
    </row>
    <row r="1750" spans="27:27" x14ac:dyDescent="0.35">
      <c r="AA1750" s="22"/>
    </row>
    <row r="1751" spans="27:27" x14ac:dyDescent="0.35">
      <c r="AA1751" s="22"/>
    </row>
    <row r="1752" spans="27:27" x14ac:dyDescent="0.35">
      <c r="AA1752" s="22"/>
    </row>
    <row r="1753" spans="27:27" x14ac:dyDescent="0.35">
      <c r="AA1753" s="22"/>
    </row>
    <row r="1754" spans="27:27" x14ac:dyDescent="0.35">
      <c r="AA1754" s="22"/>
    </row>
    <row r="1755" spans="27:27" x14ac:dyDescent="0.35">
      <c r="AA1755" s="22"/>
    </row>
    <row r="1756" spans="27:27" x14ac:dyDescent="0.35">
      <c r="AA1756" s="22"/>
    </row>
    <row r="1757" spans="27:27" x14ac:dyDescent="0.35">
      <c r="AA1757" s="22"/>
    </row>
    <row r="1758" spans="27:27" x14ac:dyDescent="0.35">
      <c r="AA1758" s="22"/>
    </row>
    <row r="1759" spans="27:27" x14ac:dyDescent="0.35">
      <c r="AA1759" s="22"/>
    </row>
    <row r="1760" spans="27:27" x14ac:dyDescent="0.35">
      <c r="AA1760" s="22"/>
    </row>
    <row r="1761" spans="27:27" x14ac:dyDescent="0.35">
      <c r="AA1761" s="22"/>
    </row>
    <row r="1762" spans="27:27" x14ac:dyDescent="0.35">
      <c r="AA1762" s="22"/>
    </row>
    <row r="1763" spans="27:27" x14ac:dyDescent="0.35">
      <c r="AA1763" s="22"/>
    </row>
    <row r="1764" spans="27:27" x14ac:dyDescent="0.35">
      <c r="AA1764" s="22"/>
    </row>
    <row r="1765" spans="27:27" x14ac:dyDescent="0.35">
      <c r="AA1765" s="22"/>
    </row>
    <row r="1766" spans="27:27" x14ac:dyDescent="0.35">
      <c r="AA1766" s="22"/>
    </row>
    <row r="1767" spans="27:27" x14ac:dyDescent="0.35">
      <c r="AA1767" s="22"/>
    </row>
    <row r="1768" spans="27:27" x14ac:dyDescent="0.35">
      <c r="AA1768" s="22"/>
    </row>
    <row r="1769" spans="27:27" x14ac:dyDescent="0.35">
      <c r="AA1769" s="22"/>
    </row>
    <row r="1770" spans="27:27" x14ac:dyDescent="0.35">
      <c r="AA1770" s="22"/>
    </row>
    <row r="1771" spans="27:27" x14ac:dyDescent="0.35">
      <c r="AA1771" s="22"/>
    </row>
    <row r="1772" spans="27:27" x14ac:dyDescent="0.35">
      <c r="AA1772" s="22"/>
    </row>
    <row r="1773" spans="27:27" x14ac:dyDescent="0.35">
      <c r="AA1773" s="22"/>
    </row>
    <row r="1774" spans="27:27" x14ac:dyDescent="0.35">
      <c r="AA1774" s="22"/>
    </row>
    <row r="1775" spans="27:27" x14ac:dyDescent="0.35">
      <c r="AA1775" s="22"/>
    </row>
    <row r="1776" spans="27:27" x14ac:dyDescent="0.35">
      <c r="AA1776" s="22"/>
    </row>
    <row r="1777" spans="27:27" x14ac:dyDescent="0.35">
      <c r="AA1777" s="22"/>
    </row>
    <row r="1778" spans="27:27" x14ac:dyDescent="0.35">
      <c r="AA1778" s="22"/>
    </row>
    <row r="1779" spans="27:27" x14ac:dyDescent="0.35">
      <c r="AA1779" s="22"/>
    </row>
    <row r="1780" spans="27:27" x14ac:dyDescent="0.35">
      <c r="AA1780" s="22"/>
    </row>
    <row r="1781" spans="27:27" x14ac:dyDescent="0.35">
      <c r="AA1781" s="22"/>
    </row>
    <row r="1782" spans="27:27" x14ac:dyDescent="0.35">
      <c r="AA1782" s="22"/>
    </row>
    <row r="1783" spans="27:27" x14ac:dyDescent="0.35">
      <c r="AA1783" s="22"/>
    </row>
    <row r="1784" spans="27:27" x14ac:dyDescent="0.35">
      <c r="AA1784" s="22"/>
    </row>
    <row r="1785" spans="27:27" x14ac:dyDescent="0.35">
      <c r="AA1785" s="22"/>
    </row>
    <row r="1786" spans="27:27" x14ac:dyDescent="0.35">
      <c r="AA1786" s="22"/>
    </row>
    <row r="1787" spans="27:27" x14ac:dyDescent="0.35">
      <c r="AA1787" s="22"/>
    </row>
    <row r="1788" spans="27:27" x14ac:dyDescent="0.35">
      <c r="AA1788" s="22"/>
    </row>
    <row r="1789" spans="27:27" x14ac:dyDescent="0.35">
      <c r="AA1789" s="22"/>
    </row>
    <row r="1790" spans="27:27" x14ac:dyDescent="0.35">
      <c r="AA1790" s="22"/>
    </row>
    <row r="1791" spans="27:27" x14ac:dyDescent="0.35">
      <c r="AA1791" s="22"/>
    </row>
    <row r="1792" spans="27:27" x14ac:dyDescent="0.35">
      <c r="AA1792" s="22"/>
    </row>
    <row r="1793" spans="27:27" x14ac:dyDescent="0.35">
      <c r="AA1793" s="22"/>
    </row>
    <row r="1794" spans="27:27" x14ac:dyDescent="0.35">
      <c r="AA1794" s="22"/>
    </row>
    <row r="1795" spans="27:27" x14ac:dyDescent="0.35">
      <c r="AA1795" s="22"/>
    </row>
    <row r="1796" spans="27:27" x14ac:dyDescent="0.35">
      <c r="AA1796" s="22"/>
    </row>
    <row r="1797" spans="27:27" x14ac:dyDescent="0.35">
      <c r="AA1797" s="22"/>
    </row>
    <row r="1798" spans="27:27" x14ac:dyDescent="0.35">
      <c r="AA1798" s="22"/>
    </row>
    <row r="1799" spans="27:27" x14ac:dyDescent="0.35">
      <c r="AA1799" s="22"/>
    </row>
    <row r="1800" spans="27:27" x14ac:dyDescent="0.35">
      <c r="AA1800" s="22"/>
    </row>
    <row r="1801" spans="27:27" x14ac:dyDescent="0.35">
      <c r="AA1801" s="22"/>
    </row>
    <row r="1802" spans="27:27" x14ac:dyDescent="0.35">
      <c r="AA1802" s="22"/>
    </row>
    <row r="1803" spans="27:27" x14ac:dyDescent="0.35">
      <c r="AA1803" s="22"/>
    </row>
    <row r="1804" spans="27:27" x14ac:dyDescent="0.35">
      <c r="AA1804" s="22"/>
    </row>
    <row r="1805" spans="27:27" x14ac:dyDescent="0.35">
      <c r="AA1805" s="22"/>
    </row>
    <row r="1806" spans="27:27" x14ac:dyDescent="0.35">
      <c r="AA1806" s="22"/>
    </row>
    <row r="1807" spans="27:27" x14ac:dyDescent="0.35">
      <c r="AA1807" s="22"/>
    </row>
    <row r="1808" spans="27:27" x14ac:dyDescent="0.35">
      <c r="AA1808" s="22"/>
    </row>
    <row r="1809" spans="27:27" x14ac:dyDescent="0.35">
      <c r="AA1809" s="22"/>
    </row>
    <row r="1810" spans="27:27" x14ac:dyDescent="0.35">
      <c r="AA1810" s="22"/>
    </row>
    <row r="1811" spans="27:27" x14ac:dyDescent="0.35">
      <c r="AA1811" s="22"/>
    </row>
    <row r="1812" spans="27:27" x14ac:dyDescent="0.35">
      <c r="AA1812" s="22"/>
    </row>
    <row r="1813" spans="27:27" x14ac:dyDescent="0.35">
      <c r="AA1813" s="22"/>
    </row>
    <row r="1814" spans="27:27" x14ac:dyDescent="0.35">
      <c r="AA1814" s="22"/>
    </row>
    <row r="1815" spans="27:27" x14ac:dyDescent="0.35">
      <c r="AA1815" s="22"/>
    </row>
    <row r="1816" spans="27:27" x14ac:dyDescent="0.35">
      <c r="AA1816" s="22"/>
    </row>
    <row r="1817" spans="27:27" x14ac:dyDescent="0.35">
      <c r="AA1817" s="22"/>
    </row>
    <row r="1818" spans="27:27" x14ac:dyDescent="0.35">
      <c r="AA1818" s="22"/>
    </row>
    <row r="1819" spans="27:27" x14ac:dyDescent="0.35">
      <c r="AA1819" s="22"/>
    </row>
    <row r="1820" spans="27:27" x14ac:dyDescent="0.35">
      <c r="AA1820" s="22"/>
    </row>
    <row r="1821" spans="27:27" x14ac:dyDescent="0.35">
      <c r="AA1821" s="22"/>
    </row>
    <row r="1822" spans="27:27" x14ac:dyDescent="0.35">
      <c r="AA1822" s="22"/>
    </row>
    <row r="1823" spans="27:27" x14ac:dyDescent="0.35">
      <c r="AA1823" s="22"/>
    </row>
    <row r="1824" spans="27:27" x14ac:dyDescent="0.35">
      <c r="AA1824" s="22"/>
    </row>
    <row r="1825" spans="27:27" x14ac:dyDescent="0.35">
      <c r="AA1825" s="22"/>
    </row>
    <row r="1826" spans="27:27" x14ac:dyDescent="0.35">
      <c r="AA1826" s="22"/>
    </row>
    <row r="1827" spans="27:27" x14ac:dyDescent="0.35">
      <c r="AA1827" s="22"/>
    </row>
    <row r="1828" spans="27:27" x14ac:dyDescent="0.35">
      <c r="AA1828" s="22"/>
    </row>
    <row r="1829" spans="27:27" x14ac:dyDescent="0.35">
      <c r="AA1829" s="22"/>
    </row>
    <row r="1830" spans="27:27" x14ac:dyDescent="0.35">
      <c r="AA1830" s="22"/>
    </row>
    <row r="1831" spans="27:27" x14ac:dyDescent="0.35">
      <c r="AA1831" s="22"/>
    </row>
    <row r="1832" spans="27:27" x14ac:dyDescent="0.35">
      <c r="AA1832" s="22"/>
    </row>
    <row r="1833" spans="27:27" x14ac:dyDescent="0.35">
      <c r="AA1833" s="22"/>
    </row>
    <row r="1834" spans="27:27" x14ac:dyDescent="0.35">
      <c r="AA1834" s="22"/>
    </row>
    <row r="1835" spans="27:27" x14ac:dyDescent="0.35">
      <c r="AA1835" s="22"/>
    </row>
    <row r="1836" spans="27:27" x14ac:dyDescent="0.35">
      <c r="AA1836" s="22"/>
    </row>
    <row r="1837" spans="27:27" x14ac:dyDescent="0.35">
      <c r="AA1837" s="22"/>
    </row>
    <row r="1838" spans="27:27" x14ac:dyDescent="0.35">
      <c r="AA1838" s="22"/>
    </row>
    <row r="1839" spans="27:27" x14ac:dyDescent="0.35">
      <c r="AA1839" s="22"/>
    </row>
    <row r="1840" spans="27:27" x14ac:dyDescent="0.35">
      <c r="AA1840" s="22"/>
    </row>
    <row r="1841" spans="27:27" x14ac:dyDescent="0.35">
      <c r="AA1841" s="22"/>
    </row>
    <row r="1842" spans="27:27" x14ac:dyDescent="0.35">
      <c r="AA1842" s="22"/>
    </row>
    <row r="1843" spans="27:27" x14ac:dyDescent="0.35">
      <c r="AA1843" s="22"/>
    </row>
    <row r="1844" spans="27:27" x14ac:dyDescent="0.35">
      <c r="AA1844" s="22"/>
    </row>
    <row r="1845" spans="27:27" x14ac:dyDescent="0.35">
      <c r="AA1845" s="22"/>
    </row>
    <row r="1846" spans="27:27" x14ac:dyDescent="0.35">
      <c r="AA1846" s="22"/>
    </row>
    <row r="1847" spans="27:27" x14ac:dyDescent="0.35">
      <c r="AA1847" s="22"/>
    </row>
    <row r="1848" spans="27:27" x14ac:dyDescent="0.35">
      <c r="AA1848" s="22"/>
    </row>
    <row r="1849" spans="27:27" x14ac:dyDescent="0.35">
      <c r="AA1849" s="22"/>
    </row>
    <row r="1850" spans="27:27" x14ac:dyDescent="0.35">
      <c r="AA1850" s="22"/>
    </row>
    <row r="1851" spans="27:27" x14ac:dyDescent="0.35">
      <c r="AA1851" s="22"/>
    </row>
    <row r="1852" spans="27:27" x14ac:dyDescent="0.35">
      <c r="AA1852" s="22"/>
    </row>
    <row r="1853" spans="27:27" x14ac:dyDescent="0.35">
      <c r="AA1853" s="22"/>
    </row>
    <row r="1854" spans="27:27" x14ac:dyDescent="0.35">
      <c r="AA1854" s="22"/>
    </row>
    <row r="1855" spans="27:27" x14ac:dyDescent="0.35">
      <c r="AA1855" s="22"/>
    </row>
    <row r="1856" spans="27:27" x14ac:dyDescent="0.35">
      <c r="AA1856" s="22"/>
    </row>
    <row r="1857" spans="27:27" x14ac:dyDescent="0.35">
      <c r="AA1857" s="22"/>
    </row>
    <row r="1858" spans="27:27" x14ac:dyDescent="0.35">
      <c r="AA1858" s="22"/>
    </row>
    <row r="1859" spans="27:27" x14ac:dyDescent="0.35">
      <c r="AA1859" s="22"/>
    </row>
    <row r="1860" spans="27:27" x14ac:dyDescent="0.35">
      <c r="AA1860" s="22"/>
    </row>
    <row r="1861" spans="27:27" x14ac:dyDescent="0.35">
      <c r="AA1861" s="22"/>
    </row>
    <row r="1862" spans="27:27" x14ac:dyDescent="0.35">
      <c r="AA1862" s="22"/>
    </row>
    <row r="1863" spans="27:27" x14ac:dyDescent="0.35">
      <c r="AA1863" s="22"/>
    </row>
    <row r="1864" spans="27:27" x14ac:dyDescent="0.35">
      <c r="AA1864" s="22"/>
    </row>
    <row r="1865" spans="27:27" x14ac:dyDescent="0.35">
      <c r="AA1865" s="22"/>
    </row>
    <row r="1866" spans="27:27" x14ac:dyDescent="0.35">
      <c r="AA1866" s="22"/>
    </row>
    <row r="1867" spans="27:27" x14ac:dyDescent="0.35">
      <c r="AA1867" s="22"/>
    </row>
    <row r="1868" spans="27:27" x14ac:dyDescent="0.35">
      <c r="AA1868" s="22"/>
    </row>
    <row r="1869" spans="27:27" x14ac:dyDescent="0.35">
      <c r="AA1869" s="22"/>
    </row>
    <row r="1870" spans="27:27" x14ac:dyDescent="0.35">
      <c r="AA1870" s="22"/>
    </row>
    <row r="1871" spans="27:27" x14ac:dyDescent="0.35">
      <c r="AA1871" s="22"/>
    </row>
    <row r="1872" spans="27:27" x14ac:dyDescent="0.35">
      <c r="AA1872" s="22"/>
    </row>
    <row r="1873" spans="27:27" x14ac:dyDescent="0.35">
      <c r="AA1873" s="22"/>
    </row>
    <row r="1874" spans="27:27" x14ac:dyDescent="0.35">
      <c r="AA1874" s="22"/>
    </row>
    <row r="1875" spans="27:27" x14ac:dyDescent="0.35">
      <c r="AA1875" s="22"/>
    </row>
    <row r="1876" spans="27:27" x14ac:dyDescent="0.35">
      <c r="AA1876" s="22"/>
    </row>
    <row r="1877" spans="27:27" x14ac:dyDescent="0.35">
      <c r="AA1877" s="22"/>
    </row>
    <row r="1878" spans="27:27" x14ac:dyDescent="0.35">
      <c r="AA1878" s="22"/>
    </row>
    <row r="1879" spans="27:27" x14ac:dyDescent="0.35">
      <c r="AA1879" s="22"/>
    </row>
    <row r="1880" spans="27:27" x14ac:dyDescent="0.35">
      <c r="AA1880" s="22"/>
    </row>
    <row r="1881" spans="27:27" x14ac:dyDescent="0.35">
      <c r="AA1881" s="22"/>
    </row>
    <row r="1882" spans="27:27" x14ac:dyDescent="0.35">
      <c r="AA1882" s="22"/>
    </row>
    <row r="1883" spans="27:27" x14ac:dyDescent="0.35">
      <c r="AA1883" s="22"/>
    </row>
    <row r="1884" spans="27:27" x14ac:dyDescent="0.35">
      <c r="AA1884" s="22"/>
    </row>
    <row r="1885" spans="27:27" x14ac:dyDescent="0.35">
      <c r="AA1885" s="22"/>
    </row>
    <row r="1886" spans="27:27" x14ac:dyDescent="0.35">
      <c r="AA1886" s="22"/>
    </row>
    <row r="1887" spans="27:27" x14ac:dyDescent="0.35">
      <c r="AA1887" s="22"/>
    </row>
    <row r="1888" spans="27:27" x14ac:dyDescent="0.35">
      <c r="AA1888" s="22"/>
    </row>
    <row r="1889" spans="27:27" x14ac:dyDescent="0.35">
      <c r="AA1889" s="22"/>
    </row>
    <row r="1890" spans="27:27" x14ac:dyDescent="0.35">
      <c r="AA1890" s="22"/>
    </row>
    <row r="1891" spans="27:27" x14ac:dyDescent="0.35">
      <c r="AA1891" s="22"/>
    </row>
    <row r="1892" spans="27:27" x14ac:dyDescent="0.35">
      <c r="AA1892" s="22"/>
    </row>
    <row r="1893" spans="27:27" x14ac:dyDescent="0.35">
      <c r="AA1893" s="22"/>
    </row>
    <row r="1894" spans="27:27" x14ac:dyDescent="0.35">
      <c r="AA1894" s="22"/>
    </row>
    <row r="1895" spans="27:27" x14ac:dyDescent="0.35">
      <c r="AA1895" s="22"/>
    </row>
    <row r="1896" spans="27:27" x14ac:dyDescent="0.35">
      <c r="AA1896" s="22"/>
    </row>
    <row r="1897" spans="27:27" x14ac:dyDescent="0.35">
      <c r="AA1897" s="22"/>
    </row>
    <row r="1898" spans="27:27" x14ac:dyDescent="0.35">
      <c r="AA1898" s="22"/>
    </row>
    <row r="1899" spans="27:27" x14ac:dyDescent="0.35">
      <c r="AA1899" s="22"/>
    </row>
    <row r="1900" spans="27:27" x14ac:dyDescent="0.35">
      <c r="AA1900" s="22"/>
    </row>
    <row r="1901" spans="27:27" x14ac:dyDescent="0.35">
      <c r="AA1901" s="22"/>
    </row>
    <row r="1902" spans="27:27" x14ac:dyDescent="0.35">
      <c r="AA1902" s="22"/>
    </row>
    <row r="1903" spans="27:27" x14ac:dyDescent="0.35">
      <c r="AA1903" s="22"/>
    </row>
    <row r="1904" spans="27:27" x14ac:dyDescent="0.35">
      <c r="AA1904" s="22"/>
    </row>
    <row r="1905" spans="27:27" x14ac:dyDescent="0.35">
      <c r="AA1905" s="22"/>
    </row>
    <row r="1906" spans="27:27" x14ac:dyDescent="0.35">
      <c r="AA1906" s="22"/>
    </row>
    <row r="1907" spans="27:27" x14ac:dyDescent="0.35">
      <c r="AA1907" s="22"/>
    </row>
    <row r="1908" spans="27:27" x14ac:dyDescent="0.35">
      <c r="AA1908" s="22"/>
    </row>
    <row r="1909" spans="27:27" x14ac:dyDescent="0.35">
      <c r="AA1909" s="22"/>
    </row>
    <row r="1910" spans="27:27" x14ac:dyDescent="0.35">
      <c r="AA1910" s="22"/>
    </row>
    <row r="1911" spans="27:27" x14ac:dyDescent="0.35">
      <c r="AA1911" s="22"/>
    </row>
    <row r="1912" spans="27:27" x14ac:dyDescent="0.35">
      <c r="AA1912" s="22"/>
    </row>
    <row r="1913" spans="27:27" x14ac:dyDescent="0.35">
      <c r="AA1913" s="22"/>
    </row>
    <row r="1914" spans="27:27" x14ac:dyDescent="0.35">
      <c r="AA1914" s="22"/>
    </row>
    <row r="1915" spans="27:27" x14ac:dyDescent="0.35">
      <c r="AA1915" s="22"/>
    </row>
    <row r="1916" spans="27:27" x14ac:dyDescent="0.35">
      <c r="AA1916" s="22"/>
    </row>
    <row r="1917" spans="27:27" x14ac:dyDescent="0.35">
      <c r="AA1917" s="22"/>
    </row>
    <row r="1918" spans="27:27" x14ac:dyDescent="0.35">
      <c r="AA1918" s="22"/>
    </row>
    <row r="1919" spans="27:27" x14ac:dyDescent="0.35">
      <c r="AA1919" s="22"/>
    </row>
    <row r="1920" spans="27:27" x14ac:dyDescent="0.35">
      <c r="AA1920" s="22"/>
    </row>
    <row r="1921" spans="27:27" x14ac:dyDescent="0.35">
      <c r="AA1921" s="22"/>
    </row>
    <row r="1922" spans="27:27" x14ac:dyDescent="0.35">
      <c r="AA1922" s="22"/>
    </row>
    <row r="1923" spans="27:27" x14ac:dyDescent="0.35">
      <c r="AA1923" s="22"/>
    </row>
    <row r="1924" spans="27:27" x14ac:dyDescent="0.35">
      <c r="AA1924" s="22"/>
    </row>
    <row r="1925" spans="27:27" x14ac:dyDescent="0.35">
      <c r="AA1925" s="22"/>
    </row>
    <row r="1926" spans="27:27" x14ac:dyDescent="0.35">
      <c r="AA1926" s="22"/>
    </row>
    <row r="1927" spans="27:27" x14ac:dyDescent="0.35">
      <c r="AA1927" s="22"/>
    </row>
    <row r="1928" spans="27:27" x14ac:dyDescent="0.35">
      <c r="AA1928" s="22"/>
    </row>
    <row r="1929" spans="27:27" x14ac:dyDescent="0.35">
      <c r="AA1929" s="22"/>
    </row>
    <row r="1930" spans="27:27" x14ac:dyDescent="0.35">
      <c r="AA1930" s="22"/>
    </row>
    <row r="1931" spans="27:27" x14ac:dyDescent="0.35">
      <c r="AA1931" s="22"/>
    </row>
    <row r="1932" spans="27:27" x14ac:dyDescent="0.35">
      <c r="AA1932" s="22"/>
    </row>
    <row r="1933" spans="27:27" x14ac:dyDescent="0.35">
      <c r="AA1933" s="22"/>
    </row>
    <row r="1934" spans="27:27" x14ac:dyDescent="0.35">
      <c r="AA1934" s="22"/>
    </row>
    <row r="1935" spans="27:27" x14ac:dyDescent="0.35">
      <c r="AA1935" s="22"/>
    </row>
    <row r="1936" spans="27:27" x14ac:dyDescent="0.35">
      <c r="AA1936" s="22"/>
    </row>
    <row r="1937" spans="27:27" x14ac:dyDescent="0.35">
      <c r="AA1937" s="22"/>
    </row>
    <row r="1938" spans="27:27" x14ac:dyDescent="0.35">
      <c r="AA1938" s="22"/>
    </row>
    <row r="1939" spans="27:27" x14ac:dyDescent="0.35">
      <c r="AA1939" s="22"/>
    </row>
    <row r="1940" spans="27:27" x14ac:dyDescent="0.35">
      <c r="AA1940" s="22"/>
    </row>
    <row r="1941" spans="27:27" x14ac:dyDescent="0.35">
      <c r="AA1941" s="22"/>
    </row>
    <row r="1942" spans="27:27" x14ac:dyDescent="0.35">
      <c r="AA1942" s="22"/>
    </row>
    <row r="1943" spans="27:27" x14ac:dyDescent="0.35">
      <c r="AA1943" s="22"/>
    </row>
    <row r="1944" spans="27:27" x14ac:dyDescent="0.35">
      <c r="AA1944" s="22"/>
    </row>
    <row r="1945" spans="27:27" x14ac:dyDescent="0.35">
      <c r="AA1945" s="22"/>
    </row>
    <row r="1946" spans="27:27" x14ac:dyDescent="0.35">
      <c r="AA1946" s="22"/>
    </row>
    <row r="1947" spans="27:27" x14ac:dyDescent="0.35">
      <c r="AA1947" s="22"/>
    </row>
    <row r="1948" spans="27:27" x14ac:dyDescent="0.35">
      <c r="AA1948" s="22"/>
    </row>
    <row r="1949" spans="27:27" x14ac:dyDescent="0.35">
      <c r="AA1949" s="22"/>
    </row>
    <row r="1950" spans="27:27" x14ac:dyDescent="0.35">
      <c r="AA1950" s="22"/>
    </row>
    <row r="1951" spans="27:27" x14ac:dyDescent="0.35">
      <c r="AA1951" s="22"/>
    </row>
    <row r="1952" spans="27:27" x14ac:dyDescent="0.35">
      <c r="AA1952" s="22"/>
    </row>
    <row r="1953" spans="27:27" x14ac:dyDescent="0.35">
      <c r="AA1953" s="22"/>
    </row>
    <row r="1954" spans="27:27" x14ac:dyDescent="0.35">
      <c r="AA1954" s="22"/>
    </row>
    <row r="1955" spans="27:27" x14ac:dyDescent="0.35">
      <c r="AA1955" s="22"/>
    </row>
    <row r="1956" spans="27:27" x14ac:dyDescent="0.35">
      <c r="AA1956" s="22"/>
    </row>
    <row r="1957" spans="27:27" x14ac:dyDescent="0.35">
      <c r="AA1957" s="22"/>
    </row>
    <row r="1958" spans="27:27" x14ac:dyDescent="0.35">
      <c r="AA1958" s="22"/>
    </row>
    <row r="1959" spans="27:27" x14ac:dyDescent="0.35">
      <c r="AA1959" s="22"/>
    </row>
    <row r="1960" spans="27:27" x14ac:dyDescent="0.35">
      <c r="AA1960" s="22"/>
    </row>
    <row r="1961" spans="27:27" x14ac:dyDescent="0.35">
      <c r="AA1961" s="22"/>
    </row>
    <row r="1962" spans="27:27" x14ac:dyDescent="0.35">
      <c r="AA1962" s="22"/>
    </row>
    <row r="1963" spans="27:27" x14ac:dyDescent="0.35">
      <c r="AA1963" s="22"/>
    </row>
    <row r="1964" spans="27:27" x14ac:dyDescent="0.35">
      <c r="AA1964" s="22"/>
    </row>
    <row r="1965" spans="27:27" x14ac:dyDescent="0.35">
      <c r="AA1965" s="22"/>
    </row>
    <row r="1966" spans="27:27" x14ac:dyDescent="0.35">
      <c r="AA1966" s="22"/>
    </row>
    <row r="1967" spans="27:27" x14ac:dyDescent="0.35">
      <c r="AA1967" s="22"/>
    </row>
    <row r="1968" spans="27:27" x14ac:dyDescent="0.35">
      <c r="AA1968" s="22"/>
    </row>
    <row r="1969" spans="27:27" x14ac:dyDescent="0.35">
      <c r="AA1969" s="22"/>
    </row>
    <row r="1970" spans="27:27" x14ac:dyDescent="0.35">
      <c r="AA1970" s="22"/>
    </row>
    <row r="1971" spans="27:27" x14ac:dyDescent="0.35">
      <c r="AA1971" s="22"/>
    </row>
    <row r="1972" spans="27:27" x14ac:dyDescent="0.35">
      <c r="AA1972" s="22"/>
    </row>
    <row r="1973" spans="27:27" x14ac:dyDescent="0.35">
      <c r="AA1973" s="22"/>
    </row>
    <row r="1974" spans="27:27" x14ac:dyDescent="0.35">
      <c r="AA1974" s="22"/>
    </row>
    <row r="1975" spans="27:27" x14ac:dyDescent="0.35">
      <c r="AA1975" s="22"/>
    </row>
    <row r="1976" spans="27:27" x14ac:dyDescent="0.35">
      <c r="AA1976" s="22"/>
    </row>
    <row r="1977" spans="27:27" x14ac:dyDescent="0.35">
      <c r="AA1977" s="22"/>
    </row>
    <row r="1978" spans="27:27" x14ac:dyDescent="0.35">
      <c r="AA1978" s="22"/>
    </row>
    <row r="1979" spans="27:27" x14ac:dyDescent="0.35">
      <c r="AA1979" s="22"/>
    </row>
    <row r="1980" spans="27:27" x14ac:dyDescent="0.35">
      <c r="AA1980" s="22"/>
    </row>
    <row r="1981" spans="27:27" x14ac:dyDescent="0.35">
      <c r="AA1981" s="22"/>
    </row>
    <row r="1982" spans="27:27" x14ac:dyDescent="0.35">
      <c r="AA1982" s="22"/>
    </row>
    <row r="1983" spans="27:27" x14ac:dyDescent="0.35">
      <c r="AA1983" s="22"/>
    </row>
    <row r="1984" spans="27:27" x14ac:dyDescent="0.35">
      <c r="AA1984" s="22"/>
    </row>
    <row r="1985" spans="27:27" x14ac:dyDescent="0.35">
      <c r="AA1985" s="22"/>
    </row>
    <row r="1986" spans="27:27" x14ac:dyDescent="0.35">
      <c r="AA1986" s="22"/>
    </row>
    <row r="1987" spans="27:27" x14ac:dyDescent="0.35">
      <c r="AA1987" s="22"/>
    </row>
    <row r="1988" spans="27:27" x14ac:dyDescent="0.35">
      <c r="AA1988" s="22"/>
    </row>
    <row r="1989" spans="27:27" x14ac:dyDescent="0.35">
      <c r="AA1989" s="22"/>
    </row>
    <row r="1990" spans="27:27" x14ac:dyDescent="0.35">
      <c r="AA1990" s="22"/>
    </row>
    <row r="1991" spans="27:27" x14ac:dyDescent="0.35">
      <c r="AA1991" s="22"/>
    </row>
    <row r="1992" spans="27:27" x14ac:dyDescent="0.35">
      <c r="AA1992" s="22"/>
    </row>
    <row r="1993" spans="27:27" x14ac:dyDescent="0.35">
      <c r="AA1993" s="22"/>
    </row>
    <row r="1994" spans="27:27" x14ac:dyDescent="0.35">
      <c r="AA1994" s="22"/>
    </row>
    <row r="1995" spans="27:27" x14ac:dyDescent="0.35">
      <c r="AA1995" s="22"/>
    </row>
    <row r="1996" spans="27:27" x14ac:dyDescent="0.35">
      <c r="AA1996" s="22"/>
    </row>
    <row r="1997" spans="27:27" x14ac:dyDescent="0.35">
      <c r="AA1997" s="22"/>
    </row>
    <row r="1998" spans="27:27" x14ac:dyDescent="0.35">
      <c r="AA1998" s="22"/>
    </row>
    <row r="1999" spans="27:27" x14ac:dyDescent="0.35">
      <c r="AA1999" s="22"/>
    </row>
    <row r="2000" spans="27:27" x14ac:dyDescent="0.35">
      <c r="AA2000" s="22"/>
    </row>
    <row r="2001" spans="27:27" x14ac:dyDescent="0.35">
      <c r="AA2001" s="22"/>
    </row>
    <row r="2002" spans="27:27" x14ac:dyDescent="0.35">
      <c r="AA2002" s="22"/>
    </row>
    <row r="2003" spans="27:27" x14ac:dyDescent="0.35">
      <c r="AA2003" s="22"/>
    </row>
    <row r="2004" spans="27:27" x14ac:dyDescent="0.35">
      <c r="AA2004" s="22"/>
    </row>
    <row r="2005" spans="27:27" x14ac:dyDescent="0.35">
      <c r="AA2005" s="22"/>
    </row>
    <row r="2006" spans="27:27" x14ac:dyDescent="0.35">
      <c r="AA2006" s="22"/>
    </row>
    <row r="2007" spans="27:27" x14ac:dyDescent="0.35">
      <c r="AA2007" s="22"/>
    </row>
    <row r="2008" spans="27:27" x14ac:dyDescent="0.35">
      <c r="AA2008" s="22"/>
    </row>
    <row r="2009" spans="27:27" x14ac:dyDescent="0.35">
      <c r="AA2009" s="22"/>
    </row>
    <row r="2010" spans="27:27" x14ac:dyDescent="0.35">
      <c r="AA2010" s="22"/>
    </row>
    <row r="2011" spans="27:27" x14ac:dyDescent="0.35">
      <c r="AA2011" s="22"/>
    </row>
    <row r="2012" spans="27:27" x14ac:dyDescent="0.35">
      <c r="AA2012" s="22"/>
    </row>
    <row r="2013" spans="27:27" x14ac:dyDescent="0.35">
      <c r="AA2013" s="22"/>
    </row>
    <row r="2014" spans="27:27" x14ac:dyDescent="0.35">
      <c r="AA2014" s="22"/>
    </row>
    <row r="2015" spans="27:27" x14ac:dyDescent="0.35">
      <c r="AA2015" s="22"/>
    </row>
    <row r="2016" spans="27:27" x14ac:dyDescent="0.35">
      <c r="AA2016" s="22"/>
    </row>
    <row r="2017" spans="27:27" x14ac:dyDescent="0.35">
      <c r="AA2017" s="22"/>
    </row>
    <row r="2018" spans="27:27" x14ac:dyDescent="0.35">
      <c r="AA2018" s="22"/>
    </row>
    <row r="2019" spans="27:27" x14ac:dyDescent="0.35">
      <c r="AA2019" s="22"/>
    </row>
    <row r="2020" spans="27:27" x14ac:dyDescent="0.35">
      <c r="AA2020" s="22"/>
    </row>
    <row r="2021" spans="27:27" x14ac:dyDescent="0.35">
      <c r="AA2021" s="22"/>
    </row>
    <row r="2022" spans="27:27" x14ac:dyDescent="0.35">
      <c r="AA2022" s="22"/>
    </row>
    <row r="2023" spans="27:27" x14ac:dyDescent="0.35">
      <c r="AA2023" s="22"/>
    </row>
    <row r="2024" spans="27:27" x14ac:dyDescent="0.35">
      <c r="AA2024" s="22"/>
    </row>
    <row r="2025" spans="27:27" x14ac:dyDescent="0.35">
      <c r="AA2025" s="22"/>
    </row>
    <row r="2026" spans="27:27" x14ac:dyDescent="0.35">
      <c r="AA2026" s="22"/>
    </row>
    <row r="2027" spans="27:27" x14ac:dyDescent="0.35">
      <c r="AA2027" s="22"/>
    </row>
    <row r="2028" spans="27:27" x14ac:dyDescent="0.35">
      <c r="AA2028" s="22"/>
    </row>
    <row r="2029" spans="27:27" x14ac:dyDescent="0.35">
      <c r="AA2029" s="22"/>
    </row>
    <row r="2030" spans="27:27" x14ac:dyDescent="0.35">
      <c r="AA2030" s="22"/>
    </row>
    <row r="2031" spans="27:27" x14ac:dyDescent="0.35">
      <c r="AA2031" s="22"/>
    </row>
    <row r="2032" spans="27:27" x14ac:dyDescent="0.35">
      <c r="AA2032" s="22"/>
    </row>
    <row r="2033" spans="27:27" x14ac:dyDescent="0.35">
      <c r="AA2033" s="22"/>
    </row>
    <row r="2034" spans="27:27" x14ac:dyDescent="0.35">
      <c r="AA2034" s="22"/>
    </row>
    <row r="2035" spans="27:27" x14ac:dyDescent="0.35">
      <c r="AA2035" s="22"/>
    </row>
    <row r="2036" spans="27:27" x14ac:dyDescent="0.35">
      <c r="AA2036" s="22"/>
    </row>
    <row r="2037" spans="27:27" x14ac:dyDescent="0.35">
      <c r="AA2037" s="22"/>
    </row>
    <row r="2038" spans="27:27" x14ac:dyDescent="0.35">
      <c r="AA2038" s="22"/>
    </row>
    <row r="2039" spans="27:27" x14ac:dyDescent="0.35">
      <c r="AA2039" s="22"/>
    </row>
    <row r="2040" spans="27:27" x14ac:dyDescent="0.35">
      <c r="AA2040" s="22"/>
    </row>
    <row r="2041" spans="27:27" x14ac:dyDescent="0.35">
      <c r="AA2041" s="22"/>
    </row>
    <row r="2042" spans="27:27" x14ac:dyDescent="0.35">
      <c r="AA2042" s="22"/>
    </row>
    <row r="2043" spans="27:27" x14ac:dyDescent="0.35">
      <c r="AA2043" s="22"/>
    </row>
    <row r="2044" spans="27:27" x14ac:dyDescent="0.35">
      <c r="AA2044" s="22"/>
    </row>
    <row r="2045" spans="27:27" x14ac:dyDescent="0.35">
      <c r="AA2045" s="22"/>
    </row>
    <row r="2046" spans="27:27" x14ac:dyDescent="0.35">
      <c r="AA2046" s="22"/>
    </row>
    <row r="2047" spans="27:27" x14ac:dyDescent="0.35">
      <c r="AA2047" s="22"/>
    </row>
    <row r="2048" spans="27:27" x14ac:dyDescent="0.35">
      <c r="AA2048" s="22"/>
    </row>
    <row r="2049" spans="27:27" x14ac:dyDescent="0.35">
      <c r="AA2049" s="22"/>
    </row>
    <row r="2050" spans="27:27" x14ac:dyDescent="0.35">
      <c r="AA2050" s="22"/>
    </row>
    <row r="2051" spans="27:27" x14ac:dyDescent="0.35">
      <c r="AA2051" s="22"/>
    </row>
    <row r="2052" spans="27:27" x14ac:dyDescent="0.35">
      <c r="AA2052" s="22"/>
    </row>
    <row r="2053" spans="27:27" x14ac:dyDescent="0.35">
      <c r="AA2053" s="22"/>
    </row>
    <row r="2054" spans="27:27" x14ac:dyDescent="0.35">
      <c r="AA2054" s="22"/>
    </row>
    <row r="2055" spans="27:27" x14ac:dyDescent="0.35">
      <c r="AA2055" s="22"/>
    </row>
    <row r="2056" spans="27:27" x14ac:dyDescent="0.35">
      <c r="AA2056" s="22"/>
    </row>
    <row r="2057" spans="27:27" x14ac:dyDescent="0.35">
      <c r="AA2057" s="22"/>
    </row>
    <row r="2058" spans="27:27" x14ac:dyDescent="0.35">
      <c r="AA2058" s="22"/>
    </row>
    <row r="2059" spans="27:27" x14ac:dyDescent="0.35">
      <c r="AA2059" s="22"/>
    </row>
    <row r="2060" spans="27:27" x14ac:dyDescent="0.35">
      <c r="AA2060" s="22"/>
    </row>
    <row r="2061" spans="27:27" x14ac:dyDescent="0.35">
      <c r="AA2061" s="22"/>
    </row>
    <row r="2062" spans="27:27" x14ac:dyDescent="0.35">
      <c r="AA2062" s="22"/>
    </row>
    <row r="2063" spans="27:27" x14ac:dyDescent="0.35">
      <c r="AA2063" s="22"/>
    </row>
    <row r="2064" spans="27:27" x14ac:dyDescent="0.35">
      <c r="AA2064" s="22"/>
    </row>
    <row r="2065" spans="27:27" x14ac:dyDescent="0.35">
      <c r="AA2065" s="22"/>
    </row>
    <row r="2066" spans="27:27" x14ac:dyDescent="0.35">
      <c r="AA2066" s="22"/>
    </row>
    <row r="2067" spans="27:27" x14ac:dyDescent="0.35">
      <c r="AA2067" s="22"/>
    </row>
    <row r="2068" spans="27:27" x14ac:dyDescent="0.35">
      <c r="AA2068" s="22"/>
    </row>
    <row r="2069" spans="27:27" x14ac:dyDescent="0.35">
      <c r="AA2069" s="22"/>
    </row>
    <row r="2070" spans="27:27" x14ac:dyDescent="0.35">
      <c r="AA2070" s="22"/>
    </row>
    <row r="2071" spans="27:27" x14ac:dyDescent="0.35">
      <c r="AA2071" s="22"/>
    </row>
    <row r="2072" spans="27:27" x14ac:dyDescent="0.35">
      <c r="AA2072" s="22"/>
    </row>
    <row r="2073" spans="27:27" x14ac:dyDescent="0.35">
      <c r="AA2073" s="22"/>
    </row>
    <row r="2074" spans="27:27" x14ac:dyDescent="0.35">
      <c r="AA2074" s="22"/>
    </row>
    <row r="2075" spans="27:27" x14ac:dyDescent="0.35">
      <c r="AA2075" s="22"/>
    </row>
    <row r="2076" spans="27:27" x14ac:dyDescent="0.35">
      <c r="AA2076" s="22"/>
    </row>
    <row r="2077" spans="27:27" x14ac:dyDescent="0.35">
      <c r="AA2077" s="22"/>
    </row>
    <row r="2078" spans="27:27" x14ac:dyDescent="0.35">
      <c r="AA2078" s="22"/>
    </row>
    <row r="2079" spans="27:27" x14ac:dyDescent="0.35">
      <c r="AA2079" s="22"/>
    </row>
    <row r="2080" spans="27:27" x14ac:dyDescent="0.35">
      <c r="AA2080" s="22"/>
    </row>
    <row r="2081" spans="27:27" x14ac:dyDescent="0.35">
      <c r="AA2081" s="22"/>
    </row>
    <row r="2082" spans="27:27" x14ac:dyDescent="0.35">
      <c r="AA2082" s="22"/>
    </row>
    <row r="2083" spans="27:27" x14ac:dyDescent="0.35">
      <c r="AA2083" s="22"/>
    </row>
    <row r="2084" spans="27:27" x14ac:dyDescent="0.35">
      <c r="AA2084" s="22"/>
    </row>
    <row r="2085" spans="27:27" x14ac:dyDescent="0.35">
      <c r="AA2085" s="22"/>
    </row>
    <row r="2086" spans="27:27" x14ac:dyDescent="0.35">
      <c r="AA2086" s="22"/>
    </row>
    <row r="2087" spans="27:27" x14ac:dyDescent="0.35">
      <c r="AA2087" s="22"/>
    </row>
    <row r="2088" spans="27:27" x14ac:dyDescent="0.35">
      <c r="AA2088" s="22"/>
    </row>
    <row r="2089" spans="27:27" x14ac:dyDescent="0.35">
      <c r="AA2089" s="22"/>
    </row>
    <row r="2090" spans="27:27" x14ac:dyDescent="0.35">
      <c r="AA2090" s="22"/>
    </row>
    <row r="2091" spans="27:27" x14ac:dyDescent="0.35">
      <c r="AA2091" s="22"/>
    </row>
    <row r="2092" spans="27:27" x14ac:dyDescent="0.35">
      <c r="AA2092" s="22"/>
    </row>
    <row r="2093" spans="27:27" x14ac:dyDescent="0.35">
      <c r="AA2093" s="22"/>
    </row>
    <row r="2094" spans="27:27" x14ac:dyDescent="0.35">
      <c r="AA2094" s="22"/>
    </row>
    <row r="2095" spans="27:27" x14ac:dyDescent="0.35">
      <c r="AA2095" s="22"/>
    </row>
    <row r="2096" spans="27:27" x14ac:dyDescent="0.35">
      <c r="AA2096" s="22"/>
    </row>
    <row r="2097" spans="27:27" x14ac:dyDescent="0.35">
      <c r="AA2097" s="22"/>
    </row>
    <row r="2098" spans="27:27" x14ac:dyDescent="0.35">
      <c r="AA2098" s="22"/>
    </row>
    <row r="2099" spans="27:27" x14ac:dyDescent="0.35">
      <c r="AA2099" s="22"/>
    </row>
    <row r="2100" spans="27:27" x14ac:dyDescent="0.35">
      <c r="AA2100" s="22"/>
    </row>
    <row r="2101" spans="27:27" x14ac:dyDescent="0.35">
      <c r="AA2101" s="22"/>
    </row>
    <row r="2102" spans="27:27" x14ac:dyDescent="0.35">
      <c r="AA2102" s="22"/>
    </row>
    <row r="2103" spans="27:27" x14ac:dyDescent="0.35">
      <c r="AA2103" s="22"/>
    </row>
    <row r="2104" spans="27:27" x14ac:dyDescent="0.35">
      <c r="AA2104" s="22"/>
    </row>
    <row r="2105" spans="27:27" x14ac:dyDescent="0.35">
      <c r="AA2105" s="22"/>
    </row>
    <row r="2106" spans="27:27" x14ac:dyDescent="0.35">
      <c r="AA2106" s="22"/>
    </row>
    <row r="2107" spans="27:27" x14ac:dyDescent="0.35">
      <c r="AA2107" s="22"/>
    </row>
    <row r="2108" spans="27:27" x14ac:dyDescent="0.35">
      <c r="AA2108" s="22"/>
    </row>
    <row r="2109" spans="27:27" x14ac:dyDescent="0.35">
      <c r="AA2109" s="22"/>
    </row>
    <row r="2110" spans="27:27" x14ac:dyDescent="0.35">
      <c r="AA2110" s="22"/>
    </row>
    <row r="2111" spans="27:27" x14ac:dyDescent="0.35">
      <c r="AA2111" s="22"/>
    </row>
    <row r="2112" spans="27:27" x14ac:dyDescent="0.35">
      <c r="AA2112" s="22"/>
    </row>
    <row r="2113" spans="27:27" x14ac:dyDescent="0.35">
      <c r="AA2113" s="22"/>
    </row>
    <row r="2114" spans="27:27" x14ac:dyDescent="0.35">
      <c r="AA2114" s="22"/>
    </row>
    <row r="2115" spans="27:27" x14ac:dyDescent="0.35">
      <c r="AA2115" s="22"/>
    </row>
    <row r="2116" spans="27:27" x14ac:dyDescent="0.35">
      <c r="AA2116" s="22"/>
    </row>
    <row r="2117" spans="27:27" x14ac:dyDescent="0.35">
      <c r="AA2117" s="22"/>
    </row>
    <row r="2118" spans="27:27" x14ac:dyDescent="0.35">
      <c r="AA2118" s="22"/>
    </row>
    <row r="2119" spans="27:27" x14ac:dyDescent="0.35">
      <c r="AA2119" s="22"/>
    </row>
    <row r="2120" spans="27:27" x14ac:dyDescent="0.35">
      <c r="AA2120" s="22"/>
    </row>
    <row r="2121" spans="27:27" x14ac:dyDescent="0.35">
      <c r="AA2121" s="22"/>
    </row>
    <row r="2122" spans="27:27" x14ac:dyDescent="0.35">
      <c r="AA2122" s="22"/>
    </row>
    <row r="2123" spans="27:27" x14ac:dyDescent="0.35">
      <c r="AA2123" s="22"/>
    </row>
    <row r="2124" spans="27:27" x14ac:dyDescent="0.35">
      <c r="AA2124" s="22"/>
    </row>
    <row r="2125" spans="27:27" x14ac:dyDescent="0.35">
      <c r="AA2125" s="22"/>
    </row>
    <row r="2126" spans="27:27" x14ac:dyDescent="0.35">
      <c r="AA2126" s="22"/>
    </row>
    <row r="2127" spans="27:27" x14ac:dyDescent="0.35">
      <c r="AA2127" s="22"/>
    </row>
    <row r="2128" spans="27:27" x14ac:dyDescent="0.35">
      <c r="AA2128" s="22"/>
    </row>
    <row r="2129" spans="27:27" x14ac:dyDescent="0.35">
      <c r="AA2129" s="22"/>
    </row>
    <row r="2130" spans="27:27" x14ac:dyDescent="0.35">
      <c r="AA2130" s="22"/>
    </row>
    <row r="2131" spans="27:27" x14ac:dyDescent="0.35">
      <c r="AA2131" s="22"/>
    </row>
    <row r="2132" spans="27:27" x14ac:dyDescent="0.35">
      <c r="AA2132" s="22"/>
    </row>
    <row r="2133" spans="27:27" x14ac:dyDescent="0.35">
      <c r="AA2133" s="22"/>
    </row>
    <row r="2134" spans="27:27" x14ac:dyDescent="0.35">
      <c r="AA2134" s="22"/>
    </row>
    <row r="2135" spans="27:27" x14ac:dyDescent="0.35">
      <c r="AA2135" s="22"/>
    </row>
    <row r="2136" spans="27:27" x14ac:dyDescent="0.35">
      <c r="AA2136" s="22"/>
    </row>
    <row r="2137" spans="27:27" x14ac:dyDescent="0.35">
      <c r="AA2137" s="22"/>
    </row>
    <row r="2138" spans="27:27" x14ac:dyDescent="0.35">
      <c r="AA2138" s="22"/>
    </row>
    <row r="2139" spans="27:27" x14ac:dyDescent="0.35">
      <c r="AA2139" s="22"/>
    </row>
    <row r="2140" spans="27:27" x14ac:dyDescent="0.35">
      <c r="AA2140" s="22"/>
    </row>
    <row r="2141" spans="27:27" x14ac:dyDescent="0.35">
      <c r="AA2141" s="22"/>
    </row>
    <row r="2142" spans="27:27" x14ac:dyDescent="0.35">
      <c r="AA2142" s="22"/>
    </row>
    <row r="2143" spans="27:27" x14ac:dyDescent="0.35">
      <c r="AA2143" s="22"/>
    </row>
    <row r="2144" spans="27:27" x14ac:dyDescent="0.35">
      <c r="AA2144" s="22"/>
    </row>
    <row r="2145" spans="27:27" x14ac:dyDescent="0.35">
      <c r="AA2145" s="22"/>
    </row>
  </sheetData>
  <conditionalFormatting sqref="B3:F33">
    <cfRule type="expression" dxfId="2" priority="3">
      <formula>OR(WEEKDAY($D3)=1,WEEKDAY($D3)=7,COUNTIF(feries,DATE(YEAR($D3),MONTH($D3),DAY($D3)))&gt;0)</formula>
    </cfRule>
  </conditionalFormatting>
  <conditionalFormatting sqref="B3:F32">
    <cfRule type="expression" dxfId="1" priority="4">
      <formula>MOD(ROW(),2)</formula>
    </cfRule>
  </conditionalFormatting>
  <conditionalFormatting sqref="B33:F33">
    <cfRule type="expression" dxfId="0" priority="2">
      <formula>MOD(ROW(),2)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oix3">
              <controlPr defaultSize="0" autoLine="0" autoPict="0" macro="[0]!change_date">
                <anchor moveWithCells="1">
                  <from>
                    <xdr:col>2</xdr:col>
                    <xdr:colOff>2019300</xdr:colOff>
                    <xdr:row>0</xdr:row>
                    <xdr:rowOff>50800</xdr:rowOff>
                  </from>
                  <to>
                    <xdr:col>2</xdr:col>
                    <xdr:colOff>2946400</xdr:colOff>
                    <xdr:row>0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oix1">
              <controlPr defaultSize="0" print="0" autoFill="0" autoPict="0" macro="[0]!new_ligne">
                <anchor moveWithCells="1" sizeWithCells="1">
                  <from>
                    <xdr:col>4</xdr:col>
                    <xdr:colOff>2838450</xdr:colOff>
                    <xdr:row>0</xdr:row>
                    <xdr:rowOff>63500</xdr:rowOff>
                  </from>
                  <to>
                    <xdr:col>5</xdr:col>
                    <xdr:colOff>742950</xdr:colOff>
                    <xdr:row>0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oix4">
              <controlPr defaultSize="0" autoLine="0" autoPict="0" macro="[0]!Graphe">
                <anchor moveWithCells="1">
                  <from>
                    <xdr:col>4</xdr:col>
                    <xdr:colOff>736600</xdr:colOff>
                    <xdr:row>0</xdr:row>
                    <xdr:rowOff>57150</xdr:rowOff>
                  </from>
                  <to>
                    <xdr:col>4</xdr:col>
                    <xdr:colOff>2197100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oix5">
              <controlPr defaultSize="0" autoLine="0" autoPict="0" macro="[0]!change_date">
                <anchor moveWithCells="1">
                  <from>
                    <xdr:col>2</xdr:col>
                    <xdr:colOff>38100</xdr:colOff>
                    <xdr:row>0</xdr:row>
                    <xdr:rowOff>57150</xdr:rowOff>
                  </from>
                  <to>
                    <xdr:col>2</xdr:col>
                    <xdr:colOff>844550</xdr:colOff>
                    <xdr:row>0</xdr:row>
                    <xdr:rowOff>234950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Planning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Lien USF</dc:title>
  <dc:creator>Pierre P</dc:creator>
  <cp:lastModifiedBy>Pierre P</cp:lastModifiedBy>
  <dcterms:created xsi:type="dcterms:W3CDTF">2015-07-31T13:45:52Z</dcterms:created>
  <dcterms:modified xsi:type="dcterms:W3CDTF">2017-12-07T09:35:26Z</dcterms:modified>
</cp:coreProperties>
</file>