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485" yWindow="330" windowWidth="10665" windowHeight="7305" activeTab="3"/>
  </bookViews>
  <sheets>
    <sheet name="Suivi DP" sheetId="1" r:id="rId1"/>
    <sheet name="Test" sheetId="11" r:id="rId2"/>
    <sheet name="Test2" sheetId="14" r:id="rId3"/>
    <sheet name="Résultat que je devrais avoir" sheetId="15" r:id="rId4"/>
  </sheets>
  <definedNames>
    <definedName name="_xlnm._FilterDatabase" localSheetId="0" hidden="1">'Suivi DP'!$A$1:$K$38</definedName>
    <definedName name="_xlnm._FilterDatabase" localSheetId="1" hidden="1">Test!$A$1:$C$6</definedName>
    <definedName name="_xlnm.Criteria" localSheetId="1">Test!$E$1:$E$3</definedName>
    <definedName name="Etat">#REF!</definedName>
    <definedName name="_xlnm.Extract" localSheetId="1">Test!$G$1:$I$7</definedName>
    <definedName name="SuiviDP" localSheetId="0">#REF!</definedName>
  </definedNames>
  <calcPr calcId="125725"/>
</workbook>
</file>

<file path=xl/calcChain.xml><?xml version="1.0" encoding="utf-8"?>
<calcChain xmlns="http://schemas.openxmlformats.org/spreadsheetml/2006/main">
  <c r="A4" i="15"/>
  <c r="A3"/>
  <c r="A2"/>
  <c r="D3" i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2"/>
  <c r="A3"/>
  <c r="E3" i="11"/>
  <c r="E2"/>
  <c r="A3" i="14"/>
  <c r="A2"/>
</calcChain>
</file>

<file path=xl/comments1.xml><?xml version="1.0" encoding="utf-8"?>
<comments xmlns="http://schemas.openxmlformats.org/spreadsheetml/2006/main">
  <authors>
    <author>Auteur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Cellule en gris clair si PVAI signé
En gris foncé si PVAI signé et Fiche évaluation complétée
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Date de début des travaux contractuel (selon la DP)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Date de fin des travaux contractuel (selon la DP)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N° de commande.
Si le numéro est précédé d'un p pour provisoire, alors la commande n'a pas encore été validée côté Assytem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Date à laquelle la fin des travaux de la DP a été acceptée par MPH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Date à laquelle la fiche d'évaluation a été ajoutée dans e-sphere.
Si on met un tiret alors cela signifie qu'il n'y a pas eu de fiche d'évaluation demandée. En effet, une fiche n'est pas forcément demandée pour chaque  DP
Si on met A FAIRE, alors cela signifie qu'il y a une fiche d'évaluation à effectuer. 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Date à laquelle le PVAI signé a été déposé sur esphere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Inscrire le montant apparaissant sur le PVAI
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 calculer à la mano à chaque fois qu'un PVAI est généré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 xml:space="preserve">Annulé : par MPH
Abandonné: par Assystem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Cellule en gris clair si PVAI signé
En gris foncé si PVAI signé et Fiche évaluation complétée
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Date de début des travaux contractuel (selon la DP)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Date de fin des travaux contractuel (selon la DP)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N° de commande.
Si le numéro est précédé d'un p pour provisoire, alors la commande n'a pas encore été validée côté Assytem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Date à laquelle la fin des travaux de la DP a été acceptée par MPH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Date à laquelle la fiche d'évaluation a été ajoutée dans e-sphere.
Si on met un tiret alors cela signifie qu'il n'y a pas eu de fiche d'évaluation demandée. En effet, une fiche n'est pas forcément demandée pour chaque  DP
Si on met A FAIRE, alors cela signifie qu'il y a une fiche d'évaluation à effectuer. 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Date à laquelle le PVAI signé a été déposé sur esphere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Inscrire le montant apparaissant sur le PVAI
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 calculer à la mano à chaque fois qu'un PVAI est généré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 xml:space="preserve">Annulé : par MPH
Abandonné: par Assystem
</t>
        </r>
      </text>
    </comment>
  </commentList>
</comments>
</file>

<file path=xl/sharedStrings.xml><?xml version="1.0" encoding="utf-8"?>
<sst xmlns="http://schemas.openxmlformats.org/spreadsheetml/2006/main" count="94" uniqueCount="27">
  <si>
    <t>DP</t>
  </si>
  <si>
    <t>x</t>
  </si>
  <si>
    <t>Fiche évaluation</t>
  </si>
  <si>
    <t>PVAI signé</t>
  </si>
  <si>
    <t>N°Commande</t>
  </si>
  <si>
    <t>Annulé ou Abandonné</t>
  </si>
  <si>
    <t>Ab.</t>
  </si>
  <si>
    <t>Ann.</t>
  </si>
  <si>
    <t>Facture</t>
  </si>
  <si>
    <t xml:space="preserve"> -</t>
  </si>
  <si>
    <t xml:space="preserve">T0
cont. </t>
  </si>
  <si>
    <t>Tfin
cont.</t>
  </si>
  <si>
    <t>-</t>
  </si>
  <si>
    <t>Montant commande</t>
  </si>
  <si>
    <t>Reste à facturer</t>
  </si>
  <si>
    <t>p3510078853</t>
  </si>
  <si>
    <t>Commande</t>
  </si>
  <si>
    <t xml:space="preserve">DP </t>
  </si>
  <si>
    <t>Montant</t>
  </si>
  <si>
    <t>DP 1</t>
  </si>
  <si>
    <t>DP 2</t>
  </si>
  <si>
    <t>DP 3</t>
  </si>
  <si>
    <t>DP 4</t>
  </si>
  <si>
    <t>DP 5</t>
  </si>
  <si>
    <t>p1001</t>
  </si>
  <si>
    <t>Acceptance</t>
  </si>
  <si>
    <t>Et si je rajoute une autre ligne dans mon tableau (onglet "un exemple"), j'obtiendrais dans cet onglet une 4e ligne si le N° de commande est vide ou commence par un 'p'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</si>
</sst>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6" fillId="0" borderId="1" xfId="0" applyFont="1" applyBorder="1" applyAlignment="1">
      <alignment horizontal="center" vertical="center" textRotation="90"/>
    </xf>
    <xf numFmtId="1" fontId="6" fillId="0" borderId="1" xfId="0" applyNumberFormat="1" applyFont="1" applyBorder="1" applyAlignment="1">
      <alignment horizontal="center" vertical="center" textRotation="90"/>
    </xf>
    <xf numFmtId="16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textRotation="90"/>
    </xf>
    <xf numFmtId="16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16" fontId="4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74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strike/>
      </font>
      <fill>
        <patternFill>
          <bgColor theme="0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0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strike/>
      </font>
      <fill>
        <patternFill>
          <bgColor theme="0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0" tint="-0.49998474074526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strike/>
      </font>
      <fill>
        <patternFill>
          <bgColor theme="0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0" tint="-0.49998474074526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strike/>
      </font>
      <fill>
        <patternFill>
          <bgColor theme="0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strike/>
      </font>
      <fill>
        <patternFill>
          <bgColor theme="0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strike/>
      </font>
      <fill>
        <patternFill>
          <bgColor theme="0" tint="-0.499984740745262"/>
        </patternFill>
      </fill>
    </dxf>
    <dxf>
      <font>
        <color auto="1"/>
      </font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strike/>
      </font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strike/>
      </font>
      <fill>
        <patternFill>
          <bgColor theme="0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strike/>
      </font>
      <fill>
        <patternFill>
          <bgColor theme="0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strike/>
      </font>
      <fill>
        <patternFill>
          <bgColor theme="0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ont>
        <strike/>
      </font>
      <fill>
        <patternFill>
          <bgColor theme="0" tint="-0.49998474074526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7DFFB8"/>
      <color rgb="FFFFFFCC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outlinePr summaryRight="0"/>
  </sheetPr>
  <dimension ref="A1:O76"/>
  <sheetViews>
    <sheetView zoomScale="70" zoomScaleNormal="70" workbookViewId="0">
      <pane xSplit="3" ySplit="1" topLeftCell="D2" activePane="bottomRight" state="frozen"/>
      <selection pane="topRight" activeCell="F1" sqref="F1"/>
      <selection pane="bottomLeft" activeCell="A3" sqref="A3"/>
      <selection pane="bottomRight" activeCell="N32" sqref="N32"/>
    </sheetView>
  </sheetViews>
  <sheetFormatPr baseColWidth="10" defaultRowHeight="15" outlineLevelCol="1"/>
  <cols>
    <col min="1" max="1" width="59.28515625" style="13" customWidth="1"/>
    <col min="2" max="3" width="8.5703125" style="13" customWidth="1" outlineLevel="1"/>
    <col min="4" max="4" width="14" style="4" customWidth="1"/>
    <col min="5" max="6" width="8.5703125" style="2" customWidth="1" outlineLevel="1"/>
    <col min="7" max="7" width="8.5703125" style="2" customWidth="1"/>
    <col min="8" max="10" width="12.85546875" style="3" customWidth="1" outlineLevel="1"/>
    <col min="11" max="11" width="7.7109375" style="2" customWidth="1"/>
  </cols>
  <sheetData>
    <row r="1" spans="1:15" ht="102">
      <c r="A1" s="11" t="s">
        <v>0</v>
      </c>
      <c r="B1" s="14" t="s">
        <v>10</v>
      </c>
      <c r="C1" s="14" t="s">
        <v>11</v>
      </c>
      <c r="D1" s="6" t="s">
        <v>4</v>
      </c>
      <c r="E1" s="5" t="s">
        <v>25</v>
      </c>
      <c r="F1" s="5" t="s">
        <v>2</v>
      </c>
      <c r="G1" s="5" t="s">
        <v>3</v>
      </c>
      <c r="H1" s="9" t="s">
        <v>8</v>
      </c>
      <c r="I1" s="9" t="s">
        <v>13</v>
      </c>
      <c r="J1" s="9" t="s">
        <v>14</v>
      </c>
      <c r="K1" s="5" t="s">
        <v>5</v>
      </c>
      <c r="L1" s="1"/>
      <c r="M1" s="1"/>
      <c r="N1" s="1"/>
      <c r="O1" s="1"/>
    </row>
    <row r="2" spans="1:15">
      <c r="A2" s="17" t="str">
        <f xml:space="preserve"> "DP" &amp; ROW(A2)</f>
        <v>DP2</v>
      </c>
      <c r="B2" s="7"/>
      <c r="C2" s="7"/>
      <c r="D2" s="8">
        <v>3510050001</v>
      </c>
      <c r="E2" s="7" t="s">
        <v>1</v>
      </c>
      <c r="F2" s="7" t="s">
        <v>9</v>
      </c>
      <c r="G2" s="7" t="s">
        <v>1</v>
      </c>
      <c r="H2" s="10">
        <v>4380.75</v>
      </c>
      <c r="I2" s="10">
        <v>1000</v>
      </c>
      <c r="J2" s="10">
        <v>0</v>
      </c>
      <c r="K2" s="7"/>
      <c r="L2" s="1"/>
      <c r="M2" s="1"/>
      <c r="N2" s="1"/>
      <c r="O2" s="1"/>
    </row>
    <row r="3" spans="1:15">
      <c r="A3" s="17" t="str">
        <f xml:space="preserve"> "DP" &amp; ROW(A3)</f>
        <v>DP3</v>
      </c>
      <c r="B3" s="7"/>
      <c r="C3" s="7"/>
      <c r="D3" s="8">
        <f>D2+1</f>
        <v>3510050002</v>
      </c>
      <c r="E3" s="7" t="s">
        <v>1</v>
      </c>
      <c r="F3" s="7" t="s">
        <v>9</v>
      </c>
      <c r="G3" s="7" t="s">
        <v>1</v>
      </c>
      <c r="H3" s="10">
        <v>4235</v>
      </c>
      <c r="I3" s="10">
        <v>1000</v>
      </c>
      <c r="J3" s="10">
        <v>0</v>
      </c>
      <c r="K3" s="7"/>
      <c r="L3" s="1"/>
      <c r="M3" s="1"/>
      <c r="N3" s="1"/>
      <c r="O3" s="1"/>
    </row>
    <row r="4" spans="1:15">
      <c r="A4" s="17" t="str">
        <f t="shared" ref="A4:A36" si="0" xml:space="preserve"> "DP" &amp; ROW(A4)</f>
        <v>DP4</v>
      </c>
      <c r="B4" s="7"/>
      <c r="C4" s="7"/>
      <c r="D4" s="8">
        <f t="shared" ref="D4:D33" si="1">D3+1</f>
        <v>3510050003</v>
      </c>
      <c r="E4" s="7" t="s">
        <v>1</v>
      </c>
      <c r="F4" s="7" t="s">
        <v>9</v>
      </c>
      <c r="G4" s="7" t="s">
        <v>1</v>
      </c>
      <c r="H4" s="10"/>
      <c r="I4" s="10">
        <v>1000</v>
      </c>
      <c r="J4" s="10">
        <v>0</v>
      </c>
      <c r="K4" s="7"/>
      <c r="L4" s="1"/>
      <c r="M4" s="1"/>
      <c r="N4" s="1"/>
      <c r="O4" s="1"/>
    </row>
    <row r="5" spans="1:15">
      <c r="A5" s="17" t="str">
        <f t="shared" si="0"/>
        <v>DP5</v>
      </c>
      <c r="B5" s="7"/>
      <c r="C5" s="7"/>
      <c r="D5" s="8">
        <f t="shared" si="1"/>
        <v>3510050004</v>
      </c>
      <c r="E5" s="7" t="s">
        <v>1</v>
      </c>
      <c r="F5" s="7" t="s">
        <v>12</v>
      </c>
      <c r="G5" s="7" t="s">
        <v>12</v>
      </c>
      <c r="H5" s="10"/>
      <c r="I5" s="10">
        <v>1000</v>
      </c>
      <c r="J5" s="10"/>
      <c r="K5" s="7" t="s">
        <v>7</v>
      </c>
      <c r="L5" s="1"/>
      <c r="M5" s="1"/>
      <c r="N5" s="1"/>
      <c r="O5" s="1"/>
    </row>
    <row r="6" spans="1:15">
      <c r="A6" s="17" t="str">
        <f t="shared" si="0"/>
        <v>DP6</v>
      </c>
      <c r="B6" s="7"/>
      <c r="C6" s="7"/>
      <c r="D6" s="8">
        <f t="shared" si="1"/>
        <v>3510050005</v>
      </c>
      <c r="E6" s="7" t="s">
        <v>1</v>
      </c>
      <c r="F6" s="7" t="s">
        <v>9</v>
      </c>
      <c r="G6" s="7" t="s">
        <v>1</v>
      </c>
      <c r="H6" s="10"/>
      <c r="I6" s="10">
        <v>1000</v>
      </c>
      <c r="J6" s="10">
        <v>0</v>
      </c>
      <c r="K6" s="7"/>
      <c r="L6" s="1"/>
      <c r="M6" s="1"/>
      <c r="N6" s="1"/>
      <c r="O6" s="1"/>
    </row>
    <row r="7" spans="1:15">
      <c r="A7" s="17" t="str">
        <f t="shared" si="0"/>
        <v>DP7</v>
      </c>
      <c r="B7" s="7"/>
      <c r="C7" s="7"/>
      <c r="D7" s="8">
        <f t="shared" si="1"/>
        <v>3510050006</v>
      </c>
      <c r="E7" s="7" t="s">
        <v>1</v>
      </c>
      <c r="F7" s="7" t="s">
        <v>9</v>
      </c>
      <c r="G7" s="7" t="s">
        <v>1</v>
      </c>
      <c r="H7" s="10">
        <v>9940.5</v>
      </c>
      <c r="I7" s="10">
        <v>1000</v>
      </c>
      <c r="J7" s="10">
        <v>0</v>
      </c>
      <c r="K7" s="7"/>
      <c r="L7" s="1"/>
      <c r="M7" s="1"/>
      <c r="N7" s="1"/>
      <c r="O7" s="1"/>
    </row>
    <row r="8" spans="1:15">
      <c r="A8" s="17" t="str">
        <f t="shared" si="0"/>
        <v>DP8</v>
      </c>
      <c r="B8" s="7"/>
      <c r="C8" s="7"/>
      <c r="D8" s="8">
        <f t="shared" si="1"/>
        <v>3510050007</v>
      </c>
      <c r="E8" s="7" t="s">
        <v>1</v>
      </c>
      <c r="F8" s="7" t="s">
        <v>9</v>
      </c>
      <c r="G8" s="7">
        <v>41675</v>
      </c>
      <c r="H8" s="10">
        <v>19518.57</v>
      </c>
      <c r="I8" s="10">
        <v>1000</v>
      </c>
      <c r="J8" s="10">
        <v>0</v>
      </c>
      <c r="K8" s="7"/>
      <c r="L8" s="1"/>
      <c r="M8" s="1"/>
      <c r="N8" s="1"/>
      <c r="O8" s="1"/>
    </row>
    <row r="9" spans="1:15">
      <c r="A9" s="17" t="str">
        <f t="shared" si="0"/>
        <v>DP9</v>
      </c>
      <c r="B9" s="12"/>
      <c r="C9" s="12"/>
      <c r="D9" s="8">
        <f t="shared" si="1"/>
        <v>3510050008</v>
      </c>
      <c r="E9" s="7" t="s">
        <v>1</v>
      </c>
      <c r="F9" s="7" t="s">
        <v>12</v>
      </c>
      <c r="G9" s="7">
        <v>41690</v>
      </c>
      <c r="H9" s="10">
        <v>11434</v>
      </c>
      <c r="I9" s="10">
        <v>1000</v>
      </c>
      <c r="J9" s="10">
        <v>0</v>
      </c>
      <c r="K9" s="7"/>
      <c r="L9" s="1"/>
      <c r="M9" s="1"/>
      <c r="N9" s="1"/>
      <c r="O9" s="1"/>
    </row>
    <row r="10" spans="1:15">
      <c r="A10" s="17" t="str">
        <f t="shared" si="0"/>
        <v>DP10</v>
      </c>
      <c r="B10" s="7"/>
      <c r="C10" s="7"/>
      <c r="D10" s="8">
        <f t="shared" si="1"/>
        <v>3510050009</v>
      </c>
      <c r="E10" s="7" t="s">
        <v>1</v>
      </c>
      <c r="F10" s="7" t="s">
        <v>1</v>
      </c>
      <c r="G10" s="7">
        <v>41676</v>
      </c>
      <c r="H10" s="10">
        <v>9990</v>
      </c>
      <c r="I10" s="10">
        <v>1000</v>
      </c>
      <c r="J10" s="10">
        <v>0</v>
      </c>
      <c r="K10" s="7"/>
      <c r="L10" s="1"/>
      <c r="M10" s="1"/>
      <c r="N10" s="1"/>
      <c r="O10" s="1"/>
    </row>
    <row r="11" spans="1:15">
      <c r="A11" s="17" t="str">
        <f t="shared" si="0"/>
        <v>DP11</v>
      </c>
      <c r="B11" s="7"/>
      <c r="C11" s="7"/>
      <c r="D11" s="8">
        <f t="shared" si="1"/>
        <v>3510050010</v>
      </c>
      <c r="E11" s="7" t="s">
        <v>1</v>
      </c>
      <c r="F11" s="7" t="s">
        <v>9</v>
      </c>
      <c r="G11" s="7" t="s">
        <v>1</v>
      </c>
      <c r="H11" s="10">
        <v>1058.75</v>
      </c>
      <c r="I11" s="10">
        <v>1000</v>
      </c>
      <c r="J11" s="10">
        <v>0</v>
      </c>
      <c r="K11" s="7"/>
      <c r="L11" s="1"/>
      <c r="M11" s="1"/>
      <c r="N11" s="1"/>
      <c r="O11" s="1"/>
    </row>
    <row r="12" spans="1:15">
      <c r="A12" s="17" t="str">
        <f t="shared" si="0"/>
        <v>DP12</v>
      </c>
      <c r="B12" s="7"/>
      <c r="C12" s="7"/>
      <c r="D12" s="8">
        <f t="shared" si="1"/>
        <v>3510050011</v>
      </c>
      <c r="E12" s="7" t="s">
        <v>1</v>
      </c>
      <c r="F12" s="7">
        <v>41680</v>
      </c>
      <c r="G12" s="7">
        <v>41675</v>
      </c>
      <c r="H12" s="10">
        <v>5082</v>
      </c>
      <c r="I12" s="10">
        <v>1000</v>
      </c>
      <c r="J12" s="10">
        <v>0</v>
      </c>
      <c r="K12" s="7"/>
      <c r="L12" s="1"/>
      <c r="M12" s="1"/>
      <c r="N12" s="1"/>
      <c r="O12" s="1"/>
    </row>
    <row r="13" spans="1:15">
      <c r="A13" s="17" t="str">
        <f t="shared" si="0"/>
        <v>DP13</v>
      </c>
      <c r="B13" s="7"/>
      <c r="C13" s="7"/>
      <c r="D13" s="8">
        <f t="shared" si="1"/>
        <v>3510050012</v>
      </c>
      <c r="E13" s="7" t="s">
        <v>1</v>
      </c>
      <c r="F13" s="7" t="s">
        <v>9</v>
      </c>
      <c r="G13" s="7" t="s">
        <v>1</v>
      </c>
      <c r="H13" s="10">
        <v>9800.74</v>
      </c>
      <c r="I13" s="10">
        <v>1000</v>
      </c>
      <c r="J13" s="10">
        <v>0</v>
      </c>
      <c r="K13" s="7"/>
      <c r="L13" s="1"/>
      <c r="M13" s="1"/>
      <c r="N13" s="1"/>
      <c r="O13" s="1"/>
    </row>
    <row r="14" spans="1:15">
      <c r="A14" s="17" t="str">
        <f t="shared" si="0"/>
        <v>DP14</v>
      </c>
      <c r="B14" s="7">
        <v>41883</v>
      </c>
      <c r="C14" s="7">
        <v>41942</v>
      </c>
      <c r="D14" s="8">
        <f t="shared" si="1"/>
        <v>3510050013</v>
      </c>
      <c r="E14" s="7" t="s">
        <v>1</v>
      </c>
      <c r="F14" s="7" t="s">
        <v>1</v>
      </c>
      <c r="G14" s="7" t="s">
        <v>1</v>
      </c>
      <c r="H14" s="10">
        <v>17199.11</v>
      </c>
      <c r="I14" s="10">
        <v>1000</v>
      </c>
      <c r="J14" s="10">
        <v>0</v>
      </c>
      <c r="K14" s="7"/>
      <c r="L14" s="1"/>
      <c r="M14" s="1"/>
      <c r="N14" s="1"/>
      <c r="O14" s="1"/>
    </row>
    <row r="15" spans="1:15">
      <c r="A15" s="17" t="str">
        <f t="shared" si="0"/>
        <v>DP15</v>
      </c>
      <c r="B15" s="12">
        <v>41913</v>
      </c>
      <c r="C15" s="12">
        <v>41993</v>
      </c>
      <c r="D15" s="8">
        <f t="shared" si="1"/>
        <v>3510050014</v>
      </c>
      <c r="E15" s="7" t="s">
        <v>1</v>
      </c>
      <c r="F15" s="7">
        <v>41680</v>
      </c>
      <c r="G15" s="7">
        <v>41682</v>
      </c>
      <c r="H15" s="10">
        <v>25742</v>
      </c>
      <c r="I15" s="10">
        <v>1000</v>
      </c>
      <c r="J15" s="10">
        <v>0</v>
      </c>
      <c r="K15" s="7"/>
      <c r="L15" s="1"/>
      <c r="M15" s="1"/>
      <c r="N15" s="1"/>
      <c r="O15" s="1"/>
    </row>
    <row r="16" spans="1:15">
      <c r="A16" s="17" t="str">
        <f t="shared" si="0"/>
        <v>DP16</v>
      </c>
      <c r="B16" s="7"/>
      <c r="C16" s="7"/>
      <c r="D16" s="8">
        <f t="shared" si="1"/>
        <v>3510050015</v>
      </c>
      <c r="E16" s="7" t="s">
        <v>1</v>
      </c>
      <c r="F16" s="7">
        <v>41680</v>
      </c>
      <c r="G16" s="7">
        <v>41666</v>
      </c>
      <c r="H16" s="10"/>
      <c r="I16" s="10">
        <v>1000</v>
      </c>
      <c r="J16" s="10">
        <v>0</v>
      </c>
      <c r="K16" s="7"/>
      <c r="L16" s="1"/>
      <c r="M16" s="1"/>
      <c r="N16" s="1"/>
      <c r="O16" s="1"/>
    </row>
    <row r="17" spans="1:15">
      <c r="A17" s="17" t="str">
        <f t="shared" si="0"/>
        <v>DP17</v>
      </c>
      <c r="B17" s="7"/>
      <c r="C17" s="7"/>
      <c r="D17" s="8">
        <f t="shared" si="1"/>
        <v>3510050016</v>
      </c>
      <c r="E17" s="7" t="s">
        <v>1</v>
      </c>
      <c r="F17" s="7">
        <v>41773</v>
      </c>
      <c r="G17" s="7">
        <v>41669</v>
      </c>
      <c r="H17" s="10">
        <v>17594</v>
      </c>
      <c r="I17" s="10">
        <v>1000</v>
      </c>
      <c r="J17" s="10">
        <v>0</v>
      </c>
      <c r="K17" s="7"/>
      <c r="L17" s="1"/>
      <c r="M17" s="1"/>
      <c r="N17" s="1"/>
      <c r="O17" s="1"/>
    </row>
    <row r="18" spans="1:15" ht="18.75" customHeight="1">
      <c r="A18" s="17" t="str">
        <f t="shared" si="0"/>
        <v>DP18</v>
      </c>
      <c r="B18" s="7"/>
      <c r="C18" s="7"/>
      <c r="D18" s="8">
        <f t="shared" si="1"/>
        <v>3510050017</v>
      </c>
      <c r="E18" s="7" t="s">
        <v>1</v>
      </c>
      <c r="F18" s="7" t="s">
        <v>12</v>
      </c>
      <c r="G18" s="7" t="s">
        <v>12</v>
      </c>
      <c r="H18" s="10"/>
      <c r="I18" s="10">
        <v>1000</v>
      </c>
      <c r="J18" s="10">
        <v>0</v>
      </c>
      <c r="K18" s="7" t="s">
        <v>6</v>
      </c>
      <c r="L18" s="1"/>
      <c r="M18" s="1"/>
      <c r="N18" s="1"/>
      <c r="O18" s="1"/>
    </row>
    <row r="19" spans="1:15">
      <c r="A19" s="17" t="str">
        <f t="shared" si="0"/>
        <v>DP19</v>
      </c>
      <c r="B19" s="12">
        <v>41730</v>
      </c>
      <c r="C19" s="12">
        <v>41759</v>
      </c>
      <c r="D19" s="8">
        <f t="shared" si="1"/>
        <v>3510050018</v>
      </c>
      <c r="E19" s="7">
        <v>41771</v>
      </c>
      <c r="F19" s="7" t="s">
        <v>12</v>
      </c>
      <c r="G19" s="7">
        <v>41772</v>
      </c>
      <c r="H19" s="10">
        <v>6922</v>
      </c>
      <c r="I19" s="10">
        <v>21205</v>
      </c>
      <c r="J19" s="10">
        <v>0</v>
      </c>
      <c r="K19" s="7"/>
    </row>
    <row r="20" spans="1:15">
      <c r="A20" s="17" t="str">
        <f t="shared" si="0"/>
        <v>DP20</v>
      </c>
      <c r="B20" s="12">
        <v>41729</v>
      </c>
      <c r="C20" s="12">
        <v>41744</v>
      </c>
      <c r="D20" s="8">
        <f t="shared" si="1"/>
        <v>3510050019</v>
      </c>
      <c r="E20" s="7">
        <v>41780</v>
      </c>
      <c r="F20" s="7" t="s">
        <v>12</v>
      </c>
      <c r="G20" s="7">
        <v>41782</v>
      </c>
      <c r="H20" s="10">
        <v>2460</v>
      </c>
      <c r="I20" s="10">
        <v>2460</v>
      </c>
      <c r="J20" s="15">
        <v>0</v>
      </c>
      <c r="K20" s="7"/>
    </row>
    <row r="21" spans="1:15">
      <c r="A21" s="17" t="str">
        <f t="shared" si="0"/>
        <v>DP21</v>
      </c>
      <c r="B21" s="12">
        <v>41727</v>
      </c>
      <c r="C21" s="12">
        <v>41734</v>
      </c>
      <c r="D21" s="8">
        <f t="shared" si="1"/>
        <v>3510050020</v>
      </c>
      <c r="E21" s="7">
        <v>41736</v>
      </c>
      <c r="F21" s="7" t="s">
        <v>12</v>
      </c>
      <c r="G21" s="7">
        <v>41737</v>
      </c>
      <c r="H21" s="10">
        <v>1029</v>
      </c>
      <c r="I21" s="10">
        <v>1029</v>
      </c>
      <c r="J21" s="10">
        <v>0</v>
      </c>
      <c r="K21" s="7"/>
    </row>
    <row r="22" spans="1:15">
      <c r="A22" s="17" t="str">
        <f t="shared" si="0"/>
        <v>DP22</v>
      </c>
      <c r="B22" s="12">
        <v>41760</v>
      </c>
      <c r="C22" s="12">
        <v>41790</v>
      </c>
      <c r="D22" s="8">
        <f t="shared" si="1"/>
        <v>3510050021</v>
      </c>
      <c r="E22" s="7">
        <v>41800</v>
      </c>
      <c r="F22" s="7" t="s">
        <v>12</v>
      </c>
      <c r="G22" s="7">
        <v>41800</v>
      </c>
      <c r="H22" s="10">
        <v>6560</v>
      </c>
      <c r="I22" s="10">
        <v>6560</v>
      </c>
      <c r="J22" s="10">
        <v>0</v>
      </c>
      <c r="K22" s="7"/>
    </row>
    <row r="23" spans="1:15">
      <c r="A23" s="17" t="str">
        <f t="shared" si="0"/>
        <v>DP23</v>
      </c>
      <c r="B23" s="12">
        <v>41751</v>
      </c>
      <c r="C23" s="12">
        <v>41810</v>
      </c>
      <c r="D23" s="8">
        <f t="shared" si="1"/>
        <v>3510050022</v>
      </c>
      <c r="E23" s="7">
        <v>41782</v>
      </c>
      <c r="F23" s="7" t="s">
        <v>12</v>
      </c>
      <c r="G23" s="7">
        <v>41787</v>
      </c>
      <c r="H23" s="10">
        <v>11686</v>
      </c>
      <c r="I23" s="10">
        <v>78610</v>
      </c>
      <c r="J23" s="10">
        <v>0</v>
      </c>
      <c r="K23" s="7"/>
    </row>
    <row r="24" spans="1:15">
      <c r="A24" s="17" t="str">
        <f t="shared" si="0"/>
        <v>DP24</v>
      </c>
      <c r="B24" s="12">
        <v>41757</v>
      </c>
      <c r="C24" s="12">
        <v>41782</v>
      </c>
      <c r="D24" s="8">
        <f t="shared" si="1"/>
        <v>3510050023</v>
      </c>
      <c r="E24" s="7">
        <v>41782</v>
      </c>
      <c r="F24" s="7" t="s">
        <v>12</v>
      </c>
      <c r="G24" s="7">
        <v>41786</v>
      </c>
      <c r="H24" s="10">
        <v>5686</v>
      </c>
      <c r="I24" s="10">
        <v>10216</v>
      </c>
      <c r="J24" s="10">
        <v>0</v>
      </c>
      <c r="K24" s="7"/>
    </row>
    <row r="25" spans="1:15">
      <c r="A25" s="17" t="str">
        <f t="shared" si="0"/>
        <v>DP25</v>
      </c>
      <c r="B25" s="12">
        <v>41757</v>
      </c>
      <c r="C25" s="12">
        <v>41789</v>
      </c>
      <c r="D25" s="8">
        <f t="shared" si="1"/>
        <v>3510050024</v>
      </c>
      <c r="E25" s="7">
        <v>41792</v>
      </c>
      <c r="F25" s="7" t="s">
        <v>12</v>
      </c>
      <c r="G25" s="7">
        <v>41792</v>
      </c>
      <c r="H25" s="10">
        <v>5740</v>
      </c>
      <c r="I25" s="10">
        <v>6560</v>
      </c>
      <c r="J25" s="10">
        <v>0</v>
      </c>
      <c r="K25" s="7"/>
    </row>
    <row r="26" spans="1:15">
      <c r="A26" s="17" t="str">
        <f t="shared" si="0"/>
        <v>DP26</v>
      </c>
      <c r="B26" s="12">
        <v>41751</v>
      </c>
      <c r="C26" s="12">
        <v>41761</v>
      </c>
      <c r="D26" s="8">
        <f t="shared" si="1"/>
        <v>3510050025</v>
      </c>
      <c r="E26" s="7">
        <v>41765</v>
      </c>
      <c r="F26" s="7" t="s">
        <v>12</v>
      </c>
      <c r="G26" s="7">
        <v>41771</v>
      </c>
      <c r="H26" s="10">
        <v>1640</v>
      </c>
      <c r="I26" s="10">
        <v>1640</v>
      </c>
      <c r="J26" s="10">
        <v>0</v>
      </c>
      <c r="K26" s="7"/>
    </row>
    <row r="27" spans="1:15">
      <c r="A27" s="17" t="str">
        <f t="shared" si="0"/>
        <v>DP27</v>
      </c>
      <c r="B27" s="12">
        <v>41764</v>
      </c>
      <c r="C27" s="12">
        <v>41775</v>
      </c>
      <c r="D27" s="8">
        <f t="shared" si="1"/>
        <v>3510050026</v>
      </c>
      <c r="E27" s="7">
        <v>41778</v>
      </c>
      <c r="F27" s="7" t="s">
        <v>12</v>
      </c>
      <c r="G27" s="7">
        <v>41778</v>
      </c>
      <c r="H27" s="10">
        <v>2870</v>
      </c>
      <c r="I27" s="10">
        <v>3280</v>
      </c>
      <c r="J27" s="10">
        <v>0</v>
      </c>
      <c r="K27" s="7"/>
    </row>
    <row r="28" spans="1:15">
      <c r="A28" s="17" t="str">
        <f t="shared" si="0"/>
        <v>DP28</v>
      </c>
      <c r="B28" s="12">
        <v>41792</v>
      </c>
      <c r="C28" s="12">
        <v>41851</v>
      </c>
      <c r="D28" s="8">
        <f t="shared" si="1"/>
        <v>3510050027</v>
      </c>
      <c r="E28" s="7"/>
      <c r="F28" s="7"/>
      <c r="G28" s="7"/>
      <c r="H28" s="10"/>
      <c r="I28" s="10">
        <v>17630</v>
      </c>
      <c r="J28" s="10">
        <v>17630</v>
      </c>
      <c r="K28" s="7"/>
    </row>
    <row r="29" spans="1:15">
      <c r="A29" s="17" t="str">
        <f t="shared" si="0"/>
        <v>DP29</v>
      </c>
      <c r="B29" s="12">
        <v>41760</v>
      </c>
      <c r="C29" s="12">
        <v>41790</v>
      </c>
      <c r="D29" s="8">
        <f t="shared" si="1"/>
        <v>3510050028</v>
      </c>
      <c r="E29" s="7">
        <v>41792</v>
      </c>
      <c r="F29" s="7" t="s">
        <v>12</v>
      </c>
      <c r="G29" s="7">
        <v>41792</v>
      </c>
      <c r="H29" s="10">
        <v>7097</v>
      </c>
      <c r="I29" s="10">
        <v>23255</v>
      </c>
      <c r="J29" s="10">
        <v>0</v>
      </c>
      <c r="K29" s="7"/>
    </row>
    <row r="30" spans="1:15">
      <c r="A30" s="17" t="str">
        <f t="shared" si="0"/>
        <v>DP30</v>
      </c>
      <c r="B30" s="12">
        <v>41785</v>
      </c>
      <c r="C30" s="12">
        <v>41828</v>
      </c>
      <c r="D30" s="8">
        <f t="shared" si="1"/>
        <v>3510050029</v>
      </c>
      <c r="E30" s="7"/>
      <c r="F30" s="7"/>
      <c r="G30" s="7"/>
      <c r="H30" s="10"/>
      <c r="I30" s="10">
        <v>6150</v>
      </c>
      <c r="J30" s="10">
        <v>6150</v>
      </c>
      <c r="K30" s="7"/>
    </row>
    <row r="31" spans="1:15">
      <c r="A31" s="17" t="str">
        <f t="shared" si="0"/>
        <v>DP31</v>
      </c>
      <c r="B31" s="12">
        <v>41778</v>
      </c>
      <c r="C31" s="12">
        <v>41828</v>
      </c>
      <c r="D31" s="8">
        <f t="shared" si="1"/>
        <v>3510050030</v>
      </c>
      <c r="E31" s="7"/>
      <c r="F31" s="7"/>
      <c r="G31" s="7"/>
      <c r="H31" s="10"/>
      <c r="I31" s="10">
        <v>4100</v>
      </c>
      <c r="J31" s="10">
        <v>4100</v>
      </c>
      <c r="K31" s="7"/>
    </row>
    <row r="32" spans="1:15">
      <c r="A32" s="17" t="str">
        <f t="shared" si="0"/>
        <v>DP32</v>
      </c>
      <c r="B32" s="12">
        <v>41778</v>
      </c>
      <c r="C32" s="12">
        <v>41828</v>
      </c>
      <c r="D32" s="8">
        <f t="shared" si="1"/>
        <v>3510050031</v>
      </c>
      <c r="E32" s="7"/>
      <c r="F32" s="7"/>
      <c r="G32" s="7"/>
      <c r="H32" s="10"/>
      <c r="I32" s="10">
        <v>1640</v>
      </c>
      <c r="J32" s="10">
        <v>1640</v>
      </c>
      <c r="K32" s="7"/>
    </row>
    <row r="33" spans="1:11">
      <c r="A33" s="17" t="str">
        <f t="shared" si="0"/>
        <v>DP33</v>
      </c>
      <c r="B33" s="12">
        <v>41785</v>
      </c>
      <c r="C33" s="12">
        <v>41841</v>
      </c>
      <c r="D33" s="8">
        <f t="shared" si="1"/>
        <v>3510050032</v>
      </c>
      <c r="E33" s="7"/>
      <c r="F33" s="7"/>
      <c r="G33" s="7"/>
      <c r="H33" s="10"/>
      <c r="I33" s="10">
        <v>36118</v>
      </c>
      <c r="J33" s="10">
        <v>36118</v>
      </c>
      <c r="K33" s="7"/>
    </row>
    <row r="34" spans="1:11">
      <c r="A34" s="17" t="str">
        <f t="shared" si="0"/>
        <v>DP34</v>
      </c>
      <c r="B34" s="12">
        <v>41785</v>
      </c>
      <c r="C34" s="12">
        <v>41810</v>
      </c>
      <c r="D34" s="8"/>
      <c r="E34" s="7"/>
      <c r="F34" s="7"/>
      <c r="G34" s="7"/>
      <c r="H34" s="10"/>
      <c r="I34" s="10">
        <v>5772</v>
      </c>
      <c r="J34" s="10">
        <v>5772</v>
      </c>
      <c r="K34" s="7"/>
    </row>
    <row r="35" spans="1:11">
      <c r="A35" s="17" t="str">
        <f t="shared" si="0"/>
        <v>DP35</v>
      </c>
      <c r="B35" s="12">
        <v>41792</v>
      </c>
      <c r="C35" s="12">
        <v>41820</v>
      </c>
      <c r="D35" s="8"/>
      <c r="E35" s="7"/>
      <c r="F35" s="7"/>
      <c r="G35" s="7"/>
      <c r="H35" s="10"/>
      <c r="I35" s="10">
        <v>23255</v>
      </c>
      <c r="J35" s="10">
        <v>23255</v>
      </c>
      <c r="K35" s="7"/>
    </row>
    <row r="36" spans="1:11">
      <c r="A36" s="17" t="str">
        <f t="shared" si="0"/>
        <v>DP36</v>
      </c>
      <c r="B36" s="12">
        <v>41792</v>
      </c>
      <c r="C36" s="12">
        <v>41880</v>
      </c>
      <c r="D36" s="8" t="s">
        <v>15</v>
      </c>
      <c r="E36" s="7"/>
      <c r="F36" s="7"/>
      <c r="G36" s="7"/>
      <c r="H36" s="10"/>
      <c r="I36" s="10">
        <v>19680</v>
      </c>
      <c r="J36" s="10">
        <v>19680</v>
      </c>
      <c r="K36" s="7"/>
    </row>
    <row r="37" spans="1:11">
      <c r="A37" s="17"/>
      <c r="B37" s="12"/>
      <c r="C37" s="12"/>
      <c r="D37" s="8"/>
      <c r="E37" s="7"/>
      <c r="F37" s="7"/>
      <c r="G37" s="7"/>
      <c r="H37" s="10"/>
      <c r="I37" s="10"/>
      <c r="J37" s="10"/>
      <c r="K37" s="7"/>
    </row>
    <row r="38" spans="1:11">
      <c r="A38" s="12"/>
      <c r="B38" s="12"/>
      <c r="C38" s="12"/>
      <c r="D38" s="8"/>
      <c r="E38" s="7"/>
      <c r="F38" s="7"/>
      <c r="G38" s="7"/>
      <c r="H38" s="10"/>
      <c r="I38" s="10"/>
      <c r="J38" s="10"/>
      <c r="K38" s="7"/>
    </row>
    <row r="39" spans="1:11">
      <c r="A39" s="12"/>
      <c r="B39" s="12"/>
      <c r="C39" s="12"/>
      <c r="D39" s="8"/>
      <c r="E39" s="7"/>
      <c r="F39" s="7"/>
      <c r="G39" s="7"/>
      <c r="H39" s="10"/>
      <c r="I39" s="10"/>
      <c r="J39" s="10"/>
      <c r="K39" s="7"/>
    </row>
    <row r="40" spans="1:11">
      <c r="A40" s="12"/>
      <c r="B40" s="12"/>
      <c r="C40" s="12"/>
      <c r="D40" s="8"/>
      <c r="E40" s="7"/>
      <c r="F40" s="7"/>
      <c r="G40" s="7"/>
      <c r="H40" s="10"/>
      <c r="I40" s="10"/>
      <c r="J40" s="10"/>
      <c r="K40" s="7"/>
    </row>
    <row r="41" spans="1:11">
      <c r="A41" s="12"/>
      <c r="B41" s="12"/>
      <c r="C41" s="12"/>
      <c r="D41" s="8"/>
      <c r="E41" s="7"/>
      <c r="F41" s="7"/>
      <c r="G41" s="7"/>
      <c r="H41" s="10"/>
      <c r="I41" s="10"/>
      <c r="J41" s="10"/>
      <c r="K41" s="7"/>
    </row>
    <row r="42" spans="1:11">
      <c r="A42" s="12"/>
      <c r="B42" s="12"/>
      <c r="C42" s="12"/>
      <c r="D42" s="8"/>
      <c r="E42" s="7"/>
      <c r="F42" s="7"/>
      <c r="G42" s="7"/>
      <c r="H42" s="10"/>
      <c r="I42" s="10"/>
      <c r="J42" s="10"/>
      <c r="K42" s="7"/>
    </row>
    <row r="43" spans="1:11">
      <c r="A43" s="12"/>
      <c r="B43" s="12"/>
      <c r="C43" s="12"/>
      <c r="D43" s="8"/>
      <c r="E43" s="7"/>
      <c r="F43" s="7"/>
      <c r="G43" s="7"/>
      <c r="H43" s="10"/>
      <c r="I43" s="10"/>
      <c r="J43" s="10"/>
      <c r="K43" s="7"/>
    </row>
    <row r="44" spans="1:11">
      <c r="A44" s="12"/>
      <c r="B44" s="12"/>
      <c r="C44" s="12"/>
      <c r="D44" s="8"/>
      <c r="E44" s="7"/>
      <c r="F44" s="7"/>
      <c r="G44" s="7"/>
      <c r="H44" s="10"/>
      <c r="I44" s="10"/>
      <c r="J44" s="10"/>
      <c r="K44" s="7"/>
    </row>
    <row r="45" spans="1:11">
      <c r="A45" s="12"/>
      <c r="B45" s="12"/>
      <c r="C45" s="12"/>
      <c r="D45" s="8"/>
      <c r="E45" s="7"/>
      <c r="F45" s="7"/>
      <c r="G45" s="7"/>
      <c r="H45" s="10"/>
      <c r="I45" s="10"/>
      <c r="J45" s="10"/>
      <c r="K45" s="7"/>
    </row>
    <row r="46" spans="1:11">
      <c r="A46" s="12"/>
      <c r="B46" s="12"/>
      <c r="C46" s="12"/>
      <c r="D46" s="8"/>
      <c r="E46" s="7"/>
      <c r="F46" s="7"/>
      <c r="G46" s="7"/>
      <c r="H46" s="10"/>
      <c r="I46" s="10"/>
      <c r="J46" s="10"/>
      <c r="K46" s="7"/>
    </row>
    <row r="47" spans="1:11">
      <c r="A47" s="12"/>
      <c r="B47" s="12"/>
      <c r="C47" s="12"/>
      <c r="D47" s="8"/>
      <c r="E47" s="7"/>
      <c r="F47" s="7"/>
      <c r="G47" s="7"/>
      <c r="H47" s="10"/>
      <c r="I47" s="10"/>
      <c r="J47" s="10"/>
      <c r="K47" s="7"/>
    </row>
    <row r="48" spans="1:11">
      <c r="A48" s="12"/>
      <c r="B48" s="12"/>
      <c r="C48" s="12"/>
      <c r="D48" s="8"/>
      <c r="E48" s="7"/>
      <c r="F48" s="7"/>
      <c r="G48" s="7"/>
      <c r="H48" s="10"/>
      <c r="I48" s="10"/>
      <c r="J48" s="10"/>
      <c r="K48" s="7"/>
    </row>
    <row r="49" spans="1:11">
      <c r="A49" s="12"/>
      <c r="B49" s="12"/>
      <c r="C49" s="12"/>
      <c r="D49" s="8"/>
      <c r="E49" s="7"/>
      <c r="F49" s="7"/>
      <c r="G49" s="7"/>
      <c r="H49" s="10"/>
      <c r="I49" s="10"/>
      <c r="J49" s="10"/>
      <c r="K49" s="7"/>
    </row>
    <row r="50" spans="1:11">
      <c r="A50" s="12"/>
      <c r="B50" s="12"/>
      <c r="C50" s="12"/>
      <c r="D50" s="8"/>
      <c r="E50" s="7"/>
      <c r="F50" s="7"/>
      <c r="G50" s="7"/>
      <c r="H50" s="10"/>
      <c r="I50" s="10"/>
      <c r="J50" s="10"/>
      <c r="K50" s="7"/>
    </row>
    <row r="51" spans="1:11">
      <c r="A51" s="12"/>
      <c r="B51" s="12"/>
      <c r="C51" s="12"/>
      <c r="D51" s="8"/>
      <c r="E51" s="7"/>
      <c r="F51" s="7"/>
      <c r="G51" s="7"/>
      <c r="H51" s="10"/>
      <c r="I51" s="10"/>
      <c r="J51" s="10"/>
      <c r="K51" s="7"/>
    </row>
    <row r="52" spans="1:11">
      <c r="A52" s="12"/>
      <c r="B52" s="12"/>
      <c r="C52" s="12"/>
      <c r="D52" s="8"/>
      <c r="E52" s="7"/>
      <c r="F52" s="7"/>
      <c r="G52" s="7"/>
      <c r="H52" s="10"/>
      <c r="I52" s="10"/>
      <c r="J52" s="10"/>
      <c r="K52" s="7"/>
    </row>
    <row r="53" spans="1:11">
      <c r="A53" s="12"/>
      <c r="B53" s="12"/>
      <c r="C53" s="12"/>
      <c r="D53" s="8"/>
      <c r="E53" s="7"/>
      <c r="F53" s="7"/>
      <c r="G53" s="7"/>
      <c r="H53" s="10"/>
      <c r="I53" s="10"/>
      <c r="J53" s="10"/>
      <c r="K53" s="7"/>
    </row>
    <row r="54" spans="1:11">
      <c r="A54" s="12"/>
      <c r="B54" s="12"/>
      <c r="C54" s="12"/>
      <c r="D54" s="8"/>
      <c r="E54" s="7"/>
      <c r="F54" s="7"/>
      <c r="G54" s="7"/>
      <c r="H54" s="10"/>
      <c r="I54" s="10"/>
      <c r="J54" s="10"/>
      <c r="K54" s="7"/>
    </row>
    <row r="55" spans="1:11">
      <c r="A55" s="12"/>
      <c r="B55" s="12"/>
      <c r="C55" s="12"/>
      <c r="D55" s="8"/>
      <c r="E55" s="7"/>
      <c r="F55" s="7"/>
      <c r="G55" s="7"/>
      <c r="H55" s="10"/>
      <c r="I55" s="10"/>
      <c r="J55" s="10"/>
      <c r="K55" s="7"/>
    </row>
    <row r="56" spans="1:11">
      <c r="A56" s="12"/>
      <c r="B56" s="12"/>
      <c r="C56" s="12"/>
      <c r="D56" s="8"/>
      <c r="E56" s="7"/>
      <c r="F56" s="7"/>
      <c r="G56" s="7"/>
      <c r="H56" s="10"/>
      <c r="I56" s="10"/>
      <c r="J56" s="10"/>
      <c r="K56" s="7"/>
    </row>
    <row r="57" spans="1:11">
      <c r="A57" s="12"/>
      <c r="B57" s="12"/>
      <c r="C57" s="12"/>
      <c r="D57" s="8"/>
      <c r="E57" s="7"/>
      <c r="F57" s="7"/>
      <c r="G57" s="7"/>
      <c r="H57" s="10"/>
      <c r="I57" s="10"/>
      <c r="J57" s="10"/>
      <c r="K57" s="7"/>
    </row>
    <row r="58" spans="1:11">
      <c r="A58" s="12"/>
      <c r="B58" s="12"/>
      <c r="C58" s="12"/>
      <c r="D58" s="8"/>
      <c r="E58" s="7"/>
      <c r="F58" s="7"/>
      <c r="G58" s="7"/>
      <c r="H58" s="10"/>
      <c r="I58" s="10"/>
      <c r="J58" s="10"/>
      <c r="K58" s="7"/>
    </row>
    <row r="59" spans="1:11">
      <c r="A59" s="12"/>
      <c r="B59" s="12"/>
      <c r="C59" s="12"/>
      <c r="D59" s="8"/>
      <c r="E59" s="7"/>
      <c r="F59" s="7"/>
      <c r="G59" s="7"/>
      <c r="H59" s="10"/>
      <c r="I59" s="10"/>
      <c r="J59" s="10"/>
      <c r="K59" s="7"/>
    </row>
    <row r="60" spans="1:11">
      <c r="A60" s="12"/>
      <c r="B60" s="12"/>
      <c r="C60" s="12"/>
      <c r="D60" s="8"/>
      <c r="E60" s="7"/>
      <c r="F60" s="7"/>
      <c r="G60" s="7"/>
      <c r="H60" s="10"/>
      <c r="I60" s="10"/>
      <c r="J60" s="10"/>
      <c r="K60" s="7"/>
    </row>
    <row r="61" spans="1:11">
      <c r="A61" s="12"/>
      <c r="B61" s="12"/>
      <c r="C61" s="12"/>
      <c r="D61" s="8"/>
      <c r="E61" s="7"/>
      <c r="F61" s="7"/>
      <c r="G61" s="7"/>
      <c r="H61" s="10"/>
      <c r="I61" s="10"/>
      <c r="J61" s="10"/>
      <c r="K61" s="7"/>
    </row>
    <row r="62" spans="1:11">
      <c r="A62" s="12"/>
      <c r="B62" s="12"/>
      <c r="C62" s="12"/>
      <c r="D62" s="8"/>
      <c r="E62" s="7"/>
      <c r="F62" s="7"/>
      <c r="G62" s="7"/>
      <c r="H62" s="10"/>
      <c r="I62" s="10"/>
      <c r="J62" s="10"/>
      <c r="K62" s="7"/>
    </row>
    <row r="63" spans="1:11">
      <c r="A63" s="12"/>
      <c r="B63" s="12"/>
      <c r="C63" s="12"/>
      <c r="D63" s="8"/>
      <c r="E63" s="7"/>
      <c r="F63" s="7"/>
      <c r="G63" s="7"/>
      <c r="H63" s="10"/>
      <c r="I63" s="10"/>
      <c r="J63" s="10"/>
      <c r="K63" s="7"/>
    </row>
    <row r="64" spans="1:11">
      <c r="A64" s="12"/>
      <c r="B64" s="12"/>
      <c r="C64" s="12"/>
      <c r="D64" s="8"/>
      <c r="E64" s="7"/>
      <c r="F64" s="7"/>
      <c r="G64" s="7"/>
      <c r="H64" s="10"/>
      <c r="I64" s="10"/>
      <c r="J64" s="10"/>
      <c r="K64" s="7"/>
    </row>
    <row r="65" spans="1:11">
      <c r="A65" s="12"/>
      <c r="B65" s="12"/>
      <c r="C65" s="12"/>
      <c r="D65" s="8"/>
      <c r="E65" s="7"/>
      <c r="F65" s="7"/>
      <c r="G65" s="7"/>
      <c r="H65" s="10"/>
      <c r="I65" s="10"/>
      <c r="J65" s="10"/>
      <c r="K65" s="7"/>
    </row>
    <row r="66" spans="1:11">
      <c r="A66" s="12"/>
      <c r="B66" s="12"/>
      <c r="C66" s="12"/>
      <c r="D66" s="8"/>
      <c r="E66" s="7"/>
      <c r="F66" s="7"/>
      <c r="G66" s="7"/>
      <c r="H66" s="10"/>
      <c r="I66" s="10"/>
      <c r="J66" s="10"/>
      <c r="K66" s="7"/>
    </row>
    <row r="67" spans="1:11">
      <c r="A67" s="12"/>
      <c r="B67" s="12"/>
      <c r="C67" s="12"/>
      <c r="D67" s="8"/>
      <c r="E67" s="7"/>
      <c r="F67" s="7"/>
      <c r="G67" s="7"/>
      <c r="H67" s="10"/>
      <c r="I67" s="10"/>
      <c r="J67" s="10"/>
      <c r="K67" s="7"/>
    </row>
    <row r="68" spans="1:11">
      <c r="A68" s="12"/>
      <c r="B68" s="12"/>
      <c r="C68" s="12"/>
      <c r="D68" s="8"/>
      <c r="E68" s="7"/>
      <c r="F68" s="7"/>
      <c r="G68" s="7"/>
      <c r="H68" s="10"/>
      <c r="I68" s="10"/>
      <c r="J68" s="10"/>
      <c r="K68" s="7"/>
    </row>
    <row r="69" spans="1:11">
      <c r="A69" s="12"/>
      <c r="B69" s="12"/>
      <c r="C69" s="12"/>
      <c r="D69" s="8"/>
      <c r="E69" s="7"/>
      <c r="F69" s="7"/>
      <c r="G69" s="7"/>
      <c r="H69" s="10"/>
      <c r="I69" s="10"/>
      <c r="J69" s="10"/>
      <c r="K69" s="7"/>
    </row>
    <row r="70" spans="1:11">
      <c r="A70" s="12"/>
      <c r="B70" s="12"/>
      <c r="C70" s="12"/>
      <c r="D70" s="8"/>
      <c r="E70" s="7"/>
      <c r="F70" s="7"/>
      <c r="G70" s="7"/>
      <c r="H70" s="10"/>
      <c r="I70" s="10"/>
      <c r="J70" s="10"/>
      <c r="K70" s="7"/>
    </row>
    <row r="71" spans="1:11">
      <c r="A71" s="12"/>
      <c r="B71" s="12"/>
      <c r="C71" s="12"/>
      <c r="D71" s="8"/>
      <c r="E71" s="7"/>
      <c r="F71" s="7"/>
      <c r="G71" s="7"/>
      <c r="H71" s="10"/>
      <c r="I71" s="10"/>
      <c r="J71" s="10"/>
      <c r="K71" s="7"/>
    </row>
    <row r="72" spans="1:11">
      <c r="A72" s="12"/>
      <c r="B72" s="12"/>
      <c r="C72" s="12"/>
      <c r="D72" s="8"/>
      <c r="E72" s="7"/>
      <c r="F72" s="7"/>
      <c r="G72" s="7"/>
      <c r="H72" s="10"/>
      <c r="I72" s="10"/>
      <c r="J72" s="10"/>
      <c r="K72" s="7"/>
    </row>
    <row r="73" spans="1:11">
      <c r="A73" s="12"/>
      <c r="B73" s="12"/>
      <c r="C73" s="12"/>
      <c r="D73" s="8"/>
      <c r="E73" s="7"/>
      <c r="F73" s="7"/>
      <c r="G73" s="7"/>
      <c r="H73" s="10"/>
      <c r="I73" s="10"/>
      <c r="J73" s="10"/>
      <c r="K73" s="7"/>
    </row>
    <row r="74" spans="1:11">
      <c r="A74" s="12"/>
      <c r="B74" s="12"/>
      <c r="C74" s="12"/>
      <c r="D74" s="8"/>
      <c r="E74" s="7"/>
      <c r="F74" s="7"/>
      <c r="G74" s="7"/>
      <c r="H74" s="10"/>
      <c r="I74" s="10"/>
      <c r="J74" s="10"/>
      <c r="K74" s="7"/>
    </row>
    <row r="75" spans="1:11">
      <c r="A75" s="12"/>
      <c r="B75" s="12"/>
      <c r="C75" s="12"/>
      <c r="D75" s="8"/>
      <c r="E75" s="7"/>
      <c r="F75" s="7"/>
      <c r="G75" s="7"/>
      <c r="H75" s="10"/>
      <c r="I75" s="10"/>
      <c r="J75" s="10"/>
      <c r="K75" s="7"/>
    </row>
    <row r="76" spans="1:11">
      <c r="A76" s="12"/>
      <c r="B76" s="12"/>
      <c r="C76" s="12"/>
      <c r="D76" s="8"/>
      <c r="E76" s="7"/>
      <c r="F76" s="7"/>
      <c r="G76" s="7"/>
      <c r="H76" s="10"/>
      <c r="I76" s="10"/>
      <c r="J76" s="10"/>
      <c r="K76" s="7"/>
    </row>
  </sheetData>
  <autoFilter ref="A1:K38"/>
  <sortState ref="A20:A31">
    <sortCondition ref="A20"/>
  </sortState>
  <conditionalFormatting sqref="D2:D76">
    <cfRule type="expression" dxfId="35" priority="27" stopIfTrue="1">
      <formula>AND(NOT(ISBLANK($E2)),ISBLANK($D2))</formula>
    </cfRule>
  </conditionalFormatting>
  <conditionalFormatting sqref="D1:D1048576">
    <cfRule type="containsText" dxfId="34" priority="9" operator="containsText" text="p">
      <formula>NOT(ISERROR(SEARCH("p",D1)))</formula>
    </cfRule>
    <cfRule type="duplicateValues" dxfId="33" priority="11"/>
  </conditionalFormatting>
  <conditionalFormatting sqref="D23">
    <cfRule type="expression" dxfId="32" priority="4" stopIfTrue="1">
      <formula>AND(NOT(ISBLANK($E23)),ISBLANK($D23))</formula>
    </cfRule>
  </conditionalFormatting>
  <conditionalFormatting sqref="D23">
    <cfRule type="containsText" dxfId="31" priority="2" operator="containsText" text="p">
      <formula>NOT(ISERROR(SEARCH("p",D23)))</formula>
    </cfRule>
    <cfRule type="duplicateValues" dxfId="30" priority="3"/>
  </conditionalFormatting>
  <conditionalFormatting sqref="G2:J76">
    <cfRule type="expression" dxfId="29" priority="43">
      <formula>AND(NOT(ISBLANK($E2)),ISBLANK($G2))</formula>
    </cfRule>
  </conditionalFormatting>
  <conditionalFormatting sqref="D1:D1048576">
    <cfRule type="cellIs" dxfId="28" priority="1" operator="equal">
      <formula>"-"</formula>
    </cfRule>
  </conditionalFormatting>
  <conditionalFormatting sqref="A2:C76">
    <cfRule type="expression" dxfId="27" priority="49" stopIfTrue="1">
      <formula>AND(NOT(ISBLANK(#REF!)),ISBLANK(#REF!))</formula>
    </cfRule>
  </conditionalFormatting>
  <conditionalFormatting sqref="E2:E76">
    <cfRule type="expression" dxfId="26" priority="50">
      <formula>AND(ISBLANK($E2),#REF!&lt;TODAY(),NOT(ISBLANK(#REF!)))</formula>
    </cfRule>
  </conditionalFormatting>
  <conditionalFormatting sqref="A2:K76">
    <cfRule type="expression" dxfId="25" priority="51" stopIfTrue="1">
      <formula>OR($K2="Ann.",$K2="Ab.")</formula>
    </cfRule>
    <cfRule type="expression" dxfId="24" priority="52" stopIfTrue="1">
      <formula>AND(NOT(OR(   ISBLANK($G2),  ISBLANK($F2)   )  ),NOT($F2="A FAIRE"))</formula>
    </cfRule>
    <cfRule type="expression" dxfId="23" priority="53" stopIfTrue="1">
      <formula>NOT(ISBLANK($G2) )</formula>
    </cfRule>
  </conditionalFormatting>
  <dataValidations count="1">
    <dataValidation type="list" allowBlank="1" showInputMessage="1" showErrorMessage="1" sqref="K1:K1048576">
      <formula1>#REF!</formula1>
    </dataValidation>
  </dataValidations>
  <pageMargins left="0.7" right="0.7" top="0.75" bottom="0.75" header="0.3" footer="0.3"/>
  <pageSetup paperSize="9" orientation="portrait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#REF!</xm:f>
          </x14:formula1>
          <xm:sqref>#REF!</xm:sqref>
        </x14:dataValidation>
        <x14:dataValidation type="list" allowBlank="1" showInputMessage="1" showErrorMessage="1">
          <x14:formula1>
            <xm:f>#REF!</xm:f>
          </x14:formula1>
          <xm:sqref>#REF!</xm:sqref>
        </x14:dataValidation>
        <x14:dataValidation type="list" allowBlank="1" showInputMessage="1" showErrorMessage="1">
          <x14:formula1>
            <xm:f>#REF!</xm:f>
          </x14:formula1>
          <xm:sqref>#REF!</xm:sqref>
        </x14:dataValidation>
        <x14:dataValidation type="list" allowBlank="1" showInputMessage="1" showErrorMessage="1">
          <x14:formula1>
            <xm:f>#REF!</xm:f>
          </x14:formula1>
          <xm:sqref>#REF!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Test"/>
  <dimension ref="A1:I6"/>
  <sheetViews>
    <sheetView workbookViewId="0">
      <selection activeCell="C32" sqref="C32"/>
    </sheetView>
  </sheetViews>
  <sheetFormatPr baseColWidth="10" defaultRowHeight="15"/>
  <cols>
    <col min="1" max="1" width="4.85546875" bestFit="1" customWidth="1"/>
    <col min="2" max="2" width="21.42578125" customWidth="1"/>
    <col min="3" max="3" width="12.5703125" customWidth="1"/>
    <col min="4" max="36" width="25.28515625" customWidth="1"/>
    <col min="37" max="37" width="12.5703125" customWidth="1"/>
    <col min="38" max="40" width="59" bestFit="1" customWidth="1"/>
    <col min="41" max="41" width="12.5703125" bestFit="1" customWidth="1"/>
  </cols>
  <sheetData>
    <row r="1" spans="1:9">
      <c r="A1" s="16" t="s">
        <v>17</v>
      </c>
      <c r="B1" s="16" t="s">
        <v>16</v>
      </c>
      <c r="C1" s="16" t="s">
        <v>18</v>
      </c>
      <c r="E1" s="16" t="s">
        <v>16</v>
      </c>
      <c r="G1" s="16" t="s">
        <v>17</v>
      </c>
      <c r="H1" s="16" t="s">
        <v>16</v>
      </c>
      <c r="I1" s="16" t="s">
        <v>18</v>
      </c>
    </row>
    <row r="2" spans="1:9">
      <c r="A2" t="s">
        <v>19</v>
      </c>
      <c r="B2">
        <v>1001</v>
      </c>
      <c r="C2">
        <v>10</v>
      </c>
      <c r="E2" t="str">
        <f>"=p*"</f>
        <v>=p*</v>
      </c>
      <c r="G2" t="s">
        <v>21</v>
      </c>
      <c r="I2">
        <v>30</v>
      </c>
    </row>
    <row r="3" spans="1:9">
      <c r="A3" t="s">
        <v>20</v>
      </c>
      <c r="B3">
        <v>1001</v>
      </c>
      <c r="C3">
        <v>20</v>
      </c>
      <c r="E3" t="str">
        <f>"="</f>
        <v>=</v>
      </c>
      <c r="G3" t="s">
        <v>22</v>
      </c>
      <c r="H3" t="s">
        <v>24</v>
      </c>
      <c r="I3">
        <v>40</v>
      </c>
    </row>
    <row r="4" spans="1:9">
      <c r="A4" t="s">
        <v>21</v>
      </c>
      <c r="C4">
        <v>30</v>
      </c>
    </row>
    <row r="5" spans="1:9">
      <c r="A5" t="s">
        <v>22</v>
      </c>
      <c r="B5" t="s">
        <v>24</v>
      </c>
      <c r="C5">
        <v>40</v>
      </c>
    </row>
    <row r="6" spans="1:9">
      <c r="A6" t="s">
        <v>23</v>
      </c>
      <c r="B6">
        <v>1001</v>
      </c>
      <c r="C6">
        <v>50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A3"/>
  <sheetViews>
    <sheetView workbookViewId="0">
      <selection sqref="A1:A3"/>
    </sheetView>
  </sheetViews>
  <sheetFormatPr baseColWidth="10" defaultRowHeight="15"/>
  <sheetData>
    <row r="1" spans="1:1">
      <c r="A1" t="s">
        <v>16</v>
      </c>
    </row>
    <row r="2" spans="1:1">
      <c r="A2" t="str">
        <f>"=p*"</f>
        <v>=p*</v>
      </c>
    </row>
    <row r="3" spans="1:1">
      <c r="A3" t="str">
        <f>"="</f>
        <v>=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K7"/>
  <sheetViews>
    <sheetView tabSelected="1" workbookViewId="0">
      <selection activeCell="P9" sqref="P9"/>
    </sheetView>
  </sheetViews>
  <sheetFormatPr baseColWidth="10" defaultRowHeight="15"/>
  <sheetData>
    <row r="1" spans="1:11" ht="101.25">
      <c r="A1" s="11" t="s">
        <v>0</v>
      </c>
      <c r="B1" s="14" t="s">
        <v>10</v>
      </c>
      <c r="C1" s="14" t="s">
        <v>11</v>
      </c>
      <c r="D1" s="6" t="s">
        <v>4</v>
      </c>
      <c r="E1" s="5" t="s">
        <v>25</v>
      </c>
      <c r="F1" s="5" t="s">
        <v>2</v>
      </c>
      <c r="G1" s="5" t="s">
        <v>3</v>
      </c>
      <c r="H1" s="9" t="s">
        <v>8</v>
      </c>
      <c r="I1" s="9" t="s">
        <v>13</v>
      </c>
      <c r="J1" s="9" t="s">
        <v>14</v>
      </c>
      <c r="K1" s="5" t="s">
        <v>5</v>
      </c>
    </row>
    <row r="2" spans="1:11">
      <c r="A2" s="17" t="str">
        <f t="shared" ref="A2:A4" si="0" xml:space="preserve"> "DP" &amp; ROW(A2)</f>
        <v>DP2</v>
      </c>
      <c r="B2" s="12">
        <v>41785</v>
      </c>
      <c r="C2" s="12">
        <v>41810</v>
      </c>
      <c r="D2" s="8"/>
      <c r="E2" s="7"/>
      <c r="F2" s="7"/>
      <c r="G2" s="7"/>
      <c r="H2" s="10"/>
      <c r="I2" s="10">
        <v>5772</v>
      </c>
      <c r="J2" s="10">
        <v>5772</v>
      </c>
      <c r="K2" s="7"/>
    </row>
    <row r="3" spans="1:11">
      <c r="A3" s="17" t="str">
        <f t="shared" si="0"/>
        <v>DP3</v>
      </c>
      <c r="B3" s="12">
        <v>41792</v>
      </c>
      <c r="C3" s="12">
        <v>41820</v>
      </c>
      <c r="D3" s="8"/>
      <c r="E3" s="7"/>
      <c r="F3" s="7"/>
      <c r="G3" s="7"/>
      <c r="H3" s="10"/>
      <c r="I3" s="10">
        <v>23255</v>
      </c>
      <c r="J3" s="10">
        <v>23255</v>
      </c>
      <c r="K3" s="7"/>
    </row>
    <row r="4" spans="1:11" ht="25.5">
      <c r="A4" s="17" t="str">
        <f t="shared" si="0"/>
        <v>DP4</v>
      </c>
      <c r="B4" s="12">
        <v>41792</v>
      </c>
      <c r="C4" s="12">
        <v>41880</v>
      </c>
      <c r="D4" s="8" t="s">
        <v>15</v>
      </c>
      <c r="E4" s="7"/>
      <c r="F4" s="7"/>
      <c r="G4" s="7"/>
      <c r="H4" s="10"/>
      <c r="I4" s="10">
        <v>19680</v>
      </c>
      <c r="J4" s="10">
        <v>19680</v>
      </c>
      <c r="K4" s="7"/>
    </row>
    <row r="7" spans="1:11">
      <c r="A7" t="s">
        <v>26</v>
      </c>
    </row>
  </sheetData>
  <conditionalFormatting sqref="D2:D4">
    <cfRule type="expression" dxfId="9" priority="13" stopIfTrue="1">
      <formula>AND(NOT(ISBLANK($E2)),ISBLANK($D2))</formula>
    </cfRule>
  </conditionalFormatting>
  <conditionalFormatting sqref="G2:J4">
    <cfRule type="expression" dxfId="8" priority="7">
      <formula>AND(NOT(ISBLANK($E2)),ISBLANK($G2))</formula>
    </cfRule>
  </conditionalFormatting>
  <conditionalFormatting sqref="D1:D4">
    <cfRule type="cellIs" dxfId="7" priority="6" operator="equal">
      <formula>"-"</formula>
    </cfRule>
  </conditionalFormatting>
  <conditionalFormatting sqref="A2:C4">
    <cfRule type="expression" dxfId="6" priority="5" stopIfTrue="1">
      <formula>AND(NOT(ISBLANK(#REF!)),ISBLANK(#REF!))</formula>
    </cfRule>
  </conditionalFormatting>
  <conditionalFormatting sqref="E2:E4">
    <cfRule type="expression" dxfId="5" priority="4">
      <formula>AND(ISBLANK($E2),#REF!&lt;TODAY(),NOT(ISBLANK(#REF!)))</formula>
    </cfRule>
  </conditionalFormatting>
  <conditionalFormatting sqref="A2:K4">
    <cfRule type="expression" dxfId="4" priority="1" stopIfTrue="1">
      <formula>OR($K2="Ann.",$K2="Ab.")</formula>
    </cfRule>
    <cfRule type="expression" dxfId="3" priority="2" stopIfTrue="1">
      <formula>AND(NOT(OR(   ISBLANK($G2),  ISBLANK($F2)   )  ),NOT($F2="A FAIRE"))</formula>
    </cfRule>
    <cfRule type="expression" dxfId="2" priority="3" stopIfTrue="1">
      <formula>NOT(ISBLANK($G2) )</formula>
    </cfRule>
  </conditionalFormatting>
  <conditionalFormatting sqref="D1:D4">
    <cfRule type="containsText" dxfId="1" priority="25" operator="containsText" text="p">
      <formula>NOT(ISERROR(SEARCH("p",D1)))</formula>
    </cfRule>
    <cfRule type="duplicateValues" dxfId="0" priority="26"/>
  </conditionalFormatting>
  <dataValidations count="1">
    <dataValidation type="list" allowBlank="1" showInputMessage="1" showErrorMessage="1" sqref="K1:K4">
      <formula1>#REF!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Suivi DP</vt:lpstr>
      <vt:lpstr>Test</vt:lpstr>
      <vt:lpstr>Test2</vt:lpstr>
      <vt:lpstr>Résultat que je devrais avoir</vt:lpstr>
      <vt:lpstr>Test!Criteres</vt:lpstr>
      <vt:lpstr>Test!Extraire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2014-06-11T16:04:46Z</dcterms:modified>
</cp:coreProperties>
</file>