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20" yWindow="135" windowWidth="16515" windowHeight="7965" activeTab="2"/>
  </bookViews>
  <sheets>
    <sheet name="Entête" sheetId="1" r:id="rId1"/>
    <sheet name="Lignes" sheetId="2" r:id="rId2"/>
    <sheet name="Exemple objectif" sheetId="4" r:id="rId3"/>
  </sheets>
  <definedNames>
    <definedName name="NbPièces">Entête!$B$2:$B$17</definedName>
  </definedNames>
  <calcPr calcId="125725" calcMode="manual"/>
</workbook>
</file>

<file path=xl/calcChain.xml><?xml version="1.0" encoding="utf-8"?>
<calcChain xmlns="http://schemas.openxmlformats.org/spreadsheetml/2006/main">
  <c r="I10" i="4"/>
  <c r="H10"/>
  <c r="G10"/>
  <c r="F10"/>
  <c r="E10"/>
  <c r="D10"/>
  <c r="C10"/>
  <c r="H9"/>
  <c r="H8"/>
  <c r="F3"/>
  <c r="C7"/>
  <c r="E9"/>
  <c r="E9" a="1"/>
  <c r="C3"/>
  <c r="C3" a="1"/>
  <c r="G6"/>
  <c r="G6" a="1"/>
  <c r="I3"/>
  <c r="I3" a="1"/>
  <c r="I6"/>
  <c r="I6" a="1"/>
  <c r="I9"/>
  <c r="I9" a="1"/>
  <c r="E5"/>
  <c r="E5" a="1"/>
  <c r="H2"/>
  <c r="H2" a="1"/>
  <c r="H7"/>
  <c r="H7" a="1"/>
  <c r="C7" a="1"/>
  <c r="D7"/>
  <c r="D7" a="1"/>
  <c r="E6"/>
  <c r="E6" a="1"/>
  <c r="E7"/>
  <c r="E7" a="1"/>
  <c r="D2"/>
  <c r="D2" a="1"/>
  <c r="F5"/>
  <c r="F5" a="1"/>
  <c r="D9"/>
  <c r="D9" a="1"/>
  <c r="E3"/>
  <c r="E3" a="1"/>
  <c r="D6"/>
  <c r="D6" a="1"/>
  <c r="D5"/>
  <c r="D5" a="1"/>
  <c r="H3"/>
  <c r="H3" a="1"/>
  <c r="C6"/>
  <c r="C6" a="1"/>
  <c r="E8"/>
  <c r="E8" a="1"/>
  <c r="B8"/>
  <c r="B8" a="1"/>
  <c r="C4"/>
  <c r="C4" a="1"/>
  <c r="G9"/>
  <c r="G9" a="1"/>
  <c r="I8"/>
  <c r="I8" a="1"/>
  <c r="G8"/>
  <c r="G8" a="1"/>
  <c r="C8"/>
  <c r="C8" a="1"/>
  <c r="G3"/>
  <c r="G3" a="1"/>
  <c r="C5"/>
  <c r="C5" a="1"/>
  <c r="G5"/>
  <c r="G5" a="1"/>
  <c r="I5"/>
  <c r="I5" a="1"/>
  <c r="D4"/>
  <c r="D4" a="1"/>
  <c r="H5"/>
  <c r="H5" a="1"/>
  <c r="G7"/>
  <c r="G7" a="1"/>
  <c r="F6"/>
  <c r="F6" a="1"/>
  <c r="H4"/>
  <c r="H4" a="1"/>
  <c r="G4"/>
  <c r="G4" a="1"/>
  <c r="B4"/>
  <c r="B4" a="1"/>
  <c r="D8"/>
  <c r="D8" a="1"/>
  <c r="E2"/>
  <c r="E2" a="1"/>
  <c r="D3"/>
  <c r="D3" a="1"/>
  <c r="B5"/>
  <c r="B5" a="1"/>
  <c r="F7"/>
  <c r="F7" a="1"/>
  <c r="B6"/>
  <c r="B6" a="1"/>
  <c r="C9"/>
  <c r="C9" a="1"/>
  <c r="B3"/>
  <c r="B3" a="1"/>
  <c r="B7"/>
  <c r="B7" a="1"/>
  <c r="C2"/>
  <c r="B9"/>
  <c r="B9" a="1"/>
  <c r="F4"/>
  <c r="F4" a="1"/>
  <c r="I2"/>
  <c r="I2" a="1"/>
  <c r="E4"/>
  <c r="E4" a="1"/>
  <c r="G2"/>
  <c r="G2" a="1"/>
  <c r="I4"/>
  <c r="I4" a="1"/>
  <c r="H9" a="1"/>
  <c r="H8" a="1"/>
  <c r="F3" a="1"/>
  <c r="F9"/>
  <c r="F9" a="1"/>
  <c r="F8"/>
  <c r="F8" a="1"/>
  <c r="F2"/>
  <c r="F2" a="1"/>
  <c r="H6"/>
  <c r="H6" a="1"/>
  <c r="I7"/>
  <c r="I7" a="1"/>
  <c r="B2"/>
  <c r="H1"/>
  <c r="F1"/>
  <c r="G1"/>
  <c r="D1"/>
  <c r="I1"/>
  <c r="C1"/>
  <c r="E1"/>
  <c r="I11"/>
  <c r="E12"/>
  <c r="B13"/>
  <c r="G13"/>
  <c r="E13"/>
  <c r="D14"/>
  <c r="I13"/>
  <c r="I13" a="1"/>
  <c r="D11"/>
  <c r="D11" a="1"/>
  <c r="C12"/>
  <c r="C12" a="1"/>
  <c r="G14"/>
  <c r="G14" a="1"/>
  <c r="H12"/>
  <c r="H12" a="1"/>
  <c r="F11"/>
  <c r="F11" a="1"/>
  <c r="D12"/>
  <c r="D12" a="1"/>
  <c r="G12"/>
  <c r="G12" a="1"/>
  <c r="C13"/>
  <c r="C13" a="1"/>
  <c r="B11"/>
  <c r="B11" a="1"/>
  <c r="H13"/>
  <c r="H13" a="1"/>
  <c r="B13" a="1"/>
  <c r="D14" a="1"/>
  <c r="D13"/>
  <c r="D13" a="1"/>
  <c r="E14"/>
  <c r="E14" a="1"/>
  <c r="C11"/>
  <c r="C11" a="1"/>
  <c r="F14"/>
  <c r="F14" a="1"/>
  <c r="B14"/>
  <c r="B14" a="1"/>
  <c r="I11" a="1"/>
  <c r="I14"/>
  <c r="I14" a="1"/>
  <c r="C14"/>
  <c r="C14" a="1"/>
  <c r="F13"/>
  <c r="F13" a="1"/>
  <c r="E12" a="1"/>
  <c r="E13" a="1"/>
  <c r="H11"/>
  <c r="H11" a="1"/>
  <c r="I12"/>
  <c r="I12" a="1"/>
  <c r="G11"/>
  <c r="G11" a="1"/>
  <c r="E11"/>
  <c r="E11" a="1"/>
  <c r="G13" a="1"/>
  <c r="B12"/>
  <c r="B12" a="1"/>
  <c r="F12"/>
  <c r="F12" a="1"/>
  <c r="H14"/>
  <c r="C2" a="1"/>
  <c r="B2" a="1"/>
  <c r="H14" a="1"/>
</calcChain>
</file>

<file path=xl/sharedStrings.xml><?xml version="1.0" encoding="utf-8"?>
<sst xmlns="http://schemas.openxmlformats.org/spreadsheetml/2006/main" count="401" uniqueCount="137">
  <si>
    <t>E</t>
  </si>
  <si>
    <t>20170001</t>
  </si>
  <si>
    <t>498</t>
  </si>
  <si>
    <t>20170002</t>
  </si>
  <si>
    <t>746</t>
  </si>
  <si>
    <t>20170003</t>
  </si>
  <si>
    <t>924</t>
  </si>
  <si>
    <t>20170004</t>
  </si>
  <si>
    <t>214</t>
  </si>
  <si>
    <t>20170005</t>
  </si>
  <si>
    <t>404</t>
  </si>
  <si>
    <t>20170006</t>
  </si>
  <si>
    <t>633</t>
  </si>
  <si>
    <t>20170007</t>
  </si>
  <si>
    <t>149</t>
  </si>
  <si>
    <t>20170008</t>
  </si>
  <si>
    <t>20170009</t>
  </si>
  <si>
    <t>708</t>
  </si>
  <si>
    <t>20170010</t>
  </si>
  <si>
    <t>446</t>
  </si>
  <si>
    <t>20170011</t>
  </si>
  <si>
    <t>54</t>
  </si>
  <si>
    <t>20170012</t>
  </si>
  <si>
    <t>508</t>
  </si>
  <si>
    <t>20170013</t>
  </si>
  <si>
    <t>447</t>
  </si>
  <si>
    <t>20170014</t>
  </si>
  <si>
    <t>669</t>
  </si>
  <si>
    <t>20170015</t>
  </si>
  <si>
    <t>74</t>
  </si>
  <si>
    <t>20170016</t>
  </si>
  <si>
    <t>31A</t>
  </si>
  <si>
    <t>N° Pièce</t>
  </si>
  <si>
    <t>N° Client</t>
  </si>
  <si>
    <t>Intitulé</t>
  </si>
  <si>
    <t>Date</t>
  </si>
  <si>
    <t>Total HT</t>
  </si>
  <si>
    <t>Net à payer</t>
  </si>
  <si>
    <t>Reference</t>
  </si>
  <si>
    <t>client1</t>
  </si>
  <si>
    <t>client2</t>
  </si>
  <si>
    <t>client3</t>
  </si>
  <si>
    <t>client4</t>
  </si>
  <si>
    <t>client5</t>
  </si>
  <si>
    <t>client8</t>
  </si>
  <si>
    <t>client9</t>
  </si>
  <si>
    <t>client10</t>
  </si>
  <si>
    <t>client11</t>
  </si>
  <si>
    <t>client13</t>
  </si>
  <si>
    <t>client15</t>
  </si>
  <si>
    <t>client16</t>
  </si>
  <si>
    <t>LA</t>
  </si>
  <si>
    <t>0004</t>
  </si>
  <si>
    <t>TRANSPORT</t>
  </si>
  <si>
    <t>3656100</t>
  </si>
  <si>
    <t>GLUCOSE MONO RGT 6 X 100 ML</t>
  </si>
  <si>
    <t>E1850650</t>
  </si>
  <si>
    <t>CALCIUM ARSENAZO LR 6 X 50 ML</t>
  </si>
  <si>
    <t>E2700650</t>
  </si>
  <si>
    <t>CREATININE LR 6X50ML</t>
  </si>
  <si>
    <t>E3000550</t>
  </si>
  <si>
    <t>ALKALINE PHOSPHATASE LR 5 X 50 ML</t>
  </si>
  <si>
    <t>E3300650</t>
  </si>
  <si>
    <t>PHOSPHORUS LR 6 X 50 ML</t>
  </si>
  <si>
    <t>E3705100</t>
  </si>
  <si>
    <t>ASAT GOT LR 5X100 ML</t>
  </si>
  <si>
    <t>TIMBRE</t>
  </si>
  <si>
    <t>115-017932-00</t>
  </si>
  <si>
    <t>LAMPE BS 200/ BS 380  12V.20W +CABLE</t>
  </si>
  <si>
    <t>20108.</t>
  </si>
  <si>
    <t>solution de lavage pour konee 500ml</t>
  </si>
  <si>
    <t>981830</t>
  </si>
  <si>
    <t>E CAL 5*3</t>
  </si>
  <si>
    <t>01CRJ212</t>
  </si>
  <si>
    <t>CREATININE 2 X 125 ML</t>
  </si>
  <si>
    <t>981846</t>
  </si>
  <si>
    <t>LIPASE 4*25 ml</t>
  </si>
  <si>
    <t>E4805100</t>
  </si>
  <si>
    <t>UREE UV LR 5 X 100 ML</t>
  </si>
  <si>
    <t>2G2225</t>
  </si>
  <si>
    <t>ARC HBSAG QUALI II RGT 100 T</t>
  </si>
  <si>
    <t>4J2727</t>
  </si>
  <si>
    <t>ARC HIV COMBO RGT 100T</t>
  </si>
  <si>
    <t>6C1703</t>
  </si>
  <si>
    <t>ARC RUBELLA IGG CAL 4ML</t>
  </si>
  <si>
    <t>6C5458</t>
  </si>
  <si>
    <t>ARC CONC WASH BUFFER (4X1 LTR)</t>
  </si>
  <si>
    <t>7C1825</t>
  </si>
  <si>
    <t>ARC ANTI HBS RGT 100T</t>
  </si>
  <si>
    <t>7K7625</t>
  </si>
  <si>
    <t>ARC PROLACTINE RGT 100 T</t>
  </si>
  <si>
    <t>CT0036B</t>
  </si>
  <si>
    <t>FURANES/NITROFURABTOINE DISQUES F300 50disq</t>
  </si>
  <si>
    <t>CT0054B</t>
  </si>
  <si>
    <t>TETRACYCLINE DISQUES TE30  50disq DOXYCYLINE VIBRAMYCII</t>
  </si>
  <si>
    <t>CT0107B</t>
  </si>
  <si>
    <t>AMIKACINE 50 DISQUES AK30 AMIKLIN</t>
  </si>
  <si>
    <t>CT0166B</t>
  </si>
  <si>
    <t>CEFOTAXIME DISQUE CTX30  50disq (Cloforan)</t>
  </si>
  <si>
    <t>CT0167B</t>
  </si>
  <si>
    <t>TICARCILLINE DISQUES TIC75 50disq TICARPEN</t>
  </si>
  <si>
    <t>CT0183B</t>
  </si>
  <si>
    <t>FOSFOMYCINE DISQUES FOS50  50disq FOSFOCINE</t>
  </si>
  <si>
    <t>CT0538B</t>
  </si>
  <si>
    <t>AMOXICILLINE + AC CLAV AMC3 50 DISQUES</t>
  </si>
  <si>
    <t>981699</t>
  </si>
  <si>
    <t>C R P KONE 2 X 3 ML 1000TESTS</t>
  </si>
  <si>
    <t>981812</t>
  </si>
  <si>
    <t>CHOLESTEROL 10 X 60 ML</t>
  </si>
  <si>
    <t>7K7825</t>
  </si>
  <si>
    <t>ARC TOTAL BHCG RGT 100T</t>
  </si>
  <si>
    <t>HS003</t>
  </si>
  <si>
    <t>GIEMSA 500 ML</t>
  </si>
  <si>
    <t>HS004</t>
  </si>
  <si>
    <t>MAY GRUNWALD 500 ML</t>
  </si>
  <si>
    <t>981927</t>
  </si>
  <si>
    <t>ALBUMIN MST</t>
  </si>
  <si>
    <t>BA31-30-41635</t>
  </si>
  <si>
    <t>CUVETTE MINDRAY BS200 2500 PUITS</t>
  </si>
  <si>
    <t>989220</t>
  </si>
  <si>
    <t>GODET KONELAB 0.5 ML 1000 PCS</t>
  </si>
  <si>
    <t>981251</t>
  </si>
  <si>
    <t>CRP CONTROL 5 X 1 ML</t>
  </si>
  <si>
    <t>981782</t>
  </si>
  <si>
    <t>LDH  (IFCC)  4 X 19 ML</t>
  </si>
  <si>
    <t>7C1503</t>
  </si>
  <si>
    <t>ARC CUPULES REACTIONNELS 8X500</t>
  </si>
  <si>
    <t>A11-000136</t>
  </si>
  <si>
    <t>M-53 DILUENT 20 L</t>
  </si>
  <si>
    <t>N° pièce</t>
  </si>
  <si>
    <t>Tiers</t>
  </si>
  <si>
    <t>Article</t>
  </si>
  <si>
    <t>Désignation</t>
  </si>
  <si>
    <t>Qtés</t>
  </si>
  <si>
    <t>Remise</t>
  </si>
  <si>
    <t>P.U. Net</t>
  </si>
  <si>
    <t>Mont. HT</t>
  </si>
</sst>
</file>

<file path=xl/styles.xml><?xml version="1.0" encoding="utf-8"?>
<styleSheet xmlns="http://schemas.openxmlformats.org/spreadsheetml/2006/main">
  <numFmts count="3">
    <numFmt numFmtId="164" formatCode="dd\/mm\/yy"/>
    <numFmt numFmtId="165" formatCode="#,##0.000"/>
    <numFmt numFmtId="166" formatCode="#\ ##0\.000"/>
  </numFmts>
  <fonts count="4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8"/>
      <color theme="1"/>
      <name val="Arial"/>
      <family val="2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B3B3B3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49" fontId="1" fillId="2" borderId="0" xfId="0" applyNumberFormat="1" applyFont="1" applyFill="1"/>
    <xf numFmtId="164" fontId="1" fillId="2" borderId="0" xfId="0" applyNumberFormat="1" applyFont="1" applyFill="1"/>
    <xf numFmtId="165" fontId="1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3" borderId="0" xfId="0" applyNumberFormat="1" applyFont="1" applyFill="1" applyAlignment="1">
      <alignment horizontal="right"/>
    </xf>
    <xf numFmtId="0" fontId="0" fillId="3" borderId="0" xfId="0" applyFill="1"/>
    <xf numFmtId="0" fontId="0" fillId="2" borderId="0" xfId="0" applyFill="1"/>
    <xf numFmtId="166" fontId="1" fillId="2" borderId="0" xfId="0" applyNumberFormat="1" applyFont="1" applyFill="1" applyAlignment="1">
      <alignment horizontal="right"/>
    </xf>
    <xf numFmtId="0" fontId="0" fillId="2" borderId="0" xfId="0" applyFill="1" applyAlignment="1">
      <alignment horizontal="right"/>
    </xf>
    <xf numFmtId="165" fontId="1" fillId="0" borderId="0" xfId="0" applyNumberFormat="1" applyFont="1" applyFill="1" applyAlignment="1">
      <alignment horizontal="right"/>
    </xf>
    <xf numFmtId="0" fontId="0" fillId="0" borderId="0" xfId="0" applyFill="1"/>
    <xf numFmtId="0" fontId="0" fillId="0" borderId="0" xfId="0" applyAlignment="1">
      <alignment horizontal="center"/>
    </xf>
    <xf numFmtId="0" fontId="3" fillId="4" borderId="0" xfId="0" applyFont="1" applyFill="1" applyAlignment="1">
      <alignment horizontal="center"/>
    </xf>
    <xf numFmtId="166" fontId="1" fillId="0" borderId="0" xfId="0" applyNumberFormat="1" applyFont="1" applyFill="1" applyAlignment="1">
      <alignment horizontal="right"/>
    </xf>
    <xf numFmtId="0" fontId="0" fillId="0" borderId="0" xfId="0" applyFill="1" applyAlignment="1">
      <alignment horizontal="right"/>
    </xf>
    <xf numFmtId="164" fontId="1" fillId="0" borderId="0" xfId="0" applyNumberFormat="1" applyFont="1" applyFill="1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I17"/>
  <sheetViews>
    <sheetView workbookViewId="0">
      <selection activeCell="E2" sqref="E2:I2"/>
    </sheetView>
  </sheetViews>
  <sheetFormatPr baseColWidth="10" defaultColWidth="11.42578125" defaultRowHeight="15"/>
  <sheetData>
    <row r="1" spans="1:9">
      <c r="B1" s="4" t="s">
        <v>32</v>
      </c>
      <c r="C1" s="4" t="s">
        <v>33</v>
      </c>
      <c r="D1" s="4" t="s">
        <v>34</v>
      </c>
      <c r="E1" s="4" t="s">
        <v>35</v>
      </c>
      <c r="F1" s="5" t="s">
        <v>36</v>
      </c>
      <c r="G1" s="6"/>
      <c r="H1" s="5" t="s">
        <v>37</v>
      </c>
      <c r="I1" s="4" t="s">
        <v>38</v>
      </c>
    </row>
    <row r="2" spans="1:9">
      <c r="A2" t="s">
        <v>0</v>
      </c>
      <c r="B2" s="1" t="s">
        <v>1</v>
      </c>
      <c r="C2" s="1" t="s">
        <v>2</v>
      </c>
      <c r="D2" s="1" t="s">
        <v>39</v>
      </c>
      <c r="E2" s="2">
        <v>42737</v>
      </c>
      <c r="F2" s="3">
        <v>230.59700000000001</v>
      </c>
      <c r="G2" s="3">
        <v>245.30800000000002</v>
      </c>
      <c r="H2" s="3">
        <v>245.30800000000002</v>
      </c>
      <c r="I2" s="7"/>
    </row>
    <row r="3" spans="1:9">
      <c r="A3" t="s">
        <v>0</v>
      </c>
      <c r="B3" s="1" t="s">
        <v>3</v>
      </c>
      <c r="C3" s="1" t="s">
        <v>4</v>
      </c>
      <c r="D3" s="1" t="s">
        <v>40</v>
      </c>
      <c r="E3" s="2">
        <v>42737</v>
      </c>
      <c r="F3" s="3">
        <v>501.72199999999998</v>
      </c>
      <c r="G3" s="3">
        <v>583.1</v>
      </c>
      <c r="H3" s="3">
        <v>583.1</v>
      </c>
      <c r="I3" s="7"/>
    </row>
    <row r="4" spans="1:9">
      <c r="A4" t="s">
        <v>0</v>
      </c>
      <c r="B4" s="1" t="s">
        <v>5</v>
      </c>
      <c r="C4" s="1" t="s">
        <v>6</v>
      </c>
      <c r="D4" s="1" t="s">
        <v>41</v>
      </c>
      <c r="E4" s="2">
        <v>42738</v>
      </c>
      <c r="F4" s="3">
        <v>39.097000000000001</v>
      </c>
      <c r="G4" s="3">
        <v>41.942999999999998</v>
      </c>
      <c r="H4" s="3">
        <v>41.942999999999998</v>
      </c>
      <c r="I4" s="7"/>
    </row>
    <row r="5" spans="1:9">
      <c r="A5" t="s">
        <v>0</v>
      </c>
      <c r="B5" s="1" t="s">
        <v>7</v>
      </c>
      <c r="C5" s="1" t="s">
        <v>8</v>
      </c>
      <c r="D5" s="1" t="s">
        <v>42</v>
      </c>
      <c r="E5" s="2">
        <v>42738</v>
      </c>
      <c r="F5" s="3">
        <v>703.92499999999995</v>
      </c>
      <c r="G5" s="3">
        <v>746.66099999999994</v>
      </c>
      <c r="H5" s="3">
        <v>746.66099999999994</v>
      </c>
      <c r="I5" s="7"/>
    </row>
    <row r="6" spans="1:9">
      <c r="A6" t="s">
        <v>0</v>
      </c>
      <c r="B6" s="1" t="s">
        <v>9</v>
      </c>
      <c r="C6" s="1" t="s">
        <v>10</v>
      </c>
      <c r="D6" s="1" t="s">
        <v>43</v>
      </c>
      <c r="E6" s="2">
        <v>42738</v>
      </c>
      <c r="F6" s="3">
        <v>2175.239</v>
      </c>
      <c r="G6" s="3">
        <v>2306.6280000000002</v>
      </c>
      <c r="H6" s="3">
        <v>2306.6280000000002</v>
      </c>
      <c r="I6" s="7"/>
    </row>
    <row r="7" spans="1:9">
      <c r="A7" t="s">
        <v>0</v>
      </c>
      <c r="B7" s="1" t="s">
        <v>11</v>
      </c>
      <c r="C7" s="1" t="s">
        <v>2</v>
      </c>
      <c r="D7" s="1" t="s">
        <v>39</v>
      </c>
      <c r="E7" s="2">
        <v>42738</v>
      </c>
      <c r="F7" s="3">
        <v>50.686999999999998</v>
      </c>
      <c r="G7" s="3">
        <v>54.227999999999994</v>
      </c>
      <c r="H7" s="3">
        <v>54.227999999999994</v>
      </c>
      <c r="I7" s="7"/>
    </row>
    <row r="8" spans="1:9">
      <c r="A8" t="s">
        <v>0</v>
      </c>
      <c r="B8" s="1" t="s">
        <v>13</v>
      </c>
      <c r="C8" s="1" t="s">
        <v>2</v>
      </c>
      <c r="D8" s="1" t="s">
        <v>39</v>
      </c>
      <c r="E8" s="2">
        <v>42738</v>
      </c>
      <c r="F8" s="3">
        <v>641.88499999999999</v>
      </c>
      <c r="G8" s="3">
        <v>680.89800000000002</v>
      </c>
      <c r="H8" s="3">
        <v>680.89800000000002</v>
      </c>
      <c r="I8" s="7"/>
    </row>
    <row r="9" spans="1:9">
      <c r="A9" t="s">
        <v>0</v>
      </c>
      <c r="B9" s="1" t="s">
        <v>15</v>
      </c>
      <c r="C9" s="1" t="s">
        <v>14</v>
      </c>
      <c r="D9" s="1" t="s">
        <v>44</v>
      </c>
      <c r="E9" s="2">
        <v>42738</v>
      </c>
      <c r="F9" s="3">
        <v>482.51799999999997</v>
      </c>
      <c r="G9" s="3">
        <v>511.96899999999999</v>
      </c>
      <c r="H9" s="3">
        <v>511.96899999999999</v>
      </c>
      <c r="I9" s="7"/>
    </row>
    <row r="10" spans="1:9">
      <c r="A10" t="s">
        <v>0</v>
      </c>
      <c r="B10" s="1" t="s">
        <v>16</v>
      </c>
      <c r="C10" s="1" t="s">
        <v>17</v>
      </c>
      <c r="D10" s="1" t="s">
        <v>45</v>
      </c>
      <c r="E10" s="2">
        <v>42738</v>
      </c>
      <c r="F10" s="3">
        <v>49.526000000000003</v>
      </c>
      <c r="G10" s="3">
        <v>52.998000000000005</v>
      </c>
      <c r="H10" s="3">
        <v>52.998000000000005</v>
      </c>
      <c r="I10" s="7"/>
    </row>
    <row r="11" spans="1:9">
      <c r="A11" t="s">
        <v>0</v>
      </c>
      <c r="B11" s="1" t="s">
        <v>18</v>
      </c>
      <c r="C11" s="1" t="s">
        <v>19</v>
      </c>
      <c r="D11" s="1" t="s">
        <v>46</v>
      </c>
      <c r="E11" s="2">
        <v>42738</v>
      </c>
      <c r="F11" s="3">
        <v>121.59099999999999</v>
      </c>
      <c r="G11" s="3">
        <v>129.386</v>
      </c>
      <c r="H11" s="3">
        <v>129.386</v>
      </c>
      <c r="I11" s="7"/>
    </row>
    <row r="12" spans="1:9">
      <c r="A12" t="s">
        <v>0</v>
      </c>
      <c r="B12" s="1" t="s">
        <v>20</v>
      </c>
      <c r="C12" s="1" t="s">
        <v>21</v>
      </c>
      <c r="D12" s="1" t="s">
        <v>47</v>
      </c>
      <c r="E12" s="2">
        <v>42738</v>
      </c>
      <c r="F12" s="3">
        <v>1765.56</v>
      </c>
      <c r="G12" s="3">
        <v>1871.9939999999999</v>
      </c>
      <c r="H12" s="3">
        <v>1871.9939999999999</v>
      </c>
      <c r="I12" s="7"/>
    </row>
    <row r="13" spans="1:9">
      <c r="A13" t="s">
        <v>0</v>
      </c>
      <c r="B13" s="1" t="s">
        <v>22</v>
      </c>
      <c r="C13" s="1" t="s">
        <v>4</v>
      </c>
      <c r="D13" s="1" t="s">
        <v>40</v>
      </c>
      <c r="E13" s="2">
        <v>42739</v>
      </c>
      <c r="F13" s="3">
        <v>385</v>
      </c>
      <c r="G13" s="3">
        <v>454.8</v>
      </c>
      <c r="H13" s="3">
        <v>454.8</v>
      </c>
      <c r="I13" s="7"/>
    </row>
    <row r="14" spans="1:9">
      <c r="A14" t="s">
        <v>0</v>
      </c>
      <c r="B14" s="1" t="s">
        <v>24</v>
      </c>
      <c r="C14" s="1" t="s">
        <v>25</v>
      </c>
      <c r="D14" s="1" t="s">
        <v>48</v>
      </c>
      <c r="E14" s="2">
        <v>42739</v>
      </c>
      <c r="F14" s="3">
        <v>63.323999999999998</v>
      </c>
      <c r="G14" s="3">
        <v>70.876999999999995</v>
      </c>
      <c r="H14" s="3">
        <v>70.876999999999995</v>
      </c>
      <c r="I14" s="7"/>
    </row>
    <row r="15" spans="1:9">
      <c r="A15" t="s">
        <v>0</v>
      </c>
      <c r="B15" s="1" t="s">
        <v>26</v>
      </c>
      <c r="C15" s="1" t="s">
        <v>4</v>
      </c>
      <c r="D15" s="1" t="s">
        <v>40</v>
      </c>
      <c r="E15" s="2">
        <v>42739</v>
      </c>
      <c r="F15" s="3">
        <v>217.11</v>
      </c>
      <c r="G15" s="3">
        <v>230.637</v>
      </c>
      <c r="H15" s="3">
        <v>230.637</v>
      </c>
      <c r="I15" s="7"/>
    </row>
    <row r="16" spans="1:9">
      <c r="A16" t="s">
        <v>0</v>
      </c>
      <c r="B16" s="1" t="s">
        <v>28</v>
      </c>
      <c r="C16" s="1" t="s">
        <v>29</v>
      </c>
      <c r="D16" s="1" t="s">
        <v>49</v>
      </c>
      <c r="E16" s="2">
        <v>42739</v>
      </c>
      <c r="F16" s="3">
        <v>171.38300000000001</v>
      </c>
      <c r="G16" s="3">
        <v>202.357</v>
      </c>
      <c r="H16" s="3">
        <v>202.357</v>
      </c>
      <c r="I16" s="7"/>
    </row>
    <row r="17" spans="1:9">
      <c r="A17" t="s">
        <v>0</v>
      </c>
      <c r="B17" s="1" t="s">
        <v>30</v>
      </c>
      <c r="C17" s="1" t="s">
        <v>31</v>
      </c>
      <c r="D17" s="1" t="s">
        <v>50</v>
      </c>
      <c r="E17" s="2">
        <v>42739</v>
      </c>
      <c r="F17" s="3">
        <v>99.724000000000004</v>
      </c>
      <c r="G17" s="3">
        <v>106.20700000000001</v>
      </c>
      <c r="H17" s="3">
        <v>106.20700000000001</v>
      </c>
      <c r="I17" s="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J62"/>
  <sheetViews>
    <sheetView workbookViewId="0">
      <selection activeCell="G2" sqref="G2:J2"/>
    </sheetView>
  </sheetViews>
  <sheetFormatPr baseColWidth="10" defaultColWidth="11.42578125" defaultRowHeight="15"/>
  <cols>
    <col min="6" max="6" width="55.28515625" bestFit="1" customWidth="1"/>
  </cols>
  <sheetData>
    <row r="1" spans="1:10">
      <c r="B1" s="4" t="s">
        <v>35</v>
      </c>
      <c r="C1" s="4" t="s">
        <v>129</v>
      </c>
      <c r="D1" s="4" t="s">
        <v>130</v>
      </c>
      <c r="E1" s="4" t="s">
        <v>131</v>
      </c>
      <c r="F1" s="4" t="s">
        <v>132</v>
      </c>
      <c r="G1" s="5" t="s">
        <v>133</v>
      </c>
      <c r="H1" s="5" t="s">
        <v>134</v>
      </c>
      <c r="I1" s="5" t="s">
        <v>135</v>
      </c>
      <c r="J1" s="5" t="s">
        <v>136</v>
      </c>
    </row>
    <row r="2" spans="1:10">
      <c r="A2" t="s">
        <v>51</v>
      </c>
      <c r="B2" s="2">
        <v>42737</v>
      </c>
      <c r="C2" s="1" t="s">
        <v>1</v>
      </c>
      <c r="D2" s="1" t="s">
        <v>2</v>
      </c>
      <c r="E2" s="1" t="s">
        <v>52</v>
      </c>
      <c r="F2" s="1" t="s">
        <v>53</v>
      </c>
      <c r="G2" s="8">
        <v>1</v>
      </c>
      <c r="H2" s="9"/>
      <c r="I2" s="8">
        <v>6.25</v>
      </c>
      <c r="J2" s="3">
        <v>6.25</v>
      </c>
    </row>
    <row r="3" spans="1:10">
      <c r="A3" t="s">
        <v>51</v>
      </c>
      <c r="B3" s="2">
        <v>42737</v>
      </c>
      <c r="C3" s="1" t="s">
        <v>1</v>
      </c>
      <c r="D3" s="1" t="s">
        <v>2</v>
      </c>
      <c r="E3" s="1" t="s">
        <v>54</v>
      </c>
      <c r="F3" s="1" t="s">
        <v>55</v>
      </c>
      <c r="G3" s="8">
        <v>1</v>
      </c>
      <c r="H3" s="9"/>
      <c r="I3" s="8">
        <v>32.299999999999997</v>
      </c>
      <c r="J3" s="3">
        <v>32.299999999999997</v>
      </c>
    </row>
    <row r="4" spans="1:10">
      <c r="A4" t="s">
        <v>51</v>
      </c>
      <c r="B4" s="2">
        <v>42737</v>
      </c>
      <c r="C4" s="1" t="s">
        <v>1</v>
      </c>
      <c r="D4" s="1" t="s">
        <v>2</v>
      </c>
      <c r="E4" s="1" t="s">
        <v>56</v>
      </c>
      <c r="F4" s="1" t="s">
        <v>57</v>
      </c>
      <c r="G4" s="8">
        <v>1</v>
      </c>
      <c r="H4" s="9"/>
      <c r="I4" s="8">
        <v>24.763000000000002</v>
      </c>
      <c r="J4" s="3">
        <v>24.763000000000002</v>
      </c>
    </row>
    <row r="5" spans="1:10">
      <c r="A5" t="s">
        <v>51</v>
      </c>
      <c r="B5" s="2">
        <v>42737</v>
      </c>
      <c r="C5" s="1" t="s">
        <v>1</v>
      </c>
      <c r="D5" s="1" t="s">
        <v>2</v>
      </c>
      <c r="E5" s="1" t="s">
        <v>58</v>
      </c>
      <c r="F5" s="1" t="s">
        <v>59</v>
      </c>
      <c r="G5" s="8">
        <v>1</v>
      </c>
      <c r="H5" s="9"/>
      <c r="I5" s="8">
        <v>21.667000000000002</v>
      </c>
      <c r="J5" s="3">
        <v>21.667000000000002</v>
      </c>
    </row>
    <row r="6" spans="1:10">
      <c r="A6" t="s">
        <v>51</v>
      </c>
      <c r="B6" s="2">
        <v>42737</v>
      </c>
      <c r="C6" s="1" t="s">
        <v>1</v>
      </c>
      <c r="D6" s="1" t="s">
        <v>2</v>
      </c>
      <c r="E6" s="1" t="s">
        <v>60</v>
      </c>
      <c r="F6" s="1" t="s">
        <v>61</v>
      </c>
      <c r="G6" s="8">
        <v>1</v>
      </c>
      <c r="H6" s="9"/>
      <c r="I6" s="8">
        <v>39.298000000000002</v>
      </c>
      <c r="J6" s="3">
        <v>39.298000000000002</v>
      </c>
    </row>
    <row r="7" spans="1:10">
      <c r="A7" t="s">
        <v>51</v>
      </c>
      <c r="B7" s="2">
        <v>42737</v>
      </c>
      <c r="C7" s="1" t="s">
        <v>1</v>
      </c>
      <c r="D7" s="1" t="s">
        <v>2</v>
      </c>
      <c r="E7" s="1" t="s">
        <v>62</v>
      </c>
      <c r="F7" s="1" t="s">
        <v>63</v>
      </c>
      <c r="G7" s="8">
        <v>1</v>
      </c>
      <c r="H7" s="9"/>
      <c r="I7" s="8">
        <v>47.103000000000002</v>
      </c>
      <c r="J7" s="3">
        <v>47.103000000000002</v>
      </c>
    </row>
    <row r="8" spans="1:10">
      <c r="A8" t="s">
        <v>51</v>
      </c>
      <c r="B8" s="2">
        <v>42737</v>
      </c>
      <c r="C8" s="1" t="s">
        <v>1</v>
      </c>
      <c r="D8" s="1" t="s">
        <v>2</v>
      </c>
      <c r="E8" s="1" t="s">
        <v>64</v>
      </c>
      <c r="F8" s="1" t="s">
        <v>65</v>
      </c>
      <c r="G8" s="8">
        <v>1</v>
      </c>
      <c r="H8" s="9"/>
      <c r="I8" s="8">
        <v>59.216000000000001</v>
      </c>
      <c r="J8" s="3">
        <v>59.216000000000001</v>
      </c>
    </row>
    <row r="9" spans="1:10">
      <c r="A9" t="s">
        <v>51</v>
      </c>
      <c r="B9" s="2">
        <v>42737</v>
      </c>
      <c r="C9" s="1" t="s">
        <v>1</v>
      </c>
      <c r="D9" s="1" t="s">
        <v>2</v>
      </c>
      <c r="E9" s="1" t="s">
        <v>66</v>
      </c>
      <c r="F9" s="1" t="s">
        <v>66</v>
      </c>
      <c r="G9" s="8">
        <v>1</v>
      </c>
      <c r="H9" s="9"/>
      <c r="I9" s="8">
        <v>0</v>
      </c>
      <c r="J9" s="3">
        <v>0</v>
      </c>
    </row>
    <row r="10" spans="1:10">
      <c r="A10" t="s">
        <v>51</v>
      </c>
      <c r="B10" s="2">
        <v>42737</v>
      </c>
      <c r="C10" s="1" t="s">
        <v>3</v>
      </c>
      <c r="D10" s="1" t="s">
        <v>4</v>
      </c>
      <c r="E10" s="1" t="s">
        <v>52</v>
      </c>
      <c r="F10" s="1" t="s">
        <v>53</v>
      </c>
      <c r="G10" s="8">
        <v>1</v>
      </c>
      <c r="H10" s="9"/>
      <c r="I10" s="8">
        <v>6.25</v>
      </c>
      <c r="J10" s="3">
        <v>6.25</v>
      </c>
    </row>
    <row r="11" spans="1:10">
      <c r="A11" t="s">
        <v>51</v>
      </c>
      <c r="B11" s="2">
        <v>42737</v>
      </c>
      <c r="C11" s="1" t="s">
        <v>3</v>
      </c>
      <c r="D11" s="1" t="s">
        <v>4</v>
      </c>
      <c r="E11" s="1" t="s">
        <v>67</v>
      </c>
      <c r="F11" s="1" t="s">
        <v>68</v>
      </c>
      <c r="G11" s="8">
        <v>1</v>
      </c>
      <c r="H11" s="9"/>
      <c r="I11" s="8">
        <v>420</v>
      </c>
      <c r="J11" s="3">
        <v>420</v>
      </c>
    </row>
    <row r="12" spans="1:10">
      <c r="A12" t="s">
        <v>51</v>
      </c>
      <c r="B12" s="2">
        <v>42737</v>
      </c>
      <c r="C12" s="1" t="s">
        <v>3</v>
      </c>
      <c r="D12" s="1" t="s">
        <v>4</v>
      </c>
      <c r="E12" s="1" t="s">
        <v>69</v>
      </c>
      <c r="F12" s="1" t="s">
        <v>70</v>
      </c>
      <c r="G12" s="8">
        <v>1</v>
      </c>
      <c r="H12" s="9"/>
      <c r="I12" s="8">
        <v>75.471999999999994</v>
      </c>
      <c r="J12" s="3">
        <v>75.471999999999994</v>
      </c>
    </row>
    <row r="13" spans="1:10">
      <c r="A13" t="s">
        <v>51</v>
      </c>
      <c r="B13" s="2">
        <v>42737</v>
      </c>
      <c r="C13" s="1" t="s">
        <v>3</v>
      </c>
      <c r="D13" s="1" t="s">
        <v>4</v>
      </c>
      <c r="E13" s="1" t="s">
        <v>66</v>
      </c>
      <c r="F13" s="1" t="s">
        <v>66</v>
      </c>
      <c r="G13" s="8">
        <v>1</v>
      </c>
      <c r="H13" s="9"/>
      <c r="I13" s="8">
        <v>0</v>
      </c>
      <c r="J13" s="3">
        <v>0</v>
      </c>
    </row>
    <row r="14" spans="1:10">
      <c r="A14" t="s">
        <v>51</v>
      </c>
      <c r="B14" s="2">
        <v>42738</v>
      </c>
      <c r="C14" s="1" t="s">
        <v>5</v>
      </c>
      <c r="D14" s="1" t="s">
        <v>6</v>
      </c>
      <c r="E14" s="1" t="s">
        <v>71</v>
      </c>
      <c r="F14" s="1" t="s">
        <v>72</v>
      </c>
      <c r="G14" s="8">
        <v>0.2</v>
      </c>
      <c r="H14" s="9"/>
      <c r="I14" s="8">
        <v>195.483</v>
      </c>
      <c r="J14" s="3">
        <v>39.097000000000001</v>
      </c>
    </row>
    <row r="15" spans="1:10">
      <c r="A15" t="s">
        <v>51</v>
      </c>
      <c r="B15" s="2">
        <v>42738</v>
      </c>
      <c r="C15" s="1" t="s">
        <v>5</v>
      </c>
      <c r="D15" s="1" t="s">
        <v>6</v>
      </c>
      <c r="E15" s="1" t="s">
        <v>66</v>
      </c>
      <c r="F15" s="1" t="s">
        <v>66</v>
      </c>
      <c r="G15" s="8">
        <v>1</v>
      </c>
      <c r="H15" s="9"/>
      <c r="I15" s="8">
        <v>0</v>
      </c>
      <c r="J15" s="3">
        <v>0</v>
      </c>
    </row>
    <row r="16" spans="1:10">
      <c r="A16" t="s">
        <v>51</v>
      </c>
      <c r="B16" s="2">
        <v>42738</v>
      </c>
      <c r="C16" s="1" t="s">
        <v>7</v>
      </c>
      <c r="D16" s="1" t="s">
        <v>8</v>
      </c>
      <c r="E16" s="1" t="s">
        <v>73</v>
      </c>
      <c r="F16" s="1" t="s">
        <v>74</v>
      </c>
      <c r="G16" s="8">
        <v>1</v>
      </c>
      <c r="H16" s="9"/>
      <c r="I16" s="8">
        <v>27.716000000000001</v>
      </c>
      <c r="J16" s="3">
        <v>27.716000000000001</v>
      </c>
    </row>
    <row r="17" spans="1:10">
      <c r="A17" t="s">
        <v>51</v>
      </c>
      <c r="B17" s="2">
        <v>42738</v>
      </c>
      <c r="C17" s="1" t="s">
        <v>7</v>
      </c>
      <c r="D17" s="1" t="s">
        <v>8</v>
      </c>
      <c r="E17" s="1" t="s">
        <v>54</v>
      </c>
      <c r="F17" s="1" t="s">
        <v>55</v>
      </c>
      <c r="G17" s="8">
        <v>2</v>
      </c>
      <c r="H17" s="9"/>
      <c r="I17" s="8">
        <v>32.299999999999997</v>
      </c>
      <c r="J17" s="3">
        <v>64.599999999999994</v>
      </c>
    </row>
    <row r="18" spans="1:10">
      <c r="A18" t="s">
        <v>51</v>
      </c>
      <c r="B18" s="2">
        <v>42738</v>
      </c>
      <c r="C18" s="1" t="s">
        <v>7</v>
      </c>
      <c r="D18" s="1" t="s">
        <v>8</v>
      </c>
      <c r="E18" s="1" t="s">
        <v>75</v>
      </c>
      <c r="F18" s="1" t="s">
        <v>76</v>
      </c>
      <c r="G18" s="8">
        <v>1</v>
      </c>
      <c r="H18" s="9"/>
      <c r="I18" s="8">
        <v>330.334</v>
      </c>
      <c r="J18" s="3">
        <v>330.334</v>
      </c>
    </row>
    <row r="19" spans="1:10">
      <c r="A19" t="s">
        <v>51</v>
      </c>
      <c r="B19" s="2">
        <v>42738</v>
      </c>
      <c r="C19" s="1" t="s">
        <v>7</v>
      </c>
      <c r="D19" s="1" t="s">
        <v>8</v>
      </c>
      <c r="E19" s="1" t="s">
        <v>77</v>
      </c>
      <c r="F19" s="1" t="s">
        <v>78</v>
      </c>
      <c r="G19" s="8">
        <v>5</v>
      </c>
      <c r="H19" s="9"/>
      <c r="I19" s="8">
        <v>56.255000000000003</v>
      </c>
      <c r="J19" s="3">
        <v>281.27499999999998</v>
      </c>
    </row>
    <row r="20" spans="1:10">
      <c r="A20" t="s">
        <v>51</v>
      </c>
      <c r="B20" s="2">
        <v>42738</v>
      </c>
      <c r="C20" s="1" t="s">
        <v>7</v>
      </c>
      <c r="D20" s="1" t="s">
        <v>8</v>
      </c>
      <c r="E20" s="1" t="s">
        <v>66</v>
      </c>
      <c r="F20" s="1" t="s">
        <v>66</v>
      </c>
      <c r="G20" s="8">
        <v>1</v>
      </c>
      <c r="H20" s="9"/>
      <c r="I20" s="8">
        <v>0</v>
      </c>
      <c r="J20" s="3">
        <v>0</v>
      </c>
    </row>
    <row r="21" spans="1:10">
      <c r="A21" t="s">
        <v>51</v>
      </c>
      <c r="B21" s="2">
        <v>42738</v>
      </c>
      <c r="C21" s="1" t="s">
        <v>9</v>
      </c>
      <c r="D21" s="1" t="s">
        <v>10</v>
      </c>
      <c r="E21" s="1" t="s">
        <v>52</v>
      </c>
      <c r="F21" s="1" t="s">
        <v>53</v>
      </c>
      <c r="G21" s="8">
        <v>1</v>
      </c>
      <c r="H21" s="9"/>
      <c r="I21" s="8">
        <v>6.25</v>
      </c>
      <c r="J21" s="3">
        <v>6.25</v>
      </c>
    </row>
    <row r="22" spans="1:10">
      <c r="A22" t="s">
        <v>51</v>
      </c>
      <c r="B22" s="2">
        <v>42738</v>
      </c>
      <c r="C22" s="1" t="s">
        <v>9</v>
      </c>
      <c r="D22" s="1" t="s">
        <v>10</v>
      </c>
      <c r="E22" s="1" t="s">
        <v>79</v>
      </c>
      <c r="F22" s="1" t="s">
        <v>80</v>
      </c>
      <c r="G22" s="8">
        <v>2</v>
      </c>
      <c r="H22" s="9"/>
      <c r="I22" s="8">
        <v>357.38499999999999</v>
      </c>
      <c r="J22" s="3">
        <v>714.77</v>
      </c>
    </row>
    <row r="23" spans="1:10">
      <c r="A23" t="s">
        <v>51</v>
      </c>
      <c r="B23" s="2">
        <v>42738</v>
      </c>
      <c r="C23" s="1" t="s">
        <v>9</v>
      </c>
      <c r="D23" s="1" t="s">
        <v>10</v>
      </c>
      <c r="E23" s="1" t="s">
        <v>81</v>
      </c>
      <c r="F23" s="1" t="s">
        <v>82</v>
      </c>
      <c r="G23" s="8">
        <v>1</v>
      </c>
      <c r="H23" s="9"/>
      <c r="I23" s="8">
        <v>405.036</v>
      </c>
      <c r="J23" s="3">
        <v>405.036</v>
      </c>
    </row>
    <row r="24" spans="1:10">
      <c r="A24" t="s">
        <v>51</v>
      </c>
      <c r="B24" s="2">
        <v>42738</v>
      </c>
      <c r="C24" s="1" t="s">
        <v>9</v>
      </c>
      <c r="D24" s="1" t="s">
        <v>10</v>
      </c>
      <c r="E24" s="1" t="s">
        <v>83</v>
      </c>
      <c r="F24" s="1" t="s">
        <v>84</v>
      </c>
      <c r="G24" s="8">
        <v>1</v>
      </c>
      <c r="H24" s="9"/>
      <c r="I24" s="8">
        <v>0</v>
      </c>
      <c r="J24" s="3">
        <v>0</v>
      </c>
    </row>
    <row r="25" spans="1:10">
      <c r="A25" t="s">
        <v>51</v>
      </c>
      <c r="B25" s="2">
        <v>42738</v>
      </c>
      <c r="C25" s="1" t="s">
        <v>9</v>
      </c>
      <c r="D25" s="1" t="s">
        <v>10</v>
      </c>
      <c r="E25" s="1" t="s">
        <v>85</v>
      </c>
      <c r="F25" s="1" t="s">
        <v>86</v>
      </c>
      <c r="G25" s="8">
        <v>2</v>
      </c>
      <c r="H25" s="9"/>
      <c r="I25" s="8">
        <v>89.713999999999999</v>
      </c>
      <c r="J25" s="3">
        <v>179.428</v>
      </c>
    </row>
    <row r="26" spans="1:10">
      <c r="A26" t="s">
        <v>51</v>
      </c>
      <c r="B26" s="2">
        <v>42738</v>
      </c>
      <c r="C26" s="1" t="s">
        <v>9</v>
      </c>
      <c r="D26" s="1" t="s">
        <v>10</v>
      </c>
      <c r="E26" s="1" t="s">
        <v>87</v>
      </c>
      <c r="F26" s="1" t="s">
        <v>88</v>
      </c>
      <c r="G26" s="8">
        <v>1</v>
      </c>
      <c r="H26" s="9"/>
      <c r="I26" s="8">
        <v>524.16399999999999</v>
      </c>
      <c r="J26" s="3">
        <v>524.16399999999999</v>
      </c>
    </row>
    <row r="27" spans="1:10">
      <c r="A27" t="s">
        <v>51</v>
      </c>
      <c r="B27" s="2">
        <v>42738</v>
      </c>
      <c r="C27" s="1" t="s">
        <v>9</v>
      </c>
      <c r="D27" s="1" t="s">
        <v>10</v>
      </c>
      <c r="E27" s="1" t="s">
        <v>89</v>
      </c>
      <c r="F27" s="1" t="s">
        <v>90</v>
      </c>
      <c r="G27" s="8">
        <v>1</v>
      </c>
      <c r="H27" s="9"/>
      <c r="I27" s="8">
        <v>345.59100000000001</v>
      </c>
      <c r="J27" s="3">
        <v>345.59100000000001</v>
      </c>
    </row>
    <row r="28" spans="1:10">
      <c r="A28" t="s">
        <v>51</v>
      </c>
      <c r="B28" s="2">
        <v>42738</v>
      </c>
      <c r="C28" s="1" t="s">
        <v>9</v>
      </c>
      <c r="D28" s="1" t="s">
        <v>10</v>
      </c>
      <c r="E28" s="1" t="s">
        <v>66</v>
      </c>
      <c r="F28" s="1" t="s">
        <v>66</v>
      </c>
      <c r="G28" s="8">
        <v>1</v>
      </c>
      <c r="H28" s="9"/>
      <c r="I28" s="8">
        <v>0</v>
      </c>
      <c r="J28" s="3">
        <v>0</v>
      </c>
    </row>
    <row r="29" spans="1:10">
      <c r="A29" t="s">
        <v>51</v>
      </c>
      <c r="B29" s="2">
        <v>42738</v>
      </c>
      <c r="C29" s="1" t="s">
        <v>11</v>
      </c>
      <c r="D29" s="1" t="s">
        <v>12</v>
      </c>
      <c r="E29" s="1" t="s">
        <v>91</v>
      </c>
      <c r="F29" s="1" t="s">
        <v>92</v>
      </c>
      <c r="G29" s="8">
        <v>1</v>
      </c>
      <c r="H29" s="9"/>
      <c r="I29" s="8">
        <v>7.2409999999999997</v>
      </c>
      <c r="J29" s="3">
        <v>7.2409999999999997</v>
      </c>
    </row>
    <row r="30" spans="1:10">
      <c r="A30" t="s">
        <v>51</v>
      </c>
      <c r="B30" s="2">
        <v>42738</v>
      </c>
      <c r="C30" s="1" t="s">
        <v>11</v>
      </c>
      <c r="D30" s="1" t="s">
        <v>12</v>
      </c>
      <c r="E30" s="1" t="s">
        <v>93</v>
      </c>
      <c r="F30" s="1" t="s">
        <v>94</v>
      </c>
      <c r="G30" s="8">
        <v>1</v>
      </c>
      <c r="H30" s="9"/>
      <c r="I30" s="8">
        <v>7.2409999999999997</v>
      </c>
      <c r="J30" s="3">
        <v>7.2409999999999997</v>
      </c>
    </row>
    <row r="31" spans="1:10">
      <c r="A31" t="s">
        <v>51</v>
      </c>
      <c r="B31" s="2">
        <v>42738</v>
      </c>
      <c r="C31" s="1" t="s">
        <v>11</v>
      </c>
      <c r="D31" s="1" t="s">
        <v>12</v>
      </c>
      <c r="E31" s="1" t="s">
        <v>95</v>
      </c>
      <c r="F31" s="1" t="s">
        <v>96</v>
      </c>
      <c r="G31" s="8">
        <v>1</v>
      </c>
      <c r="H31" s="9"/>
      <c r="I31" s="8">
        <v>7.2409999999999997</v>
      </c>
      <c r="J31" s="3">
        <v>7.2409999999999997</v>
      </c>
    </row>
    <row r="32" spans="1:10">
      <c r="A32" t="s">
        <v>51</v>
      </c>
      <c r="B32" s="2">
        <v>42738</v>
      </c>
      <c r="C32" s="1" t="s">
        <v>11</v>
      </c>
      <c r="D32" s="1" t="s">
        <v>12</v>
      </c>
      <c r="E32" s="1" t="s">
        <v>97</v>
      </c>
      <c r="F32" s="1" t="s">
        <v>98</v>
      </c>
      <c r="G32" s="8">
        <v>1</v>
      </c>
      <c r="H32" s="9"/>
      <c r="I32" s="8">
        <v>7.2409999999999997</v>
      </c>
      <c r="J32" s="3">
        <v>7.2409999999999997</v>
      </c>
    </row>
    <row r="33" spans="1:10">
      <c r="A33" t="s">
        <v>51</v>
      </c>
      <c r="B33" s="2">
        <v>42738</v>
      </c>
      <c r="C33" s="1" t="s">
        <v>11</v>
      </c>
      <c r="D33" s="1" t="s">
        <v>12</v>
      </c>
      <c r="E33" s="1" t="s">
        <v>99</v>
      </c>
      <c r="F33" s="1" t="s">
        <v>100</v>
      </c>
      <c r="G33" s="8">
        <v>1</v>
      </c>
      <c r="H33" s="9"/>
      <c r="I33" s="8">
        <v>7.2409999999999997</v>
      </c>
      <c r="J33" s="3">
        <v>7.2409999999999997</v>
      </c>
    </row>
    <row r="34" spans="1:10">
      <c r="A34" t="s">
        <v>51</v>
      </c>
      <c r="B34" s="2">
        <v>42738</v>
      </c>
      <c r="C34" s="1" t="s">
        <v>11</v>
      </c>
      <c r="D34" s="1" t="s">
        <v>12</v>
      </c>
      <c r="E34" s="1" t="s">
        <v>101</v>
      </c>
      <c r="F34" s="1" t="s">
        <v>102</v>
      </c>
      <c r="G34" s="8">
        <v>1</v>
      </c>
      <c r="H34" s="9"/>
      <c r="I34" s="8">
        <v>7.2409999999999997</v>
      </c>
      <c r="J34" s="3">
        <v>7.2409999999999997</v>
      </c>
    </row>
    <row r="35" spans="1:10">
      <c r="A35" t="s">
        <v>51</v>
      </c>
      <c r="B35" s="2">
        <v>42738</v>
      </c>
      <c r="C35" s="1" t="s">
        <v>11</v>
      </c>
      <c r="D35" s="1" t="s">
        <v>12</v>
      </c>
      <c r="E35" s="1" t="s">
        <v>103</v>
      </c>
      <c r="F35" s="1" t="s">
        <v>104</v>
      </c>
      <c r="G35" s="8">
        <v>1</v>
      </c>
      <c r="H35" s="9"/>
      <c r="I35" s="8">
        <v>7.2409999999999997</v>
      </c>
      <c r="J35" s="3">
        <v>7.2409999999999997</v>
      </c>
    </row>
    <row r="36" spans="1:10">
      <c r="A36" t="s">
        <v>51</v>
      </c>
      <c r="B36" s="2">
        <v>42738</v>
      </c>
      <c r="C36" s="1" t="s">
        <v>11</v>
      </c>
      <c r="D36" s="1" t="s">
        <v>12</v>
      </c>
      <c r="E36" s="1" t="s">
        <v>66</v>
      </c>
      <c r="F36" s="1" t="s">
        <v>66</v>
      </c>
      <c r="G36" s="8">
        <v>1</v>
      </c>
      <c r="H36" s="9"/>
      <c r="I36" s="8">
        <v>0</v>
      </c>
      <c r="J36" s="3">
        <v>0</v>
      </c>
    </row>
    <row r="37" spans="1:10">
      <c r="A37" t="s">
        <v>51</v>
      </c>
      <c r="B37" s="2">
        <v>42738</v>
      </c>
      <c r="C37" s="1" t="s">
        <v>13</v>
      </c>
      <c r="D37" s="1" t="s">
        <v>14</v>
      </c>
      <c r="E37" s="1" t="s">
        <v>105</v>
      </c>
      <c r="F37" s="1" t="s">
        <v>106</v>
      </c>
      <c r="G37" s="8">
        <v>1</v>
      </c>
      <c r="H37" s="9"/>
      <c r="I37" s="8">
        <v>388.71300000000002</v>
      </c>
      <c r="J37" s="3">
        <v>388.71300000000002</v>
      </c>
    </row>
    <row r="38" spans="1:10">
      <c r="A38" t="s">
        <v>51</v>
      </c>
      <c r="B38" s="2">
        <v>42738</v>
      </c>
      <c r="C38" s="1" t="s">
        <v>13</v>
      </c>
      <c r="D38" s="1" t="s">
        <v>14</v>
      </c>
      <c r="E38" s="1" t="s">
        <v>107</v>
      </c>
      <c r="F38" s="1" t="s">
        <v>108</v>
      </c>
      <c r="G38" s="8">
        <v>1</v>
      </c>
      <c r="H38" s="9"/>
      <c r="I38" s="8">
        <v>253.172</v>
      </c>
      <c r="J38" s="3">
        <v>253.172</v>
      </c>
    </row>
    <row r="39" spans="1:10">
      <c r="A39" t="s">
        <v>51</v>
      </c>
      <c r="B39" s="2">
        <v>42738</v>
      </c>
      <c r="C39" s="1" t="s">
        <v>13</v>
      </c>
      <c r="D39" s="1" t="s">
        <v>14</v>
      </c>
      <c r="E39" s="1" t="s">
        <v>66</v>
      </c>
      <c r="F39" s="1" t="s">
        <v>66</v>
      </c>
      <c r="G39" s="8">
        <v>1</v>
      </c>
      <c r="H39" s="9"/>
      <c r="I39" s="8">
        <v>0</v>
      </c>
      <c r="J39" s="3">
        <v>0</v>
      </c>
    </row>
    <row r="40" spans="1:10">
      <c r="A40" t="s">
        <v>51</v>
      </c>
      <c r="B40" s="2">
        <v>42738</v>
      </c>
      <c r="C40" s="1" t="s">
        <v>15</v>
      </c>
      <c r="D40" s="1" t="s">
        <v>14</v>
      </c>
      <c r="E40" s="1" t="s">
        <v>85</v>
      </c>
      <c r="F40" s="1" t="s">
        <v>86</v>
      </c>
      <c r="G40" s="8">
        <v>0.75</v>
      </c>
      <c r="H40" s="9"/>
      <c r="I40" s="8">
        <v>99.537000000000006</v>
      </c>
      <c r="J40" s="3">
        <v>74.653000000000006</v>
      </c>
    </row>
    <row r="41" spans="1:10">
      <c r="A41" t="s">
        <v>51</v>
      </c>
      <c r="B41" s="2">
        <v>42738</v>
      </c>
      <c r="C41" s="1" t="s">
        <v>15</v>
      </c>
      <c r="D41" s="1" t="s">
        <v>14</v>
      </c>
      <c r="E41" s="1" t="s">
        <v>109</v>
      </c>
      <c r="F41" s="1" t="s">
        <v>110</v>
      </c>
      <c r="G41" s="8">
        <v>1</v>
      </c>
      <c r="H41" s="9"/>
      <c r="I41" s="8">
        <v>407.86500000000001</v>
      </c>
      <c r="J41" s="3">
        <v>407.86500000000001</v>
      </c>
    </row>
    <row r="42" spans="1:10">
      <c r="A42" t="s">
        <v>51</v>
      </c>
      <c r="B42" s="2">
        <v>42738</v>
      </c>
      <c r="C42" s="1" t="s">
        <v>15</v>
      </c>
      <c r="D42" s="1" t="s">
        <v>14</v>
      </c>
      <c r="E42" s="1" t="s">
        <v>66</v>
      </c>
      <c r="F42" s="1" t="s">
        <v>66</v>
      </c>
      <c r="G42" s="8">
        <v>1</v>
      </c>
      <c r="H42" s="9"/>
      <c r="I42" s="8">
        <v>0</v>
      </c>
      <c r="J42" s="3">
        <v>0</v>
      </c>
    </row>
    <row r="43" spans="1:10">
      <c r="A43" t="s">
        <v>51</v>
      </c>
      <c r="B43" s="2">
        <v>42738</v>
      </c>
      <c r="C43" s="1" t="s">
        <v>16</v>
      </c>
      <c r="D43" s="1" t="s">
        <v>17</v>
      </c>
      <c r="E43" s="1" t="s">
        <v>56</v>
      </c>
      <c r="F43" s="1" t="s">
        <v>57</v>
      </c>
      <c r="G43" s="8">
        <v>2</v>
      </c>
      <c r="H43" s="9"/>
      <c r="I43" s="8">
        <v>24.763000000000002</v>
      </c>
      <c r="J43" s="3">
        <v>49.526000000000003</v>
      </c>
    </row>
    <row r="44" spans="1:10">
      <c r="A44" t="s">
        <v>51</v>
      </c>
      <c r="B44" s="2">
        <v>42738</v>
      </c>
      <c r="C44" s="1" t="s">
        <v>16</v>
      </c>
      <c r="D44" s="1" t="s">
        <v>17</v>
      </c>
      <c r="E44" s="1" t="s">
        <v>66</v>
      </c>
      <c r="F44" s="1" t="s">
        <v>66</v>
      </c>
      <c r="G44" s="8">
        <v>1</v>
      </c>
      <c r="H44" s="9"/>
      <c r="I44" s="8">
        <v>0</v>
      </c>
      <c r="J44" s="3">
        <v>0</v>
      </c>
    </row>
    <row r="45" spans="1:10">
      <c r="A45" t="s">
        <v>51</v>
      </c>
      <c r="B45" s="2">
        <v>42738</v>
      </c>
      <c r="C45" s="1" t="s">
        <v>18</v>
      </c>
      <c r="D45" s="1" t="s">
        <v>19</v>
      </c>
      <c r="E45" s="1" t="s">
        <v>111</v>
      </c>
      <c r="F45" s="1" t="s">
        <v>112</v>
      </c>
      <c r="G45" s="8">
        <v>1</v>
      </c>
      <c r="H45" s="9"/>
      <c r="I45" s="8">
        <v>82.653999999999996</v>
      </c>
      <c r="J45" s="3">
        <v>82.653999999999996</v>
      </c>
    </row>
    <row r="46" spans="1:10">
      <c r="A46" t="s">
        <v>51</v>
      </c>
      <c r="B46" s="2">
        <v>42738</v>
      </c>
      <c r="C46" s="1" t="s">
        <v>18</v>
      </c>
      <c r="D46" s="1" t="s">
        <v>19</v>
      </c>
      <c r="E46" s="1" t="s">
        <v>113</v>
      </c>
      <c r="F46" s="1" t="s">
        <v>114</v>
      </c>
      <c r="G46" s="8">
        <v>1</v>
      </c>
      <c r="H46" s="9"/>
      <c r="I46" s="8">
        <v>38.936999999999998</v>
      </c>
      <c r="J46" s="3">
        <v>38.936999999999998</v>
      </c>
    </row>
    <row r="47" spans="1:10">
      <c r="A47" t="s">
        <v>51</v>
      </c>
      <c r="B47" s="2">
        <v>42738</v>
      </c>
      <c r="C47" s="1" t="s">
        <v>18</v>
      </c>
      <c r="D47" s="1" t="s">
        <v>19</v>
      </c>
      <c r="E47" s="1" t="s">
        <v>66</v>
      </c>
      <c r="F47" s="1" t="s">
        <v>66</v>
      </c>
      <c r="G47" s="8">
        <v>1</v>
      </c>
      <c r="H47" s="9"/>
      <c r="I47" s="8">
        <v>0</v>
      </c>
      <c r="J47" s="3">
        <v>0</v>
      </c>
    </row>
    <row r="48" spans="1:10">
      <c r="A48" t="s">
        <v>51</v>
      </c>
      <c r="B48" s="2">
        <v>42738</v>
      </c>
      <c r="C48" s="1" t="s">
        <v>20</v>
      </c>
      <c r="D48" s="1" t="s">
        <v>21</v>
      </c>
      <c r="E48" s="1" t="s">
        <v>115</v>
      </c>
      <c r="F48" s="1" t="s">
        <v>116</v>
      </c>
      <c r="G48" s="8">
        <v>6</v>
      </c>
      <c r="H48" s="9"/>
      <c r="I48" s="8">
        <v>294.26</v>
      </c>
      <c r="J48" s="3">
        <v>1765.56</v>
      </c>
    </row>
    <row r="49" spans="1:10">
      <c r="A49" t="s">
        <v>51</v>
      </c>
      <c r="B49" s="2">
        <v>42738</v>
      </c>
      <c r="C49" s="1" t="s">
        <v>20</v>
      </c>
      <c r="D49" s="1" t="s">
        <v>21</v>
      </c>
      <c r="E49" s="1" t="s">
        <v>66</v>
      </c>
      <c r="F49" s="1" t="s">
        <v>66</v>
      </c>
      <c r="G49" s="8">
        <v>1</v>
      </c>
      <c r="H49" s="9"/>
      <c r="I49" s="8">
        <v>0</v>
      </c>
      <c r="J49" s="3">
        <v>0</v>
      </c>
    </row>
    <row r="50" spans="1:10">
      <c r="A50" t="s">
        <v>51</v>
      </c>
      <c r="B50" s="2">
        <v>42739</v>
      </c>
      <c r="C50" s="1" t="s">
        <v>22</v>
      </c>
      <c r="D50" s="1" t="s">
        <v>23</v>
      </c>
      <c r="E50" s="1" t="s">
        <v>117</v>
      </c>
      <c r="F50" s="1" t="s">
        <v>118</v>
      </c>
      <c r="G50" s="8">
        <v>2</v>
      </c>
      <c r="H50" s="9"/>
      <c r="I50" s="8">
        <v>192.5</v>
      </c>
      <c r="J50" s="3">
        <v>385</v>
      </c>
    </row>
    <row r="51" spans="1:10">
      <c r="A51" t="s">
        <v>51</v>
      </c>
      <c r="B51" s="2">
        <v>42739</v>
      </c>
      <c r="C51" s="1" t="s">
        <v>22</v>
      </c>
      <c r="D51" s="1" t="s">
        <v>23</v>
      </c>
      <c r="E51" s="1" t="s">
        <v>66</v>
      </c>
      <c r="F51" s="1" t="s">
        <v>66</v>
      </c>
      <c r="G51" s="8">
        <v>1</v>
      </c>
      <c r="H51" s="9"/>
      <c r="I51" s="8">
        <v>0</v>
      </c>
      <c r="J51" s="3">
        <v>0</v>
      </c>
    </row>
    <row r="52" spans="1:10">
      <c r="A52" t="s">
        <v>51</v>
      </c>
      <c r="B52" s="2">
        <v>42739</v>
      </c>
      <c r="C52" s="1" t="s">
        <v>24</v>
      </c>
      <c r="D52" s="1" t="s">
        <v>25</v>
      </c>
      <c r="E52" s="1" t="s">
        <v>119</v>
      </c>
      <c r="F52" s="1" t="s">
        <v>120</v>
      </c>
      <c r="G52" s="8">
        <v>1</v>
      </c>
      <c r="H52" s="9"/>
      <c r="I52" s="8">
        <v>27.119</v>
      </c>
      <c r="J52" s="3">
        <v>27.119</v>
      </c>
    </row>
    <row r="53" spans="1:10">
      <c r="A53" t="s">
        <v>51</v>
      </c>
      <c r="B53" s="2">
        <v>42739</v>
      </c>
      <c r="C53" s="1" t="s">
        <v>24</v>
      </c>
      <c r="D53" s="1" t="s">
        <v>25</v>
      </c>
      <c r="E53" s="1" t="s">
        <v>101</v>
      </c>
      <c r="F53" s="1" t="s">
        <v>102</v>
      </c>
      <c r="G53" s="8">
        <v>5</v>
      </c>
      <c r="H53" s="9"/>
      <c r="I53" s="8">
        <v>7.2409999999999997</v>
      </c>
      <c r="J53" s="3">
        <v>36.204999999999998</v>
      </c>
    </row>
    <row r="54" spans="1:10">
      <c r="A54" t="s">
        <v>51</v>
      </c>
      <c r="B54" s="2">
        <v>42739</v>
      </c>
      <c r="C54" s="1" t="s">
        <v>24</v>
      </c>
      <c r="D54" s="1" t="s">
        <v>25</v>
      </c>
      <c r="E54" s="1" t="s">
        <v>66</v>
      </c>
      <c r="F54" s="1" t="s">
        <v>66</v>
      </c>
      <c r="G54" s="8">
        <v>1</v>
      </c>
      <c r="H54" s="9"/>
      <c r="I54" s="8">
        <v>0</v>
      </c>
      <c r="J54" s="3">
        <v>0</v>
      </c>
    </row>
    <row r="55" spans="1:10">
      <c r="A55" t="s">
        <v>51</v>
      </c>
      <c r="B55" s="2">
        <v>42739</v>
      </c>
      <c r="C55" s="1" t="s">
        <v>26</v>
      </c>
      <c r="D55" s="1" t="s">
        <v>27</v>
      </c>
      <c r="E55" s="1" t="s">
        <v>121</v>
      </c>
      <c r="F55" s="1" t="s">
        <v>122</v>
      </c>
      <c r="G55" s="8">
        <v>0.4</v>
      </c>
      <c r="H55" s="9"/>
      <c r="I55" s="8">
        <v>340.06799999999998</v>
      </c>
      <c r="J55" s="3">
        <v>136.02699999999999</v>
      </c>
    </row>
    <row r="56" spans="1:10">
      <c r="A56" t="s">
        <v>51</v>
      </c>
      <c r="B56" s="2">
        <v>42739</v>
      </c>
      <c r="C56" s="1" t="s">
        <v>26</v>
      </c>
      <c r="D56" s="1" t="s">
        <v>27</v>
      </c>
      <c r="E56" s="1" t="s">
        <v>123</v>
      </c>
      <c r="F56" s="1" t="s">
        <v>124</v>
      </c>
      <c r="G56" s="8">
        <v>1</v>
      </c>
      <c r="H56" s="9"/>
      <c r="I56" s="8">
        <v>81.082999999999998</v>
      </c>
      <c r="J56" s="3">
        <v>81.082999999999998</v>
      </c>
    </row>
    <row r="57" spans="1:10">
      <c r="A57" t="s">
        <v>51</v>
      </c>
      <c r="B57" s="2">
        <v>42739</v>
      </c>
      <c r="C57" s="1" t="s">
        <v>26</v>
      </c>
      <c r="D57" s="1" t="s">
        <v>27</v>
      </c>
      <c r="E57" s="1" t="s">
        <v>66</v>
      </c>
      <c r="F57" s="1" t="s">
        <v>66</v>
      </c>
      <c r="G57" s="8">
        <v>1</v>
      </c>
      <c r="H57" s="9"/>
      <c r="I57" s="8">
        <v>0</v>
      </c>
      <c r="J57" s="3">
        <v>0</v>
      </c>
    </row>
    <row r="58" spans="1:10">
      <c r="A58" t="s">
        <v>51</v>
      </c>
      <c r="B58" s="2">
        <v>42739</v>
      </c>
      <c r="C58" s="1" t="s">
        <v>28</v>
      </c>
      <c r="D58" s="1" t="s">
        <v>29</v>
      </c>
      <c r="E58" s="1" t="s">
        <v>52</v>
      </c>
      <c r="F58" s="1" t="s">
        <v>53</v>
      </c>
      <c r="G58" s="8">
        <v>1</v>
      </c>
      <c r="H58" s="9"/>
      <c r="I58" s="8">
        <v>6.25</v>
      </c>
      <c r="J58" s="3">
        <v>6.25</v>
      </c>
    </row>
    <row r="59" spans="1:10">
      <c r="A59" t="s">
        <v>51</v>
      </c>
      <c r="B59" s="2">
        <v>42739</v>
      </c>
      <c r="C59" s="1" t="s">
        <v>28</v>
      </c>
      <c r="D59" s="1" t="s">
        <v>29</v>
      </c>
      <c r="E59" s="1" t="s">
        <v>125</v>
      </c>
      <c r="F59" s="1" t="s">
        <v>126</v>
      </c>
      <c r="G59" s="8">
        <v>1</v>
      </c>
      <c r="H59" s="9"/>
      <c r="I59" s="8">
        <v>165.13300000000001</v>
      </c>
      <c r="J59" s="3">
        <v>165.13300000000001</v>
      </c>
    </row>
    <row r="60" spans="1:10">
      <c r="A60" t="s">
        <v>51</v>
      </c>
      <c r="B60" s="2">
        <v>42739</v>
      </c>
      <c r="C60" s="1" t="s">
        <v>28</v>
      </c>
      <c r="D60" s="1" t="s">
        <v>29</v>
      </c>
      <c r="E60" s="1" t="s">
        <v>66</v>
      </c>
      <c r="F60" s="1" t="s">
        <v>66</v>
      </c>
      <c r="G60" s="8">
        <v>1</v>
      </c>
      <c r="H60" s="9"/>
      <c r="I60" s="8">
        <v>0</v>
      </c>
      <c r="J60" s="3">
        <v>0</v>
      </c>
    </row>
    <row r="61" spans="1:10">
      <c r="A61" t="s">
        <v>51</v>
      </c>
      <c r="B61" s="2">
        <v>42739</v>
      </c>
      <c r="C61" s="1" t="s">
        <v>30</v>
      </c>
      <c r="D61" s="1" t="s">
        <v>31</v>
      </c>
      <c r="E61" s="1" t="s">
        <v>127</v>
      </c>
      <c r="F61" s="1" t="s">
        <v>128</v>
      </c>
      <c r="G61" s="8">
        <v>2</v>
      </c>
      <c r="H61" s="9"/>
      <c r="I61" s="8">
        <v>49.862000000000002</v>
      </c>
      <c r="J61" s="3">
        <v>99.724000000000004</v>
      </c>
    </row>
    <row r="62" spans="1:10">
      <c r="A62" t="s">
        <v>51</v>
      </c>
      <c r="B62" s="2">
        <v>42739</v>
      </c>
      <c r="C62" s="1" t="s">
        <v>30</v>
      </c>
      <c r="D62" s="1" t="s">
        <v>31</v>
      </c>
      <c r="E62" s="1" t="s">
        <v>66</v>
      </c>
      <c r="F62" s="1" t="s">
        <v>66</v>
      </c>
      <c r="G62" s="8">
        <v>1</v>
      </c>
      <c r="H62" s="9"/>
      <c r="I62" s="8">
        <v>0</v>
      </c>
      <c r="J62" s="3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4"/>
  <sheetViews>
    <sheetView tabSelected="1" workbookViewId="0">
      <selection activeCell="A15" sqref="A15"/>
    </sheetView>
  </sheetViews>
  <sheetFormatPr baseColWidth="10" defaultRowHeight="15"/>
  <sheetData>
    <row r="1" spans="1:9">
      <c r="A1" t="s">
        <v>0</v>
      </c>
      <c r="B1" s="13" t="s">
        <v>1</v>
      </c>
      <c r="C1" s="12" t="str">
        <f ca="1">INDEX(Entête!B:B,MATCH($C1,Entête!$B:$B,0))</f>
        <v>924</v>
      </c>
      <c r="D1" t="str">
        <f ca="1">INDEX(Entête!C:C,MATCH($C1,Entête!$B:$B,0))</f>
        <v>client3</v>
      </c>
      <c r="E1" s="16">
        <f ca="1">INDEX(Entête!D:D,MATCH($C1,Entête!$B:$B,0))</f>
        <v>42738</v>
      </c>
      <c r="F1" s="10">
        <f ca="1">INDEX(Entête!E:E,MATCH($C1,Entête!$B:$B,0))</f>
        <v>39.097000000000001</v>
      </c>
      <c r="G1" s="10">
        <f ca="1">INDEX(Entête!F:F,MATCH($C1,Entête!$B:$B,0))</f>
        <v>41.942999999999998</v>
      </c>
      <c r="H1" s="10">
        <f ca="1">INDEX(Entête!G:G,MATCH($C1,Entête!$B:$B,0))</f>
        <v>41.942999999999998</v>
      </c>
      <c r="I1" s="11">
        <f ca="1">INDEX(Entête!H:H,MATCH($C1,Entête!$B:$B,0))</f>
        <v>0</v>
      </c>
    </row>
    <row r="2" spans="1:9">
      <c r="A2" t="s">
        <v>51</v>
      </c>
      <c r="B2" s="12" t="str">
        <f t="array" aca="1" ref="B2" ca="1">IF(ROWS(B2:B$5)&lt;=COUNTIF(Lignes!$C$2:$C$200,$C$2),INDEX(Lignes!B$2:B$200,SMALL(IF(Lignes!$C$2:$C$200=$C$2,ROW(Lignes!$C$2:$C$200)-ROW(Lignes!$C$2)+1),ROWS(B2:B$5))),"")</f>
        <v>20170001</v>
      </c>
      <c r="C2" s="12" t="str">
        <f t="array" aca="1" ref="C2" ca="1">IF(ROWS(C2:C$5)&lt;=COUNTIF(Lignes!$C$2:$C$200,$C$2),INDEX(Lignes!C$2:C$200,SMALL(IF(Lignes!$C$2:$C$200=$C$2,ROW(Lignes!$C$2:$C$200)-ROW(Lignes!$C$2)+1),ROWS(C2:C$5))),"")</f>
        <v>498</v>
      </c>
      <c r="D2" s="17" t="str">
        <f t="array" aca="1" ref="D2" ca="1">IF(ROWS(D2:D$5)&lt;=COUNTIF(Lignes!$C$2:$C$200,$C$2),INDEX(Lignes!D$2:D$200,SMALL(IF(Lignes!$C$2:$C$200=$C$2,ROW(Lignes!$C$2:$C$200)-ROW(Lignes!$C$2)+1),ROWS(D2:D$5))),"")</f>
        <v>0004</v>
      </c>
      <c r="E2" s="12" t="str">
        <f t="array" aca="1" ref="E2" ca="1">IF(ROWS(E2:E$5)&lt;=COUNTIF(Lignes!$C$2:$C$200,$C$2),INDEX(Lignes!E$2:E$200,SMALL(IF(Lignes!$C$2:$C$200=$C$2,ROW(Lignes!$C$2:$C$200)-ROW(Lignes!$C$2)+1),ROWS(E2:E$5))),"")</f>
        <v>TRANSPORT</v>
      </c>
      <c r="F2" s="14">
        <f t="array" aca="1" ref="F2" ca="1">IF(ROWS(F2:F$5)&lt;=COUNTIF(Lignes!$C$2:$C$200,$C$2),INDEX(Lignes!F$2:F$200,SMALL(IF(Lignes!$C$2:$C$200=$C$2,ROW(Lignes!$C$2:$C$200)-ROW(Lignes!$C$2)+1),ROWS(F2:F$5))),"")</f>
        <v>1</v>
      </c>
      <c r="G2" s="15">
        <f t="array" aca="1" ref="G2" ca="1">IF(ROWS(G2:G$5)&lt;=COUNTIF(Lignes!$C$2:$C$200,$C$2),INDEX(Lignes!G$2:G$200,SMALL(IF(Lignes!$C$2:$C$200=$C$2,ROW(Lignes!$C$2:$C$200)-ROW(Lignes!$C$2)+1),ROWS(G2:G$5))),"")</f>
        <v>0</v>
      </c>
      <c r="H2" s="14">
        <f t="array" aca="1" ref="H2" ca="1">IF(ROWS(H2:H$5)&lt;=COUNTIF(Lignes!$C$2:$C$200,$C$2),INDEX(Lignes!H$2:H$200,SMALL(IF(Lignes!$C$2:$C$200=$C$2,ROW(Lignes!$C$2:$C$200)-ROW(Lignes!$C$2)+1),ROWS(H2:H$5))),"")</f>
        <v>6.25</v>
      </c>
      <c r="I2" s="10">
        <f t="array" aca="1" ref="I2" ca="1">IF(ROWS(I2:I$5)&lt;=COUNTIF(Lignes!$C$2:$C$200,$C$2),INDEX(Lignes!I$2:I$200,SMALL(IF(Lignes!$C$2:$C$200=$C$2,ROW(Lignes!$C$2:$C$200)-ROW(Lignes!$C$2)+1),ROWS(I2:I$5))),"")</f>
        <v>6.25</v>
      </c>
    </row>
    <row r="3" spans="1:9">
      <c r="A3" t="s">
        <v>51</v>
      </c>
      <c r="B3" s="12" t="str">
        <f t="array" aca="1" ref="B3" ca="1">IF(ROWS(B3:B$5)&lt;=COUNTIF(Lignes!$C$2:$C$200,$C$2),INDEX(Lignes!B$2:B$200,SMALL(IF(Lignes!$C$2:$C$200=$C$2,ROW(Lignes!$C$2:$C$200)-ROW(Lignes!$C$2)+1),ROWS(B3:B$5))),"")</f>
        <v>20170001</v>
      </c>
      <c r="C3" s="12" t="str">
        <f t="array" aca="1" ref="C3" ca="1">IF(ROWS(C3:C$5)&lt;=COUNTIF(Lignes!$C$2:$C$200,$C$2),INDEX(Lignes!C$2:C$200,SMALL(IF(Lignes!$C$2:$C$200=$C$2,ROW(Lignes!$C$2:$C$200)-ROW(Lignes!$C$2)+1),ROWS(C3:C$5))),"")</f>
        <v>498</v>
      </c>
      <c r="D3" s="17" t="str">
        <f t="array" aca="1" ref="D3" ca="1">IF(ROWS(D3:D$5)&lt;=COUNTIF(Lignes!$C$2:$C$200,$C$2),INDEX(Lignes!D$2:D$200,SMALL(IF(Lignes!$C$2:$C$200=$C$2,ROW(Lignes!$C$2:$C$200)-ROW(Lignes!$C$2)+1),ROWS(D3:D$5))),"")</f>
        <v>3656100</v>
      </c>
      <c r="E3" s="12" t="str">
        <f t="array" aca="1" ref="E3" ca="1">IF(ROWS(E3:E$5)&lt;=COUNTIF(Lignes!$C$2:$C$200,$C$2),INDEX(Lignes!E$2:E$200,SMALL(IF(Lignes!$C$2:$C$200=$C$2,ROW(Lignes!$C$2:$C$200)-ROW(Lignes!$C$2)+1),ROWS(E3:E$5))),"")</f>
        <v>GLUCOSE MONO RGT 6 X 100 ML</v>
      </c>
      <c r="F3" s="14">
        <f t="array" aca="1" ref="F3" ca="1">IF(ROWS(F3:F$5)&lt;=COUNTIF(Lignes!$C$2:$C$200,$C$2),INDEX(Lignes!F$2:F$200,SMALL(IF(Lignes!$C$2:$C$200=$C$2,ROW(Lignes!$C$2:$C$200)-ROW(Lignes!$C$2)+1),ROWS(F3:F$5))),"")</f>
        <v>1</v>
      </c>
      <c r="G3" s="15">
        <f t="array" aca="1" ref="G3" ca="1">IF(ROWS(G3:G$5)&lt;=COUNTIF(Lignes!$C$2:$C$200,$C$2),INDEX(Lignes!G$2:G$200,SMALL(IF(Lignes!$C$2:$C$200=$C$2,ROW(Lignes!$C$2:$C$200)-ROW(Lignes!$C$2)+1),ROWS(G3:G$5))),"")</f>
        <v>0</v>
      </c>
      <c r="H3" s="14">
        <f t="array" aca="1" ref="H3" ca="1">IF(ROWS(H3:H$5)&lt;=COUNTIF(Lignes!$C$2:$C$200,$C$2),INDEX(Lignes!H$2:H$200,SMALL(IF(Lignes!$C$2:$C$200=$C$2,ROW(Lignes!$C$2:$C$200)-ROW(Lignes!$C$2)+1),ROWS(H3:H$5))),"")</f>
        <v>32.299999999999997</v>
      </c>
      <c r="I3" s="10">
        <f t="array" aca="1" ref="I3" ca="1">IF(ROWS(I3:I$5)&lt;=COUNTIF(Lignes!$C$2:$C$200,$C$2),INDEX(Lignes!I$2:I$200,SMALL(IF(Lignes!$C$2:$C$200=$C$2,ROW(Lignes!$C$2:$C$200)-ROW(Lignes!$C$2)+1),ROWS(I3:I$5))),"")</f>
        <v>32.299999999999997</v>
      </c>
    </row>
    <row r="4" spans="1:9">
      <c r="A4" t="s">
        <v>51</v>
      </c>
      <c r="B4" s="12" t="str">
        <f t="array" aca="1" ref="B4" ca="1">IF(ROWS(B4:B$5)&lt;=COUNTIF(Lignes!$C$2:$C$200,$C$2),INDEX(Lignes!B$2:B$200,SMALL(IF(Lignes!$C$2:$C$200=$C$2,ROW(Lignes!$C$2:$C$200)-ROW(Lignes!$C$2)+1),ROWS(B4:B$5))),"")</f>
        <v>20170001</v>
      </c>
      <c r="C4" s="12" t="str">
        <f t="array" aca="1" ref="C4" ca="1">IF(ROWS(C4:C$5)&lt;=COUNTIF(Lignes!$C$2:$C$200,$C$2),INDEX(Lignes!C$2:C$200,SMALL(IF(Lignes!$C$2:$C$200=$C$2,ROW(Lignes!$C$2:$C$200)-ROW(Lignes!$C$2)+1),ROWS(C4:C$5))),"")</f>
        <v>498</v>
      </c>
      <c r="D4" s="17" t="str">
        <f t="array" aca="1" ref="D4" ca="1">IF(ROWS(D4:D$5)&lt;=COUNTIF(Lignes!$C$2:$C$200,$C$2),INDEX(Lignes!D$2:D$200,SMALL(IF(Lignes!$C$2:$C$200=$C$2,ROW(Lignes!$C$2:$C$200)-ROW(Lignes!$C$2)+1),ROWS(D4:D$5))),"")</f>
        <v>E1850650</v>
      </c>
      <c r="E4" s="12" t="str">
        <f t="array" aca="1" ref="E4" ca="1">IF(ROWS(E4:E$5)&lt;=COUNTIF(Lignes!$C$2:$C$200,$C$2),INDEX(Lignes!E$2:E$200,SMALL(IF(Lignes!$C$2:$C$200=$C$2,ROW(Lignes!$C$2:$C$200)-ROW(Lignes!$C$2)+1),ROWS(E4:E$5))),"")</f>
        <v>CALCIUM ARSENAZO LR 6 X 50 ML</v>
      </c>
      <c r="F4" s="14">
        <f t="array" aca="1" ref="F4" ca="1">IF(ROWS(F4:F$5)&lt;=COUNTIF(Lignes!$C$2:$C$200,$C$2),INDEX(Lignes!F$2:F$200,SMALL(IF(Lignes!$C$2:$C$200=$C$2,ROW(Lignes!$C$2:$C$200)-ROW(Lignes!$C$2)+1),ROWS(F4:F$5))),"")</f>
        <v>1</v>
      </c>
      <c r="G4" s="15">
        <f t="array" aca="1" ref="G4" ca="1">IF(ROWS(G4:G$5)&lt;=COUNTIF(Lignes!$C$2:$C$200,$C$2),INDEX(Lignes!G$2:G$200,SMALL(IF(Lignes!$C$2:$C$200=$C$2,ROW(Lignes!$C$2:$C$200)-ROW(Lignes!$C$2)+1),ROWS(G4:G$5))),"")</f>
        <v>0</v>
      </c>
      <c r="H4" s="14">
        <f t="array" aca="1" ref="H4" ca="1">IF(ROWS(H4:H$5)&lt;=COUNTIF(Lignes!$C$2:$C$200,$C$2),INDEX(Lignes!H$2:H$200,SMALL(IF(Lignes!$C$2:$C$200=$C$2,ROW(Lignes!$C$2:$C$200)-ROW(Lignes!$C$2)+1),ROWS(H4:H$5))),"")</f>
        <v>24.763000000000002</v>
      </c>
      <c r="I4" s="10">
        <f t="array" aca="1" ref="I4" ca="1">IF(ROWS(I4:I$5)&lt;=COUNTIF(Lignes!$C$2:$C$200,$C$2),INDEX(Lignes!I$2:I$200,SMALL(IF(Lignes!$C$2:$C$200=$C$2,ROW(Lignes!$C$2:$C$200)-ROW(Lignes!$C$2)+1),ROWS(I4:I$5))),"")</f>
        <v>24.763000000000002</v>
      </c>
    </row>
    <row r="5" spans="1:9">
      <c r="A5" t="s">
        <v>51</v>
      </c>
      <c r="B5" s="12" t="str">
        <f t="array" aca="1" ref="B5" ca="1">IF(ROWS(B$5:B5)&lt;=COUNTIF(Lignes!$C$2:$C$200,$C$2),INDEX(Lignes!B$2:B$200,SMALL(IF(Lignes!$C$2:$C$200=$C$2,ROW(Lignes!$C$2:$C$200)-ROW(Lignes!$C$2)+1),ROWS(B$5:B5))),"")</f>
        <v>20170001</v>
      </c>
      <c r="C5" s="12" t="str">
        <f t="array" aca="1" ref="C5" ca="1">IF(ROWS(C$5:C5)&lt;=COUNTIF(Lignes!$C$2:$C$200,$C$2),INDEX(Lignes!C$2:C$200,SMALL(IF(Lignes!$C$2:$C$200=$C$2,ROW(Lignes!$C$2:$C$200)-ROW(Lignes!$C$2)+1),ROWS(C$5:C5))),"")</f>
        <v>498</v>
      </c>
      <c r="D5" s="17" t="str">
        <f t="array" aca="1" ref="D5" ca="1">IF(ROWS(D$5:D5)&lt;=COUNTIF(Lignes!$C$2:$C$200,$C$2),INDEX(Lignes!D$2:D$200,SMALL(IF(Lignes!$C$2:$C$200=$C$2,ROW(Lignes!$C$2:$C$200)-ROW(Lignes!$C$2)+1),ROWS(D$5:D5))),"")</f>
        <v>E2700650</v>
      </c>
      <c r="E5" s="12" t="str">
        <f t="array" aca="1" ref="E5" ca="1">IF(ROWS(E$5:E5)&lt;=COUNTIF(Lignes!$C$2:$C$200,$C$2),INDEX(Lignes!E$2:E$200,SMALL(IF(Lignes!$C$2:$C$200=$C$2,ROW(Lignes!$C$2:$C$200)-ROW(Lignes!$C$2)+1),ROWS(E$5:E5))),"")</f>
        <v>CREATININE LR 6X50ML</v>
      </c>
      <c r="F5" s="14">
        <f t="array" aca="1" ref="F5" ca="1">IF(ROWS(F$5:F5)&lt;=COUNTIF(Lignes!$C$2:$C$200,$C$2),INDEX(Lignes!F$2:F$200,SMALL(IF(Lignes!$C$2:$C$200=$C$2,ROW(Lignes!$C$2:$C$200)-ROW(Lignes!$C$2)+1),ROWS(F$5:F5))),"")</f>
        <v>1</v>
      </c>
      <c r="G5" s="15">
        <f t="array" aca="1" ref="G5" ca="1">IF(ROWS(G$5:G5)&lt;=COUNTIF(Lignes!$C$2:$C$200,$C$2),INDEX(Lignes!G$2:G$200,SMALL(IF(Lignes!$C$2:$C$200=$C$2,ROW(Lignes!$C$2:$C$200)-ROW(Lignes!$C$2)+1),ROWS(G$5:G5))),"")</f>
        <v>0</v>
      </c>
      <c r="H5" s="14">
        <f t="array" aca="1" ref="H5" ca="1">IF(ROWS(H$5:H5)&lt;=COUNTIF(Lignes!$C$2:$C$200,$C$2),INDEX(Lignes!H$2:H$200,SMALL(IF(Lignes!$C$2:$C$200=$C$2,ROW(Lignes!$C$2:$C$200)-ROW(Lignes!$C$2)+1),ROWS(H$5:H5))),"")</f>
        <v>21.667000000000002</v>
      </c>
      <c r="I5" s="10">
        <f t="array" aca="1" ref="I5" ca="1">IF(ROWS(I$5:I5)&lt;=COUNTIF(Lignes!$C$2:$C$200,$C$2),INDEX(Lignes!I$2:I$200,SMALL(IF(Lignes!$C$2:$C$200=$C$2,ROW(Lignes!$C$2:$C$200)-ROW(Lignes!$C$2)+1),ROWS(I$5:I5))),"")</f>
        <v>21.667000000000002</v>
      </c>
    </row>
    <row r="6" spans="1:9">
      <c r="A6" t="s">
        <v>51</v>
      </c>
      <c r="B6" s="12" t="str">
        <f t="array" aca="1" ref="B6" ca="1">IF(ROWS(B$5:B6)&lt;=COUNTIF(Lignes!$C$2:$C$200,$C$2),INDEX(Lignes!B$2:B$200,SMALL(IF(Lignes!$C$2:$C$200=$C$2,ROW(Lignes!$C$2:$C$200)-ROW(Lignes!$C$2)+1),ROWS(B$5:B6))),"")</f>
        <v>20170001</v>
      </c>
      <c r="C6" s="12" t="str">
        <f t="array" aca="1" ref="C6" ca="1">IF(ROWS(C$5:C6)&lt;=COUNTIF(Lignes!$C$2:$C$200,$C$2),INDEX(Lignes!C$2:C$200,SMALL(IF(Lignes!$C$2:$C$200=$C$2,ROW(Lignes!$C$2:$C$200)-ROW(Lignes!$C$2)+1),ROWS(C$5:C6))),"")</f>
        <v>498</v>
      </c>
      <c r="D6" s="17" t="str">
        <f t="array" aca="1" ref="D6" ca="1">IF(ROWS(D$5:D6)&lt;=COUNTIF(Lignes!$C$2:$C$200,$C$2),INDEX(Lignes!D$2:D$200,SMALL(IF(Lignes!$C$2:$C$200=$C$2,ROW(Lignes!$C$2:$C$200)-ROW(Lignes!$C$2)+1),ROWS(D$5:D6))),"")</f>
        <v>E3000550</v>
      </c>
      <c r="E6" s="12" t="str">
        <f t="array" aca="1" ref="E6" ca="1">IF(ROWS(E$5:E6)&lt;=COUNTIF(Lignes!$C$2:$C$200,$C$2),INDEX(Lignes!E$2:E$200,SMALL(IF(Lignes!$C$2:$C$200=$C$2,ROW(Lignes!$C$2:$C$200)-ROW(Lignes!$C$2)+1),ROWS(E$5:E6))),"")</f>
        <v>ALKALINE PHOSPHATASE LR 5 X 50 ML</v>
      </c>
      <c r="F6" s="14">
        <f t="array" aca="1" ref="F6" ca="1">IF(ROWS(F$5:F6)&lt;=COUNTIF(Lignes!$C$2:$C$200,$C$2),INDEX(Lignes!F$2:F$200,SMALL(IF(Lignes!$C$2:$C$200=$C$2,ROW(Lignes!$C$2:$C$200)-ROW(Lignes!$C$2)+1),ROWS(F$5:F6))),"")</f>
        <v>1</v>
      </c>
      <c r="G6" s="15">
        <f t="array" aca="1" ref="G6" ca="1">IF(ROWS(G$5:G6)&lt;=COUNTIF(Lignes!$C$2:$C$200,$C$2),INDEX(Lignes!G$2:G$200,SMALL(IF(Lignes!$C$2:$C$200=$C$2,ROW(Lignes!$C$2:$C$200)-ROW(Lignes!$C$2)+1),ROWS(G$5:G6))),"")</f>
        <v>0</v>
      </c>
      <c r="H6" s="14">
        <f t="array" aca="1" ref="H6" ca="1">IF(ROWS(H$5:H6)&lt;=COUNTIF(Lignes!$C$2:$C$200,$C$2),INDEX(Lignes!H$2:H$200,SMALL(IF(Lignes!$C$2:$C$200=$C$2,ROW(Lignes!$C$2:$C$200)-ROW(Lignes!$C$2)+1),ROWS(H$5:H6))),"")</f>
        <v>39.298000000000002</v>
      </c>
      <c r="I6" s="10">
        <f t="array" aca="1" ref="I6" ca="1">IF(ROWS(I$5:I6)&lt;=COUNTIF(Lignes!$C$2:$C$200,$C$2),INDEX(Lignes!I$2:I$200,SMALL(IF(Lignes!$C$2:$C$200=$C$2,ROW(Lignes!$C$2:$C$200)-ROW(Lignes!$C$2)+1),ROWS(I$5:I6))),"")</f>
        <v>39.298000000000002</v>
      </c>
    </row>
    <row r="7" spans="1:9">
      <c r="A7" t="s">
        <v>51</v>
      </c>
      <c r="B7" s="12" t="str">
        <f t="array" aca="1" ref="B7" ca="1">IF(ROWS(B$5:B7)&lt;=COUNTIF(Lignes!$C$2:$C$200,$C$2),INDEX(Lignes!B$2:B$200,SMALL(IF(Lignes!$C$2:$C$200=$C$2,ROW(Lignes!$C$2:$C$200)-ROW(Lignes!$C$2)+1),ROWS(B$5:B7))),"")</f>
        <v>20170001</v>
      </c>
      <c r="C7" s="12" t="str">
        <f t="array" aca="1" ref="C7" ca="1">IF(ROWS(C$5:C7)&lt;=COUNTIF(Lignes!$C$2:$C$200,$C$2),INDEX(Lignes!C$2:C$200,SMALL(IF(Lignes!$C$2:$C$200=$C$2,ROW(Lignes!$C$2:$C$200)-ROW(Lignes!$C$2)+1),ROWS(C$5:C7))),"")</f>
        <v>498</v>
      </c>
      <c r="D7" s="17" t="str">
        <f t="array" aca="1" ref="D7" ca="1">IF(ROWS(D$5:D7)&lt;=COUNTIF(Lignes!$C$2:$C$200,$C$2),INDEX(Lignes!D$2:D$200,SMALL(IF(Lignes!$C$2:$C$200=$C$2,ROW(Lignes!$C$2:$C$200)-ROW(Lignes!$C$2)+1),ROWS(D$5:D7))),"")</f>
        <v>E3300650</v>
      </c>
      <c r="E7" s="12" t="str">
        <f t="array" aca="1" ref="E7" ca="1">IF(ROWS(E$5:E7)&lt;=COUNTIF(Lignes!$C$2:$C$200,$C$2),INDEX(Lignes!E$2:E$200,SMALL(IF(Lignes!$C$2:$C$200=$C$2,ROW(Lignes!$C$2:$C$200)-ROW(Lignes!$C$2)+1),ROWS(E$5:E7))),"")</f>
        <v>PHOSPHORUS LR 6 X 50 ML</v>
      </c>
      <c r="F7" s="14">
        <f t="array" aca="1" ref="F7" ca="1">IF(ROWS(F$5:F7)&lt;=COUNTIF(Lignes!$C$2:$C$200,$C$2),INDEX(Lignes!F$2:F$200,SMALL(IF(Lignes!$C$2:$C$200=$C$2,ROW(Lignes!$C$2:$C$200)-ROW(Lignes!$C$2)+1),ROWS(F$5:F7))),"")</f>
        <v>1</v>
      </c>
      <c r="G7" s="15">
        <f t="array" aca="1" ref="G7" ca="1">IF(ROWS(G$5:G7)&lt;=COUNTIF(Lignes!$C$2:$C$200,$C$2),INDEX(Lignes!G$2:G$200,SMALL(IF(Lignes!$C$2:$C$200=$C$2,ROW(Lignes!$C$2:$C$200)-ROW(Lignes!$C$2)+1),ROWS(G$5:G7))),"")</f>
        <v>0</v>
      </c>
      <c r="H7" s="14">
        <f t="array" aca="1" ref="H7" ca="1">IF(ROWS(H$5:H7)&lt;=COUNTIF(Lignes!$C$2:$C$200,$C$2),INDEX(Lignes!H$2:H$200,SMALL(IF(Lignes!$C$2:$C$200=$C$2,ROW(Lignes!$C$2:$C$200)-ROW(Lignes!$C$2)+1),ROWS(H$5:H7))),"")</f>
        <v>47.103000000000002</v>
      </c>
      <c r="I7" s="10">
        <f t="array" aca="1" ref="I7" ca="1">IF(ROWS(I$5:I7)&lt;=COUNTIF(Lignes!$C$2:$C$200,$C$2),INDEX(Lignes!I$2:I$200,SMALL(IF(Lignes!$C$2:$C$200=$C$2,ROW(Lignes!$C$2:$C$200)-ROW(Lignes!$C$2)+1),ROWS(I$5:I7))),"")</f>
        <v>47.103000000000002</v>
      </c>
    </row>
    <row r="8" spans="1:9">
      <c r="A8" t="s">
        <v>51</v>
      </c>
      <c r="B8" s="12" t="str">
        <f t="array" aca="1" ref="B8" ca="1">IF(ROWS(B$5:B8)&lt;=COUNTIF(Lignes!$C$2:$C$200,$C$2),INDEX(Lignes!B$2:B$200,SMALL(IF(Lignes!$C$2:$C$200=$C$2,ROW(Lignes!$C$2:$C$200)-ROW(Lignes!$C$2)+1),ROWS(B$5:B8))),"")</f>
        <v>20170001</v>
      </c>
      <c r="C8" s="12" t="str">
        <f t="array" aca="1" ref="C8" ca="1">IF(ROWS(C$5:C8)&lt;=COUNTIF(Lignes!$C$2:$C$200,$C$2),INDEX(Lignes!C$2:C$200,SMALL(IF(Lignes!$C$2:$C$200=$C$2,ROW(Lignes!$C$2:$C$200)-ROW(Lignes!$C$2)+1),ROWS(C$5:C8))),"")</f>
        <v>498</v>
      </c>
      <c r="D8" s="17" t="str">
        <f t="array" aca="1" ref="D8" ca="1">IF(ROWS(D$5:D8)&lt;=COUNTIF(Lignes!$C$2:$C$200,$C$2),INDEX(Lignes!D$2:D$200,SMALL(IF(Lignes!$C$2:$C$200=$C$2,ROW(Lignes!$C$2:$C$200)-ROW(Lignes!$C$2)+1),ROWS(D$5:D8))),"")</f>
        <v>E3705100</v>
      </c>
      <c r="E8" s="12" t="str">
        <f t="array" aca="1" ref="E8" ca="1">IF(ROWS(E$5:E8)&lt;=COUNTIF(Lignes!$C$2:$C$200,$C$2),INDEX(Lignes!E$2:E$200,SMALL(IF(Lignes!$C$2:$C$200=$C$2,ROW(Lignes!$C$2:$C$200)-ROW(Lignes!$C$2)+1),ROWS(E$5:E8))),"")</f>
        <v>ASAT GOT LR 5X100 ML</v>
      </c>
      <c r="F8" s="14">
        <f t="array" aca="1" ref="F8" ca="1">IF(ROWS(F$5:F8)&lt;=COUNTIF(Lignes!$C$2:$C$200,$C$2),INDEX(Lignes!F$2:F$200,SMALL(IF(Lignes!$C$2:$C$200=$C$2,ROW(Lignes!$C$2:$C$200)-ROW(Lignes!$C$2)+1),ROWS(F$5:F8))),"")</f>
        <v>1</v>
      </c>
      <c r="G8" s="15">
        <f t="array" aca="1" ref="G8" ca="1">IF(ROWS(G$5:G8)&lt;=COUNTIF(Lignes!$C$2:$C$200,$C$2),INDEX(Lignes!G$2:G$200,SMALL(IF(Lignes!$C$2:$C$200=$C$2,ROW(Lignes!$C$2:$C$200)-ROW(Lignes!$C$2)+1),ROWS(G$5:G8))),"")</f>
        <v>0</v>
      </c>
      <c r="H8" s="14">
        <f t="array" aca="1" ref="H8" ca="1">IF(ROWS(H$5:H8)&lt;=COUNTIF(Lignes!$C$2:$C$200,$C$2),INDEX(Lignes!H$2:H$200,SMALL(IF(Lignes!$C$2:$C$200=$C$2,ROW(Lignes!$C$2:$C$200)-ROW(Lignes!$C$2)+1),ROWS(H$5:H8))),"")</f>
        <v>59.216000000000001</v>
      </c>
      <c r="I8" s="10">
        <f t="array" aca="1" ref="I8" ca="1">IF(ROWS(I$5:I8)&lt;=COUNTIF(Lignes!$C$2:$C$200,$C$2),INDEX(Lignes!I$2:I$200,SMALL(IF(Lignes!$C$2:$C$200=$C$2,ROW(Lignes!$C$2:$C$200)-ROW(Lignes!$C$2)+1),ROWS(I$5:I8))),"")</f>
        <v>59.216000000000001</v>
      </c>
    </row>
    <row r="9" spans="1:9">
      <c r="A9" t="s">
        <v>51</v>
      </c>
      <c r="B9" s="12" t="str">
        <f t="array" aca="1" ref="B9" ca="1">IF(ROWS(B$5:B9)&lt;=COUNTIF(Lignes!$C$2:$C$200,$C$2),INDEX(Lignes!B$2:B$200,SMALL(IF(Lignes!$C$2:$C$200=$C$2,ROW(Lignes!$C$2:$C$200)-ROW(Lignes!$C$2)+1),ROWS(B$5:B9))),"")</f>
        <v>20170001</v>
      </c>
      <c r="C9" s="12" t="str">
        <f t="array" aca="1" ref="C9" ca="1">IF(ROWS(C$5:C9)&lt;=COUNTIF(Lignes!$C$2:$C$200,$C$2),INDEX(Lignes!C$2:C$200,SMALL(IF(Lignes!$C$2:$C$200=$C$2,ROW(Lignes!$C$2:$C$200)-ROW(Lignes!$C$2)+1),ROWS(C$5:C9))),"")</f>
        <v>498</v>
      </c>
      <c r="D9" s="17" t="str">
        <f t="array" aca="1" ref="D9" ca="1">IF(ROWS(D$5:D9)&lt;=COUNTIF(Lignes!$C$2:$C$200,$C$2),INDEX(Lignes!D$2:D$200,SMALL(IF(Lignes!$C$2:$C$200=$C$2,ROW(Lignes!$C$2:$C$200)-ROW(Lignes!$C$2)+1),ROWS(D$5:D9))),"")</f>
        <v>TIMBRE</v>
      </c>
      <c r="E9" s="12" t="str">
        <f t="array" aca="1" ref="E9" ca="1">IF(ROWS(E$5:E9)&lt;=COUNTIF(Lignes!$C$2:$C$200,$C$2),INDEX(Lignes!E$2:E$200,SMALL(IF(Lignes!$C$2:$C$200=$C$2,ROW(Lignes!$C$2:$C$200)-ROW(Lignes!$C$2)+1),ROWS(E$5:E9))),"")</f>
        <v>TIMBRE</v>
      </c>
      <c r="F9" s="14">
        <f t="array" aca="1" ref="F9" ca="1">IF(ROWS(F$5:F9)&lt;=COUNTIF(Lignes!$C$2:$C$200,$C$2),INDEX(Lignes!F$2:F$200,SMALL(IF(Lignes!$C$2:$C$200=$C$2,ROW(Lignes!$C$2:$C$200)-ROW(Lignes!$C$2)+1),ROWS(F$5:F9))),"")</f>
        <v>1</v>
      </c>
      <c r="G9" s="15">
        <f t="array" aca="1" ref="G9" ca="1">IF(ROWS(G$5:G9)&lt;=COUNTIF(Lignes!$C$2:$C$200,$C$2),INDEX(Lignes!G$2:G$200,SMALL(IF(Lignes!$C$2:$C$200=$C$2,ROW(Lignes!$C$2:$C$200)-ROW(Lignes!$C$2)+1),ROWS(G$5:G9))),"")</f>
        <v>0</v>
      </c>
      <c r="H9" s="14">
        <f t="array" aca="1" ref="H9" ca="1">IF(ROWS(H$5:H9)&lt;=COUNTIF(Lignes!$C$2:$C$200,$C$2),INDEX(Lignes!H$2:H$200,SMALL(IF(Lignes!$C$2:$C$200=$C$2,ROW(Lignes!$C$2:$C$200)-ROW(Lignes!$C$2)+1),ROWS(H$5:H9))),"")</f>
        <v>0</v>
      </c>
      <c r="I9" s="10">
        <f t="array" aca="1" ref="I9" ca="1">IF(ROWS(I$5:I9)&lt;=COUNTIF(Lignes!$C$2:$C$200,$C$2),INDEX(Lignes!I$2:I$200,SMALL(IF(Lignes!$C$2:$C$200=$C$2,ROW(Lignes!$C$2:$C$200)-ROW(Lignes!$C$2)+1),ROWS(I$5:I9))),"")</f>
        <v>0</v>
      </c>
    </row>
    <row r="10" spans="1:9">
      <c r="A10" t="s">
        <v>0</v>
      </c>
      <c r="B10" s="13" t="s">
        <v>3</v>
      </c>
      <c r="C10" s="12" t="str">
        <f>INDEX(Entête!C:C,MATCH($B10,Entête!$B:$B,0))</f>
        <v>746</v>
      </c>
      <c r="D10" t="str">
        <f>INDEX(Entête!D:D,MATCH($B10,Entête!$B:$B,0))</f>
        <v>client2</v>
      </c>
      <c r="E10" s="16">
        <f>INDEX(Entête!E:E,MATCH($B10,Entête!$B:$B,0))</f>
        <v>42737</v>
      </c>
      <c r="F10" s="10">
        <f>INDEX(Entête!F:F,MATCH($B10,Entête!$B:$B,0))</f>
        <v>501.72199999999998</v>
      </c>
      <c r="G10" s="10">
        <f>INDEX(Entête!G:G,MATCH($B10,Entête!$B:$B,0))</f>
        <v>583.1</v>
      </c>
      <c r="H10" s="10">
        <f>INDEX(Entête!H:H,MATCH($B10,Entête!$B:$B,0))</f>
        <v>583.1</v>
      </c>
      <c r="I10" s="11">
        <f>INDEX(Entête!I:I,MATCH($B10,Entête!$B:$B,0))</f>
        <v>0</v>
      </c>
    </row>
    <row r="11" spans="1:9">
      <c r="A11" t="s">
        <v>51</v>
      </c>
      <c r="B11" s="12" t="str">
        <f t="array" aca="1" ref="B11" ca="1">IF(ROWS(B$5:B11)&lt;=COUNTIF(Lignes!$C$2:$C$200,$B$2),INDEX(Lignes!C$2:C$200,SMALL(IF(Lignes!$C$2:$C$200=$B$2,ROW(Lignes!$C$2:$C$200)-ROW(Lignes!$C$2)+1),ROWS(B$5:B11))),"")</f>
        <v>20170002</v>
      </c>
      <c r="C11" s="12" t="str">
        <f t="array" aca="1" ref="C11" ca="1">IF(ROWS(C$5:C11)&lt;=COUNTIF(Lignes!$C$2:$C$200,$B$2),INDEX(Lignes!D$2:D$200,SMALL(IF(Lignes!$C$2:$C$200=$B$2,ROW(Lignes!$C$2:$C$200)-ROW(Lignes!$C$2)+1),ROWS(C$5:C11))),"")</f>
        <v>746</v>
      </c>
      <c r="D11" s="17" t="str">
        <f t="array" aca="1" ref="D11" ca="1">IF(ROWS(D$5:D11)&lt;=COUNTIF(Lignes!$C$2:$C$200,$B$2),INDEX(Lignes!E$2:E$200,SMALL(IF(Lignes!$C$2:$C$200=$B$2,ROW(Lignes!$C$2:$C$200)-ROW(Lignes!$C$2)+1),ROWS(D$5:D11))),"")</f>
        <v>0004</v>
      </c>
      <c r="E11" s="12" t="str">
        <f t="array" aca="1" ref="E11" ca="1">IF(ROWS(E$5:E11)&lt;=COUNTIF(Lignes!$C$2:$C$200,$B$2),INDEX(Lignes!F$2:F$200,SMALL(IF(Lignes!$C$2:$C$200=$B$2,ROW(Lignes!$C$2:$C$200)-ROW(Lignes!$C$2)+1),ROWS(E$5:E11))),"")</f>
        <v>TRANSPORT</v>
      </c>
      <c r="F11" s="14">
        <f t="array" aca="1" ref="F11" ca="1">IF(ROWS(F$5:F11)&lt;=COUNTIF(Lignes!$C$2:$C$200,$B$2),INDEX(Lignes!G$2:G$200,SMALL(IF(Lignes!$C$2:$C$200=$B$2,ROW(Lignes!$C$2:$C$200)-ROW(Lignes!$C$2)+1),ROWS(F$5:F11))),"")</f>
        <v>1</v>
      </c>
      <c r="G11" s="15">
        <f t="array" aca="1" ref="G11" ca="1">IF(ROWS(G$5:G11)&lt;=COUNTIF(Lignes!$C$2:$C$200,$B$2),INDEX(Lignes!H$2:H$200,SMALL(IF(Lignes!$C$2:$C$200=$B$2,ROW(Lignes!$C$2:$C$200)-ROW(Lignes!$C$2)+1),ROWS(G$5:G11))),"")</f>
        <v>0</v>
      </c>
      <c r="H11" s="14">
        <f t="array" aca="1" ref="H11" ca="1">IF(ROWS(H$5:H11)&lt;=COUNTIF(Lignes!$C$2:$C$200,$B$2),INDEX(Lignes!I$2:I$200,SMALL(IF(Lignes!$C$2:$C$200=$B$2,ROW(Lignes!$C$2:$C$200)-ROW(Lignes!$C$2)+1),ROWS(H$5:H11))),"")</f>
        <v>6.25</v>
      </c>
      <c r="I11" s="10">
        <f t="array" aca="1" ref="I11" ca="1">IF(ROWS(I$5:I11)&lt;=COUNTIF(Lignes!$C$2:$C$200,$B$2),INDEX(Lignes!J$2:J$200,SMALL(IF(Lignes!$C$2:$C$200=$B$2,ROW(Lignes!$C$2:$C$200)-ROW(Lignes!$C$2)+1),ROWS(I$5:I11))),"")</f>
        <v>6.25</v>
      </c>
    </row>
    <row r="12" spans="1:9">
      <c r="A12" t="s">
        <v>51</v>
      </c>
      <c r="B12" s="12" t="str">
        <f t="array" aca="1" ref="B12" ca="1">IF(ROWS(B$5:B12)&lt;=COUNTIF(Lignes!$C$2:$C$200,$B$2),INDEX(Lignes!C$2:C$200,SMALL(IF(Lignes!$C$2:$C$200=$B$2,ROW(Lignes!$C$2:$C$200)-ROW(Lignes!$C$2)+1),ROWS(B$5:B12))),"")</f>
        <v>20170002</v>
      </c>
      <c r="C12" s="12" t="str">
        <f t="array" aca="1" ref="C12" ca="1">IF(ROWS(C$5:C12)&lt;=COUNTIF(Lignes!$C$2:$C$200,$B$2),INDEX(Lignes!D$2:D$200,SMALL(IF(Lignes!$C$2:$C$200=$B$2,ROW(Lignes!$C$2:$C$200)-ROW(Lignes!$C$2)+1),ROWS(C$5:C12))),"")</f>
        <v>746</v>
      </c>
      <c r="D12" s="17" t="str">
        <f t="array" aca="1" ref="D12" ca="1">IF(ROWS(D$5:D12)&lt;=COUNTIF(Lignes!$C$2:$C$200,$B$2),INDEX(Lignes!E$2:E$200,SMALL(IF(Lignes!$C$2:$C$200=$B$2,ROW(Lignes!$C$2:$C$200)-ROW(Lignes!$C$2)+1),ROWS(D$5:D12))),"")</f>
        <v>115-017932-00</v>
      </c>
      <c r="E12" s="12" t="str">
        <f t="array" aca="1" ref="E12" ca="1">IF(ROWS(E$5:E12)&lt;=COUNTIF(Lignes!$C$2:$C$200,$B$2),INDEX(Lignes!F$2:F$200,SMALL(IF(Lignes!$C$2:$C$200=$B$2,ROW(Lignes!$C$2:$C$200)-ROW(Lignes!$C$2)+1),ROWS(E$5:E12))),"")</f>
        <v>LAMPE BS 200/ BS 380  12V.20W +CABLE</v>
      </c>
      <c r="F12" s="14">
        <f t="array" aca="1" ref="F12" ca="1">IF(ROWS(F$5:F12)&lt;=COUNTIF(Lignes!$C$2:$C$200,$B$2),INDEX(Lignes!G$2:G$200,SMALL(IF(Lignes!$C$2:$C$200=$B$2,ROW(Lignes!$C$2:$C$200)-ROW(Lignes!$C$2)+1),ROWS(F$5:F12))),"")</f>
        <v>1</v>
      </c>
      <c r="G12" s="15">
        <f t="array" aca="1" ref="G12" ca="1">IF(ROWS(G$5:G12)&lt;=COUNTIF(Lignes!$C$2:$C$200,$B$2),INDEX(Lignes!H$2:H$200,SMALL(IF(Lignes!$C$2:$C$200=$B$2,ROW(Lignes!$C$2:$C$200)-ROW(Lignes!$C$2)+1),ROWS(G$5:G12))),"")</f>
        <v>0</v>
      </c>
      <c r="H12" s="14">
        <f t="array" aca="1" ref="H12" ca="1">IF(ROWS(H$5:H12)&lt;=COUNTIF(Lignes!$C$2:$C$200,$B$2),INDEX(Lignes!I$2:I$200,SMALL(IF(Lignes!$C$2:$C$200=$B$2,ROW(Lignes!$C$2:$C$200)-ROW(Lignes!$C$2)+1),ROWS(H$5:H12))),"")</f>
        <v>420</v>
      </c>
      <c r="I12" s="10">
        <f t="array" aca="1" ref="I12" ca="1">IF(ROWS(I$5:I12)&lt;=COUNTIF(Lignes!$C$2:$C$200,$B$2),INDEX(Lignes!J$2:J$200,SMALL(IF(Lignes!$C$2:$C$200=$B$2,ROW(Lignes!$C$2:$C$200)-ROW(Lignes!$C$2)+1),ROWS(I$5:I12))),"")</f>
        <v>420</v>
      </c>
    </row>
    <row r="13" spans="1:9">
      <c r="A13" t="s">
        <v>51</v>
      </c>
      <c r="B13" s="12" t="str">
        <f t="array" aca="1" ref="B13" ca="1">IF(ROWS(B$5:B13)&lt;=COUNTIF(Lignes!$C$2:$C$200,$B$2),INDEX(Lignes!C$2:C$200,SMALL(IF(Lignes!$C$2:$C$200=$B$2,ROW(Lignes!$C$2:$C$200)-ROW(Lignes!$C$2)+1),ROWS(B$5:B13))),"")</f>
        <v>20170002</v>
      </c>
      <c r="C13" s="12" t="str">
        <f t="array" aca="1" ref="C13" ca="1">IF(ROWS(C$5:C13)&lt;=COUNTIF(Lignes!$C$2:$C$200,$B$2),INDEX(Lignes!D$2:D$200,SMALL(IF(Lignes!$C$2:$C$200=$B$2,ROW(Lignes!$C$2:$C$200)-ROW(Lignes!$C$2)+1),ROWS(C$5:C13))),"")</f>
        <v>746</v>
      </c>
      <c r="D13" s="17" t="str">
        <f t="array" aca="1" ref="D13" ca="1">IF(ROWS(D$5:D13)&lt;=COUNTIF(Lignes!$C$2:$C$200,$B$2),INDEX(Lignes!E$2:E$200,SMALL(IF(Lignes!$C$2:$C$200=$B$2,ROW(Lignes!$C$2:$C$200)-ROW(Lignes!$C$2)+1),ROWS(D$5:D13))),"")</f>
        <v>20108.</v>
      </c>
      <c r="E13" s="12" t="str">
        <f t="array" aca="1" ref="E13" ca="1">IF(ROWS(E$5:E13)&lt;=COUNTIF(Lignes!$C$2:$C$200,$B$2),INDEX(Lignes!F$2:F$200,SMALL(IF(Lignes!$C$2:$C$200=$B$2,ROW(Lignes!$C$2:$C$200)-ROW(Lignes!$C$2)+1),ROWS(E$5:E13))),"")</f>
        <v>solution de lavage pour konee 500ml</v>
      </c>
      <c r="F13" s="14">
        <f t="array" aca="1" ref="F13" ca="1">IF(ROWS(F$5:F13)&lt;=COUNTIF(Lignes!$C$2:$C$200,$B$2),INDEX(Lignes!G$2:G$200,SMALL(IF(Lignes!$C$2:$C$200=$B$2,ROW(Lignes!$C$2:$C$200)-ROW(Lignes!$C$2)+1),ROWS(F$5:F13))),"")</f>
        <v>1</v>
      </c>
      <c r="G13" s="15">
        <f t="array" aca="1" ref="G13" ca="1">IF(ROWS(G$5:G13)&lt;=COUNTIF(Lignes!$C$2:$C$200,$B$2),INDEX(Lignes!H$2:H$200,SMALL(IF(Lignes!$C$2:$C$200=$B$2,ROW(Lignes!$C$2:$C$200)-ROW(Lignes!$C$2)+1),ROWS(G$5:G13))),"")</f>
        <v>0</v>
      </c>
      <c r="H13" s="14">
        <f t="array" aca="1" ref="H13" ca="1">IF(ROWS(H$5:H13)&lt;=COUNTIF(Lignes!$C$2:$C$200,$B$2),INDEX(Lignes!I$2:I$200,SMALL(IF(Lignes!$C$2:$C$200=$B$2,ROW(Lignes!$C$2:$C$200)-ROW(Lignes!$C$2)+1),ROWS(H$5:H13))),"")</f>
        <v>75.471999999999994</v>
      </c>
      <c r="I13" s="10">
        <f t="array" aca="1" ref="I13" ca="1">IF(ROWS(I$5:I13)&lt;=COUNTIF(Lignes!$C$2:$C$200,$B$2),INDEX(Lignes!J$2:J$200,SMALL(IF(Lignes!$C$2:$C$200=$B$2,ROW(Lignes!$C$2:$C$200)-ROW(Lignes!$C$2)+1),ROWS(I$5:I13))),"")</f>
        <v>75.471999999999994</v>
      </c>
    </row>
    <row r="14" spans="1:9">
      <c r="A14" t="s">
        <v>51</v>
      </c>
      <c r="B14" s="12" t="str">
        <f t="array" aca="1" ref="B14" ca="1">IF(ROWS(B$5:B14)&lt;=COUNTIF(Lignes!$C$2:$C$200,$B$2),INDEX(Lignes!C$2:C$200,SMALL(IF(Lignes!$C$2:$C$200=$B$2,ROW(Lignes!$C$2:$C$200)-ROW(Lignes!$C$2)+1),ROWS(B$5:B14))),"")</f>
        <v>20170002</v>
      </c>
      <c r="C14" s="12" t="str">
        <f t="array" aca="1" ref="C14" ca="1">IF(ROWS(C$5:C14)&lt;=COUNTIF(Lignes!$C$2:$C$200,$B$2),INDEX(Lignes!D$2:D$200,SMALL(IF(Lignes!$C$2:$C$200=$B$2,ROW(Lignes!$C$2:$C$200)-ROW(Lignes!$C$2)+1),ROWS(C$5:C14))),"")</f>
        <v>746</v>
      </c>
      <c r="D14" s="17" t="str">
        <f t="array" aca="1" ref="D14" ca="1">IF(ROWS(D$5:D14)&lt;=COUNTIF(Lignes!$C$2:$C$200,$B$2),INDEX(Lignes!E$2:E$200,SMALL(IF(Lignes!$C$2:$C$200=$B$2,ROW(Lignes!$C$2:$C$200)-ROW(Lignes!$C$2)+1),ROWS(D$5:D14))),"")</f>
        <v>TIMBRE</v>
      </c>
      <c r="E14" s="12" t="str">
        <f t="array" aca="1" ref="E14" ca="1">IF(ROWS(E$5:E14)&lt;=COUNTIF(Lignes!$C$2:$C$200,$B$2),INDEX(Lignes!F$2:F$200,SMALL(IF(Lignes!$C$2:$C$200=$B$2,ROW(Lignes!$C$2:$C$200)-ROW(Lignes!$C$2)+1),ROWS(E$5:E14))),"")</f>
        <v>TIMBRE</v>
      </c>
      <c r="F14" s="14">
        <f t="array" aca="1" ref="F14" ca="1">IF(ROWS(F$5:F14)&lt;=COUNTIF(Lignes!$C$2:$C$200,$B$2),INDEX(Lignes!G$2:G$200,SMALL(IF(Lignes!$C$2:$C$200=$B$2,ROW(Lignes!$C$2:$C$200)-ROW(Lignes!$C$2)+1),ROWS(F$5:F14))),"")</f>
        <v>1</v>
      </c>
      <c r="G14" s="15">
        <f t="array" aca="1" ref="G14" ca="1">IF(ROWS(G$5:G14)&lt;=COUNTIF(Lignes!$C$2:$C$200,$B$2),INDEX(Lignes!H$2:H$200,SMALL(IF(Lignes!$C$2:$C$200=$B$2,ROW(Lignes!$C$2:$C$200)-ROW(Lignes!$C$2)+1),ROWS(G$5:G14))),"")</f>
        <v>0</v>
      </c>
      <c r="H14" s="14">
        <f t="array" aca="1" ref="H14" ca="1">IF(ROWS(H$5:H14)&lt;=COUNTIF(Lignes!$C$2:$C$200,$B$2),INDEX(Lignes!I$2:I$200,SMALL(IF(Lignes!$C$2:$C$200=$B$2,ROW(Lignes!$C$2:$C$200)-ROW(Lignes!$C$2)+1),ROWS(H$5:H14))),"")</f>
        <v>0</v>
      </c>
      <c r="I14" s="10">
        <f t="array" aca="1" ref="I14" ca="1">IF(ROWS(I$5:I14)&lt;=COUNTIF(Lignes!$C$2:$C$200,$B$2),INDEX(Lignes!J$2:J$200,SMALL(IF(Lignes!$C$2:$C$200=$B$2,ROW(Lignes!$C$2:$C$200)-ROW(Lignes!$C$2)+1),ROWS(I$5:I14))),"")</f>
        <v>0</v>
      </c>
    </row>
  </sheetData>
  <dataValidations count="1">
    <dataValidation type="list" allowBlank="1" showInputMessage="1" showErrorMessage="1" sqref="B1 B10">
      <formula1>NbPièces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Entête</vt:lpstr>
      <vt:lpstr>Lignes</vt:lpstr>
      <vt:lpstr>Exemple objectif</vt:lpstr>
      <vt:lpstr>NbPièces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smira</dc:creator>
  <cp:lastModifiedBy>smira</cp:lastModifiedBy>
  <dcterms:created xsi:type="dcterms:W3CDTF">2017-10-24T15:31:24Z</dcterms:created>
  <dcterms:modified xsi:type="dcterms:W3CDTF">2017-10-26T16:42:41Z</dcterms:modified>
</cp:coreProperties>
</file>