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0" windowWidth="18915" windowHeight="10800"/>
  </bookViews>
  <sheets>
    <sheet name="Matrice_DCU" sheetId="1" r:id="rId1"/>
  </sheets>
  <externalReferences>
    <externalReference r:id="rId2"/>
    <externalReference r:id="rId3"/>
    <externalReference r:id="rId4"/>
  </externalReferences>
  <definedNames>
    <definedName name="ListEDM">[1]EXP!$D:$D</definedName>
    <definedName name="_xlnm.Print_Area" localSheetId="0">Matrice_DCU!$A$1:$H$45</definedName>
  </definedNames>
  <calcPr calcId="125725"/>
</workbook>
</file>

<file path=xl/calcChain.xml><?xml version="1.0" encoding="utf-8"?>
<calcChain xmlns="http://schemas.openxmlformats.org/spreadsheetml/2006/main">
  <c r="G36" i="1"/>
  <c r="D36"/>
  <c r="G35"/>
  <c r="D35"/>
  <c r="G34"/>
  <c r="D34"/>
  <c r="G33"/>
  <c r="D33"/>
  <c r="G32"/>
  <c r="D32"/>
  <c r="G31"/>
  <c r="D31"/>
  <c r="G30"/>
  <c r="D30"/>
  <c r="G29"/>
  <c r="D29"/>
  <c r="G28"/>
  <c r="D28"/>
  <c r="G27"/>
  <c r="D27"/>
  <c r="G26"/>
  <c r="D26"/>
  <c r="G25"/>
  <c r="D25"/>
  <c r="G24"/>
  <c r="D24"/>
  <c r="A24"/>
  <c r="G23"/>
  <c r="D23"/>
  <c r="A23"/>
  <c r="G22"/>
  <c r="D22"/>
  <c r="A22"/>
  <c r="G21"/>
  <c r="D21"/>
  <c r="A21"/>
  <c r="G20"/>
  <c r="D20"/>
  <c r="A20"/>
  <c r="G19"/>
  <c r="D19"/>
  <c r="A19"/>
  <c r="G18"/>
  <c r="D18"/>
  <c r="A18"/>
  <c r="G17"/>
  <c r="D17"/>
  <c r="A17"/>
  <c r="G16"/>
  <c r="D16"/>
  <c r="A16"/>
  <c r="G15"/>
  <c r="D15"/>
  <c r="A15"/>
  <c r="G14"/>
  <c r="D14"/>
  <c r="A14"/>
  <c r="G13"/>
  <c r="D13"/>
  <c r="B13"/>
  <c r="A13"/>
  <c r="G12"/>
  <c r="F12"/>
  <c r="D12"/>
  <c r="B12"/>
  <c r="A12"/>
  <c r="G11"/>
  <c r="F11"/>
  <c r="D11"/>
  <c r="B11"/>
  <c r="A11"/>
  <c r="B10"/>
  <c r="X3"/>
  <c r="Z3" s="1"/>
  <c r="V3"/>
  <c r="T3"/>
  <c r="F3"/>
  <c r="V2"/>
  <c r="T2"/>
  <c r="X1"/>
  <c r="V1"/>
  <c r="T1"/>
</calcChain>
</file>

<file path=xl/sharedStrings.xml><?xml version="1.0" encoding="utf-8"?>
<sst xmlns="http://schemas.openxmlformats.org/spreadsheetml/2006/main" count="56" uniqueCount="41">
  <si>
    <t>HOWMET SAS.</t>
  </si>
  <si>
    <t>DECLARATION DE CONFORMITE USINE</t>
  </si>
  <si>
    <t xml:space="preserve">  PIECES MOULEES</t>
  </si>
  <si>
    <t>Min</t>
  </si>
  <si>
    <t xml:space="preserve">Ecart type : </t>
  </si>
  <si>
    <t>Qté théorique</t>
  </si>
  <si>
    <t>Oui (VME - JL EM)</t>
  </si>
  <si>
    <t xml:space="preserve">  EN CIRE PERDUE</t>
  </si>
  <si>
    <t>51414126</t>
  </si>
  <si>
    <t>Aim</t>
  </si>
  <si>
    <t xml:space="preserve">BNR : </t>
  </si>
  <si>
    <t>manuel</t>
  </si>
  <si>
    <t>Qté IPC</t>
  </si>
  <si>
    <t>oui (IPC</t>
  </si>
  <si>
    <t>68-78, rue du Moulin-de-Cage</t>
  </si>
  <si>
    <t>Feuille de contrôle n° :</t>
  </si>
  <si>
    <t>Max</t>
  </si>
  <si>
    <t xml:space="preserve">grappe : </t>
  </si>
  <si>
    <t>n° de lot</t>
  </si>
  <si>
    <t>51414125</t>
  </si>
  <si>
    <t>92230  GENNEVILLIERS - FRANCE</t>
  </si>
  <si>
    <t>OX0</t>
  </si>
  <si>
    <t>manuel - OX0</t>
  </si>
  <si>
    <t>51414122</t>
  </si>
  <si>
    <t>N° SIREN 562 109 801</t>
  </si>
  <si>
    <t>USINE PRODUCTRICE : DIVES / MER</t>
  </si>
  <si>
    <t>51414128</t>
  </si>
  <si>
    <t>Repères des pièces</t>
  </si>
  <si>
    <t>Quantité</t>
  </si>
  <si>
    <t>N° coulée mère</t>
  </si>
  <si>
    <t>Date coulée</t>
  </si>
  <si>
    <t>Lot TTH</t>
  </si>
  <si>
    <t>Parts serialisation</t>
  </si>
  <si>
    <t>Quantity</t>
  </si>
  <si>
    <t>Master heat nb</t>
  </si>
  <si>
    <t>Casting date</t>
  </si>
  <si>
    <t>Heat Treatment Lot number</t>
  </si>
  <si>
    <t>BnRxxxx (en liaison avec l'OF saisi dans "Tableau Serial Q1070")</t>
  </si>
  <si>
    <t>Liaison avec l'OF et Scan OF</t>
  </si>
  <si>
    <t>Cahier du fondeur</t>
  </si>
  <si>
    <t>Liaison "Scan Of"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</si>
</sst>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indexed="39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i/>
      <sz val="8"/>
      <name val="Arial"/>
      <family val="2"/>
    </font>
    <font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1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0" xfId="0" applyFont="1"/>
    <xf numFmtId="0" fontId="4" fillId="0" borderId="0" xfId="0" applyFont="1"/>
    <xf numFmtId="0" fontId="0" fillId="0" borderId="4" xfId="0" applyBorder="1"/>
    <xf numFmtId="0" fontId="0" fillId="2" borderId="4" xfId="0" applyFill="1" applyBorder="1"/>
    <xf numFmtId="0" fontId="5" fillId="0" borderId="4" xfId="0" applyFont="1" applyBorder="1"/>
    <xf numFmtId="0" fontId="6" fillId="3" borderId="4" xfId="0" applyFont="1" applyFill="1" applyBorder="1" applyAlignment="1">
      <alignment horizontal="center"/>
    </xf>
    <xf numFmtId="0" fontId="3" fillId="0" borderId="5" xfId="0" applyFont="1" applyBorder="1"/>
    <xf numFmtId="0" fontId="3" fillId="0" borderId="0" xfId="0" applyFont="1" applyBorder="1"/>
    <xf numFmtId="0" fontId="3" fillId="0" borderId="6" xfId="0" applyFont="1" applyBorder="1"/>
    <xf numFmtId="0" fontId="3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7" fillId="0" borderId="4" xfId="0" applyFont="1" applyBorder="1"/>
    <xf numFmtId="2" fontId="0" fillId="2" borderId="4" xfId="0" applyNumberFormat="1" applyFill="1" applyBorder="1"/>
    <xf numFmtId="0" fontId="0" fillId="3" borderId="4" xfId="0" applyFill="1" applyBorder="1"/>
    <xf numFmtId="0" fontId="3" fillId="0" borderId="5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top" wrapText="1"/>
    </xf>
    <xf numFmtId="0" fontId="0" fillId="0" borderId="7" xfId="0" applyBorder="1"/>
    <xf numFmtId="0" fontId="0" fillId="2" borderId="7" xfId="0" applyFill="1" applyBorder="1"/>
    <xf numFmtId="0" fontId="0" fillId="4" borderId="7" xfId="0" applyFill="1" applyBorder="1"/>
    <xf numFmtId="0" fontId="3" fillId="0" borderId="5" xfId="0" applyFont="1" applyBorder="1" applyAlignment="1">
      <alignment vertical="top" wrapText="1"/>
    </xf>
    <xf numFmtId="0" fontId="3" fillId="0" borderId="0" xfId="0" applyFont="1" applyBorder="1" applyAlignment="1">
      <alignment vertical="top" wrapText="1"/>
    </xf>
    <xf numFmtId="0" fontId="3" fillId="0" borderId="8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8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7" fillId="0" borderId="0" xfId="0" applyFont="1"/>
    <xf numFmtId="0" fontId="5" fillId="0" borderId="0" xfId="0" applyFont="1" applyBorder="1" applyAlignment="1"/>
    <xf numFmtId="0" fontId="0" fillId="0" borderId="0" xfId="0" applyBorder="1"/>
    <xf numFmtId="0" fontId="5" fillId="0" borderId="11" xfId="0" applyFont="1" applyBorder="1"/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6" fillId="0" borderId="14" xfId="0" applyFont="1" applyBorder="1"/>
    <xf numFmtId="0" fontId="6" fillId="0" borderId="14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8" fillId="0" borderId="14" xfId="0" applyFont="1" applyBorder="1" applyAlignment="1">
      <alignment horizontal="left"/>
    </xf>
    <xf numFmtId="0" fontId="8" fillId="0" borderId="15" xfId="0" applyFont="1" applyBorder="1" applyAlignment="1">
      <alignment horizontal="left"/>
    </xf>
    <xf numFmtId="0" fontId="8" fillId="0" borderId="0" xfId="0" applyFont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2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hnc-hub31\teams\Systeme%20information\02%20-%20PROJETS\DDI000628%20-%20Automatisation%20DCU\v3_Auto_DCU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hnc-hub31\teams\Systeme%20information\02%20-%20PROJETS\DDI000628%20-%20Automatisation%20DCU\Archive\matrice%20dcu%20tmk%20r&#233;seau%20Vtestq017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hnc-hub31\teams\Systeme%20information\02%20-%20PROJETS\DDI000628%20-%20Automatisation%20DCU\Archive\Tableau%20serial%20Q017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cedure"/>
      <sheetName val="Rapport"/>
      <sheetName val="Matrice_DCU"/>
      <sheetName val="Scan_OF"/>
      <sheetName val="Specs_Cli"/>
      <sheetName val="Specs_All"/>
      <sheetName val="Spec_TTH"/>
      <sheetName val="EXP"/>
      <sheetName val="processing"/>
    </sheetNames>
    <sheetDataSet>
      <sheetData sheetId="0"/>
      <sheetData sheetId="1">
        <row r="3">
          <cell r="F3" t="str">
            <v>EDM90566</v>
          </cell>
        </row>
      </sheetData>
      <sheetData sheetId="2"/>
      <sheetData sheetId="3"/>
      <sheetData sheetId="4"/>
      <sheetData sheetId="5"/>
      <sheetData sheetId="6"/>
      <sheetData sheetId="7">
        <row r="1">
          <cell r="D1" t="str">
            <v>EXP</v>
          </cell>
        </row>
        <row r="2">
          <cell r="D2" t="str">
            <v>EDM90080</v>
          </cell>
        </row>
        <row r="3">
          <cell r="D3" t="str">
            <v>EDM90544</v>
          </cell>
        </row>
        <row r="4">
          <cell r="D4" t="str">
            <v>EDM90566</v>
          </cell>
        </row>
        <row r="5">
          <cell r="D5" t="str">
            <v>EDM90994</v>
          </cell>
        </row>
        <row r="6">
          <cell r="D6" t="str">
            <v>EDM90995</v>
          </cell>
        </row>
        <row r="7">
          <cell r="D7" t="str">
            <v>EDM91192</v>
          </cell>
        </row>
        <row r="8">
          <cell r="D8" t="str">
            <v>EDM91192</v>
          </cell>
        </row>
        <row r="9">
          <cell r="D9" t="str">
            <v>RDM56276</v>
          </cell>
        </row>
        <row r="10">
          <cell r="D10" t="str">
            <v>EDM91193</v>
          </cell>
        </row>
        <row r="11">
          <cell r="D11" t="str">
            <v>RDM56276</v>
          </cell>
        </row>
        <row r="12">
          <cell r="D12" t="str">
            <v>EDM91193</v>
          </cell>
        </row>
        <row r="13">
          <cell r="D13" t="str">
            <v>EDM91227</v>
          </cell>
        </row>
        <row r="14">
          <cell r="D14" t="str">
            <v>EDM91324</v>
          </cell>
        </row>
        <row r="15">
          <cell r="D15" t="str">
            <v>EDM91323</v>
          </cell>
        </row>
        <row r="16">
          <cell r="D16" t="str">
            <v>EDM91501</v>
          </cell>
        </row>
        <row r="17">
          <cell r="D17" t="str">
            <v>EDM91688</v>
          </cell>
        </row>
        <row r="18">
          <cell r="D18" t="str">
            <v>EDM91749</v>
          </cell>
        </row>
        <row r="19">
          <cell r="D19" t="str">
            <v>EDM91750</v>
          </cell>
        </row>
        <row r="20">
          <cell r="D20" t="str">
            <v>EDM92152</v>
          </cell>
        </row>
        <row r="21">
          <cell r="D21" t="str">
            <v>EDM92151</v>
          </cell>
        </row>
        <row r="22">
          <cell r="D22" t="str">
            <v>EDM92455</v>
          </cell>
        </row>
        <row r="23">
          <cell r="D23" t="str">
            <v>EDM92510</v>
          </cell>
        </row>
        <row r="24">
          <cell r="D24" t="str">
            <v>EDM92511</v>
          </cell>
        </row>
      </sheetData>
      <sheetData sheetId="8">
        <row r="11">
          <cell r="H11">
            <v>9.64</v>
          </cell>
        </row>
        <row r="12">
          <cell r="H12">
            <v>9.6199999999999992</v>
          </cell>
        </row>
        <row r="13">
          <cell r="B13" t="str">
            <v>OX04</v>
          </cell>
          <cell r="H13">
            <v>9.64</v>
          </cell>
        </row>
        <row r="14">
          <cell r="H14">
            <v>9.6300000000000008</v>
          </cell>
        </row>
        <row r="15">
          <cell r="H15">
            <v>9.65</v>
          </cell>
        </row>
        <row r="16">
          <cell r="H16">
            <v>9.64</v>
          </cell>
        </row>
        <row r="17">
          <cell r="H17">
            <v>9.6300000000000008</v>
          </cell>
        </row>
        <row r="18">
          <cell r="H18">
            <v>9.64</v>
          </cell>
        </row>
        <row r="19">
          <cell r="H19">
            <v>9.65</v>
          </cell>
        </row>
        <row r="20">
          <cell r="H20">
            <v>9.64</v>
          </cell>
        </row>
        <row r="21">
          <cell r="H21">
            <v>9.65</v>
          </cell>
        </row>
        <row r="22">
          <cell r="H22">
            <v>9.6300000000000008</v>
          </cell>
        </row>
        <row r="23">
          <cell r="H23">
            <v>9.64</v>
          </cell>
        </row>
        <row r="24">
          <cell r="H24">
            <v>9.65</v>
          </cell>
        </row>
        <row r="25">
          <cell r="H25">
            <v>9.65</v>
          </cell>
        </row>
        <row r="26">
          <cell r="H26">
            <v>9.6199999999999992</v>
          </cell>
        </row>
        <row r="27">
          <cell r="H27">
            <v>9.65</v>
          </cell>
        </row>
        <row r="28">
          <cell r="H28">
            <v>9.6300000000000008</v>
          </cell>
        </row>
        <row r="29">
          <cell r="H29">
            <v>9.64</v>
          </cell>
        </row>
        <row r="30">
          <cell r="H30">
            <v>9.65</v>
          </cell>
        </row>
        <row r="31">
          <cell r="H31">
            <v>9.64</v>
          </cell>
        </row>
        <row r="32">
          <cell r="H32">
            <v>9.6300000000000008</v>
          </cell>
        </row>
        <row r="33">
          <cell r="H33">
            <v>9.6199999999999992</v>
          </cell>
        </row>
        <row r="34">
          <cell r="H34">
            <v>9.6300000000000008</v>
          </cell>
        </row>
        <row r="35">
          <cell r="H35">
            <v>9.61</v>
          </cell>
        </row>
        <row r="36">
          <cell r="H36">
            <v>9.66</v>
          </cell>
        </row>
        <row r="37">
          <cell r="H37">
            <v>9.65</v>
          </cell>
        </row>
        <row r="38">
          <cell r="H38">
            <v>9.65</v>
          </cell>
        </row>
        <row r="39">
          <cell r="H39">
            <v>9.64</v>
          </cell>
        </row>
        <row r="40">
          <cell r="H40">
            <v>9.65</v>
          </cell>
        </row>
        <row r="41">
          <cell r="H41">
            <v>9.6199999999999992</v>
          </cell>
        </row>
        <row r="42">
          <cell r="H42">
            <v>9.64</v>
          </cell>
        </row>
        <row r="43">
          <cell r="H43">
            <v>9.64</v>
          </cell>
        </row>
        <row r="44">
          <cell r="H44">
            <v>9.6300000000000008</v>
          </cell>
        </row>
        <row r="45">
          <cell r="H45">
            <v>9.6300000000000008</v>
          </cell>
        </row>
        <row r="46">
          <cell r="H46">
            <v>9.66</v>
          </cell>
        </row>
        <row r="47">
          <cell r="H47">
            <v>9.65</v>
          </cell>
        </row>
        <row r="48">
          <cell r="H48">
            <v>9.65</v>
          </cell>
        </row>
        <row r="49">
          <cell r="H49">
            <v>9.6300000000000008</v>
          </cell>
        </row>
        <row r="50">
          <cell r="H50">
            <v>9.64</v>
          </cell>
        </row>
        <row r="51">
          <cell r="H51">
            <v>9.65</v>
          </cell>
        </row>
        <row r="52">
          <cell r="H52">
            <v>9.6300000000000008</v>
          </cell>
        </row>
        <row r="53">
          <cell r="H53">
            <v>9.64</v>
          </cell>
        </row>
        <row r="54">
          <cell r="H54">
            <v>9.66</v>
          </cell>
        </row>
        <row r="55">
          <cell r="H55">
            <v>9.65</v>
          </cell>
        </row>
        <row r="56">
          <cell r="H56">
            <v>9.6300000000000008</v>
          </cell>
        </row>
        <row r="57">
          <cell r="H57">
            <v>9.65</v>
          </cell>
        </row>
        <row r="58">
          <cell r="H58">
            <v>9.6300000000000008</v>
          </cell>
        </row>
        <row r="59">
          <cell r="H59">
            <v>9.66</v>
          </cell>
        </row>
        <row r="60">
          <cell r="H60">
            <v>9.64</v>
          </cell>
        </row>
        <row r="61">
          <cell r="H61">
            <v>9.6199999999999992</v>
          </cell>
        </row>
        <row r="62">
          <cell r="H62">
            <v>9.6199999999999992</v>
          </cell>
        </row>
        <row r="63">
          <cell r="H63">
            <v>9.64</v>
          </cell>
        </row>
        <row r="64">
          <cell r="H64">
            <v>9.65</v>
          </cell>
        </row>
        <row r="65">
          <cell r="H65">
            <v>9.66</v>
          </cell>
        </row>
        <row r="66">
          <cell r="H66">
            <v>9.6300000000000008</v>
          </cell>
        </row>
        <row r="67">
          <cell r="H67">
            <v>9.66</v>
          </cell>
        </row>
        <row r="68">
          <cell r="H68">
            <v>9.65</v>
          </cell>
        </row>
        <row r="69">
          <cell r="H69">
            <v>9.6300000000000008</v>
          </cell>
        </row>
        <row r="70">
          <cell r="H70">
            <v>9.6300000000000008</v>
          </cell>
        </row>
        <row r="71">
          <cell r="H71">
            <v>9.64</v>
          </cell>
        </row>
        <row r="72">
          <cell r="H72">
            <v>9.6300000000000008</v>
          </cell>
        </row>
        <row r="73">
          <cell r="H73">
            <v>9.6300000000000008</v>
          </cell>
        </row>
        <row r="74">
          <cell r="H74">
            <v>9.64</v>
          </cell>
        </row>
        <row r="75">
          <cell r="H75">
            <v>9.64</v>
          </cell>
        </row>
        <row r="76">
          <cell r="H76">
            <v>9.64</v>
          </cell>
        </row>
        <row r="77">
          <cell r="H77">
            <v>9.6300000000000008</v>
          </cell>
        </row>
        <row r="78">
          <cell r="H78">
            <v>9.6300000000000008</v>
          </cell>
        </row>
        <row r="79">
          <cell r="H79">
            <v>9.6300000000000008</v>
          </cell>
        </row>
        <row r="80">
          <cell r="H80">
            <v>9.64</v>
          </cell>
        </row>
        <row r="81">
          <cell r="H81">
            <v>9.64</v>
          </cell>
        </row>
        <row r="82">
          <cell r="H82">
            <v>9.6300000000000008</v>
          </cell>
        </row>
        <row r="83">
          <cell r="H83">
            <v>9.64</v>
          </cell>
        </row>
        <row r="84">
          <cell r="H84">
            <v>9.64</v>
          </cell>
        </row>
        <row r="85">
          <cell r="H85">
            <v>9.64</v>
          </cell>
        </row>
        <row r="86">
          <cell r="H86">
            <v>9.6300000000000008</v>
          </cell>
        </row>
        <row r="87">
          <cell r="H87">
            <v>9.64</v>
          </cell>
        </row>
        <row r="88">
          <cell r="H88">
            <v>9.65</v>
          </cell>
        </row>
        <row r="89">
          <cell r="H89">
            <v>9.65</v>
          </cell>
        </row>
        <row r="90">
          <cell r="H90">
            <v>9.64</v>
          </cell>
        </row>
        <row r="91">
          <cell r="H91">
            <v>9.65</v>
          </cell>
        </row>
        <row r="92">
          <cell r="H92">
            <v>9.61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te X_fr"/>
      <sheetName val="Entete"/>
      <sheetName val="Listing"/>
      <sheetName val="CoteX"/>
      <sheetName val="IPC1"/>
      <sheetName val="IPC2"/>
      <sheetName val="IPC3"/>
      <sheetName val="IPC4"/>
      <sheetName val="IPC5"/>
      <sheetName val="IPC6"/>
      <sheetName val="IPC7"/>
      <sheetName val="IPC8"/>
      <sheetName val="IPC9"/>
      <sheetName val="IPC10"/>
      <sheetName val="IPC11"/>
      <sheetName val="IPC12"/>
      <sheetName val="IPC13"/>
      <sheetName val="IPC14"/>
      <sheetName val="IPC15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>
            <v>51316881</v>
          </cell>
          <cell r="B2" t="str">
            <v>BNR77MF</v>
          </cell>
          <cell r="C2">
            <v>41397</v>
          </cell>
          <cell r="D2" t="str">
            <v>1013h19743</v>
          </cell>
          <cell r="E2" t="str">
            <v>NA</v>
          </cell>
          <cell r="F2" t="str">
            <v>AOW</v>
          </cell>
          <cell r="G2">
            <v>31</v>
          </cell>
        </row>
        <row r="3">
          <cell r="A3">
            <v>51326879</v>
          </cell>
          <cell r="B3" t="str">
            <v>BNR77MF</v>
          </cell>
          <cell r="C3">
            <v>41397</v>
          </cell>
          <cell r="D3" t="str">
            <v>1013h19743</v>
          </cell>
          <cell r="E3" t="str">
            <v>NA</v>
          </cell>
          <cell r="F3" t="str">
            <v>AOZ</v>
          </cell>
          <cell r="G3">
            <v>28</v>
          </cell>
        </row>
        <row r="4">
          <cell r="A4">
            <v>51317905</v>
          </cell>
          <cell r="B4" t="str">
            <v>BNR78MF</v>
          </cell>
          <cell r="C4">
            <v>41398</v>
          </cell>
          <cell r="D4" t="str">
            <v>1013h19743</v>
          </cell>
          <cell r="E4" t="str">
            <v>NA</v>
          </cell>
          <cell r="F4" t="str">
            <v>APG</v>
          </cell>
          <cell r="G4">
            <v>26</v>
          </cell>
        </row>
        <row r="5">
          <cell r="A5">
            <v>51310250</v>
          </cell>
          <cell r="B5" t="str">
            <v>BNR73MF</v>
          </cell>
          <cell r="C5">
            <v>41306</v>
          </cell>
          <cell r="D5" t="str">
            <v>1013h19341</v>
          </cell>
          <cell r="E5" t="str">
            <v>NA</v>
          </cell>
          <cell r="G5">
            <v>7</v>
          </cell>
        </row>
        <row r="6">
          <cell r="A6">
            <v>51310160</v>
          </cell>
          <cell r="B6" t="str">
            <v>BNR76MF</v>
          </cell>
          <cell r="C6">
            <v>41359</v>
          </cell>
          <cell r="D6" t="str">
            <v>1013h19743</v>
          </cell>
          <cell r="E6" t="str">
            <v>NA</v>
          </cell>
          <cell r="F6" t="str">
            <v>AOH</v>
          </cell>
          <cell r="G6">
            <v>27</v>
          </cell>
        </row>
        <row r="7">
          <cell r="A7">
            <v>51316883</v>
          </cell>
          <cell r="B7" t="str">
            <v>BNR77MF</v>
          </cell>
          <cell r="C7">
            <v>41397</v>
          </cell>
          <cell r="D7" t="str">
            <v>1013h19743</v>
          </cell>
          <cell r="E7" t="str">
            <v>NA</v>
          </cell>
          <cell r="F7" t="str">
            <v>AOS</v>
          </cell>
          <cell r="G7">
            <v>24</v>
          </cell>
        </row>
        <row r="8">
          <cell r="A8">
            <v>51317903</v>
          </cell>
          <cell r="B8" t="str">
            <v>BNR77MF</v>
          </cell>
          <cell r="C8">
            <v>41397</v>
          </cell>
          <cell r="D8" t="str">
            <v>1013h19743</v>
          </cell>
          <cell r="E8" t="str">
            <v>NA</v>
          </cell>
          <cell r="F8" t="str">
            <v>AOV</v>
          </cell>
          <cell r="G8">
            <v>33</v>
          </cell>
        </row>
        <row r="9">
          <cell r="A9">
            <v>51317900</v>
          </cell>
          <cell r="B9" t="str">
            <v>BNR77MF</v>
          </cell>
          <cell r="C9">
            <v>41397</v>
          </cell>
          <cell r="D9" t="str">
            <v>1013h19743</v>
          </cell>
          <cell r="E9" t="str">
            <v>NA</v>
          </cell>
          <cell r="F9" t="str">
            <v>AOO</v>
          </cell>
          <cell r="G9">
            <v>23</v>
          </cell>
        </row>
        <row r="10">
          <cell r="A10">
            <v>51316882</v>
          </cell>
          <cell r="B10" t="str">
            <v>BNR77MF</v>
          </cell>
          <cell r="C10">
            <v>41397</v>
          </cell>
          <cell r="D10" t="str">
            <v>1013h19743</v>
          </cell>
          <cell r="E10" t="str">
            <v>NA</v>
          </cell>
          <cell r="F10" t="str">
            <v>AOX</v>
          </cell>
          <cell r="G10">
            <v>36</v>
          </cell>
        </row>
        <row r="11">
          <cell r="A11">
            <v>51316878</v>
          </cell>
          <cell r="B11" t="str">
            <v>BNR77MF</v>
          </cell>
          <cell r="C11">
            <v>41397</v>
          </cell>
          <cell r="D11" t="str">
            <v>1013h19743</v>
          </cell>
          <cell r="E11" t="str">
            <v>NA</v>
          </cell>
          <cell r="F11" t="str">
            <v>APA</v>
          </cell>
          <cell r="G11">
            <v>46</v>
          </cell>
        </row>
        <row r="12">
          <cell r="A12">
            <v>51316885</v>
          </cell>
          <cell r="B12" t="str">
            <v>BNR77MF</v>
          </cell>
          <cell r="C12">
            <v>41397</v>
          </cell>
          <cell r="D12" t="str">
            <v>1013h19743</v>
          </cell>
          <cell r="E12" t="str">
            <v>NA</v>
          </cell>
          <cell r="F12" t="str">
            <v>APE</v>
          </cell>
          <cell r="G12">
            <v>33</v>
          </cell>
        </row>
        <row r="13">
          <cell r="A13">
            <v>51317904</v>
          </cell>
          <cell r="B13" t="str">
            <v>BNR77MF</v>
          </cell>
          <cell r="C13">
            <v>41397</v>
          </cell>
          <cell r="D13" t="str">
            <v>1013h19743</v>
          </cell>
          <cell r="E13" t="str">
            <v>NA</v>
          </cell>
          <cell r="F13" t="str">
            <v>APF</v>
          </cell>
          <cell r="G13">
            <v>25</v>
          </cell>
        </row>
        <row r="14">
          <cell r="A14">
            <v>51317898</v>
          </cell>
          <cell r="B14" t="str">
            <v>BNR77MF</v>
          </cell>
          <cell r="C14">
            <v>41397</v>
          </cell>
          <cell r="D14" t="str">
            <v>1013h19743</v>
          </cell>
          <cell r="E14" t="str">
            <v>NA</v>
          </cell>
          <cell r="F14" t="str">
            <v>AOP</v>
          </cell>
          <cell r="G14">
            <v>42</v>
          </cell>
        </row>
        <row r="15">
          <cell r="A15">
            <v>51317899</v>
          </cell>
          <cell r="B15" t="str">
            <v>BNR77MF</v>
          </cell>
          <cell r="C15">
            <v>41397</v>
          </cell>
          <cell r="D15" t="str">
            <v>1013h19743</v>
          </cell>
          <cell r="E15" t="str">
            <v>NA</v>
          </cell>
          <cell r="F15" t="str">
            <v>AOR</v>
          </cell>
          <cell r="G15">
            <v>24</v>
          </cell>
        </row>
        <row r="16">
          <cell r="A16">
            <v>51316884</v>
          </cell>
          <cell r="B16" t="str">
            <v>BNR77MF</v>
          </cell>
          <cell r="C16">
            <v>41397</v>
          </cell>
          <cell r="D16" t="str">
            <v>1013h19743</v>
          </cell>
          <cell r="E16" t="str">
            <v>NA</v>
          </cell>
          <cell r="F16" t="str">
            <v>APD</v>
          </cell>
          <cell r="G16">
            <v>33</v>
          </cell>
        </row>
        <row r="17">
          <cell r="A17">
            <v>51316886</v>
          </cell>
          <cell r="B17" t="str">
            <v>BNR77MF</v>
          </cell>
          <cell r="C17">
            <v>41397</v>
          </cell>
          <cell r="D17" t="str">
            <v>1013h19743</v>
          </cell>
          <cell r="E17" t="str">
            <v>NA</v>
          </cell>
          <cell r="F17" t="str">
            <v>APB</v>
          </cell>
          <cell r="G17">
            <v>42</v>
          </cell>
        </row>
        <row r="18">
          <cell r="A18">
            <v>51322981</v>
          </cell>
          <cell r="B18" t="str">
            <v>BNR79MF</v>
          </cell>
          <cell r="C18">
            <v>41343</v>
          </cell>
          <cell r="D18" t="str">
            <v>1013h19743</v>
          </cell>
          <cell r="E18" t="str">
            <v>NA</v>
          </cell>
          <cell r="F18" t="str">
            <v>APX</v>
          </cell>
          <cell r="G18">
            <v>38</v>
          </cell>
        </row>
        <row r="19">
          <cell r="A19">
            <v>51320720</v>
          </cell>
          <cell r="B19" t="str">
            <v>BNR80MF</v>
          </cell>
          <cell r="C19">
            <v>41416</v>
          </cell>
          <cell r="D19" t="str">
            <v>1013h19743</v>
          </cell>
          <cell r="E19" t="str">
            <v>NA</v>
          </cell>
          <cell r="F19" t="str">
            <v>APL</v>
          </cell>
          <cell r="G19">
            <v>46</v>
          </cell>
        </row>
        <row r="20">
          <cell r="A20">
            <v>51321821</v>
          </cell>
          <cell r="B20" t="str">
            <v>BNR81MF</v>
          </cell>
          <cell r="C20">
            <v>41423</v>
          </cell>
          <cell r="D20" t="str">
            <v>1013h19743</v>
          </cell>
          <cell r="E20" t="str">
            <v>NA</v>
          </cell>
          <cell r="F20" t="str">
            <v>APO</v>
          </cell>
          <cell r="G20">
            <v>28</v>
          </cell>
        </row>
        <row r="21">
          <cell r="A21">
            <v>51322983</v>
          </cell>
          <cell r="B21" t="str">
            <v>BNR79MF</v>
          </cell>
          <cell r="C21">
            <v>41435</v>
          </cell>
          <cell r="D21" t="str">
            <v>1013h19743</v>
          </cell>
          <cell r="E21" t="str">
            <v>NA</v>
          </cell>
          <cell r="F21" t="str">
            <v>APY</v>
          </cell>
          <cell r="G21">
            <v>25</v>
          </cell>
        </row>
        <row r="22">
          <cell r="A22">
            <v>51320719</v>
          </cell>
          <cell r="B22" t="str">
            <v>BNR80MF</v>
          </cell>
          <cell r="C22">
            <v>41416</v>
          </cell>
          <cell r="D22" t="str">
            <v>1013h19743</v>
          </cell>
          <cell r="E22" t="str">
            <v>NA</v>
          </cell>
          <cell r="F22" t="str">
            <v>APN</v>
          </cell>
          <cell r="G22">
            <v>32</v>
          </cell>
        </row>
        <row r="23">
          <cell r="A23">
            <v>51316880</v>
          </cell>
          <cell r="B23" t="str">
            <v>BNR77MF</v>
          </cell>
          <cell r="C23">
            <v>41397</v>
          </cell>
          <cell r="D23" t="str">
            <v>1013h19743</v>
          </cell>
          <cell r="E23" t="str">
            <v>NA</v>
          </cell>
          <cell r="F23" t="str">
            <v>AOY</v>
          </cell>
          <cell r="G23">
            <v>30</v>
          </cell>
        </row>
        <row r="24">
          <cell r="A24">
            <v>51321825</v>
          </cell>
          <cell r="B24" t="str">
            <v>BNR81MF</v>
          </cell>
          <cell r="C24">
            <v>41515</v>
          </cell>
          <cell r="D24" t="str">
            <v>1013h19743</v>
          </cell>
          <cell r="E24" t="str">
            <v>NA</v>
          </cell>
          <cell r="F24" t="str">
            <v>APS</v>
          </cell>
          <cell r="G24">
            <v>35</v>
          </cell>
        </row>
        <row r="25">
          <cell r="A25">
            <v>51320716</v>
          </cell>
          <cell r="B25" t="str">
            <v>BNR80MF</v>
          </cell>
          <cell r="C25">
            <v>41416</v>
          </cell>
          <cell r="D25" t="str">
            <v>1013h19743</v>
          </cell>
          <cell r="E25" t="str">
            <v>NA</v>
          </cell>
          <cell r="F25" t="str">
            <v>APH</v>
          </cell>
          <cell r="G25">
            <v>41</v>
          </cell>
        </row>
        <row r="26">
          <cell r="A26">
            <v>51320715</v>
          </cell>
          <cell r="B26" t="str">
            <v>BNR80MF</v>
          </cell>
          <cell r="C26">
            <v>41416</v>
          </cell>
          <cell r="D26" t="str">
            <v>1013h19743</v>
          </cell>
          <cell r="E26" t="str">
            <v>NA</v>
          </cell>
          <cell r="F26" t="str">
            <v>API</v>
          </cell>
          <cell r="G26">
            <v>39</v>
          </cell>
        </row>
        <row r="27">
          <cell r="A27">
            <v>51321823</v>
          </cell>
          <cell r="B27" t="str">
            <v>BNR81MF</v>
          </cell>
          <cell r="C27">
            <v>41423</v>
          </cell>
          <cell r="D27" t="str">
            <v>1013h19743</v>
          </cell>
          <cell r="E27" t="str">
            <v>NA</v>
          </cell>
          <cell r="F27" t="str">
            <v>APT</v>
          </cell>
          <cell r="G27">
            <v>44</v>
          </cell>
        </row>
        <row r="28">
          <cell r="A28">
            <v>51322984</v>
          </cell>
          <cell r="B28" t="str">
            <v>BNR79MF</v>
          </cell>
          <cell r="C28">
            <v>41435</v>
          </cell>
          <cell r="D28" t="str">
            <v>1013h19743</v>
          </cell>
          <cell r="E28" t="str">
            <v>NA</v>
          </cell>
          <cell r="F28" t="str">
            <v>APZ</v>
          </cell>
          <cell r="G28">
            <v>39</v>
          </cell>
        </row>
        <row r="29">
          <cell r="A29">
            <v>51320718</v>
          </cell>
          <cell r="B29" t="str">
            <v>BNR80MF</v>
          </cell>
          <cell r="C29">
            <v>41416</v>
          </cell>
          <cell r="D29" t="str">
            <v>1013h19743</v>
          </cell>
          <cell r="E29" t="str">
            <v>NA</v>
          </cell>
          <cell r="F29" t="str">
            <v>APM</v>
          </cell>
          <cell r="G29">
            <v>30</v>
          </cell>
        </row>
        <row r="30">
          <cell r="A30">
            <v>51317902</v>
          </cell>
          <cell r="B30" t="str">
            <v>BNR77MF</v>
          </cell>
          <cell r="C30">
            <v>41397</v>
          </cell>
          <cell r="D30" t="str">
            <v>1013h19743</v>
          </cell>
          <cell r="E30" t="str">
            <v>NA</v>
          </cell>
          <cell r="F30" t="str">
            <v>AOU</v>
          </cell>
          <cell r="G30">
            <v>28</v>
          </cell>
        </row>
        <row r="31">
          <cell r="A31">
            <v>51321820</v>
          </cell>
          <cell r="B31" t="str">
            <v>BNR81MF</v>
          </cell>
          <cell r="C31">
            <v>41423</v>
          </cell>
          <cell r="D31" t="str">
            <v>1013h19743</v>
          </cell>
          <cell r="E31" t="str">
            <v>NA</v>
          </cell>
          <cell r="F31" t="str">
            <v>APR</v>
          </cell>
          <cell r="G31">
            <v>30</v>
          </cell>
        </row>
        <row r="32">
          <cell r="A32">
            <v>51322979</v>
          </cell>
          <cell r="B32" t="str">
            <v>BNR79MF</v>
          </cell>
          <cell r="C32">
            <v>41435</v>
          </cell>
          <cell r="D32" t="str">
            <v>1013h19743</v>
          </cell>
          <cell r="E32" t="str">
            <v>NA</v>
          </cell>
          <cell r="F32" t="str">
            <v>APW</v>
          </cell>
          <cell r="G32">
            <v>40</v>
          </cell>
        </row>
        <row r="33">
          <cell r="A33">
            <v>51322980</v>
          </cell>
          <cell r="B33" t="str">
            <v>BNR82MF</v>
          </cell>
          <cell r="C33">
            <v>41446</v>
          </cell>
          <cell r="D33" t="str">
            <v>1013h19743</v>
          </cell>
          <cell r="E33" t="str">
            <v>NA</v>
          </cell>
          <cell r="F33" t="str">
            <v>ARA</v>
          </cell>
          <cell r="G33">
            <v>39</v>
          </cell>
        </row>
        <row r="34">
          <cell r="A34">
            <v>51317901</v>
          </cell>
          <cell r="B34" t="str">
            <v>BNR77MF</v>
          </cell>
          <cell r="C34">
            <v>41397</v>
          </cell>
          <cell r="D34" t="str">
            <v>1013h19743</v>
          </cell>
          <cell r="E34" t="str">
            <v>NA</v>
          </cell>
          <cell r="F34" t="str">
            <v>AOT</v>
          </cell>
          <cell r="G34">
            <v>15</v>
          </cell>
        </row>
        <row r="35">
          <cell r="A35">
            <v>51321822</v>
          </cell>
          <cell r="B35" t="str">
            <v>BNR81MF</v>
          </cell>
          <cell r="C35">
            <v>41423</v>
          </cell>
          <cell r="D35" t="str">
            <v>1013h19743</v>
          </cell>
          <cell r="E35" t="str">
            <v>NA</v>
          </cell>
          <cell r="F35" t="str">
            <v>APP</v>
          </cell>
          <cell r="G35">
            <v>43</v>
          </cell>
        </row>
        <row r="36">
          <cell r="A36">
            <v>51321824</v>
          </cell>
          <cell r="B36" t="str">
            <v>BNR81MF</v>
          </cell>
          <cell r="C36">
            <v>41515</v>
          </cell>
          <cell r="D36" t="str">
            <v>1013h19743</v>
          </cell>
          <cell r="E36" t="str">
            <v>NA</v>
          </cell>
          <cell r="F36" t="str">
            <v>APU</v>
          </cell>
          <cell r="G36">
            <v>37</v>
          </cell>
        </row>
        <row r="37">
          <cell r="A37">
            <v>51322982</v>
          </cell>
          <cell r="B37" t="str">
            <v>BNR79MF</v>
          </cell>
          <cell r="C37">
            <v>41435</v>
          </cell>
          <cell r="D37" t="str">
            <v>1013h19743</v>
          </cell>
          <cell r="E37" t="str">
            <v>NA</v>
          </cell>
          <cell r="F37" t="str">
            <v>APV</v>
          </cell>
          <cell r="G37">
            <v>38</v>
          </cell>
        </row>
        <row r="38">
          <cell r="A38">
            <v>51309284</v>
          </cell>
          <cell r="B38" t="str">
            <v>BNR73MF</v>
          </cell>
          <cell r="C38">
            <v>41306</v>
          </cell>
          <cell r="D38" t="str">
            <v>1013h19341</v>
          </cell>
          <cell r="E38" t="str">
            <v>NA</v>
          </cell>
          <cell r="G38">
            <v>22</v>
          </cell>
        </row>
        <row r="39">
          <cell r="A39">
            <v>51320717</v>
          </cell>
          <cell r="B39" t="str">
            <v>BNR80MF</v>
          </cell>
          <cell r="C39">
            <v>41416</v>
          </cell>
          <cell r="D39" t="str">
            <v>1013h19743</v>
          </cell>
          <cell r="E39" t="str">
            <v>NA</v>
          </cell>
          <cell r="F39" t="str">
            <v>APK</v>
          </cell>
          <cell r="G39">
            <v>36</v>
          </cell>
        </row>
        <row r="40">
          <cell r="A40">
            <v>51328915</v>
          </cell>
          <cell r="B40" t="str">
            <v>BNR83MF</v>
          </cell>
          <cell r="C40">
            <v>41508</v>
          </cell>
          <cell r="D40" t="str">
            <v>1013h19743</v>
          </cell>
          <cell r="E40" t="str">
            <v>NA</v>
          </cell>
          <cell r="F40" t="str">
            <v>ARH</v>
          </cell>
          <cell r="G40">
            <v>50</v>
          </cell>
        </row>
        <row r="41">
          <cell r="A41">
            <v>51328921</v>
          </cell>
          <cell r="B41" t="str">
            <v>BNR83MF</v>
          </cell>
          <cell r="C41">
            <v>41508</v>
          </cell>
          <cell r="D41" t="str">
            <v>1013h19743</v>
          </cell>
          <cell r="E41" t="str">
            <v>NA</v>
          </cell>
          <cell r="F41" t="str">
            <v>ARN</v>
          </cell>
          <cell r="G41">
            <v>44</v>
          </cell>
        </row>
        <row r="42">
          <cell r="A42">
            <v>51328924</v>
          </cell>
          <cell r="B42" t="str">
            <v>BNR83MF</v>
          </cell>
          <cell r="C42">
            <v>41508</v>
          </cell>
          <cell r="D42" t="str">
            <v>1013h19743</v>
          </cell>
          <cell r="E42" t="str">
            <v>NA</v>
          </cell>
          <cell r="F42" t="str">
            <v>ARM</v>
          </cell>
          <cell r="G42">
            <v>47</v>
          </cell>
        </row>
        <row r="43">
          <cell r="A43">
            <v>51328913</v>
          </cell>
          <cell r="B43" t="str">
            <v>BNR83MF</v>
          </cell>
          <cell r="C43">
            <v>41508</v>
          </cell>
          <cell r="D43" t="str">
            <v>1013h19743</v>
          </cell>
          <cell r="E43" t="str">
            <v>NA</v>
          </cell>
          <cell r="F43" t="str">
            <v>ARG</v>
          </cell>
          <cell r="G43">
            <v>43</v>
          </cell>
        </row>
        <row r="44">
          <cell r="A44">
            <v>51328918</v>
          </cell>
          <cell r="B44" t="str">
            <v>BNR83MF</v>
          </cell>
          <cell r="C44">
            <v>41508</v>
          </cell>
          <cell r="D44" t="str">
            <v>1013h19743</v>
          </cell>
          <cell r="E44" t="str">
            <v>NA</v>
          </cell>
          <cell r="F44" t="str">
            <v>ARI</v>
          </cell>
          <cell r="G44">
            <v>48</v>
          </cell>
        </row>
        <row r="45">
          <cell r="A45">
            <v>51328923</v>
          </cell>
          <cell r="B45" t="str">
            <v>BNR83MF</v>
          </cell>
          <cell r="C45">
            <v>41508</v>
          </cell>
          <cell r="D45" t="str">
            <v>1013h19743</v>
          </cell>
          <cell r="E45" t="str">
            <v>NA</v>
          </cell>
          <cell r="F45" t="str">
            <v>ARL</v>
          </cell>
          <cell r="G45">
            <v>38</v>
          </cell>
        </row>
        <row r="46">
          <cell r="A46">
            <v>51328916</v>
          </cell>
          <cell r="B46" t="str">
            <v>BNR83MF</v>
          </cell>
          <cell r="C46">
            <v>41508</v>
          </cell>
          <cell r="D46" t="str">
            <v>1013h19743</v>
          </cell>
          <cell r="E46" t="str">
            <v>NA</v>
          </cell>
          <cell r="F46" t="str">
            <v>ARE</v>
          </cell>
          <cell r="G46">
            <v>47</v>
          </cell>
        </row>
        <row r="47">
          <cell r="A47">
            <v>51328920</v>
          </cell>
          <cell r="B47" t="str">
            <v>BNR83MF</v>
          </cell>
          <cell r="C47">
            <v>41508</v>
          </cell>
          <cell r="D47" t="str">
            <v>1013h19743</v>
          </cell>
          <cell r="E47" t="str">
            <v>NA</v>
          </cell>
          <cell r="F47" t="str">
            <v>ARF</v>
          </cell>
          <cell r="G47">
            <v>43</v>
          </cell>
        </row>
        <row r="48">
          <cell r="A48">
            <v>51328922</v>
          </cell>
          <cell r="B48" t="str">
            <v>BNR83MF</v>
          </cell>
          <cell r="C48">
            <v>41508</v>
          </cell>
          <cell r="D48" t="str">
            <v>1013h19743</v>
          </cell>
          <cell r="E48" t="str">
            <v>NA</v>
          </cell>
          <cell r="F48" t="str">
            <v>ARD</v>
          </cell>
          <cell r="G48">
            <v>45</v>
          </cell>
        </row>
        <row r="49">
          <cell r="A49">
            <v>51328919</v>
          </cell>
          <cell r="B49" t="str">
            <v>BNR83MF</v>
          </cell>
          <cell r="C49">
            <v>41508</v>
          </cell>
          <cell r="D49" t="str">
            <v>1013h19743</v>
          </cell>
          <cell r="E49" t="str">
            <v>NA</v>
          </cell>
          <cell r="F49" t="str">
            <v>ARC</v>
          </cell>
          <cell r="G49">
            <v>37</v>
          </cell>
        </row>
        <row r="50">
          <cell r="A50">
            <v>51328914</v>
          </cell>
          <cell r="B50" t="str">
            <v>BNR83MF</v>
          </cell>
          <cell r="C50">
            <v>41508</v>
          </cell>
          <cell r="D50" t="str">
            <v>1013h19743</v>
          </cell>
          <cell r="E50" t="str">
            <v>NA</v>
          </cell>
          <cell r="F50" t="str">
            <v>ARK</v>
          </cell>
          <cell r="G50">
            <v>35</v>
          </cell>
        </row>
        <row r="51">
          <cell r="A51">
            <v>51334104</v>
          </cell>
          <cell r="B51" t="str">
            <v>BNR84MF</v>
          </cell>
          <cell r="C51">
            <v>41519</v>
          </cell>
          <cell r="D51" t="str">
            <v>1013h19743</v>
          </cell>
          <cell r="E51" t="str">
            <v>NA</v>
          </cell>
          <cell r="F51" t="str">
            <v>ARV</v>
          </cell>
          <cell r="G51">
            <v>46</v>
          </cell>
        </row>
        <row r="52">
          <cell r="A52">
            <v>51334101</v>
          </cell>
          <cell r="B52" t="str">
            <v>BNR84MF</v>
          </cell>
          <cell r="C52">
            <v>41519</v>
          </cell>
          <cell r="D52" t="str">
            <v>1013h19743</v>
          </cell>
          <cell r="E52" t="str">
            <v>NA</v>
          </cell>
          <cell r="F52" t="str">
            <v>ARP</v>
          </cell>
          <cell r="G52">
            <v>46</v>
          </cell>
        </row>
        <row r="53">
          <cell r="A53">
            <v>51335122</v>
          </cell>
          <cell r="B53" t="str">
            <v>BNR85MF</v>
          </cell>
          <cell r="C53">
            <v>41527</v>
          </cell>
          <cell r="D53" t="str">
            <v>1013h19743</v>
          </cell>
          <cell r="E53" t="str">
            <v>NA</v>
          </cell>
          <cell r="F53" t="str">
            <v>ARZ</v>
          </cell>
          <cell r="G53">
            <v>48</v>
          </cell>
        </row>
        <row r="54">
          <cell r="A54">
            <v>51335260</v>
          </cell>
          <cell r="B54" t="str">
            <v>BNR77MF</v>
          </cell>
          <cell r="C54">
            <v>41397</v>
          </cell>
          <cell r="D54" t="str">
            <v>1013h19743</v>
          </cell>
          <cell r="E54" t="str">
            <v>NA</v>
          </cell>
          <cell r="F54" t="str">
            <v>AOU</v>
          </cell>
          <cell r="G54">
            <v>1</v>
          </cell>
        </row>
        <row r="55">
          <cell r="A55">
            <v>51335261</v>
          </cell>
          <cell r="B55" t="str">
            <v>BNR72MF</v>
          </cell>
          <cell r="C55">
            <v>41239</v>
          </cell>
          <cell r="D55" t="str">
            <v>1013h19341</v>
          </cell>
          <cell r="E55" t="str">
            <v>NA</v>
          </cell>
          <cell r="F55" t="str">
            <v>AML</v>
          </cell>
          <cell r="G55">
            <v>2</v>
          </cell>
        </row>
        <row r="56">
          <cell r="A56">
            <v>51335263</v>
          </cell>
          <cell r="B56" t="str">
            <v>BNR81MF</v>
          </cell>
          <cell r="C56">
            <v>41423</v>
          </cell>
          <cell r="D56" t="str">
            <v>1013h19743</v>
          </cell>
          <cell r="E56" t="str">
            <v>NA</v>
          </cell>
          <cell r="F56" t="str">
            <v>APR</v>
          </cell>
          <cell r="G56">
            <v>2</v>
          </cell>
        </row>
        <row r="57">
          <cell r="A57">
            <v>51334100</v>
          </cell>
          <cell r="B57" t="str">
            <v>BNR84MF</v>
          </cell>
          <cell r="C57">
            <v>41519</v>
          </cell>
          <cell r="D57" t="str">
            <v>1013h19743</v>
          </cell>
          <cell r="E57" t="str">
            <v>NA</v>
          </cell>
          <cell r="F57" t="str">
            <v>ARO</v>
          </cell>
          <cell r="G57">
            <v>45</v>
          </cell>
        </row>
        <row r="58">
          <cell r="A58">
            <v>51334106</v>
          </cell>
          <cell r="B58" t="str">
            <v>BNR84MF</v>
          </cell>
          <cell r="C58">
            <v>41519</v>
          </cell>
          <cell r="D58" t="str">
            <v>1013h19743</v>
          </cell>
          <cell r="E58" t="str">
            <v>NA</v>
          </cell>
          <cell r="F58" t="str">
            <v>ARU</v>
          </cell>
          <cell r="G58">
            <v>45</v>
          </cell>
        </row>
        <row r="59">
          <cell r="A59">
            <v>51334102</v>
          </cell>
          <cell r="B59" t="str">
            <v>BNR84MF</v>
          </cell>
          <cell r="C59">
            <v>41519</v>
          </cell>
          <cell r="D59" t="str">
            <v>1013h19743</v>
          </cell>
          <cell r="E59" t="str">
            <v>NA</v>
          </cell>
          <cell r="F59" t="str">
            <v>ARW</v>
          </cell>
          <cell r="G59">
            <v>46</v>
          </cell>
        </row>
        <row r="60">
          <cell r="A60">
            <v>51334107</v>
          </cell>
          <cell r="B60" t="str">
            <v>BNR84MF</v>
          </cell>
          <cell r="C60">
            <v>41519</v>
          </cell>
          <cell r="D60" t="str">
            <v>1013h19743</v>
          </cell>
          <cell r="E60" t="str">
            <v>NA</v>
          </cell>
          <cell r="F60" t="str">
            <v>ARS</v>
          </cell>
          <cell r="G60">
            <v>48</v>
          </cell>
        </row>
        <row r="61">
          <cell r="A61">
            <v>51334105</v>
          </cell>
          <cell r="B61" t="str">
            <v>BNR84MF</v>
          </cell>
          <cell r="C61">
            <v>41519</v>
          </cell>
          <cell r="D61" t="str">
            <v>1013h19743</v>
          </cell>
          <cell r="E61" t="str">
            <v>NA</v>
          </cell>
          <cell r="F61" t="str">
            <v>ART</v>
          </cell>
          <cell r="G61">
            <v>43</v>
          </cell>
        </row>
        <row r="62">
          <cell r="A62">
            <v>51335123</v>
          </cell>
          <cell r="B62" t="str">
            <v>BNR85MF</v>
          </cell>
          <cell r="C62">
            <v>41527</v>
          </cell>
          <cell r="D62" t="str">
            <v>1013h19743</v>
          </cell>
          <cell r="E62" t="str">
            <v>NA</v>
          </cell>
          <cell r="F62" t="str">
            <v>ARX</v>
          </cell>
          <cell r="G62">
            <v>44</v>
          </cell>
        </row>
        <row r="63">
          <cell r="A63">
            <v>51328917</v>
          </cell>
          <cell r="B63" t="str">
            <v>BNR83MF</v>
          </cell>
          <cell r="C63">
            <v>41508</v>
          </cell>
          <cell r="D63" t="str">
            <v>1013h19743</v>
          </cell>
          <cell r="E63" t="str">
            <v>NA</v>
          </cell>
          <cell r="F63" t="str">
            <v>ARB</v>
          </cell>
          <cell r="G63">
            <v>42</v>
          </cell>
        </row>
        <row r="64">
          <cell r="A64">
            <v>51335124</v>
          </cell>
          <cell r="B64" t="str">
            <v>BNR85MF</v>
          </cell>
          <cell r="C64">
            <v>41527</v>
          </cell>
          <cell r="D64" t="str">
            <v>1013h19743</v>
          </cell>
          <cell r="E64" t="str">
            <v>NA</v>
          </cell>
          <cell r="F64" t="str">
            <v>ASA</v>
          </cell>
          <cell r="G64">
            <v>47</v>
          </cell>
        </row>
        <row r="65">
          <cell r="A65">
            <v>51339703</v>
          </cell>
          <cell r="B65" t="str">
            <v>BNR86MF</v>
          </cell>
          <cell r="C65">
            <v>41548</v>
          </cell>
          <cell r="D65" t="str">
            <v>1013h19743</v>
          </cell>
          <cell r="E65" t="str">
            <v>NA</v>
          </cell>
          <cell r="F65" t="str">
            <v>ASB</v>
          </cell>
          <cell r="G65">
            <v>36</v>
          </cell>
        </row>
        <row r="66">
          <cell r="A66">
            <v>51339704</v>
          </cell>
          <cell r="B66" t="str">
            <v>BNR86MF</v>
          </cell>
          <cell r="C66">
            <v>41548</v>
          </cell>
          <cell r="D66" t="str">
            <v>1013h19743</v>
          </cell>
          <cell r="E66" t="str">
            <v>NA</v>
          </cell>
          <cell r="F66" t="str">
            <v>ASG</v>
          </cell>
          <cell r="G66">
            <v>36</v>
          </cell>
        </row>
        <row r="67">
          <cell r="A67">
            <v>51338221</v>
          </cell>
          <cell r="B67" t="str">
            <v>BNR86MF</v>
          </cell>
          <cell r="C67">
            <v>41548</v>
          </cell>
          <cell r="D67" t="str">
            <v>1013h19743</v>
          </cell>
          <cell r="E67" t="str">
            <v>NA</v>
          </cell>
          <cell r="F67" t="str">
            <v>ASE</v>
          </cell>
          <cell r="G67">
            <v>37</v>
          </cell>
        </row>
        <row r="68">
          <cell r="A68">
            <v>51334103</v>
          </cell>
          <cell r="B68" t="str">
            <v>BNR85MF</v>
          </cell>
          <cell r="C68">
            <v>41527</v>
          </cell>
          <cell r="D68" t="str">
            <v>1013h19743</v>
          </cell>
          <cell r="E68" t="str">
            <v>NA</v>
          </cell>
          <cell r="F68" t="str">
            <v>ARY</v>
          </cell>
          <cell r="G68">
            <v>46</v>
          </cell>
        </row>
        <row r="69">
          <cell r="A69">
            <v>51338225</v>
          </cell>
          <cell r="B69" t="str">
            <v>BNR86MF</v>
          </cell>
          <cell r="C69">
            <v>41548</v>
          </cell>
          <cell r="D69" t="str">
            <v>1013h19743</v>
          </cell>
          <cell r="E69" t="str">
            <v>NA</v>
          </cell>
          <cell r="F69" t="str">
            <v>ASC</v>
          </cell>
          <cell r="G69">
            <v>36</v>
          </cell>
        </row>
        <row r="70">
          <cell r="A70">
            <v>51339706</v>
          </cell>
          <cell r="B70" t="str">
            <v>BNR86MF</v>
          </cell>
          <cell r="C70">
            <v>41548</v>
          </cell>
          <cell r="D70" t="str">
            <v>1013h19743</v>
          </cell>
          <cell r="E70" t="str">
            <v>NA</v>
          </cell>
          <cell r="F70" t="str">
            <v>ASD</v>
          </cell>
          <cell r="G70">
            <v>45</v>
          </cell>
        </row>
        <row r="71">
          <cell r="A71">
            <v>51338226</v>
          </cell>
          <cell r="B71" t="str">
            <v>BNR86MF</v>
          </cell>
          <cell r="C71">
            <v>41548</v>
          </cell>
          <cell r="D71" t="str">
            <v>1013h19743</v>
          </cell>
          <cell r="E71" t="str">
            <v>NA</v>
          </cell>
          <cell r="F71" t="str">
            <v>ASF</v>
          </cell>
          <cell r="G71">
            <v>38</v>
          </cell>
        </row>
        <row r="72">
          <cell r="A72">
            <v>51338223</v>
          </cell>
          <cell r="B72" t="str">
            <v>BNR87MF</v>
          </cell>
          <cell r="C72">
            <v>41586</v>
          </cell>
          <cell r="D72" t="str">
            <v>1013h19743</v>
          </cell>
          <cell r="E72" t="str">
            <v>NA</v>
          </cell>
          <cell r="F72" t="str">
            <v>ASI</v>
          </cell>
          <cell r="G72">
            <v>44</v>
          </cell>
        </row>
        <row r="73">
          <cell r="A73">
            <v>51342632</v>
          </cell>
          <cell r="B73" t="str">
            <v>BNR88MF</v>
          </cell>
          <cell r="C73">
            <v>41589</v>
          </cell>
          <cell r="D73" t="str">
            <v>1013h19743</v>
          </cell>
          <cell r="E73" t="str">
            <v>NA</v>
          </cell>
          <cell r="F73" t="str">
            <v>ASS</v>
          </cell>
          <cell r="G73">
            <v>40</v>
          </cell>
        </row>
        <row r="74">
          <cell r="A74">
            <v>51334099</v>
          </cell>
          <cell r="B74" t="str">
            <v>BNR84MF</v>
          </cell>
          <cell r="C74">
            <v>41519</v>
          </cell>
          <cell r="D74" t="str">
            <v>1013h19743</v>
          </cell>
          <cell r="E74" t="str">
            <v>NA</v>
          </cell>
          <cell r="F74" t="str">
            <v>ARR</v>
          </cell>
          <cell r="G74">
            <v>45</v>
          </cell>
        </row>
        <row r="75">
          <cell r="A75">
            <v>51342634</v>
          </cell>
          <cell r="B75" t="str">
            <v>BNR88MF</v>
          </cell>
          <cell r="C75">
            <v>41589</v>
          </cell>
          <cell r="D75" t="str">
            <v>1013h19743</v>
          </cell>
          <cell r="E75" t="str">
            <v>NA</v>
          </cell>
          <cell r="F75" t="str">
            <v>ASU</v>
          </cell>
          <cell r="G75">
            <v>36</v>
          </cell>
        </row>
        <row r="76">
          <cell r="A76">
            <v>51339711</v>
          </cell>
          <cell r="B76" t="str">
            <v>BNR87MF</v>
          </cell>
          <cell r="C76">
            <v>41586</v>
          </cell>
          <cell r="D76" t="str">
            <v>1013h19743</v>
          </cell>
          <cell r="E76" t="str">
            <v>NA</v>
          </cell>
          <cell r="F76" t="str">
            <v>ASK</v>
          </cell>
          <cell r="G76">
            <v>41</v>
          </cell>
        </row>
        <row r="77">
          <cell r="A77">
            <v>51342633</v>
          </cell>
          <cell r="B77" t="str">
            <v>BNR88MF</v>
          </cell>
          <cell r="C77">
            <v>41589</v>
          </cell>
          <cell r="D77" t="str">
            <v>1013h19743</v>
          </cell>
          <cell r="E77" t="str">
            <v>NA</v>
          </cell>
          <cell r="F77" t="str">
            <v>AST</v>
          </cell>
          <cell r="G77">
            <v>42</v>
          </cell>
        </row>
        <row r="78">
          <cell r="A78">
            <v>51339705</v>
          </cell>
          <cell r="B78" t="str">
            <v>BNR87MF</v>
          </cell>
          <cell r="C78">
            <v>41586</v>
          </cell>
          <cell r="D78" t="str">
            <v>1013h19743</v>
          </cell>
          <cell r="E78" t="str">
            <v>NA</v>
          </cell>
          <cell r="F78" t="str">
            <v>ASM</v>
          </cell>
          <cell r="G78">
            <v>45</v>
          </cell>
        </row>
        <row r="79">
          <cell r="E79" t="str">
            <v>NA</v>
          </cell>
        </row>
        <row r="80">
          <cell r="E80" t="str">
            <v>NA</v>
          </cell>
        </row>
        <row r="81">
          <cell r="E81" t="str">
            <v>NA</v>
          </cell>
        </row>
        <row r="82">
          <cell r="E82" t="str">
            <v>NA</v>
          </cell>
        </row>
        <row r="83">
          <cell r="E83" t="str">
            <v>NA</v>
          </cell>
        </row>
        <row r="84">
          <cell r="E84" t="str">
            <v>NA</v>
          </cell>
        </row>
        <row r="85">
          <cell r="E85" t="str">
            <v>NA</v>
          </cell>
        </row>
        <row r="86">
          <cell r="E86" t="str">
            <v>NA</v>
          </cell>
        </row>
        <row r="87">
          <cell r="E87" t="str">
            <v>NA</v>
          </cell>
        </row>
        <row r="88">
          <cell r="E88" t="str">
            <v>NA</v>
          </cell>
        </row>
        <row r="89">
          <cell r="E89" t="str">
            <v>NA</v>
          </cell>
        </row>
        <row r="90">
          <cell r="E90" t="str">
            <v>NA</v>
          </cell>
        </row>
        <row r="91">
          <cell r="E91" t="str">
            <v>NA</v>
          </cell>
        </row>
        <row r="92">
          <cell r="E92" t="str">
            <v>NA</v>
          </cell>
        </row>
        <row r="93">
          <cell r="E93" t="str">
            <v>NA</v>
          </cell>
        </row>
        <row r="94">
          <cell r="E94" t="str">
            <v>NA</v>
          </cell>
        </row>
        <row r="95">
          <cell r="E95" t="str">
            <v>NA</v>
          </cell>
        </row>
        <row r="96">
          <cell r="E96" t="str">
            <v>NA</v>
          </cell>
        </row>
        <row r="97">
          <cell r="E97" t="str">
            <v>NA</v>
          </cell>
        </row>
        <row r="98">
          <cell r="E98" t="str">
            <v>NA</v>
          </cell>
        </row>
        <row r="99">
          <cell r="E99" t="str">
            <v>NA</v>
          </cell>
        </row>
        <row r="100">
          <cell r="E100" t="str">
            <v>NA</v>
          </cell>
        </row>
        <row r="101">
          <cell r="E101" t="str">
            <v>NA</v>
          </cell>
        </row>
        <row r="102">
          <cell r="E102" t="str">
            <v>NA</v>
          </cell>
        </row>
        <row r="103">
          <cell r="E103" t="str">
            <v>NA</v>
          </cell>
        </row>
        <row r="104">
          <cell r="E104" t="str">
            <v>NA</v>
          </cell>
        </row>
        <row r="105">
          <cell r="E105" t="str">
            <v>NA</v>
          </cell>
        </row>
        <row r="106">
          <cell r="E106" t="str">
            <v>NA</v>
          </cell>
        </row>
        <row r="107">
          <cell r="E107" t="str">
            <v>NA</v>
          </cell>
        </row>
        <row r="108">
          <cell r="E108" t="str">
            <v>NA</v>
          </cell>
        </row>
        <row r="109">
          <cell r="E109" t="str">
            <v>NA</v>
          </cell>
        </row>
        <row r="110">
          <cell r="E110" t="str">
            <v>NA</v>
          </cell>
        </row>
        <row r="111">
          <cell r="E111" t="str">
            <v>NA</v>
          </cell>
        </row>
        <row r="112">
          <cell r="E112" t="str">
            <v>NA</v>
          </cell>
        </row>
        <row r="113">
          <cell r="E113" t="str">
            <v>NA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D36"/>
  <sheetViews>
    <sheetView tabSelected="1" topLeftCell="M1" zoomScaleNormal="100" workbookViewId="0">
      <selection activeCell="T16" sqref="T16"/>
    </sheetView>
  </sheetViews>
  <sheetFormatPr baseColWidth="10" defaultRowHeight="15"/>
  <cols>
    <col min="1" max="1" width="33.42578125" customWidth="1"/>
    <col min="2" max="2" width="8" bestFit="1" customWidth="1"/>
    <col min="3" max="3" width="10.7109375" customWidth="1"/>
    <col min="4" max="4" width="13.7109375" bestFit="1" customWidth="1"/>
    <col min="6" max="6" width="29.42578125" customWidth="1"/>
    <col min="9" max="9" width="3.42578125" customWidth="1"/>
    <col min="10" max="10" width="7.5703125" style="36" customWidth="1"/>
    <col min="15" max="15" width="13.5703125" bestFit="1" customWidth="1"/>
    <col min="16" max="16" width="16.42578125" bestFit="1" customWidth="1"/>
    <col min="17" max="17" width="2.85546875" customWidth="1"/>
    <col min="19" max="19" width="3.28515625" customWidth="1"/>
    <col min="26" max="26" width="14.85546875" bestFit="1" customWidth="1"/>
    <col min="27" max="27" width="2.42578125" customWidth="1"/>
  </cols>
  <sheetData>
    <row r="1" spans="1:30" s="9" customFormat="1" ht="15.75">
      <c r="A1" s="1" t="s">
        <v>0</v>
      </c>
      <c r="B1" s="2"/>
      <c r="C1" s="3"/>
      <c r="D1" s="4" t="s">
        <v>1</v>
      </c>
      <c r="E1" s="5"/>
      <c r="F1" s="6"/>
      <c r="G1" s="7" t="s">
        <v>2</v>
      </c>
      <c r="H1" s="8"/>
      <c r="T1" s="10" t="str">
        <f>AB$2</f>
        <v>51414126</v>
      </c>
      <c r="U1" s="11" t="s">
        <v>3</v>
      </c>
      <c r="V1" s="12">
        <f>MIN([1]processing!H11:H1000)</f>
        <v>9.61</v>
      </c>
      <c r="W1" s="11" t="s">
        <v>4</v>
      </c>
      <c r="X1" s="12">
        <f>STDEVP([1]processing!H11:H1000)</f>
        <v>1.1434837238762072E-2</v>
      </c>
      <c r="Y1" s="13" t="s">
        <v>5</v>
      </c>
      <c r="Z1" s="14" t="s">
        <v>6</v>
      </c>
    </row>
    <row r="2" spans="1:30" s="9" customFormat="1" ht="15.75">
      <c r="A2" s="15"/>
      <c r="B2" s="16"/>
      <c r="C2" s="17"/>
      <c r="D2" s="15"/>
      <c r="E2" s="16"/>
      <c r="F2" s="16"/>
      <c r="G2" s="18" t="s">
        <v>7</v>
      </c>
      <c r="H2" s="19"/>
      <c r="J2" s="20" t="s">
        <v>8</v>
      </c>
      <c r="K2" s="11" t="s">
        <v>3</v>
      </c>
      <c r="L2" s="11">
        <v>9.61</v>
      </c>
      <c r="M2" s="11" t="s">
        <v>4</v>
      </c>
      <c r="N2" s="11">
        <v>1.1434837238762072E-2</v>
      </c>
      <c r="O2" s="11" t="s">
        <v>5</v>
      </c>
      <c r="P2" s="11" t="s">
        <v>6</v>
      </c>
      <c r="Q2"/>
      <c r="R2"/>
      <c r="T2" s="10" t="str">
        <f t="shared" ref="T2:T3" si="0">AB$2</f>
        <v>51414126</v>
      </c>
      <c r="U2" s="11" t="s">
        <v>9</v>
      </c>
      <c r="V2" s="21">
        <f>AVERAGE([1]processing!H11:H1000)</f>
        <v>9.6390243902438968</v>
      </c>
      <c r="W2" s="11" t="s">
        <v>10</v>
      </c>
      <c r="X2" s="22" t="s">
        <v>11</v>
      </c>
      <c r="Y2" s="11" t="s">
        <v>12</v>
      </c>
      <c r="Z2" s="14" t="s">
        <v>13</v>
      </c>
      <c r="AB2" t="s">
        <v>8</v>
      </c>
      <c r="AD2"/>
    </row>
    <row r="3" spans="1:30" s="9" customFormat="1" ht="15.75" customHeight="1">
      <c r="A3" s="15" t="s">
        <v>14</v>
      </c>
      <c r="B3" s="16"/>
      <c r="C3" s="17"/>
      <c r="D3" s="23" t="s">
        <v>15</v>
      </c>
      <c r="E3" s="24"/>
      <c r="F3" s="25" t="str">
        <f>[1]Rapport!F3</f>
        <v>EDM90566</v>
      </c>
      <c r="G3" s="15"/>
      <c r="H3" s="17"/>
      <c r="J3" s="20" t="s">
        <v>8</v>
      </c>
      <c r="K3" s="11" t="s">
        <v>9</v>
      </c>
      <c r="L3" s="11">
        <v>9.6390243902438968</v>
      </c>
      <c r="M3" s="11" t="s">
        <v>10</v>
      </c>
      <c r="N3" s="11" t="s">
        <v>11</v>
      </c>
      <c r="O3" s="11" t="s">
        <v>12</v>
      </c>
      <c r="P3" s="11" t="s">
        <v>13</v>
      </c>
      <c r="Q3"/>
      <c r="R3"/>
      <c r="T3" s="10" t="str">
        <f t="shared" si="0"/>
        <v>51414126</v>
      </c>
      <c r="U3" s="26" t="s">
        <v>16</v>
      </c>
      <c r="V3" s="27">
        <f>MAX([1]processing!H11:H100)</f>
        <v>9.66</v>
      </c>
      <c r="W3" s="26" t="s">
        <v>17</v>
      </c>
      <c r="X3" s="26" t="str">
        <f>LEFT([1]processing!B13,3)</f>
        <v>OX0</v>
      </c>
      <c r="Y3" s="26" t="s">
        <v>18</v>
      </c>
      <c r="Z3" s="28" t="str">
        <f>CONCATENATE(X2," - ",X3)</f>
        <v>manuel - OX0</v>
      </c>
      <c r="AB3" t="s">
        <v>19</v>
      </c>
      <c r="AD3"/>
    </row>
    <row r="4" spans="1:30" s="9" customFormat="1" ht="15.75">
      <c r="A4" s="15" t="s">
        <v>20</v>
      </c>
      <c r="B4" s="16"/>
      <c r="C4" s="17"/>
      <c r="D4" s="29"/>
      <c r="E4" s="30"/>
      <c r="F4" s="16"/>
      <c r="G4" s="15"/>
      <c r="H4" s="17"/>
      <c r="J4" s="20" t="s">
        <v>8</v>
      </c>
      <c r="K4" s="11" t="s">
        <v>16</v>
      </c>
      <c r="L4" s="11">
        <v>9.66</v>
      </c>
      <c r="M4" s="11" t="s">
        <v>17</v>
      </c>
      <c r="N4" s="11" t="s">
        <v>21</v>
      </c>
      <c r="O4" s="11" t="s">
        <v>18</v>
      </c>
      <c r="P4" s="11" t="s">
        <v>22</v>
      </c>
      <c r="Q4"/>
      <c r="R4"/>
      <c r="AB4" t="s">
        <v>23</v>
      </c>
      <c r="AD4"/>
    </row>
    <row r="5" spans="1:30" s="9" customFormat="1" ht="15.75">
      <c r="A5" s="31" t="s">
        <v>24</v>
      </c>
      <c r="B5" s="32"/>
      <c r="C5" s="33"/>
      <c r="D5" s="34" t="s">
        <v>25</v>
      </c>
      <c r="E5" s="35"/>
      <c r="F5" s="32"/>
      <c r="G5" s="31"/>
      <c r="H5" s="33"/>
      <c r="J5" s="36"/>
      <c r="K5"/>
      <c r="L5"/>
      <c r="M5"/>
      <c r="N5"/>
      <c r="O5"/>
      <c r="P5"/>
      <c r="Q5"/>
      <c r="R5"/>
      <c r="AB5" t="s">
        <v>26</v>
      </c>
      <c r="AD5"/>
    </row>
    <row r="6" spans="1:30" s="38" customFormat="1" ht="15.75">
      <c r="A6" s="16"/>
      <c r="B6" s="37"/>
      <c r="C6" s="37"/>
      <c r="D6" s="37"/>
      <c r="E6" s="37"/>
      <c r="J6" s="36"/>
      <c r="K6"/>
      <c r="L6"/>
      <c r="M6"/>
      <c r="N6"/>
      <c r="O6"/>
      <c r="P6"/>
      <c r="Q6"/>
      <c r="R6"/>
      <c r="AB6"/>
      <c r="AD6"/>
    </row>
    <row r="7" spans="1:30" ht="15.75" thickBot="1"/>
    <row r="8" spans="1:30">
      <c r="A8" s="39" t="s">
        <v>27</v>
      </c>
      <c r="B8" s="40" t="s">
        <v>28</v>
      </c>
      <c r="C8" s="41"/>
      <c r="D8" s="40" t="s">
        <v>29</v>
      </c>
      <c r="E8" s="41"/>
      <c r="F8" s="42" t="s">
        <v>30</v>
      </c>
      <c r="G8" s="40" t="s">
        <v>31</v>
      </c>
      <c r="H8" s="41"/>
    </row>
    <row r="9" spans="1:30" s="49" customFormat="1" ht="15.75" thickBot="1">
      <c r="A9" s="43" t="s">
        <v>32</v>
      </c>
      <c r="B9" s="44" t="s">
        <v>33</v>
      </c>
      <c r="C9" s="45"/>
      <c r="D9" s="44" t="s">
        <v>34</v>
      </c>
      <c r="E9" s="45"/>
      <c r="F9" s="46" t="s">
        <v>35</v>
      </c>
      <c r="G9" s="47" t="s">
        <v>36</v>
      </c>
      <c r="H9" s="48"/>
      <c r="J9" s="36"/>
      <c r="K9"/>
      <c r="L9"/>
      <c r="M9"/>
      <c r="N9"/>
      <c r="O9"/>
      <c r="P9"/>
      <c r="Q9"/>
      <c r="R9"/>
      <c r="AB9"/>
      <c r="AD9"/>
    </row>
    <row r="10" spans="1:30">
      <c r="A10" s="50" t="s">
        <v>37</v>
      </c>
      <c r="B10" s="51">
        <f>COUNTA([2]IPC1!F$11:F$500)</f>
        <v>0</v>
      </c>
      <c r="C10" s="51"/>
      <c r="D10" s="51" t="s">
        <v>38</v>
      </c>
      <c r="E10" s="51"/>
      <c r="F10" s="52" t="s">
        <v>39</v>
      </c>
      <c r="G10" s="51" t="s">
        <v>40</v>
      </c>
      <c r="H10" s="53"/>
    </row>
    <row r="11" spans="1:30">
      <c r="A11" s="54" t="str">
        <f>IFERROR(VLOOKUP([2]IPC2!$F$11,[3]Feuil1!$A$2:$I$372,2,FALSE),"")</f>
        <v/>
      </c>
      <c r="B11" s="55">
        <f>COUNTA([2]IPC2!F$11:F$500)</f>
        <v>0</v>
      </c>
      <c r="C11" s="55"/>
      <c r="D11" s="55" t="str">
        <f>IFERROR(VLOOKUP([2]IPC2!$F$11,[3]Feuil1!$A$2:$I$372,4,FALSE),"")</f>
        <v/>
      </c>
      <c r="E11" s="55"/>
      <c r="F11" s="56" t="str">
        <f>IFERROR(VLOOKUP([2]IPC2!$F$11,[3]Feuil1!$A$2:$I$372,3,FALSE),"")</f>
        <v/>
      </c>
      <c r="G11" s="55" t="str">
        <f>IFERROR(VLOOKUP([2]IPC2!$F$11,[3]Feuil1!$A$2:$I$372,5,FALSE),"")</f>
        <v/>
      </c>
      <c r="H11" s="57"/>
    </row>
    <row r="12" spans="1:30">
      <c r="A12" s="54" t="str">
        <f>IFERROR(VLOOKUP([2]IPC3!$F$11,[3]Feuil1!$A$2:$I$372,2,FALSE),"")</f>
        <v/>
      </c>
      <c r="B12" s="55">
        <f>COUNTA([2]IPC3!F$11:F$500)</f>
        <v>0</v>
      </c>
      <c r="C12" s="55"/>
      <c r="D12" s="55" t="str">
        <f>IFERROR(VLOOKUP([2]IPC3!$F$11,[3]Feuil1!$A$2:$I$372,4,FALSE),"")</f>
        <v/>
      </c>
      <c r="E12" s="55"/>
      <c r="F12" s="56" t="str">
        <f>IFERROR(VLOOKUP([2]IPC3!$F$11,[3]Feuil1!$A$2:$I$372,3,FALSE),"")</f>
        <v/>
      </c>
      <c r="G12" s="55" t="str">
        <f>IFERROR(VLOOKUP([2]IPC3!$F$11,[3]Feuil1!$A$2:$I$372,5,FALSE),"")</f>
        <v/>
      </c>
      <c r="H12" s="57"/>
    </row>
    <row r="13" spans="1:30">
      <c r="A13" s="54" t="str">
        <f>IFERROR(VLOOKUP([2]IPC4!$F$11,[3]Feuil1!$A$2:$I$372,2,FALSE),"")</f>
        <v/>
      </c>
      <c r="B13" s="55">
        <f>COUNTA([2]IPC4!F$11:F$500)</f>
        <v>0</v>
      </c>
      <c r="C13" s="55"/>
      <c r="D13" s="58" t="str">
        <f>IFERROR(VLOOKUP([2]IPC4!$F$11,[3]Feuil1!$A$2:$I$372,3,FALSE),"")</f>
        <v/>
      </c>
      <c r="E13" s="58"/>
      <c r="F13" s="59"/>
      <c r="G13" s="55" t="str">
        <f>IFERROR(VLOOKUP([2]IPC4!$F$11,[3]Feuil1!$A$2:$I$372,5,FALSE),"")</f>
        <v/>
      </c>
      <c r="H13" s="57"/>
    </row>
    <row r="14" spans="1:30">
      <c r="A14" s="54" t="str">
        <f>IFERROR(VLOOKUP([2]IPC5!$F$11,[3]Feuil1!$A$2:$I$372,2,FALSE),"")</f>
        <v/>
      </c>
      <c r="B14" s="55"/>
      <c r="C14" s="55"/>
      <c r="D14" s="58" t="str">
        <f>IFERROR(VLOOKUP([2]IPC4!$F$11,[3]Feuil1!$A$2:$I$372,3,FALSE),"")</f>
        <v/>
      </c>
      <c r="E14" s="58"/>
      <c r="F14" s="59"/>
      <c r="G14" s="55" t="str">
        <f>IFERROR(VLOOKUP([2]IPC4!$F$11,[3]Feuil1!$A$2:$I$372,5,FALSE),"")</f>
        <v/>
      </c>
      <c r="H14" s="57"/>
    </row>
    <row r="15" spans="1:30">
      <c r="A15" s="54" t="str">
        <f>IFERROR(VLOOKUP([2]IPC6!$F$11,[3]Feuil1!$A$2:$I$372,2,FALSE),"")</f>
        <v/>
      </c>
      <c r="B15" s="55"/>
      <c r="C15" s="55"/>
      <c r="D15" s="58" t="str">
        <f>IFERROR(VLOOKUP([2]IPC4!$F$11,[3]Feuil1!$A$2:$I$372,3,FALSE),"")</f>
        <v/>
      </c>
      <c r="E15" s="58"/>
      <c r="F15" s="59"/>
      <c r="G15" s="55" t="str">
        <f>IFERROR(VLOOKUP([2]IPC4!$F$11,[3]Feuil1!$A$2:$I$372,5,FALSE),"")</f>
        <v/>
      </c>
      <c r="H15" s="57"/>
    </row>
    <row r="16" spans="1:30">
      <c r="A16" s="54" t="str">
        <f>IFERROR(VLOOKUP([2]IPC7!$F$11,[3]Feuil1!$A$2:$I$372,2,FALSE),"")</f>
        <v/>
      </c>
      <c r="B16" s="55"/>
      <c r="C16" s="55"/>
      <c r="D16" s="58" t="str">
        <f>IFERROR(VLOOKUP([2]IPC4!$F$11,[3]Feuil1!$A$2:$I$372,3,FALSE),"")</f>
        <v/>
      </c>
      <c r="E16" s="58"/>
      <c r="F16" s="59"/>
      <c r="G16" s="55" t="str">
        <f>IFERROR(VLOOKUP([2]IPC4!$F$11,[3]Feuil1!$A$2:$I$372,5,FALSE),"")</f>
        <v/>
      </c>
      <c r="H16" s="57"/>
    </row>
    <row r="17" spans="1:8">
      <c r="A17" s="54" t="str">
        <f>IFERROR(VLOOKUP([2]IPC8!$F$11,[3]Feuil1!$A$2:$I$372,2,FALSE),"")</f>
        <v/>
      </c>
      <c r="B17" s="55"/>
      <c r="C17" s="55"/>
      <c r="D17" s="58" t="str">
        <f>IFERROR(VLOOKUP([2]IPC4!$F$11,[3]Feuil1!$A$2:$I$372,3,FALSE),"")</f>
        <v/>
      </c>
      <c r="E17" s="58"/>
      <c r="F17" s="59"/>
      <c r="G17" s="55" t="str">
        <f>IFERROR(VLOOKUP([2]IPC4!$F$11,[3]Feuil1!$A$2:$I$372,5,FALSE),"")</f>
        <v/>
      </c>
      <c r="H17" s="57"/>
    </row>
    <row r="18" spans="1:8">
      <c r="A18" s="54" t="str">
        <f>IFERROR(VLOOKUP([2]IPC9!$F$11,[3]Feuil1!$A$2:$I$372,2,FALSE),"")</f>
        <v/>
      </c>
      <c r="B18" s="55"/>
      <c r="C18" s="55"/>
      <c r="D18" s="58" t="str">
        <f>IFERROR(VLOOKUP([2]IPC4!$F$11,[3]Feuil1!$A$2:$I$372,3,FALSE),"")</f>
        <v/>
      </c>
      <c r="E18" s="58"/>
      <c r="F18" s="59"/>
      <c r="G18" s="55" t="str">
        <f>IFERROR(VLOOKUP([2]IPC4!$F$11,[3]Feuil1!$A$2:$I$372,5,FALSE),"")</f>
        <v/>
      </c>
      <c r="H18" s="57"/>
    </row>
    <row r="19" spans="1:8">
      <c r="A19" s="54" t="str">
        <f>IFERROR(VLOOKUP([2]IPC10!$F$11,[3]Feuil1!$A$2:$I$372,2,FALSE),"")</f>
        <v/>
      </c>
      <c r="B19" s="55"/>
      <c r="C19" s="55"/>
      <c r="D19" s="58" t="str">
        <f>IFERROR(VLOOKUP([2]IPC4!$F$11,[3]Feuil1!$A$2:$I$372,3,FALSE),"")</f>
        <v/>
      </c>
      <c r="E19" s="58"/>
      <c r="F19" s="59"/>
      <c r="G19" s="55" t="str">
        <f>IFERROR(VLOOKUP([2]IPC4!$F$11,[3]Feuil1!$A$2:$I$372,5,FALSE),"")</f>
        <v/>
      </c>
      <c r="H19" s="57"/>
    </row>
    <row r="20" spans="1:8">
      <c r="A20" s="54" t="str">
        <f>IFERROR(VLOOKUP([2]IPC11!$F$11,[3]Feuil1!$A$2:$I$372,2,FALSE),"")</f>
        <v/>
      </c>
      <c r="B20" s="55"/>
      <c r="C20" s="55"/>
      <c r="D20" s="58" t="str">
        <f>IFERROR(VLOOKUP([2]IPC4!$F$11,[3]Feuil1!$A$2:$I$372,3,FALSE),"")</f>
        <v/>
      </c>
      <c r="E20" s="58"/>
      <c r="F20" s="59"/>
      <c r="G20" s="55" t="str">
        <f>IFERROR(VLOOKUP([2]IPC4!$F$11,[3]Feuil1!$A$2:$I$372,5,FALSE),"")</f>
        <v/>
      </c>
      <c r="H20" s="57"/>
    </row>
    <row r="21" spans="1:8">
      <c r="A21" s="54" t="str">
        <f>IFERROR(VLOOKUP([2]IPC12!$F$11,[3]Feuil1!$A$2:$I$372,2,FALSE),"")</f>
        <v/>
      </c>
      <c r="B21" s="55"/>
      <c r="C21" s="55"/>
      <c r="D21" s="58" t="str">
        <f>IFERROR(VLOOKUP([2]IPC4!$F$11,[3]Feuil1!$A$2:$I$372,3,FALSE),"")</f>
        <v/>
      </c>
      <c r="E21" s="58"/>
      <c r="F21" s="59"/>
      <c r="G21" s="55" t="str">
        <f>IFERROR(VLOOKUP([2]IPC4!$F$11,[3]Feuil1!$A$2:$I$372,5,FALSE),"")</f>
        <v/>
      </c>
      <c r="H21" s="57"/>
    </row>
    <row r="22" spans="1:8">
      <c r="A22" s="54" t="str">
        <f>IFERROR(VLOOKUP([2]IPC13!$F$11,[3]Feuil1!$A$2:$I$372,2,FALSE),"")</f>
        <v/>
      </c>
      <c r="B22" s="55"/>
      <c r="C22" s="55"/>
      <c r="D22" s="58" t="str">
        <f>IFERROR(VLOOKUP([2]IPC4!$F$11,[3]Feuil1!$A$2:$I$372,3,FALSE),"")</f>
        <v/>
      </c>
      <c r="E22" s="58"/>
      <c r="F22" s="59"/>
      <c r="G22" s="55" t="str">
        <f>IFERROR(VLOOKUP([2]IPC4!$F$11,[3]Feuil1!$A$2:$I$372,5,FALSE),"")</f>
        <v/>
      </c>
      <c r="H22" s="57"/>
    </row>
    <row r="23" spans="1:8">
      <c r="A23" s="54" t="str">
        <f>IFERROR(VLOOKUP([2]IPC14!$F$11,[3]Feuil1!$A$2:$I$372,2,FALSE),"")</f>
        <v/>
      </c>
      <c r="B23" s="55"/>
      <c r="C23" s="55"/>
      <c r="D23" s="58" t="str">
        <f>IFERROR(VLOOKUP([2]IPC4!$F$11,[3]Feuil1!$A$2:$I$372,3,FALSE),"")</f>
        <v/>
      </c>
      <c r="E23" s="58"/>
      <c r="F23" s="59"/>
      <c r="G23" s="55" t="str">
        <f>IFERROR(VLOOKUP([2]IPC4!$F$11,[3]Feuil1!$A$2:$I$372,5,FALSE),"")</f>
        <v/>
      </c>
      <c r="H23" s="57"/>
    </row>
    <row r="24" spans="1:8">
      <c r="A24" s="54" t="str">
        <f>IFERROR(VLOOKUP([2]IPC15!$F$11,[3]Feuil1!$A$2:$I$372,2,FALSE),"")</f>
        <v/>
      </c>
      <c r="B24" s="55"/>
      <c r="C24" s="55"/>
      <c r="D24" s="58" t="str">
        <f>IFERROR(VLOOKUP([2]IPC4!$F$11,[3]Feuil1!$A$2:$I$372,3,FALSE),"")</f>
        <v/>
      </c>
      <c r="E24" s="58"/>
      <c r="F24" s="59"/>
      <c r="G24" s="55" t="str">
        <f>IFERROR(VLOOKUP([2]IPC4!$F$11,[3]Feuil1!$A$2:$I$372,5,FALSE),"")</f>
        <v/>
      </c>
      <c r="H24" s="57"/>
    </row>
    <row r="25" spans="1:8">
      <c r="A25" s="54"/>
      <c r="B25" s="55"/>
      <c r="C25" s="55"/>
      <c r="D25" s="58" t="str">
        <f>IFERROR(VLOOKUP([2]IPC4!$F$11,[3]Feuil1!$A$2:$I$372,3,FALSE),"")</f>
        <v/>
      </c>
      <c r="E25" s="58"/>
      <c r="F25" s="59"/>
      <c r="G25" s="55" t="str">
        <f>IFERROR(VLOOKUP([2]IPC4!$F$11,[3]Feuil1!$A$2:$I$372,5,FALSE),"")</f>
        <v/>
      </c>
      <c r="H25" s="57"/>
    </row>
    <row r="26" spans="1:8">
      <c r="A26" s="54"/>
      <c r="B26" s="55"/>
      <c r="C26" s="55"/>
      <c r="D26" s="58" t="str">
        <f>IFERROR(VLOOKUP([2]IPC4!$F$11,[3]Feuil1!$A$2:$I$372,3,FALSE),"")</f>
        <v/>
      </c>
      <c r="E26" s="58"/>
      <c r="F26" s="59"/>
      <c r="G26" s="55" t="str">
        <f>IFERROR(VLOOKUP([2]IPC4!$F$11,[3]Feuil1!$A$2:$I$372,5,FALSE),"")</f>
        <v/>
      </c>
      <c r="H26" s="57"/>
    </row>
    <row r="27" spans="1:8">
      <c r="A27" s="54"/>
      <c r="B27" s="55"/>
      <c r="C27" s="55"/>
      <c r="D27" s="58" t="str">
        <f>IFERROR(VLOOKUP([2]IPC4!$F$11,[3]Feuil1!$A$2:$I$372,3,FALSE),"")</f>
        <v/>
      </c>
      <c r="E27" s="58"/>
      <c r="F27" s="59"/>
      <c r="G27" s="55" t="str">
        <f>IFERROR(VLOOKUP([2]IPC4!$F$11,[3]Feuil1!$A$2:$I$372,5,FALSE),"")</f>
        <v/>
      </c>
      <c r="H27" s="57"/>
    </row>
    <row r="28" spans="1:8">
      <c r="A28" s="54"/>
      <c r="B28" s="55"/>
      <c r="C28" s="55"/>
      <c r="D28" s="58" t="str">
        <f>IFERROR(VLOOKUP([2]IPC4!$F$11,[3]Feuil1!$A$2:$I$372,3,FALSE),"")</f>
        <v/>
      </c>
      <c r="E28" s="58"/>
      <c r="F28" s="59"/>
      <c r="G28" s="55" t="str">
        <f>IFERROR(VLOOKUP([2]IPC4!$F$11,[3]Feuil1!$A$2:$I$372,5,FALSE),"")</f>
        <v/>
      </c>
      <c r="H28" s="57"/>
    </row>
    <row r="29" spans="1:8">
      <c r="A29" s="54"/>
      <c r="B29" s="55"/>
      <c r="C29" s="55"/>
      <c r="D29" s="58" t="str">
        <f>IFERROR(VLOOKUP([2]IPC4!$F$11,[3]Feuil1!$A$2:$I$372,3,FALSE),"")</f>
        <v/>
      </c>
      <c r="E29" s="58"/>
      <c r="F29" s="59"/>
      <c r="G29" s="55" t="str">
        <f>IFERROR(VLOOKUP([2]IPC4!$F$11,[3]Feuil1!$A$2:$I$372,5,FALSE),"")</f>
        <v/>
      </c>
      <c r="H29" s="57"/>
    </row>
    <row r="30" spans="1:8">
      <c r="A30" s="54"/>
      <c r="B30" s="55"/>
      <c r="C30" s="55"/>
      <c r="D30" s="58" t="str">
        <f>IFERROR(VLOOKUP([2]IPC4!$F$11,[3]Feuil1!$A$2:$I$372,3,FALSE),"")</f>
        <v/>
      </c>
      <c r="E30" s="58"/>
      <c r="F30" s="59"/>
      <c r="G30" s="55" t="str">
        <f>IFERROR(VLOOKUP([2]IPC4!$F$11,[3]Feuil1!$A$2:$I$372,5,FALSE),"")</f>
        <v/>
      </c>
      <c r="H30" s="57"/>
    </row>
    <row r="31" spans="1:8">
      <c r="A31" s="54"/>
      <c r="B31" s="55"/>
      <c r="C31" s="55"/>
      <c r="D31" s="58" t="str">
        <f>IFERROR(VLOOKUP([2]IPC4!$F$11,[3]Feuil1!$A$2:$I$372,3,FALSE),"")</f>
        <v/>
      </c>
      <c r="E31" s="58"/>
      <c r="F31" s="59"/>
      <c r="G31" s="55" t="str">
        <f>IFERROR(VLOOKUP([2]IPC4!$F$11,[3]Feuil1!$A$2:$I$372,5,FALSE),"")</f>
        <v/>
      </c>
      <c r="H31" s="57"/>
    </row>
    <row r="32" spans="1:8">
      <c r="A32" s="54"/>
      <c r="B32" s="55"/>
      <c r="C32" s="55"/>
      <c r="D32" s="58" t="str">
        <f>IFERROR(VLOOKUP([2]IPC4!$F$11,[3]Feuil1!$A$2:$I$372,3,FALSE),"")</f>
        <v/>
      </c>
      <c r="E32" s="58"/>
      <c r="F32" s="59"/>
      <c r="G32" s="55" t="str">
        <f>IFERROR(VLOOKUP([2]IPC4!$F$11,[3]Feuil1!$A$2:$I$372,5,FALSE),"")</f>
        <v/>
      </c>
      <c r="H32" s="57"/>
    </row>
    <row r="33" spans="1:8">
      <c r="A33" s="54"/>
      <c r="B33" s="55"/>
      <c r="C33" s="55"/>
      <c r="D33" s="58" t="str">
        <f>IFERROR(VLOOKUP([2]IPC4!$F$11,[3]Feuil1!$A$2:$I$372,3,FALSE),"")</f>
        <v/>
      </c>
      <c r="E33" s="58"/>
      <c r="F33" s="59"/>
      <c r="G33" s="55" t="str">
        <f>IFERROR(VLOOKUP([2]IPC4!$F$11,[3]Feuil1!$A$2:$I$372,5,FALSE),"")</f>
        <v/>
      </c>
      <c r="H33" s="57"/>
    </row>
    <row r="34" spans="1:8">
      <c r="A34" s="54"/>
      <c r="B34" s="55"/>
      <c r="C34" s="55"/>
      <c r="D34" s="58" t="str">
        <f>IFERROR(VLOOKUP([2]IPC4!$F$11,[3]Feuil1!$A$2:$I$372,3,FALSE),"")</f>
        <v/>
      </c>
      <c r="E34" s="58"/>
      <c r="F34" s="59"/>
      <c r="G34" s="55" t="str">
        <f>IFERROR(VLOOKUP([2]IPC4!$F$11,[3]Feuil1!$A$2:$I$372,5,FALSE),"")</f>
        <v/>
      </c>
      <c r="H34" s="57"/>
    </row>
    <row r="35" spans="1:8">
      <c r="A35" s="54"/>
      <c r="B35" s="55"/>
      <c r="C35" s="55"/>
      <c r="D35" s="58" t="str">
        <f>IFERROR(VLOOKUP([2]IPC4!$F$11,[3]Feuil1!$A$2:$I$372,3,FALSE),"")</f>
        <v/>
      </c>
      <c r="E35" s="58"/>
      <c r="F35" s="59"/>
      <c r="G35" s="55" t="str">
        <f>IFERROR(VLOOKUP([2]IPC4!$F$11,[3]Feuil1!$A$2:$I$372,5,FALSE),"")</f>
        <v/>
      </c>
      <c r="H35" s="57"/>
    </row>
    <row r="36" spans="1:8">
      <c r="A36" s="54"/>
      <c r="B36" s="55"/>
      <c r="C36" s="55"/>
      <c r="D36" s="58" t="str">
        <f>IFERROR(VLOOKUP([2]IPC4!$F$11,[3]Feuil1!$A$2:$I$372,3,FALSE),"")</f>
        <v/>
      </c>
      <c r="E36" s="58"/>
      <c r="F36" s="59"/>
      <c r="G36" s="55" t="str">
        <f>IFERROR(VLOOKUP([2]IPC4!$F$11,[3]Feuil1!$A$2:$I$372,5,FALSE),"")</f>
        <v/>
      </c>
      <c r="H36" s="57"/>
    </row>
  </sheetData>
  <mergeCells count="93">
    <mergeCell ref="B36:C36"/>
    <mergeCell ref="D36:E36"/>
    <mergeCell ref="G36:H36"/>
    <mergeCell ref="B34:C34"/>
    <mergeCell ref="D34:E34"/>
    <mergeCell ref="G34:H34"/>
    <mergeCell ref="B35:C35"/>
    <mergeCell ref="D35:E35"/>
    <mergeCell ref="G35:H35"/>
    <mergeCell ref="B32:C32"/>
    <mergeCell ref="D32:E32"/>
    <mergeCell ref="G32:H32"/>
    <mergeCell ref="B33:C33"/>
    <mergeCell ref="D33:E33"/>
    <mergeCell ref="G33:H33"/>
    <mergeCell ref="B30:C30"/>
    <mergeCell ref="D30:E30"/>
    <mergeCell ref="G30:H30"/>
    <mergeCell ref="B31:C31"/>
    <mergeCell ref="D31:E31"/>
    <mergeCell ref="G31:H31"/>
    <mergeCell ref="B28:C28"/>
    <mergeCell ref="D28:E28"/>
    <mergeCell ref="G28:H28"/>
    <mergeCell ref="B29:C29"/>
    <mergeCell ref="D29:E29"/>
    <mergeCell ref="G29:H29"/>
    <mergeCell ref="B26:C26"/>
    <mergeCell ref="D26:E26"/>
    <mergeCell ref="G26:H26"/>
    <mergeCell ref="B27:C27"/>
    <mergeCell ref="D27:E27"/>
    <mergeCell ref="G27:H27"/>
    <mergeCell ref="B24:C24"/>
    <mergeCell ref="D24:E24"/>
    <mergeCell ref="G24:H24"/>
    <mergeCell ref="B25:C25"/>
    <mergeCell ref="D25:E25"/>
    <mergeCell ref="G25:H25"/>
    <mergeCell ref="B22:C22"/>
    <mergeCell ref="D22:E22"/>
    <mergeCell ref="G22:H22"/>
    <mergeCell ref="B23:C23"/>
    <mergeCell ref="D23:E23"/>
    <mergeCell ref="G23:H23"/>
    <mergeCell ref="B20:C20"/>
    <mergeCell ref="D20:E20"/>
    <mergeCell ref="G20:H20"/>
    <mergeCell ref="B21:C21"/>
    <mergeCell ref="D21:E21"/>
    <mergeCell ref="G21:H21"/>
    <mergeCell ref="B18:C18"/>
    <mergeCell ref="D18:E18"/>
    <mergeCell ref="G18:H18"/>
    <mergeCell ref="B19:C19"/>
    <mergeCell ref="D19:E19"/>
    <mergeCell ref="G19:H19"/>
    <mergeCell ref="B16:C16"/>
    <mergeCell ref="D16:E16"/>
    <mergeCell ref="G16:H16"/>
    <mergeCell ref="B17:C17"/>
    <mergeCell ref="D17:E17"/>
    <mergeCell ref="G17:H17"/>
    <mergeCell ref="B14:C14"/>
    <mergeCell ref="D14:E14"/>
    <mergeCell ref="G14:H14"/>
    <mergeCell ref="B15:C15"/>
    <mergeCell ref="D15:E15"/>
    <mergeCell ref="G15:H15"/>
    <mergeCell ref="B12:C12"/>
    <mergeCell ref="D12:E12"/>
    <mergeCell ref="G12:H12"/>
    <mergeCell ref="B13:C13"/>
    <mergeCell ref="D13:E13"/>
    <mergeCell ref="G13:H13"/>
    <mergeCell ref="B10:C10"/>
    <mergeCell ref="D10:E10"/>
    <mergeCell ref="G10:H10"/>
    <mergeCell ref="B11:C11"/>
    <mergeCell ref="D11:E11"/>
    <mergeCell ref="G11:H11"/>
    <mergeCell ref="B8:C8"/>
    <mergeCell ref="D8:E8"/>
    <mergeCell ref="G8:H8"/>
    <mergeCell ref="B9:C9"/>
    <mergeCell ref="D9:E9"/>
    <mergeCell ref="G9:H9"/>
    <mergeCell ref="D1:F1"/>
    <mergeCell ref="G1:H1"/>
    <mergeCell ref="G2:H2"/>
    <mergeCell ref="D3:E3"/>
    <mergeCell ref="D4:E4"/>
    <mergeCell ref="D5:E5"/>
  </mergeCells>
  <pageMargins left="0.7" right="0.7" top="0.75" bottom="0.75" header="0.3" footer="0.3"/>
  <pageSetup paperSize="9" scale="57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Matrice_DCU</vt:lpstr>
      <vt:lpstr>Matrice_DCU!Zone_d_impression</vt:lpstr>
    </vt:vector>
  </TitlesOfParts>
  <Company>Alcoa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guilld</dc:creator>
  <cp:lastModifiedBy>guilld</cp:lastModifiedBy>
  <dcterms:created xsi:type="dcterms:W3CDTF">2014-07-02T15:02:30Z</dcterms:created>
  <dcterms:modified xsi:type="dcterms:W3CDTF">2014-07-02T15:02:58Z</dcterms:modified>
</cp:coreProperties>
</file>