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9420" windowHeight="9990" tabRatio="830"/>
  </bookViews>
  <sheets>
    <sheet name="KM" sheetId="1" r:id="rId1"/>
    <sheet name="Feuil1" sheetId="158" r:id="rId2"/>
  </sheets>
  <calcPr calcId="145621"/>
</workbook>
</file>

<file path=xl/calcChain.xml><?xml version="1.0" encoding="utf-8"?>
<calcChain xmlns="http://schemas.openxmlformats.org/spreadsheetml/2006/main">
  <c r="G638" i="1" l="1"/>
  <c r="G639" i="1" s="1"/>
  <c r="G626" i="1"/>
  <c r="G627" i="1" s="1"/>
  <c r="G614" i="1"/>
  <c r="G615" i="1" s="1"/>
  <c r="G603" i="1"/>
  <c r="G602" i="1"/>
  <c r="G590" i="1"/>
  <c r="G591" i="1" s="1"/>
  <c r="G578" i="1"/>
  <c r="G579" i="1" s="1"/>
  <c r="G566" i="1"/>
  <c r="G567" i="1" s="1"/>
  <c r="G554" i="1"/>
  <c r="G555" i="1" s="1"/>
  <c r="G542" i="1"/>
  <c r="G543" i="1" s="1"/>
  <c r="G531" i="1"/>
  <c r="G530" i="1"/>
  <c r="G519" i="1"/>
  <c r="G518" i="1"/>
  <c r="G507" i="1"/>
  <c r="G506" i="1"/>
  <c r="G494" i="1"/>
  <c r="G495" i="1" s="1"/>
  <c r="G482" i="1"/>
  <c r="G483" i="1" s="1"/>
  <c r="G470" i="1"/>
  <c r="G471" i="1" s="1"/>
  <c r="G458" i="1"/>
  <c r="G459" i="1" s="1"/>
  <c r="G446" i="1"/>
  <c r="G447" i="1" s="1"/>
  <c r="G434" i="1"/>
  <c r="G435" i="1" s="1"/>
  <c r="G422" i="1"/>
  <c r="G423" i="1" s="1"/>
  <c r="G411" i="1"/>
  <c r="G410" i="1"/>
  <c r="G398" i="1"/>
  <c r="G399" i="1" s="1"/>
  <c r="G386" i="1"/>
  <c r="G387" i="1" s="1"/>
  <c r="G374" i="1"/>
  <c r="G375" i="1" s="1"/>
  <c r="G362" i="1"/>
  <c r="G363" i="1" s="1"/>
  <c r="G351" i="1"/>
  <c r="G350" i="1"/>
  <c r="G338" i="1"/>
  <c r="G339" i="1" s="1"/>
  <c r="G326" i="1"/>
  <c r="G327" i="1" s="1"/>
  <c r="G314" i="1"/>
  <c r="G315" i="1" s="1"/>
  <c r="G302" i="1"/>
  <c r="G303" i="1" s="1"/>
  <c r="G290" i="1"/>
  <c r="G291" i="1" s="1"/>
  <c r="G279" i="1"/>
  <c r="G278" i="1"/>
  <c r="G266" i="1"/>
  <c r="G267" i="1" s="1"/>
  <c r="G254" i="1"/>
  <c r="G255" i="1" s="1"/>
  <c r="G242" i="1"/>
  <c r="G243" i="1" s="1"/>
  <c r="G230" i="1"/>
  <c r="G231" i="1" s="1"/>
  <c r="G219" i="1"/>
  <c r="G218" i="1"/>
  <c r="G206" i="1"/>
  <c r="G207" i="1" s="1"/>
  <c r="G194" i="1"/>
  <c r="G195" i="1" s="1"/>
  <c r="G182" i="1"/>
  <c r="G183" i="1" s="1"/>
  <c r="G171" i="1"/>
  <c r="G170" i="1"/>
  <c r="G158" i="1"/>
  <c r="G159" i="1" s="1"/>
  <c r="G147" i="1"/>
  <c r="G146" i="1"/>
  <c r="G134" i="1"/>
  <c r="G135" i="1" s="1"/>
  <c r="G122" i="1"/>
  <c r="G123" i="1" s="1"/>
  <c r="G110" i="1"/>
  <c r="G111" i="1" s="1"/>
  <c r="G99" i="1"/>
  <c r="G98" i="1"/>
  <c r="G86" i="1"/>
  <c r="G87" i="1" s="1"/>
  <c r="G74" i="1"/>
  <c r="G75" i="1" s="1"/>
  <c r="G62" i="1"/>
  <c r="G63" i="1" s="1"/>
  <c r="G50" i="1"/>
  <c r="G51" i="1" s="1"/>
  <c r="G39" i="1"/>
  <c r="G38" i="1"/>
  <c r="G27" i="1"/>
  <c r="G26" i="1"/>
  <c r="L631" i="1" l="1"/>
  <c r="L619" i="1"/>
  <c r="L607" i="1"/>
  <c r="L595" i="1"/>
  <c r="L583" i="1"/>
  <c r="L571" i="1"/>
  <c r="L559" i="1"/>
  <c r="L547" i="1"/>
  <c r="L535" i="1"/>
  <c r="L523" i="1"/>
  <c r="L511" i="1"/>
  <c r="L499" i="1"/>
  <c r="L487" i="1"/>
  <c r="L475" i="1"/>
  <c r="L463" i="1"/>
  <c r="L451" i="1"/>
  <c r="L439" i="1"/>
  <c r="L427" i="1"/>
  <c r="L415" i="1"/>
  <c r="L403" i="1"/>
  <c r="L391" i="1"/>
  <c r="L379" i="1"/>
  <c r="L367" i="1"/>
  <c r="L355" i="1"/>
  <c r="L343" i="1"/>
  <c r="L331" i="1"/>
  <c r="L319" i="1"/>
  <c r="L307" i="1"/>
  <c r="L295" i="1"/>
  <c r="L283" i="1"/>
  <c r="L271" i="1"/>
  <c r="L259" i="1"/>
  <c r="L247" i="1"/>
  <c r="L235" i="1"/>
  <c r="L223" i="1"/>
  <c r="L211" i="1"/>
  <c r="L199" i="1"/>
  <c r="L187" i="1"/>
  <c r="L175" i="1"/>
  <c r="L163" i="1"/>
  <c r="L151" i="1"/>
  <c r="L139" i="1"/>
  <c r="L127" i="1"/>
  <c r="L115" i="1"/>
  <c r="L103" i="1"/>
  <c r="L91" i="1"/>
  <c r="L79" i="1"/>
  <c r="L67" i="1"/>
  <c r="L55" i="1"/>
  <c r="L43" i="1"/>
  <c r="L31" i="1"/>
  <c r="H636" i="1" l="1"/>
  <c r="H624" i="1"/>
  <c r="H612" i="1"/>
  <c r="H600" i="1"/>
  <c r="H588" i="1"/>
  <c r="H576" i="1"/>
  <c r="H564" i="1"/>
  <c r="H552" i="1"/>
  <c r="H540" i="1"/>
  <c r="H528" i="1"/>
  <c r="H516" i="1"/>
  <c r="H504" i="1"/>
  <c r="H492" i="1"/>
  <c r="H480" i="1"/>
  <c r="H468" i="1"/>
  <c r="H456" i="1"/>
  <c r="H444" i="1"/>
  <c r="H432" i="1"/>
  <c r="H420" i="1"/>
  <c r="H408" i="1"/>
  <c r="H396" i="1"/>
  <c r="H384" i="1"/>
  <c r="H372" i="1"/>
  <c r="H360" i="1"/>
  <c r="H348" i="1"/>
  <c r="H336" i="1"/>
  <c r="H324" i="1"/>
  <c r="H312" i="1"/>
  <c r="H300" i="1"/>
  <c r="H288" i="1"/>
  <c r="H276" i="1"/>
  <c r="H264" i="1"/>
  <c r="H252" i="1"/>
  <c r="H240" i="1"/>
  <c r="H228" i="1"/>
  <c r="H216" i="1"/>
  <c r="H204" i="1"/>
  <c r="H192" i="1"/>
  <c r="H180" i="1"/>
  <c r="H168" i="1"/>
  <c r="H156" i="1"/>
  <c r="H144" i="1"/>
  <c r="H132" i="1"/>
  <c r="H120" i="1"/>
  <c r="H108" i="1"/>
  <c r="H96" i="1"/>
  <c r="H84" i="1"/>
  <c r="H72" i="1"/>
  <c r="H60" i="1"/>
  <c r="H36" i="1"/>
  <c r="H48" i="1"/>
  <c r="A2" i="1"/>
  <c r="D8" i="1"/>
  <c r="D9" i="1"/>
  <c r="B7" i="1" l="1"/>
  <c r="E15" i="1" l="1"/>
  <c r="L639" i="1"/>
  <c r="K639" i="1"/>
  <c r="E639" i="1"/>
  <c r="F639" i="1" s="1"/>
  <c r="K636" i="1"/>
  <c r="K637" i="1" s="1"/>
  <c r="F636" i="1"/>
  <c r="D636" i="1"/>
  <c r="L635" i="1"/>
  <c r="L636" i="1" s="1"/>
  <c r="K635" i="1"/>
  <c r="H635" i="1"/>
  <c r="I635" i="1" s="1"/>
  <c r="F635" i="1"/>
  <c r="D635" i="1"/>
  <c r="L634" i="1"/>
  <c r="J634" i="1" s="1"/>
  <c r="K634" i="1"/>
  <c r="H634" i="1"/>
  <c r="I634" i="1" s="1"/>
  <c r="F634" i="1"/>
  <c r="D634" i="1"/>
  <c r="L633" i="1"/>
  <c r="J633" i="1" s="1"/>
  <c r="K633" i="1"/>
  <c r="H633" i="1"/>
  <c r="I633" i="1" s="1"/>
  <c r="F633" i="1"/>
  <c r="D633" i="1"/>
  <c r="L632" i="1"/>
  <c r="J632" i="1" s="1"/>
  <c r="K632" i="1"/>
  <c r="H632" i="1"/>
  <c r="I632" i="1" s="1"/>
  <c r="F632" i="1"/>
  <c r="D632" i="1"/>
  <c r="J631" i="1"/>
  <c r="K631" i="1"/>
  <c r="H631" i="1"/>
  <c r="F631" i="1"/>
  <c r="D631" i="1"/>
  <c r="L627" i="1"/>
  <c r="K627" i="1"/>
  <c r="E627" i="1"/>
  <c r="F627" i="1" s="1"/>
  <c r="K624" i="1"/>
  <c r="K625" i="1" s="1"/>
  <c r="F624" i="1"/>
  <c r="D624" i="1"/>
  <c r="L623" i="1"/>
  <c r="L624" i="1" s="1"/>
  <c r="K623" i="1"/>
  <c r="H623" i="1"/>
  <c r="I623" i="1" s="1"/>
  <c r="F623" i="1"/>
  <c r="D623" i="1"/>
  <c r="L622" i="1"/>
  <c r="J622" i="1" s="1"/>
  <c r="K622" i="1"/>
  <c r="H622" i="1"/>
  <c r="I622" i="1" s="1"/>
  <c r="F622" i="1"/>
  <c r="D622" i="1"/>
  <c r="L621" i="1"/>
  <c r="J621" i="1" s="1"/>
  <c r="K621" i="1"/>
  <c r="H621" i="1"/>
  <c r="I621" i="1" s="1"/>
  <c r="F621" i="1"/>
  <c r="D621" i="1"/>
  <c r="L620" i="1"/>
  <c r="J620" i="1" s="1"/>
  <c r="K620" i="1"/>
  <c r="H620" i="1"/>
  <c r="I620" i="1" s="1"/>
  <c r="F620" i="1"/>
  <c r="D620" i="1"/>
  <c r="J619" i="1"/>
  <c r="K619" i="1"/>
  <c r="H619" i="1"/>
  <c r="F619" i="1"/>
  <c r="D619" i="1"/>
  <c r="L615" i="1"/>
  <c r="K615" i="1"/>
  <c r="E615" i="1"/>
  <c r="F615" i="1" s="1"/>
  <c r="K612" i="1"/>
  <c r="K613" i="1" s="1"/>
  <c r="F612" i="1"/>
  <c r="D612" i="1"/>
  <c r="L611" i="1"/>
  <c r="L612" i="1" s="1"/>
  <c r="K611" i="1"/>
  <c r="H611" i="1"/>
  <c r="I611" i="1" s="1"/>
  <c r="F611" i="1"/>
  <c r="D611" i="1"/>
  <c r="L610" i="1"/>
  <c r="J610" i="1" s="1"/>
  <c r="K610" i="1"/>
  <c r="H610" i="1"/>
  <c r="I610" i="1" s="1"/>
  <c r="F610" i="1"/>
  <c r="D610" i="1"/>
  <c r="L609" i="1"/>
  <c r="J609" i="1" s="1"/>
  <c r="K609" i="1"/>
  <c r="H609" i="1"/>
  <c r="I609" i="1" s="1"/>
  <c r="F609" i="1"/>
  <c r="D609" i="1"/>
  <c r="L608" i="1"/>
  <c r="J608" i="1" s="1"/>
  <c r="K608" i="1"/>
  <c r="H608" i="1"/>
  <c r="I608" i="1" s="1"/>
  <c r="F608" i="1"/>
  <c r="D608" i="1"/>
  <c r="J607" i="1"/>
  <c r="K607" i="1"/>
  <c r="H607" i="1"/>
  <c r="F607" i="1"/>
  <c r="D607" i="1"/>
  <c r="L603" i="1"/>
  <c r="K603" i="1"/>
  <c r="E603" i="1"/>
  <c r="F603" i="1" s="1"/>
  <c r="K600" i="1"/>
  <c r="K601" i="1" s="1"/>
  <c r="F600" i="1"/>
  <c r="D600" i="1"/>
  <c r="L599" i="1"/>
  <c r="L600" i="1" s="1"/>
  <c r="K599" i="1"/>
  <c r="H599" i="1"/>
  <c r="I599" i="1" s="1"/>
  <c r="F599" i="1"/>
  <c r="D599" i="1"/>
  <c r="L598" i="1"/>
  <c r="J598" i="1" s="1"/>
  <c r="K598" i="1"/>
  <c r="H598" i="1"/>
  <c r="I598" i="1" s="1"/>
  <c r="F598" i="1"/>
  <c r="D598" i="1"/>
  <c r="L597" i="1"/>
  <c r="J597" i="1" s="1"/>
  <c r="K597" i="1"/>
  <c r="H597" i="1"/>
  <c r="I597" i="1" s="1"/>
  <c r="F597" i="1"/>
  <c r="D597" i="1"/>
  <c r="L596" i="1"/>
  <c r="J596" i="1" s="1"/>
  <c r="K596" i="1"/>
  <c r="H596" i="1"/>
  <c r="I596" i="1" s="1"/>
  <c r="F596" i="1"/>
  <c r="D596" i="1"/>
  <c r="J595" i="1"/>
  <c r="K595" i="1"/>
  <c r="H595" i="1"/>
  <c r="F595" i="1"/>
  <c r="D595" i="1"/>
  <c r="L591" i="1"/>
  <c r="K591" i="1"/>
  <c r="E591" i="1"/>
  <c r="F591" i="1" s="1"/>
  <c r="K588" i="1"/>
  <c r="K589" i="1" s="1"/>
  <c r="F588" i="1"/>
  <c r="D588" i="1"/>
  <c r="L587" i="1"/>
  <c r="L588" i="1" s="1"/>
  <c r="K587" i="1"/>
  <c r="H587" i="1"/>
  <c r="I587" i="1" s="1"/>
  <c r="F587" i="1"/>
  <c r="D587" i="1"/>
  <c r="L586" i="1"/>
  <c r="J586" i="1" s="1"/>
  <c r="K586" i="1"/>
  <c r="H586" i="1"/>
  <c r="I586" i="1" s="1"/>
  <c r="F586" i="1"/>
  <c r="D586" i="1"/>
  <c r="L585" i="1"/>
  <c r="J585" i="1" s="1"/>
  <c r="K585" i="1"/>
  <c r="H585" i="1"/>
  <c r="I585" i="1" s="1"/>
  <c r="F585" i="1"/>
  <c r="D585" i="1"/>
  <c r="L584" i="1"/>
  <c r="J584" i="1" s="1"/>
  <c r="K584" i="1"/>
  <c r="H584" i="1"/>
  <c r="I584" i="1" s="1"/>
  <c r="F584" i="1"/>
  <c r="D584" i="1"/>
  <c r="J583" i="1"/>
  <c r="K583" i="1"/>
  <c r="H583" i="1"/>
  <c r="F583" i="1"/>
  <c r="D583" i="1"/>
  <c r="L579" i="1"/>
  <c r="K579" i="1"/>
  <c r="E579" i="1"/>
  <c r="F579" i="1" s="1"/>
  <c r="K576" i="1"/>
  <c r="K577" i="1" s="1"/>
  <c r="F576" i="1"/>
  <c r="D576" i="1"/>
  <c r="L575" i="1"/>
  <c r="L576" i="1" s="1"/>
  <c r="K575" i="1"/>
  <c r="H575" i="1"/>
  <c r="I575" i="1" s="1"/>
  <c r="F575" i="1"/>
  <c r="D575" i="1"/>
  <c r="L574" i="1"/>
  <c r="J574" i="1" s="1"/>
  <c r="K574" i="1"/>
  <c r="H574" i="1"/>
  <c r="I574" i="1" s="1"/>
  <c r="F574" i="1"/>
  <c r="D574" i="1"/>
  <c r="L573" i="1"/>
  <c r="J573" i="1" s="1"/>
  <c r="K573" i="1"/>
  <c r="H573" i="1"/>
  <c r="I573" i="1" s="1"/>
  <c r="F573" i="1"/>
  <c r="D573" i="1"/>
  <c r="L572" i="1"/>
  <c r="J572" i="1" s="1"/>
  <c r="K572" i="1"/>
  <c r="H572" i="1"/>
  <c r="I572" i="1" s="1"/>
  <c r="F572" i="1"/>
  <c r="D572" i="1"/>
  <c r="J571" i="1"/>
  <c r="K571" i="1"/>
  <c r="H571" i="1"/>
  <c r="F571" i="1"/>
  <c r="D571" i="1"/>
  <c r="L567" i="1"/>
  <c r="K567" i="1"/>
  <c r="E567" i="1"/>
  <c r="F567" i="1" s="1"/>
  <c r="K564" i="1"/>
  <c r="K565" i="1" s="1"/>
  <c r="F564" i="1"/>
  <c r="D564" i="1"/>
  <c r="L563" i="1"/>
  <c r="L564" i="1" s="1"/>
  <c r="K563" i="1"/>
  <c r="H563" i="1"/>
  <c r="I563" i="1" s="1"/>
  <c r="F563" i="1"/>
  <c r="D563" i="1"/>
  <c r="L562" i="1"/>
  <c r="J562" i="1" s="1"/>
  <c r="K562" i="1"/>
  <c r="H562" i="1"/>
  <c r="I562" i="1" s="1"/>
  <c r="F562" i="1"/>
  <c r="D562" i="1"/>
  <c r="L561" i="1"/>
  <c r="J561" i="1" s="1"/>
  <c r="K561" i="1"/>
  <c r="H561" i="1"/>
  <c r="I561" i="1" s="1"/>
  <c r="F561" i="1"/>
  <c r="D561" i="1"/>
  <c r="L560" i="1"/>
  <c r="J560" i="1" s="1"/>
  <c r="K560" i="1"/>
  <c r="H560" i="1"/>
  <c r="I560" i="1" s="1"/>
  <c r="F560" i="1"/>
  <c r="D560" i="1"/>
  <c r="J559" i="1"/>
  <c r="K559" i="1"/>
  <c r="H559" i="1"/>
  <c r="F559" i="1"/>
  <c r="D559" i="1"/>
  <c r="L555" i="1"/>
  <c r="K555" i="1"/>
  <c r="E555" i="1"/>
  <c r="F555" i="1" s="1"/>
  <c r="K552" i="1"/>
  <c r="K553" i="1" s="1"/>
  <c r="F552" i="1"/>
  <c r="D552" i="1"/>
  <c r="L551" i="1"/>
  <c r="L552" i="1" s="1"/>
  <c r="K551" i="1"/>
  <c r="H551" i="1"/>
  <c r="I551" i="1" s="1"/>
  <c r="F551" i="1"/>
  <c r="D551" i="1"/>
  <c r="L550" i="1"/>
  <c r="J550" i="1" s="1"/>
  <c r="K550" i="1"/>
  <c r="H550" i="1"/>
  <c r="I550" i="1" s="1"/>
  <c r="F550" i="1"/>
  <c r="D550" i="1"/>
  <c r="L549" i="1"/>
  <c r="J549" i="1" s="1"/>
  <c r="K549" i="1"/>
  <c r="H549" i="1"/>
  <c r="I549" i="1" s="1"/>
  <c r="F549" i="1"/>
  <c r="D549" i="1"/>
  <c r="L548" i="1"/>
  <c r="J548" i="1" s="1"/>
  <c r="K548" i="1"/>
  <c r="H548" i="1"/>
  <c r="I548" i="1" s="1"/>
  <c r="F548" i="1"/>
  <c r="D548" i="1"/>
  <c r="J547" i="1"/>
  <c r="K547" i="1"/>
  <c r="H547" i="1"/>
  <c r="F547" i="1"/>
  <c r="D547" i="1"/>
  <c r="L543" i="1"/>
  <c r="K543" i="1"/>
  <c r="E543" i="1"/>
  <c r="F543" i="1" s="1"/>
  <c r="K540" i="1"/>
  <c r="K541" i="1" s="1"/>
  <c r="F540" i="1"/>
  <c r="D540" i="1"/>
  <c r="L539" i="1"/>
  <c r="L540" i="1" s="1"/>
  <c r="K539" i="1"/>
  <c r="H539" i="1"/>
  <c r="I539" i="1" s="1"/>
  <c r="F539" i="1"/>
  <c r="D539" i="1"/>
  <c r="L538" i="1"/>
  <c r="J538" i="1" s="1"/>
  <c r="K538" i="1"/>
  <c r="H538" i="1"/>
  <c r="I538" i="1" s="1"/>
  <c r="F538" i="1"/>
  <c r="D538" i="1"/>
  <c r="L537" i="1"/>
  <c r="J537" i="1" s="1"/>
  <c r="K537" i="1"/>
  <c r="H537" i="1"/>
  <c r="I537" i="1" s="1"/>
  <c r="F537" i="1"/>
  <c r="D537" i="1"/>
  <c r="L536" i="1"/>
  <c r="J536" i="1" s="1"/>
  <c r="K536" i="1"/>
  <c r="H536" i="1"/>
  <c r="I536" i="1" s="1"/>
  <c r="F536" i="1"/>
  <c r="D536" i="1"/>
  <c r="J535" i="1"/>
  <c r="K535" i="1"/>
  <c r="H535" i="1"/>
  <c r="F535" i="1"/>
  <c r="D535" i="1"/>
  <c r="L531" i="1"/>
  <c r="K531" i="1"/>
  <c r="E531" i="1"/>
  <c r="F531" i="1" s="1"/>
  <c r="K528" i="1"/>
  <c r="K529" i="1" s="1"/>
  <c r="F528" i="1"/>
  <c r="D528" i="1"/>
  <c r="L527" i="1"/>
  <c r="L528" i="1" s="1"/>
  <c r="K527" i="1"/>
  <c r="H527" i="1"/>
  <c r="I527" i="1" s="1"/>
  <c r="F527" i="1"/>
  <c r="D527" i="1"/>
  <c r="L526" i="1"/>
  <c r="J526" i="1" s="1"/>
  <c r="K526" i="1"/>
  <c r="H526" i="1"/>
  <c r="I526" i="1" s="1"/>
  <c r="F526" i="1"/>
  <c r="D526" i="1"/>
  <c r="L525" i="1"/>
  <c r="J525" i="1" s="1"/>
  <c r="K525" i="1"/>
  <c r="H525" i="1"/>
  <c r="I525" i="1" s="1"/>
  <c r="F525" i="1"/>
  <c r="D525" i="1"/>
  <c r="L524" i="1"/>
  <c r="J524" i="1" s="1"/>
  <c r="K524" i="1"/>
  <c r="H524" i="1"/>
  <c r="I524" i="1" s="1"/>
  <c r="F524" i="1"/>
  <c r="D524" i="1"/>
  <c r="J523" i="1"/>
  <c r="K523" i="1"/>
  <c r="H523" i="1"/>
  <c r="F523" i="1"/>
  <c r="D523" i="1"/>
  <c r="L519" i="1"/>
  <c r="K519" i="1"/>
  <c r="E519" i="1"/>
  <c r="F519" i="1" s="1"/>
  <c r="K516" i="1"/>
  <c r="K517" i="1" s="1"/>
  <c r="F516" i="1"/>
  <c r="D516" i="1"/>
  <c r="L515" i="1"/>
  <c r="L516" i="1" s="1"/>
  <c r="K515" i="1"/>
  <c r="H515" i="1"/>
  <c r="I515" i="1" s="1"/>
  <c r="F515" i="1"/>
  <c r="D515" i="1"/>
  <c r="L514" i="1"/>
  <c r="J514" i="1" s="1"/>
  <c r="K514" i="1"/>
  <c r="H514" i="1"/>
  <c r="I514" i="1" s="1"/>
  <c r="F514" i="1"/>
  <c r="D514" i="1"/>
  <c r="L513" i="1"/>
  <c r="J513" i="1" s="1"/>
  <c r="K513" i="1"/>
  <c r="H513" i="1"/>
  <c r="I513" i="1" s="1"/>
  <c r="F513" i="1"/>
  <c r="D513" i="1"/>
  <c r="L512" i="1"/>
  <c r="J512" i="1" s="1"/>
  <c r="K512" i="1"/>
  <c r="H512" i="1"/>
  <c r="I512" i="1" s="1"/>
  <c r="F512" i="1"/>
  <c r="D512" i="1"/>
  <c r="J511" i="1"/>
  <c r="K511" i="1"/>
  <c r="H511" i="1"/>
  <c r="F511" i="1"/>
  <c r="D511" i="1"/>
  <c r="L507" i="1"/>
  <c r="K507" i="1"/>
  <c r="E507" i="1"/>
  <c r="F507" i="1" s="1"/>
  <c r="K504" i="1"/>
  <c r="K505" i="1" s="1"/>
  <c r="F504" i="1"/>
  <c r="D504" i="1"/>
  <c r="L503" i="1"/>
  <c r="L504" i="1" s="1"/>
  <c r="K503" i="1"/>
  <c r="H503" i="1"/>
  <c r="I503" i="1" s="1"/>
  <c r="F503" i="1"/>
  <c r="D503" i="1"/>
  <c r="L502" i="1"/>
  <c r="J502" i="1" s="1"/>
  <c r="K502" i="1"/>
  <c r="H502" i="1"/>
  <c r="I502" i="1" s="1"/>
  <c r="F502" i="1"/>
  <c r="D502" i="1"/>
  <c r="L501" i="1"/>
  <c r="J501" i="1" s="1"/>
  <c r="K501" i="1"/>
  <c r="H501" i="1"/>
  <c r="I501" i="1" s="1"/>
  <c r="F501" i="1"/>
  <c r="D501" i="1"/>
  <c r="L500" i="1"/>
  <c r="J500" i="1" s="1"/>
  <c r="K500" i="1"/>
  <c r="H500" i="1"/>
  <c r="I500" i="1" s="1"/>
  <c r="F500" i="1"/>
  <c r="D500" i="1"/>
  <c r="J499" i="1"/>
  <c r="K499" i="1"/>
  <c r="H499" i="1"/>
  <c r="F499" i="1"/>
  <c r="D499" i="1"/>
  <c r="L495" i="1"/>
  <c r="K495" i="1"/>
  <c r="E495" i="1"/>
  <c r="F495" i="1" s="1"/>
  <c r="K492" i="1"/>
  <c r="K493" i="1" s="1"/>
  <c r="F492" i="1"/>
  <c r="D492" i="1"/>
  <c r="L491" i="1"/>
  <c r="L492" i="1" s="1"/>
  <c r="K491" i="1"/>
  <c r="H491" i="1"/>
  <c r="I491" i="1" s="1"/>
  <c r="F491" i="1"/>
  <c r="D491" i="1"/>
  <c r="L490" i="1"/>
  <c r="J490" i="1" s="1"/>
  <c r="K490" i="1"/>
  <c r="H490" i="1"/>
  <c r="I490" i="1" s="1"/>
  <c r="F490" i="1"/>
  <c r="D490" i="1"/>
  <c r="L489" i="1"/>
  <c r="J489" i="1" s="1"/>
  <c r="K489" i="1"/>
  <c r="H489" i="1"/>
  <c r="I489" i="1" s="1"/>
  <c r="F489" i="1"/>
  <c r="D489" i="1"/>
  <c r="L488" i="1"/>
  <c r="J488" i="1" s="1"/>
  <c r="K488" i="1"/>
  <c r="H488" i="1"/>
  <c r="I488" i="1" s="1"/>
  <c r="F488" i="1"/>
  <c r="D488" i="1"/>
  <c r="J487" i="1"/>
  <c r="K487" i="1"/>
  <c r="H487" i="1"/>
  <c r="F487" i="1"/>
  <c r="D487" i="1"/>
  <c r="L483" i="1"/>
  <c r="K483" i="1"/>
  <c r="E483" i="1"/>
  <c r="F483" i="1" s="1"/>
  <c r="K480" i="1"/>
  <c r="K481" i="1" s="1"/>
  <c r="F480" i="1"/>
  <c r="D480" i="1"/>
  <c r="L479" i="1"/>
  <c r="L480" i="1" s="1"/>
  <c r="K479" i="1"/>
  <c r="H479" i="1"/>
  <c r="I479" i="1" s="1"/>
  <c r="F479" i="1"/>
  <c r="D479" i="1"/>
  <c r="L478" i="1"/>
  <c r="J478" i="1" s="1"/>
  <c r="K478" i="1"/>
  <c r="H478" i="1"/>
  <c r="I478" i="1" s="1"/>
  <c r="F478" i="1"/>
  <c r="D478" i="1"/>
  <c r="L477" i="1"/>
  <c r="J477" i="1" s="1"/>
  <c r="K477" i="1"/>
  <c r="H477" i="1"/>
  <c r="I477" i="1" s="1"/>
  <c r="F477" i="1"/>
  <c r="D477" i="1"/>
  <c r="L476" i="1"/>
  <c r="J476" i="1" s="1"/>
  <c r="K476" i="1"/>
  <c r="H476" i="1"/>
  <c r="I476" i="1" s="1"/>
  <c r="F476" i="1"/>
  <c r="D476" i="1"/>
  <c r="J475" i="1"/>
  <c r="K475" i="1"/>
  <c r="H475" i="1"/>
  <c r="F475" i="1"/>
  <c r="D475" i="1"/>
  <c r="L471" i="1"/>
  <c r="K471" i="1"/>
  <c r="E471" i="1"/>
  <c r="F471" i="1" s="1"/>
  <c r="K468" i="1"/>
  <c r="K469" i="1" s="1"/>
  <c r="F468" i="1"/>
  <c r="D468" i="1"/>
  <c r="L467" i="1"/>
  <c r="L468" i="1" s="1"/>
  <c r="K467" i="1"/>
  <c r="H467" i="1"/>
  <c r="I467" i="1" s="1"/>
  <c r="F467" i="1"/>
  <c r="D467" i="1"/>
  <c r="L466" i="1"/>
  <c r="J466" i="1" s="1"/>
  <c r="K466" i="1"/>
  <c r="H466" i="1"/>
  <c r="I466" i="1" s="1"/>
  <c r="F466" i="1"/>
  <c r="D466" i="1"/>
  <c r="L465" i="1"/>
  <c r="J465" i="1" s="1"/>
  <c r="K465" i="1"/>
  <c r="H465" i="1"/>
  <c r="I465" i="1" s="1"/>
  <c r="F465" i="1"/>
  <c r="D465" i="1"/>
  <c r="L464" i="1"/>
  <c r="J464" i="1" s="1"/>
  <c r="K464" i="1"/>
  <c r="H464" i="1"/>
  <c r="I464" i="1" s="1"/>
  <c r="F464" i="1"/>
  <c r="D464" i="1"/>
  <c r="J463" i="1"/>
  <c r="K463" i="1"/>
  <c r="H463" i="1"/>
  <c r="F463" i="1"/>
  <c r="D463" i="1"/>
  <c r="L459" i="1"/>
  <c r="K459" i="1"/>
  <c r="E459" i="1"/>
  <c r="F459" i="1" s="1"/>
  <c r="K456" i="1"/>
  <c r="K457" i="1" s="1"/>
  <c r="F456" i="1"/>
  <c r="D456" i="1"/>
  <c r="L455" i="1"/>
  <c r="L456" i="1" s="1"/>
  <c r="K455" i="1"/>
  <c r="H455" i="1"/>
  <c r="I455" i="1" s="1"/>
  <c r="F455" i="1"/>
  <c r="D455" i="1"/>
  <c r="L454" i="1"/>
  <c r="J454" i="1" s="1"/>
  <c r="K454" i="1"/>
  <c r="H454" i="1"/>
  <c r="I454" i="1" s="1"/>
  <c r="F454" i="1"/>
  <c r="D454" i="1"/>
  <c r="L453" i="1"/>
  <c r="J453" i="1" s="1"/>
  <c r="K453" i="1"/>
  <c r="H453" i="1"/>
  <c r="I453" i="1" s="1"/>
  <c r="F453" i="1"/>
  <c r="D453" i="1"/>
  <c r="L452" i="1"/>
  <c r="J452" i="1" s="1"/>
  <c r="K452" i="1"/>
  <c r="H452" i="1"/>
  <c r="I452" i="1" s="1"/>
  <c r="F452" i="1"/>
  <c r="D452" i="1"/>
  <c r="J451" i="1"/>
  <c r="K451" i="1"/>
  <c r="H451" i="1"/>
  <c r="F451" i="1"/>
  <c r="D451" i="1"/>
  <c r="L447" i="1"/>
  <c r="K447" i="1"/>
  <c r="E447" i="1"/>
  <c r="F447" i="1" s="1"/>
  <c r="K444" i="1"/>
  <c r="K445" i="1" s="1"/>
  <c r="F444" i="1"/>
  <c r="D444" i="1"/>
  <c r="L443" i="1"/>
  <c r="L444" i="1" s="1"/>
  <c r="K443" i="1"/>
  <c r="H443" i="1"/>
  <c r="I443" i="1" s="1"/>
  <c r="F443" i="1"/>
  <c r="D443" i="1"/>
  <c r="L442" i="1"/>
  <c r="J442" i="1" s="1"/>
  <c r="K442" i="1"/>
  <c r="H442" i="1"/>
  <c r="I442" i="1" s="1"/>
  <c r="F442" i="1"/>
  <c r="D442" i="1"/>
  <c r="L441" i="1"/>
  <c r="J441" i="1" s="1"/>
  <c r="K441" i="1"/>
  <c r="H441" i="1"/>
  <c r="I441" i="1" s="1"/>
  <c r="F441" i="1"/>
  <c r="D441" i="1"/>
  <c r="L440" i="1"/>
  <c r="J440" i="1" s="1"/>
  <c r="K440" i="1"/>
  <c r="H440" i="1"/>
  <c r="I440" i="1" s="1"/>
  <c r="F440" i="1"/>
  <c r="D440" i="1"/>
  <c r="J439" i="1"/>
  <c r="K439" i="1"/>
  <c r="H439" i="1"/>
  <c r="F439" i="1"/>
  <c r="D439" i="1"/>
  <c r="L435" i="1"/>
  <c r="K435" i="1"/>
  <c r="E435" i="1"/>
  <c r="F435" i="1" s="1"/>
  <c r="K432" i="1"/>
  <c r="K433" i="1" s="1"/>
  <c r="F432" i="1"/>
  <c r="D432" i="1"/>
  <c r="L431" i="1"/>
  <c r="L432" i="1" s="1"/>
  <c r="K431" i="1"/>
  <c r="H431" i="1"/>
  <c r="I431" i="1" s="1"/>
  <c r="F431" i="1"/>
  <c r="D431" i="1"/>
  <c r="L430" i="1"/>
  <c r="J430" i="1" s="1"/>
  <c r="K430" i="1"/>
  <c r="H430" i="1"/>
  <c r="I430" i="1" s="1"/>
  <c r="F430" i="1"/>
  <c r="D430" i="1"/>
  <c r="L429" i="1"/>
  <c r="J429" i="1" s="1"/>
  <c r="K429" i="1"/>
  <c r="H429" i="1"/>
  <c r="I429" i="1" s="1"/>
  <c r="F429" i="1"/>
  <c r="D429" i="1"/>
  <c r="L428" i="1"/>
  <c r="J428" i="1" s="1"/>
  <c r="K428" i="1"/>
  <c r="H428" i="1"/>
  <c r="I428" i="1" s="1"/>
  <c r="F428" i="1"/>
  <c r="D428" i="1"/>
  <c r="J427" i="1"/>
  <c r="K427" i="1"/>
  <c r="H427" i="1"/>
  <c r="F427" i="1"/>
  <c r="D427" i="1"/>
  <c r="L423" i="1"/>
  <c r="K423" i="1"/>
  <c r="E423" i="1"/>
  <c r="F423" i="1" s="1"/>
  <c r="K420" i="1"/>
  <c r="K421" i="1" s="1"/>
  <c r="F420" i="1"/>
  <c r="D420" i="1"/>
  <c r="L419" i="1"/>
  <c r="L420" i="1" s="1"/>
  <c r="K419" i="1"/>
  <c r="H419" i="1"/>
  <c r="I419" i="1" s="1"/>
  <c r="F419" i="1"/>
  <c r="D419" i="1"/>
  <c r="L418" i="1"/>
  <c r="J418" i="1" s="1"/>
  <c r="K418" i="1"/>
  <c r="H418" i="1"/>
  <c r="I418" i="1" s="1"/>
  <c r="F418" i="1"/>
  <c r="D418" i="1"/>
  <c r="L417" i="1"/>
  <c r="J417" i="1" s="1"/>
  <c r="K417" i="1"/>
  <c r="H417" i="1"/>
  <c r="I417" i="1" s="1"/>
  <c r="F417" i="1"/>
  <c r="D417" i="1"/>
  <c r="L416" i="1"/>
  <c r="J416" i="1" s="1"/>
  <c r="K416" i="1"/>
  <c r="H416" i="1"/>
  <c r="I416" i="1" s="1"/>
  <c r="F416" i="1"/>
  <c r="D416" i="1"/>
  <c r="J415" i="1"/>
  <c r="K415" i="1"/>
  <c r="H415" i="1"/>
  <c r="F415" i="1"/>
  <c r="D415" i="1"/>
  <c r="L411" i="1"/>
  <c r="K411" i="1"/>
  <c r="E411" i="1"/>
  <c r="F411" i="1" s="1"/>
  <c r="K408" i="1"/>
  <c r="K409" i="1" s="1"/>
  <c r="F408" i="1"/>
  <c r="D408" i="1"/>
  <c r="L407" i="1"/>
  <c r="L408" i="1" s="1"/>
  <c r="K407" i="1"/>
  <c r="H407" i="1"/>
  <c r="I407" i="1" s="1"/>
  <c r="F407" i="1"/>
  <c r="D407" i="1"/>
  <c r="L406" i="1"/>
  <c r="J406" i="1" s="1"/>
  <c r="K406" i="1"/>
  <c r="H406" i="1"/>
  <c r="I406" i="1" s="1"/>
  <c r="F406" i="1"/>
  <c r="D406" i="1"/>
  <c r="L405" i="1"/>
  <c r="J405" i="1" s="1"/>
  <c r="K405" i="1"/>
  <c r="H405" i="1"/>
  <c r="I405" i="1" s="1"/>
  <c r="F405" i="1"/>
  <c r="D405" i="1"/>
  <c r="L404" i="1"/>
  <c r="J404" i="1" s="1"/>
  <c r="K404" i="1"/>
  <c r="H404" i="1"/>
  <c r="I404" i="1" s="1"/>
  <c r="F404" i="1"/>
  <c r="D404" i="1"/>
  <c r="J403" i="1"/>
  <c r="K403" i="1"/>
  <c r="H403" i="1"/>
  <c r="F403" i="1"/>
  <c r="D403" i="1"/>
  <c r="L399" i="1"/>
  <c r="K399" i="1"/>
  <c r="E399" i="1"/>
  <c r="F399" i="1" s="1"/>
  <c r="K396" i="1"/>
  <c r="K397" i="1" s="1"/>
  <c r="F396" i="1"/>
  <c r="D396" i="1"/>
  <c r="L395" i="1"/>
  <c r="L396" i="1" s="1"/>
  <c r="K395" i="1"/>
  <c r="H395" i="1"/>
  <c r="I395" i="1" s="1"/>
  <c r="F395" i="1"/>
  <c r="D395" i="1"/>
  <c r="L394" i="1"/>
  <c r="J394" i="1" s="1"/>
  <c r="K394" i="1"/>
  <c r="H394" i="1"/>
  <c r="I394" i="1" s="1"/>
  <c r="F394" i="1"/>
  <c r="D394" i="1"/>
  <c r="L393" i="1"/>
  <c r="J393" i="1" s="1"/>
  <c r="K393" i="1"/>
  <c r="H393" i="1"/>
  <c r="I393" i="1" s="1"/>
  <c r="F393" i="1"/>
  <c r="D393" i="1"/>
  <c r="L392" i="1"/>
  <c r="J392" i="1" s="1"/>
  <c r="K392" i="1"/>
  <c r="H392" i="1"/>
  <c r="I392" i="1" s="1"/>
  <c r="F392" i="1"/>
  <c r="D392" i="1"/>
  <c r="J391" i="1"/>
  <c r="K391" i="1"/>
  <c r="H391" i="1"/>
  <c r="F391" i="1"/>
  <c r="D391" i="1"/>
  <c r="L387" i="1"/>
  <c r="K387" i="1"/>
  <c r="E387" i="1"/>
  <c r="F387" i="1" s="1"/>
  <c r="K384" i="1"/>
  <c r="K385" i="1" s="1"/>
  <c r="F384" i="1"/>
  <c r="D384" i="1"/>
  <c r="L383" i="1"/>
  <c r="L384" i="1" s="1"/>
  <c r="K383" i="1"/>
  <c r="H383" i="1"/>
  <c r="I383" i="1" s="1"/>
  <c r="F383" i="1"/>
  <c r="D383" i="1"/>
  <c r="L382" i="1"/>
  <c r="J382" i="1" s="1"/>
  <c r="K382" i="1"/>
  <c r="H382" i="1"/>
  <c r="I382" i="1" s="1"/>
  <c r="F382" i="1"/>
  <c r="D382" i="1"/>
  <c r="L381" i="1"/>
  <c r="J381" i="1" s="1"/>
  <c r="K381" i="1"/>
  <c r="H381" i="1"/>
  <c r="I381" i="1" s="1"/>
  <c r="F381" i="1"/>
  <c r="D381" i="1"/>
  <c r="L380" i="1"/>
  <c r="J380" i="1" s="1"/>
  <c r="K380" i="1"/>
  <c r="H380" i="1"/>
  <c r="I380" i="1" s="1"/>
  <c r="F380" i="1"/>
  <c r="D380" i="1"/>
  <c r="J379" i="1"/>
  <c r="K379" i="1"/>
  <c r="H379" i="1"/>
  <c r="F379" i="1"/>
  <c r="D379" i="1"/>
  <c r="L375" i="1"/>
  <c r="K375" i="1"/>
  <c r="E375" i="1"/>
  <c r="F375" i="1" s="1"/>
  <c r="K372" i="1"/>
  <c r="K373" i="1" s="1"/>
  <c r="F372" i="1"/>
  <c r="D372" i="1"/>
  <c r="L371" i="1"/>
  <c r="L372" i="1" s="1"/>
  <c r="K371" i="1"/>
  <c r="H371" i="1"/>
  <c r="I371" i="1" s="1"/>
  <c r="F371" i="1"/>
  <c r="D371" i="1"/>
  <c r="L370" i="1"/>
  <c r="J370" i="1" s="1"/>
  <c r="K370" i="1"/>
  <c r="H370" i="1"/>
  <c r="I370" i="1" s="1"/>
  <c r="F370" i="1"/>
  <c r="D370" i="1"/>
  <c r="L369" i="1"/>
  <c r="J369" i="1" s="1"/>
  <c r="K369" i="1"/>
  <c r="H369" i="1"/>
  <c r="I369" i="1" s="1"/>
  <c r="F369" i="1"/>
  <c r="D369" i="1"/>
  <c r="L368" i="1"/>
  <c r="J368" i="1" s="1"/>
  <c r="K368" i="1"/>
  <c r="H368" i="1"/>
  <c r="I368" i="1" s="1"/>
  <c r="F368" i="1"/>
  <c r="D368" i="1"/>
  <c r="J367" i="1"/>
  <c r="K367" i="1"/>
  <c r="H367" i="1"/>
  <c r="F367" i="1"/>
  <c r="D367" i="1"/>
  <c r="L363" i="1"/>
  <c r="K363" i="1"/>
  <c r="E363" i="1"/>
  <c r="F363" i="1" s="1"/>
  <c r="K360" i="1"/>
  <c r="K361" i="1" s="1"/>
  <c r="F360" i="1"/>
  <c r="D360" i="1"/>
  <c r="L359" i="1"/>
  <c r="L360" i="1" s="1"/>
  <c r="K359" i="1"/>
  <c r="H359" i="1"/>
  <c r="I359" i="1" s="1"/>
  <c r="F359" i="1"/>
  <c r="D359" i="1"/>
  <c r="L358" i="1"/>
  <c r="J358" i="1" s="1"/>
  <c r="K358" i="1"/>
  <c r="H358" i="1"/>
  <c r="I358" i="1" s="1"/>
  <c r="F358" i="1"/>
  <c r="D358" i="1"/>
  <c r="L357" i="1"/>
  <c r="J357" i="1" s="1"/>
  <c r="K357" i="1"/>
  <c r="H357" i="1"/>
  <c r="I357" i="1" s="1"/>
  <c r="F357" i="1"/>
  <c r="D357" i="1"/>
  <c r="L356" i="1"/>
  <c r="J356" i="1" s="1"/>
  <c r="K356" i="1"/>
  <c r="H356" i="1"/>
  <c r="I356" i="1" s="1"/>
  <c r="F356" i="1"/>
  <c r="D356" i="1"/>
  <c r="J355" i="1"/>
  <c r="K355" i="1"/>
  <c r="H355" i="1"/>
  <c r="F355" i="1"/>
  <c r="D355" i="1"/>
  <c r="L351" i="1"/>
  <c r="K351" i="1"/>
  <c r="E351" i="1"/>
  <c r="F351" i="1" s="1"/>
  <c r="K348" i="1"/>
  <c r="K349" i="1" s="1"/>
  <c r="F348" i="1"/>
  <c r="D348" i="1"/>
  <c r="L347" i="1"/>
  <c r="L348" i="1" s="1"/>
  <c r="K347" i="1"/>
  <c r="H347" i="1"/>
  <c r="I347" i="1" s="1"/>
  <c r="F347" i="1"/>
  <c r="D347" i="1"/>
  <c r="L346" i="1"/>
  <c r="J346" i="1" s="1"/>
  <c r="K346" i="1"/>
  <c r="H346" i="1"/>
  <c r="I346" i="1" s="1"/>
  <c r="F346" i="1"/>
  <c r="D346" i="1"/>
  <c r="L345" i="1"/>
  <c r="J345" i="1" s="1"/>
  <c r="K345" i="1"/>
  <c r="H345" i="1"/>
  <c r="I345" i="1" s="1"/>
  <c r="F345" i="1"/>
  <c r="D345" i="1"/>
  <c r="L344" i="1"/>
  <c r="J344" i="1" s="1"/>
  <c r="K344" i="1"/>
  <c r="H344" i="1"/>
  <c r="I344" i="1" s="1"/>
  <c r="F344" i="1"/>
  <c r="D344" i="1"/>
  <c r="J343" i="1"/>
  <c r="K343" i="1"/>
  <c r="H343" i="1"/>
  <c r="F343" i="1"/>
  <c r="D343" i="1"/>
  <c r="L339" i="1"/>
  <c r="K339" i="1"/>
  <c r="E339" i="1"/>
  <c r="F339" i="1" s="1"/>
  <c r="K336" i="1"/>
  <c r="K337" i="1" s="1"/>
  <c r="F336" i="1"/>
  <c r="D336" i="1"/>
  <c r="L335" i="1"/>
  <c r="L336" i="1" s="1"/>
  <c r="K335" i="1"/>
  <c r="H335" i="1"/>
  <c r="I335" i="1" s="1"/>
  <c r="F335" i="1"/>
  <c r="D335" i="1"/>
  <c r="L334" i="1"/>
  <c r="J334" i="1" s="1"/>
  <c r="K334" i="1"/>
  <c r="H334" i="1"/>
  <c r="I334" i="1" s="1"/>
  <c r="F334" i="1"/>
  <c r="D334" i="1"/>
  <c r="L333" i="1"/>
  <c r="J333" i="1" s="1"/>
  <c r="K333" i="1"/>
  <c r="H333" i="1"/>
  <c r="I333" i="1" s="1"/>
  <c r="F333" i="1"/>
  <c r="D333" i="1"/>
  <c r="L332" i="1"/>
  <c r="J332" i="1" s="1"/>
  <c r="K332" i="1"/>
  <c r="H332" i="1"/>
  <c r="I332" i="1" s="1"/>
  <c r="F332" i="1"/>
  <c r="D332" i="1"/>
  <c r="J331" i="1"/>
  <c r="K331" i="1"/>
  <c r="H331" i="1"/>
  <c r="F331" i="1"/>
  <c r="D331" i="1"/>
  <c r="L327" i="1"/>
  <c r="K327" i="1"/>
  <c r="E327" i="1"/>
  <c r="F327" i="1" s="1"/>
  <c r="K324" i="1"/>
  <c r="K325" i="1" s="1"/>
  <c r="F324" i="1"/>
  <c r="D324" i="1"/>
  <c r="L323" i="1"/>
  <c r="L324" i="1" s="1"/>
  <c r="K323" i="1"/>
  <c r="H323" i="1"/>
  <c r="I323" i="1" s="1"/>
  <c r="F323" i="1"/>
  <c r="D323" i="1"/>
  <c r="L322" i="1"/>
  <c r="J322" i="1" s="1"/>
  <c r="K322" i="1"/>
  <c r="H322" i="1"/>
  <c r="I322" i="1" s="1"/>
  <c r="F322" i="1"/>
  <c r="D322" i="1"/>
  <c r="L321" i="1"/>
  <c r="J321" i="1" s="1"/>
  <c r="K321" i="1"/>
  <c r="H321" i="1"/>
  <c r="I321" i="1" s="1"/>
  <c r="F321" i="1"/>
  <c r="D321" i="1"/>
  <c r="L320" i="1"/>
  <c r="J320" i="1" s="1"/>
  <c r="K320" i="1"/>
  <c r="H320" i="1"/>
  <c r="I320" i="1" s="1"/>
  <c r="F320" i="1"/>
  <c r="D320" i="1"/>
  <c r="J319" i="1"/>
  <c r="K319" i="1"/>
  <c r="H319" i="1"/>
  <c r="F319" i="1"/>
  <c r="D319" i="1"/>
  <c r="L315" i="1"/>
  <c r="K315" i="1"/>
  <c r="E315" i="1"/>
  <c r="F315" i="1" s="1"/>
  <c r="K312" i="1"/>
  <c r="K313" i="1" s="1"/>
  <c r="F312" i="1"/>
  <c r="D312" i="1"/>
  <c r="L311" i="1"/>
  <c r="L312" i="1" s="1"/>
  <c r="K311" i="1"/>
  <c r="H311" i="1"/>
  <c r="I311" i="1" s="1"/>
  <c r="F311" i="1"/>
  <c r="D311" i="1"/>
  <c r="L310" i="1"/>
  <c r="J310" i="1" s="1"/>
  <c r="K310" i="1"/>
  <c r="H310" i="1"/>
  <c r="I310" i="1" s="1"/>
  <c r="F310" i="1"/>
  <c r="D310" i="1"/>
  <c r="L309" i="1"/>
  <c r="J309" i="1" s="1"/>
  <c r="K309" i="1"/>
  <c r="H309" i="1"/>
  <c r="I309" i="1" s="1"/>
  <c r="F309" i="1"/>
  <c r="D309" i="1"/>
  <c r="L308" i="1"/>
  <c r="J308" i="1" s="1"/>
  <c r="K308" i="1"/>
  <c r="H308" i="1"/>
  <c r="I308" i="1" s="1"/>
  <c r="F308" i="1"/>
  <c r="D308" i="1"/>
  <c r="J307" i="1"/>
  <c r="K307" i="1"/>
  <c r="H307" i="1"/>
  <c r="F307" i="1"/>
  <c r="D307" i="1"/>
  <c r="L303" i="1"/>
  <c r="K303" i="1"/>
  <c r="E303" i="1"/>
  <c r="F303" i="1" s="1"/>
  <c r="K300" i="1"/>
  <c r="K301" i="1" s="1"/>
  <c r="F300" i="1"/>
  <c r="D300" i="1"/>
  <c r="L299" i="1"/>
  <c r="L300" i="1" s="1"/>
  <c r="K299" i="1"/>
  <c r="H299" i="1"/>
  <c r="I299" i="1" s="1"/>
  <c r="F299" i="1"/>
  <c r="D299" i="1"/>
  <c r="L298" i="1"/>
  <c r="J298" i="1" s="1"/>
  <c r="K298" i="1"/>
  <c r="H298" i="1"/>
  <c r="I298" i="1" s="1"/>
  <c r="F298" i="1"/>
  <c r="D298" i="1"/>
  <c r="L297" i="1"/>
  <c r="J297" i="1" s="1"/>
  <c r="K297" i="1"/>
  <c r="H297" i="1"/>
  <c r="I297" i="1" s="1"/>
  <c r="F297" i="1"/>
  <c r="D297" i="1"/>
  <c r="L296" i="1"/>
  <c r="J296" i="1" s="1"/>
  <c r="K296" i="1"/>
  <c r="H296" i="1"/>
  <c r="I296" i="1" s="1"/>
  <c r="F296" i="1"/>
  <c r="D296" i="1"/>
  <c r="J295" i="1"/>
  <c r="K295" i="1"/>
  <c r="H295" i="1"/>
  <c r="F295" i="1"/>
  <c r="D295" i="1"/>
  <c r="L291" i="1"/>
  <c r="K291" i="1"/>
  <c r="E291" i="1"/>
  <c r="F291" i="1" s="1"/>
  <c r="K288" i="1"/>
  <c r="K289" i="1" s="1"/>
  <c r="F288" i="1"/>
  <c r="D288" i="1"/>
  <c r="L287" i="1"/>
  <c r="L288" i="1" s="1"/>
  <c r="K287" i="1"/>
  <c r="H287" i="1"/>
  <c r="I287" i="1" s="1"/>
  <c r="F287" i="1"/>
  <c r="D287" i="1"/>
  <c r="L286" i="1"/>
  <c r="J286" i="1" s="1"/>
  <c r="K286" i="1"/>
  <c r="H286" i="1"/>
  <c r="I286" i="1" s="1"/>
  <c r="F286" i="1"/>
  <c r="D286" i="1"/>
  <c r="L285" i="1"/>
  <c r="J285" i="1" s="1"/>
  <c r="K285" i="1"/>
  <c r="H285" i="1"/>
  <c r="I285" i="1" s="1"/>
  <c r="F285" i="1"/>
  <c r="D285" i="1"/>
  <c r="L284" i="1"/>
  <c r="J284" i="1" s="1"/>
  <c r="K284" i="1"/>
  <c r="H284" i="1"/>
  <c r="I284" i="1" s="1"/>
  <c r="F284" i="1"/>
  <c r="D284" i="1"/>
  <c r="J283" i="1"/>
  <c r="K283" i="1"/>
  <c r="H283" i="1"/>
  <c r="F283" i="1"/>
  <c r="D283" i="1"/>
  <c r="L279" i="1"/>
  <c r="K279" i="1"/>
  <c r="E279" i="1"/>
  <c r="F279" i="1" s="1"/>
  <c r="K276" i="1"/>
  <c r="K277" i="1" s="1"/>
  <c r="F276" i="1"/>
  <c r="D276" i="1"/>
  <c r="L275" i="1"/>
  <c r="L276" i="1" s="1"/>
  <c r="K275" i="1"/>
  <c r="H275" i="1"/>
  <c r="I275" i="1" s="1"/>
  <c r="F275" i="1"/>
  <c r="D275" i="1"/>
  <c r="L274" i="1"/>
  <c r="J274" i="1" s="1"/>
  <c r="K274" i="1"/>
  <c r="H274" i="1"/>
  <c r="I274" i="1" s="1"/>
  <c r="F274" i="1"/>
  <c r="D274" i="1"/>
  <c r="L273" i="1"/>
  <c r="J273" i="1" s="1"/>
  <c r="K273" i="1"/>
  <c r="H273" i="1"/>
  <c r="I273" i="1" s="1"/>
  <c r="F273" i="1"/>
  <c r="D273" i="1"/>
  <c r="L272" i="1"/>
  <c r="J272" i="1" s="1"/>
  <c r="K272" i="1"/>
  <c r="H272" i="1"/>
  <c r="I272" i="1" s="1"/>
  <c r="F272" i="1"/>
  <c r="D272" i="1"/>
  <c r="J271" i="1"/>
  <c r="K271" i="1"/>
  <c r="H271" i="1"/>
  <c r="F271" i="1"/>
  <c r="D271" i="1"/>
  <c r="L267" i="1"/>
  <c r="K267" i="1"/>
  <c r="E267" i="1"/>
  <c r="F267" i="1" s="1"/>
  <c r="K265" i="1"/>
  <c r="K264" i="1"/>
  <c r="F264" i="1"/>
  <c r="D264" i="1"/>
  <c r="L263" i="1"/>
  <c r="L264" i="1" s="1"/>
  <c r="K263" i="1"/>
  <c r="H263" i="1"/>
  <c r="I263" i="1" s="1"/>
  <c r="F263" i="1"/>
  <c r="D263" i="1"/>
  <c r="L262" i="1"/>
  <c r="J262" i="1" s="1"/>
  <c r="K262" i="1"/>
  <c r="H262" i="1"/>
  <c r="I262" i="1" s="1"/>
  <c r="F262" i="1"/>
  <c r="D262" i="1"/>
  <c r="L261" i="1"/>
  <c r="J261" i="1" s="1"/>
  <c r="K261" i="1"/>
  <c r="H261" i="1"/>
  <c r="I261" i="1" s="1"/>
  <c r="F261" i="1"/>
  <c r="D261" i="1"/>
  <c r="L260" i="1"/>
  <c r="J260" i="1" s="1"/>
  <c r="K260" i="1"/>
  <c r="H260" i="1"/>
  <c r="I260" i="1" s="1"/>
  <c r="F260" i="1"/>
  <c r="D260" i="1"/>
  <c r="J259" i="1"/>
  <c r="K259" i="1"/>
  <c r="H259" i="1"/>
  <c r="F259" i="1"/>
  <c r="D259" i="1"/>
  <c r="L255" i="1"/>
  <c r="K255" i="1"/>
  <c r="E255" i="1"/>
  <c r="F255" i="1" s="1"/>
  <c r="K253" i="1"/>
  <c r="K252" i="1"/>
  <c r="F252" i="1"/>
  <c r="D252" i="1"/>
  <c r="L251" i="1"/>
  <c r="L252" i="1" s="1"/>
  <c r="K251" i="1"/>
  <c r="H251" i="1"/>
  <c r="I251" i="1" s="1"/>
  <c r="F251" i="1"/>
  <c r="D251" i="1"/>
  <c r="L250" i="1"/>
  <c r="J250" i="1" s="1"/>
  <c r="K250" i="1"/>
  <c r="H250" i="1"/>
  <c r="I250" i="1" s="1"/>
  <c r="F250" i="1"/>
  <c r="D250" i="1"/>
  <c r="L249" i="1"/>
  <c r="J249" i="1" s="1"/>
  <c r="K249" i="1"/>
  <c r="H249" i="1"/>
  <c r="I249" i="1" s="1"/>
  <c r="F249" i="1"/>
  <c r="D249" i="1"/>
  <c r="L248" i="1"/>
  <c r="J248" i="1" s="1"/>
  <c r="K248" i="1"/>
  <c r="H248" i="1"/>
  <c r="F248" i="1"/>
  <c r="D248" i="1"/>
  <c r="J247" i="1"/>
  <c r="K247" i="1"/>
  <c r="H247" i="1"/>
  <c r="F247" i="1"/>
  <c r="D247" i="1"/>
  <c r="L243" i="1"/>
  <c r="K243" i="1"/>
  <c r="E243" i="1"/>
  <c r="F243" i="1" s="1"/>
  <c r="K241" i="1"/>
  <c r="K240" i="1"/>
  <c r="F240" i="1"/>
  <c r="D240" i="1"/>
  <c r="L239" i="1"/>
  <c r="L240" i="1" s="1"/>
  <c r="K239" i="1"/>
  <c r="H239" i="1"/>
  <c r="I239" i="1" s="1"/>
  <c r="F239" i="1"/>
  <c r="D239" i="1"/>
  <c r="L238" i="1"/>
  <c r="J238" i="1" s="1"/>
  <c r="K238" i="1"/>
  <c r="H238" i="1"/>
  <c r="I238" i="1" s="1"/>
  <c r="F238" i="1"/>
  <c r="D238" i="1"/>
  <c r="L237" i="1"/>
  <c r="J237" i="1" s="1"/>
  <c r="K237" i="1"/>
  <c r="H237" i="1"/>
  <c r="I237" i="1" s="1"/>
  <c r="F237" i="1"/>
  <c r="D237" i="1"/>
  <c r="L236" i="1"/>
  <c r="J236" i="1" s="1"/>
  <c r="K236" i="1"/>
  <c r="H236" i="1"/>
  <c r="I236" i="1" s="1"/>
  <c r="F236" i="1"/>
  <c r="D236" i="1"/>
  <c r="J235" i="1"/>
  <c r="K235" i="1"/>
  <c r="H235" i="1"/>
  <c r="F235" i="1"/>
  <c r="D235" i="1"/>
  <c r="L231" i="1"/>
  <c r="K231" i="1"/>
  <c r="E231" i="1"/>
  <c r="F231" i="1" s="1"/>
  <c r="K228" i="1"/>
  <c r="K229" i="1" s="1"/>
  <c r="F228" i="1"/>
  <c r="D228" i="1"/>
  <c r="L227" i="1"/>
  <c r="L228" i="1" s="1"/>
  <c r="K227" i="1"/>
  <c r="H227" i="1"/>
  <c r="I227" i="1" s="1"/>
  <c r="F227" i="1"/>
  <c r="D227" i="1"/>
  <c r="L226" i="1"/>
  <c r="J226" i="1" s="1"/>
  <c r="K226" i="1"/>
  <c r="H226" i="1"/>
  <c r="I226" i="1" s="1"/>
  <c r="F226" i="1"/>
  <c r="D226" i="1"/>
  <c r="L225" i="1"/>
  <c r="J225" i="1" s="1"/>
  <c r="K225" i="1"/>
  <c r="H225" i="1"/>
  <c r="I225" i="1" s="1"/>
  <c r="F225" i="1"/>
  <c r="D225" i="1"/>
  <c r="L224" i="1"/>
  <c r="J224" i="1" s="1"/>
  <c r="K224" i="1"/>
  <c r="H224" i="1"/>
  <c r="I224" i="1" s="1"/>
  <c r="F224" i="1"/>
  <c r="D224" i="1"/>
  <c r="J223" i="1"/>
  <c r="K223" i="1"/>
  <c r="H223" i="1"/>
  <c r="F223" i="1"/>
  <c r="D223" i="1"/>
  <c r="L219" i="1"/>
  <c r="K219" i="1"/>
  <c r="E219" i="1"/>
  <c r="F219" i="1" s="1"/>
  <c r="K217" i="1"/>
  <c r="K216" i="1"/>
  <c r="F216" i="1"/>
  <c r="D216" i="1"/>
  <c r="L215" i="1"/>
  <c r="L216" i="1" s="1"/>
  <c r="K215" i="1"/>
  <c r="H215" i="1"/>
  <c r="I215" i="1" s="1"/>
  <c r="F215" i="1"/>
  <c r="D215" i="1"/>
  <c r="L214" i="1"/>
  <c r="J214" i="1" s="1"/>
  <c r="K214" i="1"/>
  <c r="H214" i="1"/>
  <c r="I214" i="1" s="1"/>
  <c r="F214" i="1"/>
  <c r="D214" i="1"/>
  <c r="L213" i="1"/>
  <c r="J213" i="1" s="1"/>
  <c r="K213" i="1"/>
  <c r="H213" i="1"/>
  <c r="I213" i="1" s="1"/>
  <c r="F213" i="1"/>
  <c r="D213" i="1"/>
  <c r="L212" i="1"/>
  <c r="J212" i="1" s="1"/>
  <c r="K212" i="1"/>
  <c r="H212" i="1"/>
  <c r="I212" i="1" s="1"/>
  <c r="F212" i="1"/>
  <c r="D212" i="1"/>
  <c r="J211" i="1"/>
  <c r="K211" i="1"/>
  <c r="H211" i="1"/>
  <c r="F211" i="1"/>
  <c r="D211" i="1"/>
  <c r="L207" i="1"/>
  <c r="K207" i="1"/>
  <c r="E207" i="1"/>
  <c r="F207" i="1" s="1"/>
  <c r="K205" i="1"/>
  <c r="K204" i="1"/>
  <c r="F204" i="1"/>
  <c r="D204" i="1"/>
  <c r="L203" i="1"/>
  <c r="L204" i="1" s="1"/>
  <c r="K203" i="1"/>
  <c r="H203" i="1"/>
  <c r="I203" i="1" s="1"/>
  <c r="F203" i="1"/>
  <c r="D203" i="1"/>
  <c r="L202" i="1"/>
  <c r="J202" i="1" s="1"/>
  <c r="K202" i="1"/>
  <c r="H202" i="1"/>
  <c r="I202" i="1" s="1"/>
  <c r="F202" i="1"/>
  <c r="D202" i="1"/>
  <c r="L201" i="1"/>
  <c r="J201" i="1" s="1"/>
  <c r="K201" i="1"/>
  <c r="H201" i="1"/>
  <c r="I201" i="1" s="1"/>
  <c r="F201" i="1"/>
  <c r="D201" i="1"/>
  <c r="L200" i="1"/>
  <c r="J200" i="1" s="1"/>
  <c r="K200" i="1"/>
  <c r="H200" i="1"/>
  <c r="I200" i="1" s="1"/>
  <c r="F200" i="1"/>
  <c r="D200" i="1"/>
  <c r="J199" i="1"/>
  <c r="K199" i="1"/>
  <c r="H199" i="1"/>
  <c r="F199" i="1"/>
  <c r="D199" i="1"/>
  <c r="L195" i="1"/>
  <c r="K195" i="1"/>
  <c r="E195" i="1"/>
  <c r="F195" i="1" s="1"/>
  <c r="K193" i="1"/>
  <c r="K192" i="1"/>
  <c r="F192" i="1"/>
  <c r="D192" i="1"/>
  <c r="L191" i="1"/>
  <c r="L192" i="1" s="1"/>
  <c r="K191" i="1"/>
  <c r="H191" i="1"/>
  <c r="I191" i="1" s="1"/>
  <c r="F191" i="1"/>
  <c r="D191" i="1"/>
  <c r="L190" i="1"/>
  <c r="J190" i="1" s="1"/>
  <c r="K190" i="1"/>
  <c r="H190" i="1"/>
  <c r="I190" i="1" s="1"/>
  <c r="F190" i="1"/>
  <c r="D190" i="1"/>
  <c r="L189" i="1"/>
  <c r="J189" i="1" s="1"/>
  <c r="K189" i="1"/>
  <c r="H189" i="1"/>
  <c r="I189" i="1" s="1"/>
  <c r="F189" i="1"/>
  <c r="D189" i="1"/>
  <c r="L188" i="1"/>
  <c r="J188" i="1" s="1"/>
  <c r="K188" i="1"/>
  <c r="H188" i="1"/>
  <c r="I188" i="1" s="1"/>
  <c r="F188" i="1"/>
  <c r="D188" i="1"/>
  <c r="J187" i="1"/>
  <c r="K187" i="1"/>
  <c r="H187" i="1"/>
  <c r="F187" i="1"/>
  <c r="D187" i="1"/>
  <c r="L183" i="1"/>
  <c r="K183" i="1"/>
  <c r="E183" i="1"/>
  <c r="F183" i="1" s="1"/>
  <c r="K181" i="1"/>
  <c r="K180" i="1"/>
  <c r="F180" i="1"/>
  <c r="D180" i="1"/>
  <c r="L179" i="1"/>
  <c r="L180" i="1" s="1"/>
  <c r="K179" i="1"/>
  <c r="H179" i="1"/>
  <c r="I179" i="1" s="1"/>
  <c r="F179" i="1"/>
  <c r="D179" i="1"/>
  <c r="L178" i="1"/>
  <c r="J178" i="1" s="1"/>
  <c r="K178" i="1"/>
  <c r="H178" i="1"/>
  <c r="I178" i="1" s="1"/>
  <c r="F178" i="1"/>
  <c r="D178" i="1"/>
  <c r="L177" i="1"/>
  <c r="J177" i="1" s="1"/>
  <c r="K177" i="1"/>
  <c r="H177" i="1"/>
  <c r="I177" i="1" s="1"/>
  <c r="F177" i="1"/>
  <c r="D177" i="1"/>
  <c r="L176" i="1"/>
  <c r="J176" i="1" s="1"/>
  <c r="K176" i="1"/>
  <c r="H176" i="1"/>
  <c r="I176" i="1" s="1"/>
  <c r="F176" i="1"/>
  <c r="D176" i="1"/>
  <c r="J175" i="1"/>
  <c r="K175" i="1"/>
  <c r="H175" i="1"/>
  <c r="F175" i="1"/>
  <c r="D175" i="1"/>
  <c r="L171" i="1"/>
  <c r="K171" i="1"/>
  <c r="E171" i="1"/>
  <c r="F171" i="1" s="1"/>
  <c r="K169" i="1"/>
  <c r="K168" i="1"/>
  <c r="F168" i="1"/>
  <c r="D168" i="1"/>
  <c r="L167" i="1"/>
  <c r="L168" i="1" s="1"/>
  <c r="K167" i="1"/>
  <c r="H167" i="1"/>
  <c r="I167" i="1" s="1"/>
  <c r="F167" i="1"/>
  <c r="D167" i="1"/>
  <c r="L166" i="1"/>
  <c r="J166" i="1" s="1"/>
  <c r="K166" i="1"/>
  <c r="H166" i="1"/>
  <c r="I166" i="1" s="1"/>
  <c r="F166" i="1"/>
  <c r="D166" i="1"/>
  <c r="L165" i="1"/>
  <c r="J165" i="1" s="1"/>
  <c r="K165" i="1"/>
  <c r="H165" i="1"/>
  <c r="I165" i="1" s="1"/>
  <c r="F165" i="1"/>
  <c r="D165" i="1"/>
  <c r="L164" i="1"/>
  <c r="J164" i="1" s="1"/>
  <c r="K164" i="1"/>
  <c r="H164" i="1"/>
  <c r="I164" i="1" s="1"/>
  <c r="F164" i="1"/>
  <c r="D164" i="1"/>
  <c r="J163" i="1"/>
  <c r="K163" i="1"/>
  <c r="H163" i="1"/>
  <c r="F163" i="1"/>
  <c r="D163" i="1"/>
  <c r="L159" i="1"/>
  <c r="K159" i="1"/>
  <c r="E159" i="1"/>
  <c r="F159" i="1" s="1"/>
  <c r="K157" i="1"/>
  <c r="K156" i="1"/>
  <c r="F156" i="1"/>
  <c r="D156" i="1"/>
  <c r="L155" i="1"/>
  <c r="L156" i="1" s="1"/>
  <c r="K155" i="1"/>
  <c r="H155" i="1"/>
  <c r="I155" i="1" s="1"/>
  <c r="F155" i="1"/>
  <c r="D155" i="1"/>
  <c r="L154" i="1"/>
  <c r="J154" i="1" s="1"/>
  <c r="K154" i="1"/>
  <c r="H154" i="1"/>
  <c r="I154" i="1" s="1"/>
  <c r="F154" i="1"/>
  <c r="D154" i="1"/>
  <c r="L153" i="1"/>
  <c r="J153" i="1" s="1"/>
  <c r="K153" i="1"/>
  <c r="H153" i="1"/>
  <c r="I153" i="1" s="1"/>
  <c r="F153" i="1"/>
  <c r="D153" i="1"/>
  <c r="L152" i="1"/>
  <c r="J152" i="1" s="1"/>
  <c r="K152" i="1"/>
  <c r="H152" i="1"/>
  <c r="I152" i="1" s="1"/>
  <c r="F152" i="1"/>
  <c r="D152" i="1"/>
  <c r="J151" i="1"/>
  <c r="K151" i="1"/>
  <c r="H151" i="1"/>
  <c r="F151" i="1"/>
  <c r="D151" i="1"/>
  <c r="L147" i="1"/>
  <c r="K147" i="1"/>
  <c r="E147" i="1"/>
  <c r="F147" i="1" s="1"/>
  <c r="K144" i="1"/>
  <c r="K145" i="1" s="1"/>
  <c r="F144" i="1"/>
  <c r="D144" i="1"/>
  <c r="L143" i="1"/>
  <c r="L144" i="1" s="1"/>
  <c r="K143" i="1"/>
  <c r="H143" i="1"/>
  <c r="I143" i="1" s="1"/>
  <c r="F143" i="1"/>
  <c r="D143" i="1"/>
  <c r="L142" i="1"/>
  <c r="J142" i="1" s="1"/>
  <c r="K142" i="1"/>
  <c r="H142" i="1"/>
  <c r="I142" i="1" s="1"/>
  <c r="F142" i="1"/>
  <c r="D142" i="1"/>
  <c r="L141" i="1"/>
  <c r="J141" i="1" s="1"/>
  <c r="K141" i="1"/>
  <c r="H141" i="1"/>
  <c r="I141" i="1" s="1"/>
  <c r="F141" i="1"/>
  <c r="D141" i="1"/>
  <c r="L140" i="1"/>
  <c r="J140" i="1" s="1"/>
  <c r="K140" i="1"/>
  <c r="H140" i="1"/>
  <c r="I140" i="1" s="1"/>
  <c r="F140" i="1"/>
  <c r="D140" i="1"/>
  <c r="J139" i="1"/>
  <c r="K139" i="1"/>
  <c r="H139" i="1"/>
  <c r="F139" i="1"/>
  <c r="D139" i="1"/>
  <c r="L135" i="1"/>
  <c r="K135" i="1"/>
  <c r="E135" i="1"/>
  <c r="F135" i="1" s="1"/>
  <c r="K133" i="1"/>
  <c r="K132" i="1"/>
  <c r="F132" i="1"/>
  <c r="D132" i="1"/>
  <c r="L131" i="1"/>
  <c r="L132" i="1" s="1"/>
  <c r="K131" i="1"/>
  <c r="H131" i="1"/>
  <c r="I131" i="1" s="1"/>
  <c r="F131" i="1"/>
  <c r="D131" i="1"/>
  <c r="L130" i="1"/>
  <c r="J130" i="1" s="1"/>
  <c r="K130" i="1"/>
  <c r="H130" i="1"/>
  <c r="I130" i="1" s="1"/>
  <c r="F130" i="1"/>
  <c r="D130" i="1"/>
  <c r="L129" i="1"/>
  <c r="J129" i="1" s="1"/>
  <c r="K129" i="1"/>
  <c r="H129" i="1"/>
  <c r="I129" i="1" s="1"/>
  <c r="F129" i="1"/>
  <c r="D129" i="1"/>
  <c r="L128" i="1"/>
  <c r="J128" i="1" s="1"/>
  <c r="K128" i="1"/>
  <c r="H128" i="1"/>
  <c r="I128" i="1" s="1"/>
  <c r="F128" i="1"/>
  <c r="D128" i="1"/>
  <c r="J127" i="1"/>
  <c r="K127" i="1"/>
  <c r="H127" i="1"/>
  <c r="F127" i="1"/>
  <c r="D127" i="1"/>
  <c r="L123" i="1"/>
  <c r="K123" i="1"/>
  <c r="E123" i="1"/>
  <c r="F123" i="1" s="1"/>
  <c r="K120" i="1"/>
  <c r="K121" i="1" s="1"/>
  <c r="F120" i="1"/>
  <c r="D120" i="1"/>
  <c r="L119" i="1"/>
  <c r="L120" i="1" s="1"/>
  <c r="K119" i="1"/>
  <c r="H119" i="1"/>
  <c r="I119" i="1" s="1"/>
  <c r="F119" i="1"/>
  <c r="D119" i="1"/>
  <c r="L118" i="1"/>
  <c r="J118" i="1" s="1"/>
  <c r="K118" i="1"/>
  <c r="H118" i="1"/>
  <c r="I118" i="1" s="1"/>
  <c r="F118" i="1"/>
  <c r="D118" i="1"/>
  <c r="L117" i="1"/>
  <c r="J117" i="1" s="1"/>
  <c r="K117" i="1"/>
  <c r="H117" i="1"/>
  <c r="I117" i="1" s="1"/>
  <c r="F117" i="1"/>
  <c r="D117" i="1"/>
  <c r="L116" i="1"/>
  <c r="J116" i="1" s="1"/>
  <c r="K116" i="1"/>
  <c r="H116" i="1"/>
  <c r="I116" i="1" s="1"/>
  <c r="F116" i="1"/>
  <c r="D116" i="1"/>
  <c r="J115" i="1"/>
  <c r="K115" i="1"/>
  <c r="H115" i="1"/>
  <c r="F115" i="1"/>
  <c r="D115" i="1"/>
  <c r="L111" i="1"/>
  <c r="K111" i="1"/>
  <c r="E111" i="1"/>
  <c r="F111" i="1" s="1"/>
  <c r="K109" i="1"/>
  <c r="K108" i="1"/>
  <c r="F108" i="1"/>
  <c r="D108" i="1"/>
  <c r="L107" i="1"/>
  <c r="L108" i="1" s="1"/>
  <c r="K107" i="1"/>
  <c r="H107" i="1"/>
  <c r="I107" i="1" s="1"/>
  <c r="F107" i="1"/>
  <c r="D107" i="1"/>
  <c r="L106" i="1"/>
  <c r="J106" i="1" s="1"/>
  <c r="K106" i="1"/>
  <c r="H106" i="1"/>
  <c r="I106" i="1" s="1"/>
  <c r="F106" i="1"/>
  <c r="D106" i="1"/>
  <c r="L105" i="1"/>
  <c r="J105" i="1" s="1"/>
  <c r="K105" i="1"/>
  <c r="H105" i="1"/>
  <c r="I105" i="1" s="1"/>
  <c r="F105" i="1"/>
  <c r="D105" i="1"/>
  <c r="L104" i="1"/>
  <c r="J104" i="1" s="1"/>
  <c r="K104" i="1"/>
  <c r="H104" i="1"/>
  <c r="I104" i="1" s="1"/>
  <c r="F104" i="1"/>
  <c r="D104" i="1"/>
  <c r="J103" i="1"/>
  <c r="K103" i="1"/>
  <c r="H103" i="1"/>
  <c r="F103" i="1"/>
  <c r="D103" i="1"/>
  <c r="L99" i="1"/>
  <c r="K99" i="1"/>
  <c r="E99" i="1"/>
  <c r="F99" i="1" s="1"/>
  <c r="K96" i="1"/>
  <c r="K97" i="1" s="1"/>
  <c r="F96" i="1"/>
  <c r="D96" i="1"/>
  <c r="L95" i="1"/>
  <c r="L96" i="1" s="1"/>
  <c r="K95" i="1"/>
  <c r="H95" i="1"/>
  <c r="I95" i="1" s="1"/>
  <c r="F95" i="1"/>
  <c r="D95" i="1"/>
  <c r="L94" i="1"/>
  <c r="J94" i="1" s="1"/>
  <c r="K94" i="1"/>
  <c r="H94" i="1"/>
  <c r="I94" i="1" s="1"/>
  <c r="F94" i="1"/>
  <c r="D94" i="1"/>
  <c r="L93" i="1"/>
  <c r="J93" i="1" s="1"/>
  <c r="K93" i="1"/>
  <c r="H93" i="1"/>
  <c r="I93" i="1" s="1"/>
  <c r="F93" i="1"/>
  <c r="D93" i="1"/>
  <c r="L92" i="1"/>
  <c r="J92" i="1" s="1"/>
  <c r="K92" i="1"/>
  <c r="H92" i="1"/>
  <c r="I92" i="1" s="1"/>
  <c r="F92" i="1"/>
  <c r="D92" i="1"/>
  <c r="J91" i="1"/>
  <c r="K91" i="1"/>
  <c r="H91" i="1"/>
  <c r="F91" i="1"/>
  <c r="D91" i="1"/>
  <c r="L87" i="1"/>
  <c r="K87" i="1"/>
  <c r="E87" i="1"/>
  <c r="F87" i="1" s="1"/>
  <c r="K85" i="1"/>
  <c r="K84" i="1"/>
  <c r="F84" i="1"/>
  <c r="D84" i="1"/>
  <c r="L83" i="1"/>
  <c r="L84" i="1" s="1"/>
  <c r="K83" i="1"/>
  <c r="H83" i="1"/>
  <c r="I83" i="1" s="1"/>
  <c r="F83" i="1"/>
  <c r="D83" i="1"/>
  <c r="L82" i="1"/>
  <c r="J82" i="1" s="1"/>
  <c r="K82" i="1"/>
  <c r="H82" i="1"/>
  <c r="I82" i="1" s="1"/>
  <c r="F82" i="1"/>
  <c r="D82" i="1"/>
  <c r="L81" i="1"/>
  <c r="J81" i="1" s="1"/>
  <c r="K81" i="1"/>
  <c r="H81" i="1"/>
  <c r="I81" i="1" s="1"/>
  <c r="F81" i="1"/>
  <c r="D81" i="1"/>
  <c r="L80" i="1"/>
  <c r="J80" i="1" s="1"/>
  <c r="K80" i="1"/>
  <c r="H80" i="1"/>
  <c r="I80" i="1" s="1"/>
  <c r="F80" i="1"/>
  <c r="D80" i="1"/>
  <c r="J79" i="1"/>
  <c r="K79" i="1"/>
  <c r="H79" i="1"/>
  <c r="F79" i="1"/>
  <c r="D79" i="1"/>
  <c r="L75" i="1"/>
  <c r="K75" i="1"/>
  <c r="E75" i="1"/>
  <c r="F75" i="1" s="1"/>
  <c r="K73" i="1"/>
  <c r="K72" i="1"/>
  <c r="F72" i="1"/>
  <c r="D72" i="1"/>
  <c r="L71" i="1"/>
  <c r="L72" i="1" s="1"/>
  <c r="K71" i="1"/>
  <c r="H71" i="1"/>
  <c r="I71" i="1" s="1"/>
  <c r="F71" i="1"/>
  <c r="D71" i="1"/>
  <c r="L70" i="1"/>
  <c r="J70" i="1" s="1"/>
  <c r="K70" i="1"/>
  <c r="H70" i="1"/>
  <c r="I70" i="1" s="1"/>
  <c r="F70" i="1"/>
  <c r="D70" i="1"/>
  <c r="L69" i="1"/>
  <c r="J69" i="1" s="1"/>
  <c r="K69" i="1"/>
  <c r="H69" i="1"/>
  <c r="I69" i="1" s="1"/>
  <c r="F69" i="1"/>
  <c r="D69" i="1"/>
  <c r="L68" i="1"/>
  <c r="J68" i="1" s="1"/>
  <c r="K68" i="1"/>
  <c r="H68" i="1"/>
  <c r="I68" i="1" s="1"/>
  <c r="F68" i="1"/>
  <c r="D68" i="1"/>
  <c r="J67" i="1"/>
  <c r="K67" i="1"/>
  <c r="H67" i="1"/>
  <c r="F67" i="1"/>
  <c r="D67" i="1"/>
  <c r="L63" i="1"/>
  <c r="K63" i="1"/>
  <c r="K61" i="1"/>
  <c r="K60" i="1"/>
  <c r="F60" i="1"/>
  <c r="D60" i="1"/>
  <c r="L59" i="1"/>
  <c r="L60" i="1" s="1"/>
  <c r="K59" i="1"/>
  <c r="H59" i="1"/>
  <c r="I59" i="1" s="1"/>
  <c r="F59" i="1"/>
  <c r="D59" i="1"/>
  <c r="L58" i="1"/>
  <c r="J58" i="1" s="1"/>
  <c r="K58" i="1"/>
  <c r="H58" i="1"/>
  <c r="I58" i="1" s="1"/>
  <c r="F58" i="1"/>
  <c r="D58" i="1"/>
  <c r="L57" i="1"/>
  <c r="J57" i="1" s="1"/>
  <c r="K57" i="1"/>
  <c r="H57" i="1"/>
  <c r="I57" i="1" s="1"/>
  <c r="F57" i="1"/>
  <c r="D57" i="1"/>
  <c r="L56" i="1"/>
  <c r="J56" i="1" s="1"/>
  <c r="K56" i="1"/>
  <c r="H56" i="1"/>
  <c r="I56" i="1" s="1"/>
  <c r="F56" i="1"/>
  <c r="D56" i="1"/>
  <c r="J55" i="1"/>
  <c r="K55" i="1"/>
  <c r="H55" i="1"/>
  <c r="F55" i="1"/>
  <c r="D55" i="1"/>
  <c r="E63" i="1" s="1"/>
  <c r="F63" i="1" s="1"/>
  <c r="L51" i="1"/>
  <c r="K51" i="1"/>
  <c r="E51" i="1"/>
  <c r="F51" i="1" s="1"/>
  <c r="K49" i="1"/>
  <c r="K48" i="1"/>
  <c r="F48" i="1"/>
  <c r="D48" i="1"/>
  <c r="L47" i="1"/>
  <c r="L48" i="1" s="1"/>
  <c r="K47" i="1"/>
  <c r="H47" i="1"/>
  <c r="I47" i="1" s="1"/>
  <c r="F47" i="1"/>
  <c r="D47" i="1"/>
  <c r="L46" i="1"/>
  <c r="J46" i="1" s="1"/>
  <c r="K46" i="1"/>
  <c r="H46" i="1"/>
  <c r="I46" i="1" s="1"/>
  <c r="F46" i="1"/>
  <c r="D46" i="1"/>
  <c r="L45" i="1"/>
  <c r="J45" i="1" s="1"/>
  <c r="K45" i="1"/>
  <c r="H45" i="1"/>
  <c r="I45" i="1" s="1"/>
  <c r="F45" i="1"/>
  <c r="D45" i="1"/>
  <c r="L44" i="1"/>
  <c r="J44" i="1" s="1"/>
  <c r="K44" i="1"/>
  <c r="H44" i="1"/>
  <c r="I44" i="1" s="1"/>
  <c r="F44" i="1"/>
  <c r="D44" i="1"/>
  <c r="J43" i="1"/>
  <c r="K43" i="1"/>
  <c r="H43" i="1"/>
  <c r="F43" i="1"/>
  <c r="D43" i="1"/>
  <c r="L39" i="1"/>
  <c r="K39" i="1"/>
  <c r="K36" i="1"/>
  <c r="K37" i="1" s="1"/>
  <c r="F36" i="1"/>
  <c r="D36" i="1"/>
  <c r="L35" i="1"/>
  <c r="L36" i="1" s="1"/>
  <c r="L37" i="1" s="1"/>
  <c r="K35" i="1"/>
  <c r="H35" i="1"/>
  <c r="I35" i="1" s="1"/>
  <c r="F35" i="1"/>
  <c r="D35" i="1"/>
  <c r="L34" i="1"/>
  <c r="J34" i="1" s="1"/>
  <c r="K34" i="1"/>
  <c r="H34" i="1"/>
  <c r="I34" i="1" s="1"/>
  <c r="F34" i="1"/>
  <c r="D34" i="1"/>
  <c r="L33" i="1"/>
  <c r="J33" i="1" s="1"/>
  <c r="K33" i="1"/>
  <c r="H33" i="1"/>
  <c r="I33" i="1" s="1"/>
  <c r="F33" i="1"/>
  <c r="D33" i="1"/>
  <c r="L32" i="1"/>
  <c r="J32" i="1" s="1"/>
  <c r="K32" i="1"/>
  <c r="H32" i="1"/>
  <c r="I32" i="1" s="1"/>
  <c r="F32" i="1"/>
  <c r="D32" i="1"/>
  <c r="K31" i="1"/>
  <c r="J31" i="1"/>
  <c r="H31" i="1"/>
  <c r="F31" i="1"/>
  <c r="D31" i="1"/>
  <c r="E39" i="1" s="1"/>
  <c r="F39" i="1" s="1"/>
  <c r="D19" i="1"/>
  <c r="E27" i="1" s="1"/>
  <c r="K25" i="1"/>
  <c r="K24" i="1"/>
  <c r="F24" i="1"/>
  <c r="H24" i="1" s="1"/>
  <c r="D24" i="1"/>
  <c r="K23" i="1"/>
  <c r="F23" i="1"/>
  <c r="H23" i="1" s="1"/>
  <c r="D23" i="1"/>
  <c r="K22" i="1"/>
  <c r="F22" i="1"/>
  <c r="H22" i="1" s="1"/>
  <c r="D22" i="1"/>
  <c r="K21" i="1"/>
  <c r="F21" i="1"/>
  <c r="H21" i="1" s="1"/>
  <c r="D21" i="1"/>
  <c r="K20" i="1"/>
  <c r="F20" i="1"/>
  <c r="H20" i="1" s="1"/>
  <c r="D20" i="1"/>
  <c r="K19" i="1"/>
  <c r="F19" i="1"/>
  <c r="H19" i="1" s="1"/>
  <c r="L19" i="1" s="1"/>
  <c r="F8" i="1"/>
  <c r="H8" i="1" s="1"/>
  <c r="F9" i="1"/>
  <c r="F10" i="1"/>
  <c r="H10" i="1" s="1"/>
  <c r="F11" i="1"/>
  <c r="H11" i="1" s="1"/>
  <c r="F7" i="1"/>
  <c r="H7" i="1" s="1"/>
  <c r="H9" i="1"/>
  <c r="I23" i="1" l="1"/>
  <c r="L23" i="1"/>
  <c r="L24" i="1" s="1"/>
  <c r="I22" i="1"/>
  <c r="L22" i="1"/>
  <c r="I21" i="1"/>
  <c r="L21" i="1"/>
  <c r="I20" i="1"/>
  <c r="L20" i="1"/>
  <c r="H27" i="1"/>
  <c r="L27" i="1" s="1"/>
  <c r="I19" i="1"/>
  <c r="I11" i="1"/>
  <c r="I10" i="1"/>
  <c r="J35" i="1"/>
  <c r="I9" i="1"/>
  <c r="I8" i="1"/>
  <c r="H639" i="1"/>
  <c r="I631" i="1"/>
  <c r="H627" i="1"/>
  <c r="I619" i="1"/>
  <c r="H615" i="1"/>
  <c r="I607" i="1"/>
  <c r="H603" i="1"/>
  <c r="I595" i="1"/>
  <c r="H591" i="1"/>
  <c r="I583" i="1"/>
  <c r="H579" i="1"/>
  <c r="I571" i="1"/>
  <c r="H567" i="1"/>
  <c r="I559" i="1"/>
  <c r="H555" i="1"/>
  <c r="I547" i="1"/>
  <c r="H543" i="1"/>
  <c r="I535" i="1"/>
  <c r="H531" i="1"/>
  <c r="I523" i="1"/>
  <c r="H519" i="1"/>
  <c r="I511" i="1"/>
  <c r="H507" i="1"/>
  <c r="I499" i="1"/>
  <c r="H495" i="1"/>
  <c r="I487" i="1"/>
  <c r="H483" i="1"/>
  <c r="I475" i="1"/>
  <c r="H471" i="1"/>
  <c r="I463" i="1"/>
  <c r="H459" i="1"/>
  <c r="I451" i="1"/>
  <c r="H447" i="1"/>
  <c r="I439" i="1"/>
  <c r="H435" i="1"/>
  <c r="I427" i="1"/>
  <c r="H423" i="1"/>
  <c r="I415" i="1"/>
  <c r="H411" i="1"/>
  <c r="I403" i="1"/>
  <c r="H399" i="1"/>
  <c r="I391" i="1"/>
  <c r="H387" i="1"/>
  <c r="I379" i="1"/>
  <c r="H375" i="1"/>
  <c r="I367" i="1"/>
  <c r="H363" i="1"/>
  <c r="I355" i="1"/>
  <c r="H351" i="1"/>
  <c r="I343" i="1"/>
  <c r="H339" i="1"/>
  <c r="I331" i="1"/>
  <c r="H327" i="1"/>
  <c r="I319" i="1"/>
  <c r="H315" i="1"/>
  <c r="I307" i="1"/>
  <c r="H303" i="1"/>
  <c r="I295" i="1"/>
  <c r="H291" i="1"/>
  <c r="I283" i="1"/>
  <c r="H279" i="1"/>
  <c r="I271" i="1"/>
  <c r="H267" i="1"/>
  <c r="I259" i="1"/>
  <c r="H255" i="1"/>
  <c r="I247" i="1"/>
  <c r="I248" i="1"/>
  <c r="H243" i="1"/>
  <c r="I235" i="1"/>
  <c r="H231" i="1"/>
  <c r="I223" i="1"/>
  <c r="H219" i="1"/>
  <c r="I211" i="1"/>
  <c r="H207" i="1"/>
  <c r="I199" i="1"/>
  <c r="H195" i="1"/>
  <c r="I187" i="1"/>
  <c r="H183" i="1"/>
  <c r="I175" i="1"/>
  <c r="H171" i="1"/>
  <c r="I163" i="1"/>
  <c r="H159" i="1"/>
  <c r="I151" i="1"/>
  <c r="H147" i="1"/>
  <c r="I139" i="1"/>
  <c r="H135" i="1"/>
  <c r="I127" i="1"/>
  <c r="H123" i="1"/>
  <c r="I115" i="1"/>
  <c r="H111" i="1"/>
  <c r="I103" i="1"/>
  <c r="H99" i="1"/>
  <c r="I91" i="1"/>
  <c r="H87" i="1"/>
  <c r="I79" i="1"/>
  <c r="H75" i="1"/>
  <c r="I67" i="1"/>
  <c r="H63" i="1"/>
  <c r="I55" i="1"/>
  <c r="H51" i="1"/>
  <c r="I43" i="1"/>
  <c r="H39" i="1"/>
  <c r="I31" i="1"/>
  <c r="F27" i="1"/>
  <c r="I7" i="1"/>
  <c r="L637" i="1"/>
  <c r="J636" i="1"/>
  <c r="J639" i="1" s="1"/>
  <c r="J635" i="1"/>
  <c r="L625" i="1"/>
  <c r="J624" i="1"/>
  <c r="J627" i="1" s="1"/>
  <c r="J623" i="1"/>
  <c r="L613" i="1"/>
  <c r="J612" i="1"/>
  <c r="J615" i="1" s="1"/>
  <c r="J611" i="1"/>
  <c r="L601" i="1"/>
  <c r="J600" i="1"/>
  <c r="J603" i="1" s="1"/>
  <c r="J599" i="1"/>
  <c r="L589" i="1"/>
  <c r="J588" i="1"/>
  <c r="J591" i="1" s="1"/>
  <c r="J587" i="1"/>
  <c r="L577" i="1"/>
  <c r="J576" i="1"/>
  <c r="J579" i="1" s="1"/>
  <c r="J575" i="1"/>
  <c r="L565" i="1"/>
  <c r="J564" i="1"/>
  <c r="J567" i="1" s="1"/>
  <c r="J563" i="1"/>
  <c r="L553" i="1"/>
  <c r="J552" i="1"/>
  <c r="J555" i="1" s="1"/>
  <c r="J551" i="1"/>
  <c r="J540" i="1"/>
  <c r="J543" i="1" s="1"/>
  <c r="L541" i="1"/>
  <c r="J539" i="1"/>
  <c r="J528" i="1"/>
  <c r="J531" i="1" s="1"/>
  <c r="L529" i="1"/>
  <c r="J527" i="1"/>
  <c r="L517" i="1"/>
  <c r="J516" i="1"/>
  <c r="J519" i="1" s="1"/>
  <c r="J515" i="1"/>
  <c r="L505" i="1"/>
  <c r="J504" i="1"/>
  <c r="J507" i="1" s="1"/>
  <c r="J503" i="1"/>
  <c r="J492" i="1"/>
  <c r="J495" i="1" s="1"/>
  <c r="L493" i="1"/>
  <c r="J491" i="1"/>
  <c r="L481" i="1"/>
  <c r="J480" i="1"/>
  <c r="J483" i="1" s="1"/>
  <c r="J479" i="1"/>
  <c r="L469" i="1"/>
  <c r="J468" i="1"/>
  <c r="J471" i="1" s="1"/>
  <c r="J467" i="1"/>
  <c r="L457" i="1"/>
  <c r="J456" i="1"/>
  <c r="J459" i="1" s="1"/>
  <c r="J455" i="1"/>
  <c r="L445" i="1"/>
  <c r="J444" i="1"/>
  <c r="J447" i="1" s="1"/>
  <c r="J443" i="1"/>
  <c r="L433" i="1"/>
  <c r="J432" i="1"/>
  <c r="J435" i="1" s="1"/>
  <c r="J431" i="1"/>
  <c r="L421" i="1"/>
  <c r="J420" i="1"/>
  <c r="J423" i="1" s="1"/>
  <c r="J419" i="1"/>
  <c r="L409" i="1"/>
  <c r="J408" i="1"/>
  <c r="J411" i="1" s="1"/>
  <c r="J407" i="1"/>
  <c r="L397" i="1"/>
  <c r="J396" i="1"/>
  <c r="J399" i="1" s="1"/>
  <c r="J395" i="1"/>
  <c r="L385" i="1"/>
  <c r="J384" i="1"/>
  <c r="J387" i="1" s="1"/>
  <c r="J383" i="1"/>
  <c r="L373" i="1"/>
  <c r="J372" i="1"/>
  <c r="J375" i="1" s="1"/>
  <c r="J371" i="1"/>
  <c r="L361" i="1"/>
  <c r="J360" i="1"/>
  <c r="J363" i="1" s="1"/>
  <c r="J359" i="1"/>
  <c r="L349" i="1"/>
  <c r="J348" i="1"/>
  <c r="J351" i="1" s="1"/>
  <c r="J347" i="1"/>
  <c r="L337" i="1"/>
  <c r="J336" i="1"/>
  <c r="J339" i="1" s="1"/>
  <c r="J335" i="1"/>
  <c r="L325" i="1"/>
  <c r="J324" i="1"/>
  <c r="J327" i="1" s="1"/>
  <c r="J323" i="1"/>
  <c r="L313" i="1"/>
  <c r="J312" i="1"/>
  <c r="J315" i="1" s="1"/>
  <c r="J311" i="1"/>
  <c r="L301" i="1"/>
  <c r="J300" i="1"/>
  <c r="J303" i="1" s="1"/>
  <c r="J299" i="1"/>
  <c r="L289" i="1"/>
  <c r="J288" i="1"/>
  <c r="J291" i="1" s="1"/>
  <c r="J287" i="1"/>
  <c r="L277" i="1"/>
  <c r="J276" i="1"/>
  <c r="J279" i="1" s="1"/>
  <c r="J275" i="1"/>
  <c r="L265" i="1"/>
  <c r="J264" i="1"/>
  <c r="J267" i="1" s="1"/>
  <c r="J263" i="1"/>
  <c r="L253" i="1"/>
  <c r="J252" i="1"/>
  <c r="J255" i="1" s="1"/>
  <c r="J251" i="1"/>
  <c r="L241" i="1"/>
  <c r="J240" i="1"/>
  <c r="J243" i="1" s="1"/>
  <c r="J239" i="1"/>
  <c r="L229" i="1"/>
  <c r="J228" i="1"/>
  <c r="J231" i="1" s="1"/>
  <c r="J227" i="1"/>
  <c r="L217" i="1"/>
  <c r="J216" i="1"/>
  <c r="J219" i="1" s="1"/>
  <c r="J215" i="1"/>
  <c r="L205" i="1"/>
  <c r="J204" i="1"/>
  <c r="J207" i="1" s="1"/>
  <c r="J203" i="1"/>
  <c r="L193" i="1"/>
  <c r="J192" i="1"/>
  <c r="J195" i="1" s="1"/>
  <c r="J191" i="1"/>
  <c r="L181" i="1"/>
  <c r="J180" i="1"/>
  <c r="J183" i="1" s="1"/>
  <c r="J179" i="1"/>
  <c r="L169" i="1"/>
  <c r="J168" i="1"/>
  <c r="J171" i="1" s="1"/>
  <c r="J167" i="1"/>
  <c r="L157" i="1"/>
  <c r="J156" i="1"/>
  <c r="J159" i="1" s="1"/>
  <c r="J155" i="1"/>
  <c r="L145" i="1"/>
  <c r="J144" i="1"/>
  <c r="J147" i="1" s="1"/>
  <c r="J143" i="1"/>
  <c r="L133" i="1"/>
  <c r="J132" i="1"/>
  <c r="J135" i="1" s="1"/>
  <c r="J131" i="1"/>
  <c r="L121" i="1"/>
  <c r="J120" i="1"/>
  <c r="J123" i="1" s="1"/>
  <c r="J119" i="1"/>
  <c r="L109" i="1"/>
  <c r="J108" i="1"/>
  <c r="J111" i="1" s="1"/>
  <c r="J107" i="1"/>
  <c r="L97" i="1"/>
  <c r="J96" i="1"/>
  <c r="J99" i="1" s="1"/>
  <c r="J95" i="1"/>
  <c r="L85" i="1"/>
  <c r="J84" i="1"/>
  <c r="J87" i="1" s="1"/>
  <c r="J83" i="1"/>
  <c r="L73" i="1"/>
  <c r="J72" i="1"/>
  <c r="J75" i="1" s="1"/>
  <c r="J71" i="1"/>
  <c r="J60" i="1"/>
  <c r="J63" i="1" s="1"/>
  <c r="L61" i="1"/>
  <c r="J59" i="1"/>
  <c r="L49" i="1"/>
  <c r="J48" i="1"/>
  <c r="J51" i="1" s="1"/>
  <c r="J47" i="1"/>
  <c r="J36" i="1"/>
  <c r="J39" i="1" s="1"/>
  <c r="L25" i="1"/>
  <c r="J27" i="1"/>
  <c r="I471" i="1" l="1"/>
  <c r="I435" i="1"/>
  <c r="I339" i="1"/>
  <c r="I627" i="1" l="1"/>
  <c r="I615" i="1"/>
  <c r="I567" i="1"/>
  <c r="I507" i="1"/>
  <c r="I447" i="1"/>
  <c r="I411" i="1"/>
  <c r="I363" i="1"/>
  <c r="I327" i="1"/>
  <c r="I315" i="1"/>
  <c r="I639" i="1" l="1"/>
  <c r="I603" i="1"/>
  <c r="I579" i="1"/>
  <c r="I543" i="1"/>
  <c r="I531" i="1"/>
  <c r="I519" i="1"/>
  <c r="I459" i="1"/>
  <c r="I399" i="1"/>
  <c r="I387" i="1"/>
  <c r="I375" i="1"/>
  <c r="I291" i="1"/>
  <c r="I255" i="1"/>
  <c r="I231" i="1"/>
  <c r="I219" i="1"/>
  <c r="I147" i="1"/>
  <c r="I123" i="1"/>
  <c r="I99" i="1"/>
  <c r="I591" i="1" l="1"/>
  <c r="I555" i="1"/>
  <c r="I495" i="1"/>
  <c r="I483" i="1"/>
  <c r="I423" i="1"/>
  <c r="I351" i="1"/>
  <c r="I303" i="1"/>
  <c r="I279" i="1"/>
  <c r="I267" i="1"/>
  <c r="I207" i="1"/>
  <c r="I183" i="1"/>
  <c r="I171" i="1"/>
  <c r="I159" i="1"/>
  <c r="I135" i="1"/>
  <c r="I111" i="1"/>
  <c r="I87" i="1"/>
  <c r="I75" i="1"/>
  <c r="I51" i="1"/>
  <c r="I39" i="1"/>
  <c r="I243" i="1" l="1"/>
  <c r="I195" i="1"/>
  <c r="I27" i="1"/>
  <c r="G15" i="1" l="1"/>
  <c r="K12" i="1"/>
  <c r="K13" i="1" s="1"/>
  <c r="F12" i="1"/>
  <c r="D12" i="1"/>
  <c r="K11" i="1"/>
  <c r="D11" i="1"/>
  <c r="K10" i="1"/>
  <c r="D10" i="1"/>
  <c r="K9" i="1"/>
  <c r="K8" i="1"/>
  <c r="K7" i="1"/>
  <c r="F15" i="1" l="1"/>
  <c r="H12" i="1"/>
  <c r="H15" i="1" s="1"/>
  <c r="L15" i="1" s="1"/>
  <c r="K15" i="1"/>
  <c r="I15" i="1" l="1"/>
  <c r="B8" i="1" l="1"/>
  <c r="B9" i="1" l="1"/>
  <c r="B10" i="1" l="1"/>
  <c r="B11" i="1" s="1"/>
  <c r="B12" i="1" s="1"/>
  <c r="B13" i="1" s="1"/>
  <c r="B19" i="1" l="1"/>
  <c r="B20" i="1" s="1"/>
  <c r="B21" i="1" s="1"/>
  <c r="B22" i="1" s="1"/>
  <c r="B23" i="1" s="1"/>
  <c r="B24" i="1" s="1"/>
  <c r="B25" i="1" s="1"/>
  <c r="B31" i="1" s="1"/>
  <c r="B32" i="1" s="1"/>
  <c r="B33" i="1" s="1"/>
  <c r="B34" i="1" s="1"/>
  <c r="B35" i="1" s="1"/>
  <c r="B36" i="1" s="1"/>
  <c r="B37" i="1" s="1"/>
  <c r="B43" i="1" s="1"/>
  <c r="B44" i="1" s="1"/>
  <c r="B45" i="1" s="1"/>
  <c r="B46" i="1" s="1"/>
  <c r="B47" i="1" s="1"/>
  <c r="B48" i="1" s="1"/>
  <c r="B49" i="1" s="1"/>
  <c r="B55" i="1" s="1"/>
  <c r="B56" i="1" s="1"/>
  <c r="B57" i="1" s="1"/>
  <c r="B58" i="1" s="1"/>
  <c r="B59" i="1" s="1"/>
  <c r="B60" i="1" s="1"/>
  <c r="B61" i="1" s="1"/>
  <c r="B67" i="1" s="1"/>
  <c r="B68" i="1" s="1"/>
  <c r="B69" i="1" s="1"/>
  <c r="B70" i="1" s="1"/>
  <c r="B71" i="1" s="1"/>
  <c r="B72" i="1" s="1"/>
  <c r="B73" i="1" s="1"/>
  <c r="B79" i="1" s="1"/>
  <c r="B80" i="1" s="1"/>
  <c r="B81" i="1" s="1"/>
  <c r="B82" i="1" s="1"/>
  <c r="B83" i="1" s="1"/>
  <c r="B84" i="1" s="1"/>
  <c r="B85" i="1" s="1"/>
  <c r="B91" i="1" s="1"/>
  <c r="B92" i="1" s="1"/>
  <c r="B93" i="1" s="1"/>
  <c r="B94" i="1" s="1"/>
  <c r="B95" i="1" s="1"/>
  <c r="B96" i="1" s="1"/>
  <c r="B97" i="1" s="1"/>
  <c r="B103" i="1" s="1"/>
  <c r="B104" i="1" s="1"/>
  <c r="B105" i="1" s="1"/>
  <c r="B106" i="1" s="1"/>
  <c r="B107" i="1" s="1"/>
  <c r="B108" i="1" s="1"/>
  <c r="B109" i="1" s="1"/>
  <c r="B115" i="1" s="1"/>
  <c r="B116" i="1" s="1"/>
  <c r="B117" i="1" s="1"/>
  <c r="B118" i="1" s="1"/>
  <c r="B119" i="1" s="1"/>
  <c r="B120" i="1" s="1"/>
  <c r="B121" i="1" s="1"/>
  <c r="B127" i="1" s="1"/>
  <c r="B128" i="1" s="1"/>
  <c r="B129" i="1" s="1"/>
  <c r="B130" i="1" s="1"/>
  <c r="B131" i="1" s="1"/>
  <c r="B132" i="1" s="1"/>
  <c r="B133" i="1" s="1"/>
  <c r="B139" i="1" s="1"/>
  <c r="B140" i="1" s="1"/>
  <c r="B141" i="1" s="1"/>
  <c r="B142" i="1" s="1"/>
  <c r="B143" i="1" s="1"/>
  <c r="B144" i="1" s="1"/>
  <c r="B145" i="1" s="1"/>
  <c r="B151" i="1" s="1"/>
  <c r="B152" i="1" s="1"/>
  <c r="B153" i="1" s="1"/>
  <c r="B154" i="1" s="1"/>
  <c r="B155" i="1" s="1"/>
  <c r="B156" i="1" s="1"/>
  <c r="B157" i="1" s="1"/>
  <c r="B163" i="1" s="1"/>
  <c r="B164" i="1" s="1"/>
  <c r="B165" i="1" s="1"/>
  <c r="B166" i="1" s="1"/>
  <c r="B167" i="1" s="1"/>
  <c r="B168" i="1" s="1"/>
  <c r="B169" i="1" s="1"/>
  <c r="B175" i="1" s="1"/>
  <c r="B176" i="1" s="1"/>
  <c r="B177" i="1" s="1"/>
  <c r="B178" i="1" s="1"/>
  <c r="B179" i="1" s="1"/>
  <c r="B180" i="1" s="1"/>
  <c r="B181" i="1" s="1"/>
  <c r="B187" i="1" s="1"/>
  <c r="B188" i="1" s="1"/>
  <c r="B189" i="1" s="1"/>
  <c r="B190" i="1" s="1"/>
  <c r="B191" i="1" s="1"/>
  <c r="B192" i="1" s="1"/>
  <c r="B193" i="1" s="1"/>
  <c r="B199" i="1" s="1"/>
  <c r="B200" i="1" s="1"/>
  <c r="B201" i="1" s="1"/>
  <c r="B202" i="1" s="1"/>
  <c r="B203" i="1" s="1"/>
  <c r="B204" i="1" s="1"/>
  <c r="B205" i="1" s="1"/>
  <c r="B211" i="1" s="1"/>
  <c r="B212" i="1" s="1"/>
  <c r="B213" i="1" s="1"/>
  <c r="B214" i="1" s="1"/>
  <c r="B215" i="1" s="1"/>
  <c r="B216" i="1" s="1"/>
  <c r="B217" i="1" s="1"/>
  <c r="B223" i="1" s="1"/>
  <c r="B224" i="1" s="1"/>
  <c r="B225" i="1" s="1"/>
  <c r="B226" i="1" s="1"/>
  <c r="B227" i="1" s="1"/>
  <c r="B228" i="1" s="1"/>
  <c r="B229" i="1" s="1"/>
  <c r="B235" i="1" s="1"/>
  <c r="B236" i="1" s="1"/>
  <c r="B237" i="1" s="1"/>
  <c r="B238" i="1" s="1"/>
  <c r="B239" i="1" s="1"/>
  <c r="B240" i="1" s="1"/>
  <c r="B241" i="1" s="1"/>
  <c r="B247" i="1" s="1"/>
  <c r="B248" i="1" s="1"/>
  <c r="B249" i="1" s="1"/>
  <c r="B250" i="1" s="1"/>
  <c r="B251" i="1" s="1"/>
  <c r="B252" i="1" s="1"/>
  <c r="B253" i="1" s="1"/>
  <c r="B259" i="1" s="1"/>
  <c r="B260" i="1" s="1"/>
  <c r="B261" i="1" s="1"/>
  <c r="B262" i="1" s="1"/>
  <c r="B263" i="1" s="1"/>
  <c r="B264" i="1" s="1"/>
  <c r="B265" i="1" s="1"/>
  <c r="B271" i="1" s="1"/>
  <c r="B272" i="1" s="1"/>
  <c r="B273" i="1" s="1"/>
  <c r="B274" i="1" s="1"/>
  <c r="B275" i="1" s="1"/>
  <c r="B276" i="1" s="1"/>
  <c r="B277" i="1" s="1"/>
  <c r="B283" i="1" s="1"/>
  <c r="B284" i="1" s="1"/>
  <c r="B285" i="1" s="1"/>
  <c r="B286" i="1" s="1"/>
  <c r="B287" i="1" s="1"/>
  <c r="B288" i="1" s="1"/>
  <c r="B289" i="1" s="1"/>
  <c r="B295" i="1" s="1"/>
  <c r="B296" i="1" s="1"/>
  <c r="B297" i="1" s="1"/>
  <c r="B298" i="1" s="1"/>
  <c r="B299" i="1" s="1"/>
  <c r="B300" i="1" s="1"/>
  <c r="B301" i="1" s="1"/>
  <c r="B307" i="1" s="1"/>
  <c r="B308" i="1" s="1"/>
  <c r="B309" i="1" s="1"/>
  <c r="B310" i="1" s="1"/>
  <c r="B311" i="1" s="1"/>
  <c r="B312" i="1" s="1"/>
  <c r="B313" i="1" s="1"/>
  <c r="B319" i="1" s="1"/>
  <c r="B320" i="1" s="1"/>
  <c r="B321" i="1" s="1"/>
  <c r="B322" i="1" s="1"/>
  <c r="B323" i="1" s="1"/>
  <c r="B324" i="1" s="1"/>
  <c r="B325" i="1" s="1"/>
  <c r="B331" i="1" s="1"/>
  <c r="B332" i="1" s="1"/>
  <c r="B333" i="1" s="1"/>
  <c r="B334" i="1" s="1"/>
  <c r="B335" i="1" s="1"/>
  <c r="B336" i="1" s="1"/>
  <c r="B337" i="1" s="1"/>
  <c r="B343" i="1" s="1"/>
  <c r="B344" i="1" s="1"/>
  <c r="B345" i="1" s="1"/>
  <c r="B346" i="1" s="1"/>
  <c r="B347" i="1" s="1"/>
  <c r="B348" i="1" s="1"/>
  <c r="B349" i="1" s="1"/>
  <c r="B355" i="1" s="1"/>
  <c r="B356" i="1" s="1"/>
  <c r="B357" i="1" s="1"/>
  <c r="B358" i="1" s="1"/>
  <c r="B359" i="1" s="1"/>
  <c r="B360" i="1" s="1"/>
  <c r="B361" i="1" s="1"/>
  <c r="B367" i="1" s="1"/>
  <c r="B368" i="1" s="1"/>
  <c r="B369" i="1" s="1"/>
  <c r="B370" i="1" s="1"/>
  <c r="B371" i="1" s="1"/>
  <c r="B372" i="1" s="1"/>
  <c r="B373" i="1" s="1"/>
  <c r="B379" i="1" s="1"/>
  <c r="B380" i="1" s="1"/>
  <c r="B381" i="1" s="1"/>
  <c r="B382" i="1" s="1"/>
  <c r="B383" i="1" s="1"/>
  <c r="B384" i="1" s="1"/>
  <c r="B385" i="1" s="1"/>
  <c r="B391" i="1" s="1"/>
  <c r="B392" i="1" s="1"/>
  <c r="B393" i="1" s="1"/>
  <c r="B394" i="1" s="1"/>
  <c r="B395" i="1" s="1"/>
  <c r="B396" i="1" s="1"/>
  <c r="B397" i="1" s="1"/>
  <c r="B403" i="1" s="1"/>
  <c r="B404" i="1" s="1"/>
  <c r="B405" i="1" s="1"/>
  <c r="B406" i="1" s="1"/>
  <c r="B407" i="1" s="1"/>
  <c r="B408" i="1" s="1"/>
  <c r="B409" i="1" s="1"/>
  <c r="B415" i="1" s="1"/>
  <c r="B416" i="1" s="1"/>
  <c r="B417" i="1" s="1"/>
  <c r="B418" i="1" s="1"/>
  <c r="B419" i="1" s="1"/>
  <c r="B420" i="1" s="1"/>
  <c r="B421" i="1" s="1"/>
  <c r="B427" i="1" s="1"/>
  <c r="B428" i="1" s="1"/>
  <c r="B429" i="1" s="1"/>
  <c r="B430" i="1" s="1"/>
  <c r="B431" i="1" s="1"/>
  <c r="B432" i="1" s="1"/>
  <c r="B433" i="1" s="1"/>
  <c r="B439" i="1" s="1"/>
  <c r="B440" i="1" s="1"/>
  <c r="B441" i="1" s="1"/>
  <c r="B442" i="1" s="1"/>
  <c r="B443" i="1" s="1"/>
  <c r="B444" i="1" s="1"/>
  <c r="B445" i="1" s="1"/>
  <c r="B451" i="1" s="1"/>
  <c r="B452" i="1" s="1"/>
  <c r="B453" i="1" s="1"/>
  <c r="B454" i="1" s="1"/>
  <c r="B455" i="1" s="1"/>
  <c r="B456" i="1" s="1"/>
  <c r="B457" i="1" s="1"/>
  <c r="B463" i="1" s="1"/>
  <c r="B464" i="1" s="1"/>
  <c r="B465" i="1" s="1"/>
  <c r="B466" i="1" s="1"/>
  <c r="B467" i="1" s="1"/>
  <c r="B468" i="1" s="1"/>
  <c r="B469" i="1" s="1"/>
  <c r="B475" i="1" s="1"/>
  <c r="B476" i="1" s="1"/>
  <c r="B477" i="1" s="1"/>
  <c r="B478" i="1" s="1"/>
  <c r="B479" i="1" s="1"/>
  <c r="B480" i="1" s="1"/>
  <c r="B481" i="1" s="1"/>
  <c r="B487" i="1" s="1"/>
  <c r="B488" i="1" s="1"/>
  <c r="B489" i="1" s="1"/>
  <c r="B490" i="1" s="1"/>
  <c r="B491" i="1" s="1"/>
  <c r="B492" i="1" s="1"/>
  <c r="B493" i="1" s="1"/>
  <c r="B499" i="1" s="1"/>
  <c r="B500" i="1" s="1"/>
  <c r="B501" i="1" s="1"/>
  <c r="B502" i="1" s="1"/>
  <c r="B503" i="1" s="1"/>
  <c r="B504" i="1" s="1"/>
  <c r="B505" i="1" s="1"/>
  <c r="B511" i="1" s="1"/>
  <c r="B512" i="1" s="1"/>
  <c r="B513" i="1" s="1"/>
  <c r="B514" i="1" s="1"/>
  <c r="B515" i="1" s="1"/>
  <c r="B516" i="1" s="1"/>
  <c r="B517" i="1" s="1"/>
  <c r="B523" i="1" s="1"/>
  <c r="B524" i="1" s="1"/>
  <c r="B525" i="1" s="1"/>
  <c r="B526" i="1" s="1"/>
  <c r="B527" i="1" s="1"/>
  <c r="B528" i="1" s="1"/>
  <c r="B529" i="1" s="1"/>
  <c r="B535" i="1" s="1"/>
  <c r="B536" i="1" s="1"/>
  <c r="B537" i="1" s="1"/>
  <c r="B538" i="1" s="1"/>
  <c r="B539" i="1" s="1"/>
  <c r="B540" i="1" s="1"/>
  <c r="B541" i="1" s="1"/>
  <c r="B547" i="1" s="1"/>
  <c r="B548" i="1" s="1"/>
  <c r="B549" i="1" s="1"/>
  <c r="B550" i="1" s="1"/>
  <c r="B551" i="1" s="1"/>
  <c r="B552" i="1" s="1"/>
  <c r="B553" i="1" s="1"/>
  <c r="B559" i="1" s="1"/>
  <c r="B560" i="1" s="1"/>
  <c r="B561" i="1" s="1"/>
  <c r="B562" i="1" s="1"/>
  <c r="B563" i="1" s="1"/>
  <c r="B564" i="1" s="1"/>
  <c r="B565" i="1" s="1"/>
  <c r="B571" i="1" s="1"/>
  <c r="B572" i="1" s="1"/>
  <c r="B573" i="1" s="1"/>
  <c r="B574" i="1" s="1"/>
  <c r="B575" i="1" s="1"/>
  <c r="B576" i="1" s="1"/>
  <c r="B577" i="1" s="1"/>
  <c r="B583" i="1" s="1"/>
  <c r="B584" i="1" s="1"/>
  <c r="B585" i="1" s="1"/>
  <c r="B586" i="1" s="1"/>
  <c r="B587" i="1" s="1"/>
  <c r="B588" i="1" s="1"/>
  <c r="B589" i="1" s="1"/>
  <c r="B595" i="1" s="1"/>
  <c r="B596" i="1" s="1"/>
  <c r="B597" i="1" s="1"/>
  <c r="B598" i="1" s="1"/>
  <c r="B599" i="1" s="1"/>
  <c r="B600" i="1" s="1"/>
  <c r="B601" i="1" s="1"/>
  <c r="B607" i="1" s="1"/>
  <c r="B608" i="1" s="1"/>
  <c r="B609" i="1" s="1"/>
  <c r="B610" i="1" s="1"/>
  <c r="B611" i="1" s="1"/>
  <c r="B612" i="1" s="1"/>
  <c r="B613" i="1" s="1"/>
  <c r="B619" i="1" s="1"/>
  <c r="B620" i="1" s="1"/>
  <c r="B621" i="1" s="1"/>
  <c r="B622" i="1" s="1"/>
  <c r="B623" i="1" s="1"/>
  <c r="B624" i="1" s="1"/>
  <c r="B625" i="1" s="1"/>
  <c r="B631" i="1" s="1"/>
  <c r="B632" i="1" s="1"/>
  <c r="B633" i="1" s="1"/>
  <c r="B634" i="1" s="1"/>
  <c r="B635" i="1" s="1"/>
  <c r="B636" i="1" s="1"/>
  <c r="B637" i="1" s="1"/>
  <c r="A1" i="1"/>
  <c r="B1" i="1" s="1"/>
  <c r="C1" i="1" s="1"/>
  <c r="D1" i="1" s="1"/>
  <c r="E1" i="1" s="1"/>
  <c r="F1" i="1" s="1"/>
  <c r="G1" i="1" s="1"/>
  <c r="H1" i="1" s="1"/>
  <c r="I1" i="1" s="1"/>
  <c r="J1" i="1" s="1"/>
  <c r="K1" i="1" s="1"/>
  <c r="B17" i="1"/>
  <c r="M603" i="1"/>
  <c r="L1" i="1" l="1"/>
  <c r="M1" i="1" s="1"/>
  <c r="G643" i="1" s="1"/>
  <c r="B29" i="1"/>
  <c r="B41" i="1" s="1"/>
  <c r="B53" i="1" s="1"/>
  <c r="B65" i="1" s="1"/>
  <c r="B77" i="1" s="1"/>
  <c r="B89" i="1" s="1"/>
  <c r="B101" i="1" s="1"/>
  <c r="B113" i="1" s="1"/>
  <c r="B125" i="1" s="1"/>
  <c r="B137" i="1" s="1"/>
  <c r="B149" i="1" s="1"/>
  <c r="B161" i="1" s="1"/>
  <c r="B173" i="1" s="1"/>
  <c r="B185" i="1" s="1"/>
  <c r="B197" i="1" s="1"/>
  <c r="B209" i="1" s="1"/>
  <c r="B221" i="1" s="1"/>
  <c r="B233" i="1" s="1"/>
  <c r="B245" i="1" s="1"/>
  <c r="B257" i="1" s="1"/>
  <c r="B269" i="1" s="1"/>
  <c r="B281" i="1" s="1"/>
  <c r="B293" i="1" s="1"/>
  <c r="B305" i="1" s="1"/>
  <c r="B317" i="1" s="1"/>
  <c r="B329" i="1" s="1"/>
  <c r="B341" i="1" s="1"/>
  <c r="B353" i="1" s="1"/>
  <c r="B365" i="1" s="1"/>
  <c r="B377" i="1" s="1"/>
  <c r="B389" i="1" s="1"/>
  <c r="B401" i="1" s="1"/>
  <c r="B413" i="1" s="1"/>
  <c r="B425" i="1" s="1"/>
  <c r="B437" i="1" s="1"/>
  <c r="B449" i="1" s="1"/>
  <c r="B461" i="1" s="1"/>
  <c r="B473" i="1" s="1"/>
  <c r="B485" i="1" s="1"/>
  <c r="B497" i="1" s="1"/>
  <c r="B509" i="1" s="1"/>
  <c r="B521" i="1" s="1"/>
  <c r="B533" i="1" s="1"/>
  <c r="B545" i="1" s="1"/>
  <c r="B557" i="1" s="1"/>
  <c r="B569" i="1" s="1"/>
  <c r="B581" i="1" s="1"/>
  <c r="B593" i="1" s="1"/>
  <c r="B605" i="1" s="1"/>
  <c r="B617" i="1" s="1"/>
  <c r="B629" i="1" s="1"/>
  <c r="M579" i="1"/>
  <c r="M627" i="1" l="1"/>
  <c r="L8" i="1"/>
  <c r="M2" i="1"/>
  <c r="M591" i="1"/>
  <c r="M639" i="1"/>
  <c r="M615" i="1"/>
  <c r="L9" i="1" l="1"/>
  <c r="L10" i="1" l="1"/>
  <c r="L11" i="1" l="1"/>
  <c r="L12" i="1" l="1"/>
  <c r="J15" i="1" l="1"/>
  <c r="K27" i="1" s="1"/>
  <c r="L13" i="1"/>
  <c r="B2" i="1" l="1"/>
  <c r="C2" i="1" l="1"/>
  <c r="D2" i="1" l="1"/>
  <c r="E2" i="1" l="1"/>
  <c r="F2" i="1" l="1"/>
  <c r="G2" i="1" l="1"/>
  <c r="H2" i="1" l="1"/>
  <c r="I2" i="1" l="1"/>
  <c r="J2" i="1" l="1"/>
  <c r="K2" i="1" l="1"/>
  <c r="L2" i="1" l="1"/>
</calcChain>
</file>

<file path=xl/sharedStrings.xml><?xml version="1.0" encoding="utf-8"?>
<sst xmlns="http://schemas.openxmlformats.org/spreadsheetml/2006/main" count="907" uniqueCount="23">
  <si>
    <t>LUNDI</t>
  </si>
  <si>
    <t>MARDI</t>
  </si>
  <si>
    <t>MERCREDI</t>
  </si>
  <si>
    <t>JEUDI</t>
  </si>
  <si>
    <t>VENDREDI</t>
  </si>
  <si>
    <t>MATIN</t>
  </si>
  <si>
    <t>SOIR</t>
  </si>
  <si>
    <t>KM JOUR</t>
  </si>
  <si>
    <t>SEM</t>
  </si>
  <si>
    <t>SOMME</t>
  </si>
  <si>
    <t>REEL</t>
  </si>
  <si>
    <t>DECLARE</t>
  </si>
  <si>
    <t>SAMEDI</t>
  </si>
  <si>
    <t>DIMANCHE</t>
  </si>
  <si>
    <t>ANNEE</t>
  </si>
  <si>
    <t>date du 1er jour de la sem N° 1</t>
  </si>
  <si>
    <t>KM DECL / J</t>
  </si>
  <si>
    <t>KM DECL / 5</t>
  </si>
  <si>
    <t>MODIF DEBUT ANNEE</t>
  </si>
  <si>
    <r>
      <rPr>
        <b/>
        <sz val="10"/>
        <rFont val="Arial"/>
        <family val="2"/>
      </rPr>
      <t>km déclaré</t>
    </r>
    <r>
      <rPr>
        <sz val="10"/>
        <rFont val="Arial"/>
        <family val="2"/>
      </rPr>
      <t xml:space="preserve"> 31/12 année n-1</t>
    </r>
  </si>
  <si>
    <t>remplir à l'identique la ligne du 1er jour de la sem 1</t>
  </si>
  <si>
    <t>KM PERSO</t>
  </si>
  <si>
    <t>KM /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</si>
</sst>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/mm/yy;@"/>
    <numFmt numFmtId="166" formatCode="0.0"/>
  </numFmts>
  <fonts count="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Fill="1" applyBorder="1"/>
    <xf numFmtId="0" fontId="0" fillId="0" borderId="7" xfId="0" applyBorder="1"/>
    <xf numFmtId="0" fontId="0" fillId="0" borderId="8" xfId="0" applyFill="1" applyBorder="1"/>
    <xf numFmtId="0" fontId="0" fillId="0" borderId="9" xfId="0" applyBorder="1"/>
    <xf numFmtId="0" fontId="3" fillId="0" borderId="5" xfId="0" applyFont="1" applyBorder="1"/>
    <xf numFmtId="0" fontId="3" fillId="0" borderId="1" xfId="0" applyFont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5" fillId="0" borderId="0" xfId="0" applyFont="1"/>
    <xf numFmtId="0" fontId="4" fillId="0" borderId="1" xfId="0" applyFont="1" applyBorder="1"/>
    <xf numFmtId="0" fontId="3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1" xfId="0" applyFill="1" applyBorder="1"/>
    <xf numFmtId="0" fontId="4" fillId="0" borderId="6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4" fontId="4" fillId="0" borderId="0" xfId="0" applyNumberFormat="1" applyFont="1" applyBorder="1"/>
    <xf numFmtId="14" fontId="0" fillId="0" borderId="0" xfId="0" applyNumberFormat="1" applyBorder="1"/>
    <xf numFmtId="14" fontId="1" fillId="0" borderId="16" xfId="0" applyNumberFormat="1" applyFont="1" applyBorder="1" applyAlignment="1">
      <alignment horizontal="center" vertical="center"/>
    </xf>
    <xf numFmtId="0" fontId="0" fillId="0" borderId="9" xfId="0" applyNumberFormat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0" borderId="18" xfId="0" applyFont="1" applyBorder="1"/>
    <xf numFmtId="0" fontId="0" fillId="0" borderId="19" xfId="0" applyBorder="1"/>
    <xf numFmtId="0" fontId="0" fillId="0" borderId="17" xfId="0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8" xfId="0" applyFont="1" applyFill="1" applyBorder="1"/>
    <xf numFmtId="0" fontId="3" fillId="0" borderId="5" xfId="0" applyFont="1" applyFill="1" applyBorder="1"/>
    <xf numFmtId="165" fontId="1" fillId="0" borderId="16" xfId="0" applyNumberFormat="1" applyFont="1" applyBorder="1" applyAlignment="1">
      <alignment horizontal="center" vertical="center"/>
    </xf>
    <xf numFmtId="0" fontId="0" fillId="0" borderId="12" xfId="0" applyBorder="1"/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12" xfId="0" applyNumberFormat="1" applyBorder="1"/>
    <xf numFmtId="0" fontId="3" fillId="0" borderId="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0" fillId="0" borderId="23" xfId="0" applyBorder="1"/>
    <xf numFmtId="0" fontId="0" fillId="0" borderId="22" xfId="0" applyBorder="1"/>
    <xf numFmtId="0" fontId="0" fillId="0" borderId="23" xfId="0" applyFill="1" applyBorder="1"/>
    <xf numFmtId="0" fontId="6" fillId="0" borderId="1" xfId="0" applyFont="1" applyFill="1" applyBorder="1"/>
    <xf numFmtId="166" fontId="0" fillId="0" borderId="23" xfId="0" applyNumberFormat="1" applyBorder="1"/>
    <xf numFmtId="166" fontId="0" fillId="0" borderId="22" xfId="0" applyNumberFormat="1" applyBorder="1"/>
    <xf numFmtId="0" fontId="0" fillId="3" borderId="9" xfId="0" applyNumberFormat="1" applyFill="1" applyBorder="1"/>
    <xf numFmtId="1" fontId="0" fillId="3" borderId="1" xfId="0" applyNumberFormat="1" applyFill="1" applyBorder="1"/>
    <xf numFmtId="14" fontId="4" fillId="3" borderId="0" xfId="0" applyNumberFormat="1" applyFont="1" applyFill="1" applyAlignment="1">
      <alignment horizontal="left"/>
    </xf>
    <xf numFmtId="0" fontId="1" fillId="0" borderId="0" xfId="0" applyFont="1" applyBorder="1"/>
    <xf numFmtId="0" fontId="3" fillId="3" borderId="5" xfId="0" applyFont="1" applyFill="1" applyBorder="1"/>
    <xf numFmtId="0" fontId="0" fillId="3" borderId="1" xfId="0" applyFill="1" applyBorder="1"/>
    <xf numFmtId="0" fontId="3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1" fillId="0" borderId="12" xfId="0" applyNumberFormat="1" applyFont="1" applyBorder="1"/>
    <xf numFmtId="0" fontId="1" fillId="0" borderId="3" xfId="0" applyNumberFormat="1" applyFont="1" applyBorder="1"/>
    <xf numFmtId="0" fontId="0" fillId="0" borderId="0" xfId="0" applyNumberFormat="1" applyBorder="1"/>
    <xf numFmtId="0" fontId="0" fillId="0" borderId="4" xfId="0" applyFill="1" applyBorder="1"/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14" fontId="4" fillId="0" borderId="0" xfId="0" applyNumberFormat="1" applyFont="1" applyFill="1" applyAlignment="1">
      <alignment horizontal="left"/>
    </xf>
    <xf numFmtId="0" fontId="0" fillId="0" borderId="7" xfId="0" applyFill="1" applyBorder="1"/>
    <xf numFmtId="0" fontId="0" fillId="0" borderId="0" xfId="0" applyFill="1" applyBorder="1"/>
    <xf numFmtId="0" fontId="0" fillId="0" borderId="17" xfId="0" applyFill="1" applyBorder="1"/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0" fillId="0" borderId="9" xfId="0" applyFill="1" applyBorder="1"/>
    <xf numFmtId="166" fontId="0" fillId="0" borderId="22" xfId="0" applyNumberFormat="1" applyFill="1" applyBorder="1"/>
    <xf numFmtId="0" fontId="3" fillId="0" borderId="13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/>
    <xf numFmtId="0" fontId="0" fillId="0" borderId="5" xfId="0" applyFill="1" applyBorder="1"/>
    <xf numFmtId="0" fontId="3" fillId="0" borderId="1" xfId="0" applyFont="1" applyFill="1" applyBorder="1"/>
    <xf numFmtId="0" fontId="3" fillId="0" borderId="5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24" xfId="0" applyBorder="1"/>
    <xf numFmtId="0" fontId="1" fillId="0" borderId="1" xfId="0" applyFont="1" applyBorder="1"/>
    <xf numFmtId="0" fontId="3" fillId="2" borderId="0" xfId="0" applyFont="1" applyFill="1"/>
    <xf numFmtId="166" fontId="0" fillId="0" borderId="21" xfId="0" applyNumberFormat="1" applyFill="1" applyBorder="1"/>
    <xf numFmtId="0" fontId="0" fillId="0" borderId="21" xfId="0" applyFill="1" applyBorder="1"/>
    <xf numFmtId="0" fontId="0" fillId="2" borderId="23" xfId="0" applyFill="1" applyBorder="1"/>
    <xf numFmtId="166" fontId="0" fillId="2" borderId="23" xfId="0" applyNumberFormat="1" applyFill="1" applyBorder="1"/>
    <xf numFmtId="0" fontId="3" fillId="0" borderId="0" xfId="0" applyFont="1" applyFill="1"/>
    <xf numFmtId="0" fontId="1" fillId="0" borderId="0" xfId="0" applyFont="1" applyAlignment="1">
      <alignment horizontal="left"/>
    </xf>
    <xf numFmtId="0" fontId="1" fillId="0" borderId="0" xfId="0" applyFon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Y650"/>
  <sheetViews>
    <sheetView tabSelected="1" zoomScale="90" zoomScaleNormal="90" workbookViewId="0">
      <pane xSplit="13" ySplit="3" topLeftCell="O4" activePane="bottomRight" state="frozen"/>
      <selection activeCell="X5" sqref="X5"/>
      <selection pane="topRight" activeCell="X5" sqref="X5"/>
      <selection pane="bottomLeft" activeCell="X5" sqref="X5"/>
      <selection pane="bottomRight" activeCell="I7" sqref="I7"/>
    </sheetView>
  </sheetViews>
  <sheetFormatPr baseColWidth="10" defaultRowHeight="13" x14ac:dyDescent="0.3"/>
  <cols>
    <col min="1" max="1" width="11.26953125" style="15" customWidth="1"/>
    <col min="2" max="2" width="11.453125" style="14"/>
    <col min="7" max="7" width="12.54296875" bestFit="1" customWidth="1"/>
    <col min="10" max="11" width="11.453125" style="16"/>
    <col min="12" max="12" width="11.453125" style="29"/>
    <col min="14" max="14" width="10.1796875" bestFit="1" customWidth="1"/>
    <col min="15" max="15" width="31.7265625" bestFit="1" customWidth="1"/>
  </cols>
  <sheetData>
    <row r="1" spans="1:25" ht="12.5" x14ac:dyDescent="0.25">
      <c r="A1" s="35">
        <f>EOMONTH(B13,-1)</f>
        <v>42004</v>
      </c>
      <c r="B1" s="47">
        <f>EOMONTH(A1,1)</f>
        <v>42035</v>
      </c>
      <c r="C1" s="35">
        <f>EOMONTH(B1,1)</f>
        <v>42063</v>
      </c>
      <c r="D1" s="35">
        <f t="shared" ref="D1:M1" si="0">EOMONTH(C1,1)</f>
        <v>42094</v>
      </c>
      <c r="E1" s="35">
        <f t="shared" si="0"/>
        <v>42124</v>
      </c>
      <c r="F1" s="35">
        <f t="shared" si="0"/>
        <v>42155</v>
      </c>
      <c r="G1" s="35">
        <f t="shared" si="0"/>
        <v>42185</v>
      </c>
      <c r="H1" s="35">
        <f t="shared" si="0"/>
        <v>42216</v>
      </c>
      <c r="I1" s="35">
        <f>EOMONTH(H1,1)</f>
        <v>42247</v>
      </c>
      <c r="J1" s="35">
        <f t="shared" si="0"/>
        <v>42277</v>
      </c>
      <c r="K1" s="35">
        <f t="shared" si="0"/>
        <v>42308</v>
      </c>
      <c r="L1" s="35">
        <f t="shared" si="0"/>
        <v>42338</v>
      </c>
      <c r="M1" s="35">
        <f t="shared" si="0"/>
        <v>42369</v>
      </c>
    </row>
    <row r="2" spans="1:25" thickBot="1" x14ac:dyDescent="0.3">
      <c r="A2" s="60">
        <f>O7</f>
        <v>16699</v>
      </c>
      <c r="B2" s="36">
        <f>VLOOKUP(B1,B7:L639,10,FALSE)-A2</f>
        <v>1010</v>
      </c>
      <c r="C2" s="36" t="e">
        <f>VLOOKUP(C1,B7:L639,10,FALSE)-VLOOKUP(B1,B7:L639,10,FALSE)</f>
        <v>#VALUE!</v>
      </c>
      <c r="D2" s="36" t="e">
        <f>VLOOKUP(D1,B7:L639,10,FALSE)-VLOOKUP(C1,B7:L639,10,FALSE)</f>
        <v>#VALUE!</v>
      </c>
      <c r="E2" s="36" t="e">
        <f>VLOOKUP(E1,B7:L639,10,FALSE)-VLOOKUP(D1,B7:L639,10,FALSE)</f>
        <v>#VALUE!</v>
      </c>
      <c r="F2" s="36" t="e">
        <f>VLOOKUP(F1,B7:L639,10,FALSE)-VLOOKUP(E1, B7:L639,10,FALSE)</f>
        <v>#VALUE!</v>
      </c>
      <c r="G2" s="36" t="e">
        <f>VLOOKUP(G1,B7:L639,10,FALSE)-VLOOKUP(F1,B7:L639,10,FALSE)</f>
        <v>#VALUE!</v>
      </c>
      <c r="H2" s="36" t="e">
        <f>VLOOKUP(H1,B7:L639,10,FALSE)-VLOOKUP(G1,B7:L639,10,FALSE)</f>
        <v>#VALUE!</v>
      </c>
      <c r="I2" s="36" t="e">
        <f>VLOOKUP(I1,B7:L639,10,FALSE)-VLOOKUP(H1,B7:L639,10,FALSE)</f>
        <v>#VALUE!</v>
      </c>
      <c r="J2" s="36" t="e">
        <f>VLOOKUP(J1,B7:L639,10,FALSE)-VLOOKUP(I1,B7:L639,10,FALSE)</f>
        <v>#VALUE!</v>
      </c>
      <c r="K2" s="36" t="e">
        <f>VLOOKUP(K1,B7:L639,10,FALSE)-VLOOKUP(J1,B7:L639,10,FALSE)</f>
        <v>#VALUE!</v>
      </c>
      <c r="L2" s="36" t="e">
        <f>VLOOKUP(L1,B7:L639,10,FALSE)-VLOOKUP(K1,B7:L639,10,FALSE)</f>
        <v>#VALUE!</v>
      </c>
      <c r="M2" s="36" t="e">
        <f>VLOOKUP(M1,B7:L639,10,FALSE)-VLOOKUP(L1,B7:L639,10,FALSE)</f>
        <v>#VALUE!</v>
      </c>
    </row>
    <row r="3" spans="1:25" x14ac:dyDescent="0.3">
      <c r="B3" s="32"/>
      <c r="J3" s="31"/>
      <c r="K3" s="31"/>
    </row>
    <row r="4" spans="1:25" ht="13.5" thickBot="1" x14ac:dyDescent="0.35">
      <c r="B4" s="32"/>
      <c r="J4"/>
      <c r="K4" s="31"/>
      <c r="L4" s="31"/>
      <c r="M4" s="29"/>
      <c r="P4" s="49" t="s">
        <v>18</v>
      </c>
      <c r="Y4">
        <v>17.899999999999999</v>
      </c>
    </row>
    <row r="5" spans="1:25" ht="13.5" thickBot="1" x14ac:dyDescent="0.35">
      <c r="A5" s="13" t="s">
        <v>8</v>
      </c>
      <c r="B5" s="14">
        <v>1</v>
      </c>
      <c r="C5" s="3"/>
      <c r="D5" s="4"/>
      <c r="E5" s="4"/>
      <c r="F5" s="4"/>
      <c r="G5" s="4"/>
      <c r="H5" s="4"/>
      <c r="I5" s="4"/>
      <c r="J5" s="72"/>
      <c r="K5" s="73"/>
      <c r="L5" s="74"/>
      <c r="M5" s="29"/>
      <c r="N5" s="33"/>
      <c r="O5" s="48">
        <v>2015</v>
      </c>
      <c r="P5" s="50" t="s">
        <v>14</v>
      </c>
    </row>
    <row r="6" spans="1:25" ht="13.5" thickBot="1" x14ac:dyDescent="0.35">
      <c r="C6" s="6"/>
      <c r="D6" s="12" t="s">
        <v>5</v>
      </c>
      <c r="E6" s="12" t="s">
        <v>6</v>
      </c>
      <c r="F6" s="12" t="s">
        <v>7</v>
      </c>
      <c r="G6" s="12" t="s">
        <v>21</v>
      </c>
      <c r="H6" s="57" t="s">
        <v>16</v>
      </c>
      <c r="I6" s="57" t="s">
        <v>17</v>
      </c>
      <c r="J6" s="7"/>
      <c r="K6" s="22" t="s">
        <v>10</v>
      </c>
      <c r="L6" s="19" t="s">
        <v>11</v>
      </c>
      <c r="M6" s="29"/>
      <c r="N6" s="34"/>
      <c r="O6" s="51">
        <v>42026</v>
      </c>
      <c r="P6" s="49" t="s">
        <v>15</v>
      </c>
    </row>
    <row r="7" spans="1:25" ht="13.5" thickBot="1" x14ac:dyDescent="0.35">
      <c r="A7" s="98"/>
      <c r="B7" s="62">
        <f>O6</f>
        <v>42026</v>
      </c>
      <c r="C7" s="64" t="s">
        <v>0</v>
      </c>
      <c r="D7" s="61">
        <v>16699</v>
      </c>
      <c r="E7" s="65">
        <v>17124</v>
      </c>
      <c r="F7" s="65">
        <f>IF(E7="","",(SUM(E7,-D7)))</f>
        <v>425</v>
      </c>
      <c r="G7" s="65">
        <v>0</v>
      </c>
      <c r="H7" s="65">
        <f>IF(E7="","",SUM(F7,G7))</f>
        <v>425</v>
      </c>
      <c r="I7" s="102">
        <f>IF(H7="","",AVERAGE(H$7:H$11))</f>
        <v>159.80000000000001</v>
      </c>
      <c r="J7" s="66"/>
      <c r="K7" s="67">
        <f>IF(E7="","",E7)</f>
        <v>17124</v>
      </c>
      <c r="L7" s="68">
        <v>16699</v>
      </c>
      <c r="M7" s="29"/>
      <c r="N7" s="34"/>
      <c r="O7" s="69">
        <v>16699</v>
      </c>
      <c r="P7" s="105" t="s">
        <v>19</v>
      </c>
      <c r="Q7" s="105"/>
    </row>
    <row r="8" spans="1:25" x14ac:dyDescent="0.3">
      <c r="A8" s="98"/>
      <c r="B8" s="30">
        <f t="shared" ref="B8:B13" si="1">B7+1</f>
        <v>42027</v>
      </c>
      <c r="C8" s="11" t="s">
        <v>1</v>
      </c>
      <c r="D8" s="1">
        <f>SUM(E7)</f>
        <v>17124</v>
      </c>
      <c r="E8" s="1">
        <v>17238</v>
      </c>
      <c r="F8" s="26">
        <f t="shared" ref="F8:F11" si="2">IF(E8="","",(SUM(E8,-D8)))</f>
        <v>114</v>
      </c>
      <c r="G8" s="1">
        <v>0</v>
      </c>
      <c r="H8" s="26">
        <f t="shared" ref="H8:H11" si="3">IF(E8="","",SUM(F8,G8))</f>
        <v>114</v>
      </c>
      <c r="I8" s="102">
        <f t="shared" ref="I8:I11" si="4">IF(H8="","",AVERAGE(H$7:H$11))</f>
        <v>159.80000000000001</v>
      </c>
      <c r="J8" s="19"/>
      <c r="K8" s="28">
        <f>IF(E8="","",E8)</f>
        <v>17238</v>
      </c>
      <c r="L8" s="23">
        <f>IF(E8="","",L7+H8)</f>
        <v>16813</v>
      </c>
      <c r="M8" s="29"/>
      <c r="N8" s="34"/>
      <c r="O8" s="70"/>
      <c r="P8" s="105"/>
      <c r="Q8" s="105"/>
    </row>
    <row r="9" spans="1:25" x14ac:dyDescent="0.3">
      <c r="A9" s="98"/>
      <c r="B9" s="30">
        <f t="shared" si="1"/>
        <v>42028</v>
      </c>
      <c r="C9" s="11" t="s">
        <v>2</v>
      </c>
      <c r="D9" s="1">
        <f>SUM(E8)</f>
        <v>17238</v>
      </c>
      <c r="E9" s="1">
        <v>17312</v>
      </c>
      <c r="F9" s="26">
        <f t="shared" si="2"/>
        <v>74</v>
      </c>
      <c r="G9" s="1">
        <v>0</v>
      </c>
      <c r="H9" s="26">
        <f t="shared" si="3"/>
        <v>74</v>
      </c>
      <c r="I9" s="102">
        <f t="shared" si="4"/>
        <v>159.80000000000001</v>
      </c>
      <c r="J9" s="19"/>
      <c r="K9" s="28">
        <f>IF(E9="","",E9)</f>
        <v>17312</v>
      </c>
      <c r="L9" s="27">
        <f>IF(E9="","",L8+H9)</f>
        <v>16887</v>
      </c>
      <c r="M9" s="29"/>
      <c r="N9" s="34"/>
      <c r="O9" s="71"/>
      <c r="P9" s="105"/>
      <c r="Q9" s="105"/>
    </row>
    <row r="10" spans="1:25" x14ac:dyDescent="0.3">
      <c r="A10" s="98"/>
      <c r="B10" s="30">
        <f t="shared" si="1"/>
        <v>42029</v>
      </c>
      <c r="C10" s="11" t="s">
        <v>3</v>
      </c>
      <c r="D10" s="1">
        <f>SUM(E9)</f>
        <v>17312</v>
      </c>
      <c r="E10" s="1">
        <v>17423</v>
      </c>
      <c r="F10" s="26">
        <f t="shared" si="2"/>
        <v>111</v>
      </c>
      <c r="G10" s="1">
        <v>0</v>
      </c>
      <c r="H10" s="26">
        <f t="shared" si="3"/>
        <v>111</v>
      </c>
      <c r="I10" s="102">
        <f t="shared" si="4"/>
        <v>159.80000000000001</v>
      </c>
      <c r="J10" s="19"/>
      <c r="K10" s="28">
        <f>IF(E10="","",E10)</f>
        <v>17423</v>
      </c>
      <c r="L10" s="23">
        <f>IF(E10="","",L9+H10)</f>
        <v>16998</v>
      </c>
      <c r="M10" s="29"/>
      <c r="N10" s="34"/>
      <c r="O10" s="104"/>
      <c r="P10" s="104"/>
    </row>
    <row r="11" spans="1:25" x14ac:dyDescent="0.3">
      <c r="A11" s="98"/>
      <c r="B11" s="30">
        <f t="shared" si="1"/>
        <v>42030</v>
      </c>
      <c r="C11" s="11" t="s">
        <v>4</v>
      </c>
      <c r="D11" s="1">
        <f>SUM(E10)</f>
        <v>17423</v>
      </c>
      <c r="E11" s="1">
        <v>17498</v>
      </c>
      <c r="F11" s="26">
        <f t="shared" si="2"/>
        <v>75</v>
      </c>
      <c r="G11" s="1">
        <v>0</v>
      </c>
      <c r="H11" s="26">
        <f t="shared" si="3"/>
        <v>75</v>
      </c>
      <c r="I11" s="102">
        <f t="shared" si="4"/>
        <v>159.80000000000001</v>
      </c>
      <c r="J11" s="19"/>
      <c r="K11" s="28">
        <f>IF(E11="","",E11)</f>
        <v>17498</v>
      </c>
      <c r="L11" s="23">
        <f>IF(E11="","",L10+H11)</f>
        <v>17073</v>
      </c>
      <c r="M11" s="29"/>
      <c r="N11" s="34"/>
      <c r="O11" s="105"/>
      <c r="P11" s="105"/>
    </row>
    <row r="12" spans="1:25" x14ac:dyDescent="0.3">
      <c r="B12" s="30">
        <f t="shared" si="1"/>
        <v>42031</v>
      </c>
      <c r="C12" s="11" t="s">
        <v>12</v>
      </c>
      <c r="D12" s="1" t="str">
        <f>IF(E12="","",SUM(E11))</f>
        <v/>
      </c>
      <c r="E12" s="1"/>
      <c r="F12" s="1" t="str">
        <f>IF(E12="","",SUM(E12,-D12))</f>
        <v/>
      </c>
      <c r="G12" s="1">
        <v>0</v>
      </c>
      <c r="H12" s="26">
        <f>SUM(F12,G12)</f>
        <v>0</v>
      </c>
      <c r="I12" s="58"/>
      <c r="J12" s="19"/>
      <c r="K12" s="28">
        <f>IF(E12="",E11,E12)</f>
        <v>17498</v>
      </c>
      <c r="L12" s="23">
        <f>IF(L11="","",L11+H12)</f>
        <v>17073</v>
      </c>
      <c r="M12" s="29"/>
      <c r="N12" s="34"/>
      <c r="O12" s="63" t="s">
        <v>20</v>
      </c>
    </row>
    <row r="13" spans="1:25" x14ac:dyDescent="0.3">
      <c r="B13" s="30">
        <f t="shared" si="1"/>
        <v>42032</v>
      </c>
      <c r="C13" s="11" t="s">
        <v>13</v>
      </c>
      <c r="D13" s="1"/>
      <c r="E13" s="1"/>
      <c r="F13" s="1"/>
      <c r="G13" s="1">
        <v>0</v>
      </c>
      <c r="H13" s="1"/>
      <c r="I13" s="58"/>
      <c r="J13" s="19"/>
      <c r="K13" s="28">
        <f>K12</f>
        <v>17498</v>
      </c>
      <c r="L13" s="23">
        <f>L12</f>
        <v>17073</v>
      </c>
      <c r="M13" s="29"/>
      <c r="N13" s="34"/>
      <c r="O13" s="104"/>
      <c r="P13" s="104"/>
    </row>
    <row r="14" spans="1:25" ht="13.5" thickBot="1" x14ac:dyDescent="0.35">
      <c r="B14" s="30"/>
      <c r="C14" s="39"/>
      <c r="D14" s="40"/>
      <c r="E14" s="40"/>
      <c r="F14" s="40"/>
      <c r="G14" s="40"/>
      <c r="H14" s="40"/>
      <c r="I14" s="99"/>
      <c r="J14" s="44"/>
      <c r="K14" s="37"/>
      <c r="L14" s="38"/>
      <c r="M14" s="29"/>
      <c r="N14" s="34"/>
      <c r="O14" s="2"/>
    </row>
    <row r="15" spans="1:25" ht="13.5" thickBot="1" x14ac:dyDescent="0.35">
      <c r="C15" s="45" t="s">
        <v>9</v>
      </c>
      <c r="D15" s="10"/>
      <c r="E15" s="10">
        <f>IF(SUM(E11,-D7)&lt;0,"",IF(E12="",SUM(E11,-D7),SUM(E12,-D7)))</f>
        <v>799</v>
      </c>
      <c r="F15" s="10">
        <f>IF(E15="","",SUM(F7:F12))</f>
        <v>799</v>
      </c>
      <c r="G15" s="10">
        <f>SUM(G7:G13)</f>
        <v>0</v>
      </c>
      <c r="H15" s="10">
        <f>IF(AND(H7="",H8="",H9="",H10="",H11=""),"",SUM(H7:H12))</f>
        <v>799</v>
      </c>
      <c r="I15" s="59">
        <f>SUM(I7:I11)</f>
        <v>799</v>
      </c>
      <c r="J15" s="18">
        <f>J12</f>
        <v>0</v>
      </c>
      <c r="K15" s="17">
        <f>IF(E11="","",J3+F15)</f>
        <v>799</v>
      </c>
      <c r="L15" s="17">
        <f>IF(E11="","",L7+H15)</f>
        <v>17498</v>
      </c>
      <c r="M15" s="29"/>
      <c r="N15" s="34"/>
      <c r="O15" s="2"/>
    </row>
    <row r="16" spans="1:25" ht="13.5" thickBot="1" x14ac:dyDescent="0.35">
      <c r="J16"/>
      <c r="L16" s="16"/>
      <c r="M16" s="29"/>
      <c r="N16" s="34"/>
      <c r="O16" s="2"/>
    </row>
    <row r="17" spans="1:14" x14ac:dyDescent="0.3">
      <c r="A17" s="13" t="s">
        <v>8</v>
      </c>
      <c r="B17" s="14">
        <f>SUM(B5,1)</f>
        <v>2</v>
      </c>
      <c r="C17" s="3"/>
      <c r="D17" s="4"/>
      <c r="E17" s="4"/>
      <c r="F17" s="4"/>
      <c r="G17" s="4"/>
      <c r="H17" s="4"/>
      <c r="I17" s="4"/>
      <c r="J17" s="5"/>
      <c r="K17" s="24"/>
      <c r="L17" s="25"/>
      <c r="M17" s="29"/>
      <c r="N17" s="34"/>
    </row>
    <row r="18" spans="1:14" x14ac:dyDescent="0.3">
      <c r="C18" s="6"/>
      <c r="D18" s="12" t="s">
        <v>5</v>
      </c>
      <c r="E18" s="12" t="s">
        <v>6</v>
      </c>
      <c r="F18" s="12" t="s">
        <v>7</v>
      </c>
      <c r="G18" s="12" t="s">
        <v>21</v>
      </c>
      <c r="H18" s="57" t="s">
        <v>16</v>
      </c>
      <c r="I18" s="57" t="s">
        <v>17</v>
      </c>
      <c r="J18" s="7"/>
      <c r="K18" s="22" t="s">
        <v>10</v>
      </c>
      <c r="L18" s="19" t="s">
        <v>11</v>
      </c>
      <c r="M18" s="29"/>
    </row>
    <row r="19" spans="1:14" x14ac:dyDescent="0.3">
      <c r="A19" s="98"/>
      <c r="B19" s="30">
        <f>B13+1</f>
        <v>42033</v>
      </c>
      <c r="C19" s="11" t="s">
        <v>0</v>
      </c>
      <c r="D19" s="1">
        <f>IF(E12="",E11,E12)</f>
        <v>17498</v>
      </c>
      <c r="E19" s="1">
        <v>17567</v>
      </c>
      <c r="F19" s="1">
        <f>IF(E19="","",(SUM(E19,-D19)))</f>
        <v>69</v>
      </c>
      <c r="G19" s="1">
        <v>0</v>
      </c>
      <c r="H19" s="1">
        <f>IF(E19="","",SUM(F19,G19))</f>
        <v>69</v>
      </c>
      <c r="I19" s="101">
        <f>IF(H19="","",AVERAGE(H$19:H$23))</f>
        <v>80.400000000000006</v>
      </c>
      <c r="J19" s="19"/>
      <c r="K19" s="28">
        <f>IF(E19="","",E19)</f>
        <v>17567</v>
      </c>
      <c r="L19" s="95">
        <f>IF(E19="","",L12+H19)</f>
        <v>17142</v>
      </c>
      <c r="M19" s="29"/>
    </row>
    <row r="20" spans="1:14" x14ac:dyDescent="0.3">
      <c r="A20" s="98"/>
      <c r="B20" s="30">
        <f t="shared" ref="B20:B25" si="5">B19+1</f>
        <v>42034</v>
      </c>
      <c r="C20" s="11" t="s">
        <v>1</v>
      </c>
      <c r="D20" s="1">
        <f>SUM(E19)</f>
        <v>17567</v>
      </c>
      <c r="E20" s="1">
        <v>17666</v>
      </c>
      <c r="F20" s="1">
        <f t="shared" ref="F20:F23" si="6">IF(E20="","",(SUM(E20,-D20)))</f>
        <v>99</v>
      </c>
      <c r="G20" s="1">
        <v>0</v>
      </c>
      <c r="H20" s="1">
        <f t="shared" ref="H20:H23" si="7">IF(E20="","",SUM(F20,G20))</f>
        <v>99</v>
      </c>
      <c r="I20" s="101">
        <f t="shared" ref="I20:I23" si="8">IF(H20="","",AVERAGE(H$19:H$23))</f>
        <v>80.400000000000006</v>
      </c>
      <c r="J20" s="19"/>
      <c r="K20" s="28">
        <f>IF(E20="","",E20)</f>
        <v>17666</v>
      </c>
      <c r="L20" s="23">
        <f>IF(E20="","",L19+H20)</f>
        <v>17241</v>
      </c>
      <c r="M20" s="29"/>
    </row>
    <row r="21" spans="1:14" x14ac:dyDescent="0.3">
      <c r="A21" s="98"/>
      <c r="B21" s="30">
        <f t="shared" si="5"/>
        <v>42035</v>
      </c>
      <c r="C21" s="11" t="s">
        <v>2</v>
      </c>
      <c r="D21" s="1">
        <f>SUM(E20)</f>
        <v>17666</v>
      </c>
      <c r="E21" s="1">
        <v>17709</v>
      </c>
      <c r="F21" s="1">
        <f t="shared" si="6"/>
        <v>43</v>
      </c>
      <c r="G21" s="1">
        <v>0</v>
      </c>
      <c r="H21" s="1">
        <f t="shared" si="7"/>
        <v>43</v>
      </c>
      <c r="I21" s="101">
        <f t="shared" si="8"/>
        <v>80.400000000000006</v>
      </c>
      <c r="J21" s="19"/>
      <c r="K21" s="28">
        <f>IF(E21="","",E21)</f>
        <v>17709</v>
      </c>
      <c r="L21" s="27">
        <f>IF(E21="","",L20+H21)</f>
        <v>17284</v>
      </c>
      <c r="M21" s="29"/>
    </row>
    <row r="22" spans="1:14" x14ac:dyDescent="0.3">
      <c r="A22" s="103"/>
      <c r="B22" s="30">
        <f t="shared" si="5"/>
        <v>42036</v>
      </c>
      <c r="C22" s="11" t="s">
        <v>3</v>
      </c>
      <c r="D22" s="1">
        <f>SUM(E21)</f>
        <v>17709</v>
      </c>
      <c r="E22" s="1">
        <v>17832</v>
      </c>
      <c r="F22" s="1">
        <f t="shared" si="6"/>
        <v>123</v>
      </c>
      <c r="G22" s="1">
        <v>0</v>
      </c>
      <c r="H22" s="1">
        <f t="shared" si="7"/>
        <v>123</v>
      </c>
      <c r="I22" s="56">
        <f t="shared" si="8"/>
        <v>80.400000000000006</v>
      </c>
      <c r="J22" s="19"/>
      <c r="K22" s="28">
        <f>IF(E22="","",E22)</f>
        <v>17832</v>
      </c>
      <c r="L22" s="23">
        <f>IF(E22="","",L21+H22)</f>
        <v>17407</v>
      </c>
      <c r="M22" s="29"/>
    </row>
    <row r="23" spans="1:14" x14ac:dyDescent="0.3">
      <c r="A23" s="103"/>
      <c r="B23" s="30">
        <f t="shared" si="5"/>
        <v>42037</v>
      </c>
      <c r="C23" s="11" t="s">
        <v>4</v>
      </c>
      <c r="D23" s="1">
        <f>SUM(E22)</f>
        <v>17832</v>
      </c>
      <c r="E23" s="1">
        <v>17900</v>
      </c>
      <c r="F23" s="1">
        <f t="shared" si="6"/>
        <v>68</v>
      </c>
      <c r="G23" s="1">
        <v>0</v>
      </c>
      <c r="H23" s="1">
        <f t="shared" si="7"/>
        <v>68</v>
      </c>
      <c r="I23" s="56">
        <f t="shared" si="8"/>
        <v>80.400000000000006</v>
      </c>
      <c r="J23" s="19"/>
      <c r="K23" s="28">
        <f>IF(E23="","",E23)</f>
        <v>17900</v>
      </c>
      <c r="L23" s="23">
        <f>IF(E23="","",L22+H23)</f>
        <v>17475</v>
      </c>
      <c r="M23" s="29"/>
    </row>
    <row r="24" spans="1:14" x14ac:dyDescent="0.3">
      <c r="B24" s="30">
        <f t="shared" si="5"/>
        <v>42038</v>
      </c>
      <c r="C24" s="11" t="s">
        <v>12</v>
      </c>
      <c r="D24" s="1" t="str">
        <f>IF(E24="","",SUM(E23))</f>
        <v/>
      </c>
      <c r="E24" s="1"/>
      <c r="F24" s="1" t="str">
        <f>IF(E24="","",SUM(E24,-D24))</f>
        <v/>
      </c>
      <c r="G24" s="1">
        <v>0</v>
      </c>
      <c r="H24" s="1">
        <f>SUM(F24,G24)</f>
        <v>0</v>
      </c>
      <c r="I24" s="54"/>
      <c r="J24" s="19"/>
      <c r="K24" s="28">
        <f>IF(E24="",E23,E24)</f>
        <v>17900</v>
      </c>
      <c r="L24" s="23">
        <f>IF(L23="","",L23+H24)</f>
        <v>17475</v>
      </c>
      <c r="M24" s="29"/>
    </row>
    <row r="25" spans="1:14" x14ac:dyDescent="0.3">
      <c r="B25" s="30">
        <f t="shared" si="5"/>
        <v>42039</v>
      </c>
      <c r="C25" s="11" t="s">
        <v>13</v>
      </c>
      <c r="D25" s="1"/>
      <c r="E25" s="1"/>
      <c r="F25" s="1"/>
      <c r="G25" s="1">
        <v>0</v>
      </c>
      <c r="H25" s="1"/>
      <c r="I25" s="54"/>
      <c r="J25" s="19"/>
      <c r="K25" s="28">
        <f>K24</f>
        <v>17900</v>
      </c>
      <c r="L25" s="23">
        <f>L24</f>
        <v>17475</v>
      </c>
      <c r="M25" s="29"/>
    </row>
    <row r="26" spans="1:14" ht="13.5" thickBot="1" x14ac:dyDescent="0.35">
      <c r="B26" s="30"/>
      <c r="C26" s="39"/>
      <c r="D26" s="40"/>
      <c r="E26" s="40"/>
      <c r="F26" s="40"/>
      <c r="G26" s="96">
        <f>SUM(G19:G25)</f>
        <v>0</v>
      </c>
      <c r="H26" s="40"/>
      <c r="I26" s="100"/>
      <c r="J26" s="44"/>
      <c r="K26" s="37"/>
      <c r="L26" s="38"/>
      <c r="M26" s="29"/>
    </row>
    <row r="27" spans="1:14" ht="13.5" thickBot="1" x14ac:dyDescent="0.35">
      <c r="C27" s="9" t="s">
        <v>9</v>
      </c>
      <c r="D27" s="10"/>
      <c r="E27" s="10">
        <f>IF(SUM(E23,-D19)&lt;0,"",IF(E24="",SUM(E23,-D19),SUM(E24,-D19)))</f>
        <v>402</v>
      </c>
      <c r="F27" s="10">
        <f>IF(E27="","",SUM(F19:F24))</f>
        <v>402</v>
      </c>
      <c r="G27" s="10">
        <f>SUM(G15,G26)</f>
        <v>0</v>
      </c>
      <c r="H27" s="10">
        <f>IF(AND(H19="",H20="",H21="",H22="",H23=""),"",SUM(H19:H24))</f>
        <v>402</v>
      </c>
      <c r="I27" s="59">
        <f>SUM(I19:I23)</f>
        <v>402</v>
      </c>
      <c r="J27" s="18">
        <f>J24</f>
        <v>0</v>
      </c>
      <c r="K27" s="17">
        <f>IF(E23="","",J15+F27)</f>
        <v>402</v>
      </c>
      <c r="L27" s="17">
        <f>IF(E23="","",K15+H27)</f>
        <v>1201</v>
      </c>
      <c r="M27" s="29"/>
    </row>
    <row r="28" spans="1:14" ht="13.5" thickBot="1" x14ac:dyDescent="0.35">
      <c r="J28"/>
      <c r="L28" s="16"/>
      <c r="M28" s="29"/>
    </row>
    <row r="29" spans="1:14" x14ac:dyDescent="0.3">
      <c r="A29" s="13" t="s">
        <v>8</v>
      </c>
      <c r="B29" s="14">
        <f>SUM(B17,1)</f>
        <v>3</v>
      </c>
      <c r="C29" s="3"/>
      <c r="D29" s="4"/>
      <c r="E29" s="4"/>
      <c r="F29" s="4"/>
      <c r="G29" s="4"/>
      <c r="H29" s="4"/>
      <c r="I29" s="4"/>
      <c r="J29" s="5"/>
      <c r="K29" s="24"/>
      <c r="L29" s="25"/>
      <c r="M29" s="29"/>
    </row>
    <row r="30" spans="1:14" x14ac:dyDescent="0.3">
      <c r="C30" s="6"/>
      <c r="D30" s="12" t="s">
        <v>5</v>
      </c>
      <c r="E30" s="12" t="s">
        <v>6</v>
      </c>
      <c r="F30" s="12" t="s">
        <v>7</v>
      </c>
      <c r="G30" s="12" t="s">
        <v>21</v>
      </c>
      <c r="H30" s="57" t="s">
        <v>16</v>
      </c>
      <c r="I30" s="57" t="s">
        <v>17</v>
      </c>
      <c r="J30" s="7"/>
      <c r="K30" s="22" t="s">
        <v>10</v>
      </c>
      <c r="L30" s="19" t="s">
        <v>11</v>
      </c>
      <c r="M30" s="29"/>
    </row>
    <row r="31" spans="1:14" x14ac:dyDescent="0.3">
      <c r="B31" s="30">
        <f>B25+1</f>
        <v>42040</v>
      </c>
      <c r="C31" s="11" t="s">
        <v>0</v>
      </c>
      <c r="D31" s="1">
        <f>IF(E24="",E23,E24)</f>
        <v>17900</v>
      </c>
      <c r="E31" s="1"/>
      <c r="F31" s="1" t="str">
        <f>IF(E31="","",(SUM(E31,-D31)))</f>
        <v/>
      </c>
      <c r="G31" s="1">
        <v>0</v>
      </c>
      <c r="H31" s="1" t="str">
        <f>IF(E31="","",SUM(F31,G31))</f>
        <v/>
      </c>
      <c r="I31" s="54" t="str">
        <f>IF(H31="","",AVERAGE(H$31:H$35))</f>
        <v/>
      </c>
      <c r="J31" s="19" t="str">
        <f t="shared" ref="J31" si="9">IF(L31="","",L31-K31)</f>
        <v/>
      </c>
      <c r="K31" s="28" t="str">
        <f>IF(E31="","",E31)</f>
        <v/>
      </c>
      <c r="L31" s="95" t="str">
        <f>IF(E31="","",L24+H31)</f>
        <v/>
      </c>
      <c r="M31" s="29"/>
    </row>
    <row r="32" spans="1:14" x14ac:dyDescent="0.3">
      <c r="B32" s="30">
        <f t="shared" ref="B32:B37" si="10">B31+1</f>
        <v>42041</v>
      </c>
      <c r="C32" s="11" t="s">
        <v>1</v>
      </c>
      <c r="D32" s="1">
        <f>SUM(E31)</f>
        <v>0</v>
      </c>
      <c r="E32" s="1"/>
      <c r="F32" s="1" t="str">
        <f t="shared" ref="F32:F35" si="11">IF(E32="","",(SUM(E32,-D32)))</f>
        <v/>
      </c>
      <c r="G32" s="1">
        <v>0</v>
      </c>
      <c r="H32" s="1" t="str">
        <f t="shared" ref="H32:H35" si="12">IF(E32="","",SUM(F32,G32))</f>
        <v/>
      </c>
      <c r="I32" s="54" t="str">
        <f t="shared" ref="I32:I35" si="13">IF(H32="","",AVERAGE(H$31:H$35))</f>
        <v/>
      </c>
      <c r="J32" s="19" t="str">
        <f>IF(L32="","",L32-K32)</f>
        <v/>
      </c>
      <c r="K32" s="28" t="str">
        <f>IF(E32="","",E32)</f>
        <v/>
      </c>
      <c r="L32" s="23" t="str">
        <f>IF(E32="","",L31+H32)</f>
        <v/>
      </c>
      <c r="M32" s="29"/>
    </row>
    <row r="33" spans="1:13" x14ac:dyDescent="0.3">
      <c r="B33" s="30">
        <f t="shared" si="10"/>
        <v>42042</v>
      </c>
      <c r="C33" s="11" t="s">
        <v>2</v>
      </c>
      <c r="D33" s="1">
        <f>SUM(E32)</f>
        <v>0</v>
      </c>
      <c r="E33" s="1"/>
      <c r="F33" s="1" t="str">
        <f t="shared" si="11"/>
        <v/>
      </c>
      <c r="G33" s="1">
        <v>0</v>
      </c>
      <c r="H33" s="1" t="str">
        <f t="shared" si="12"/>
        <v/>
      </c>
      <c r="I33" s="54" t="str">
        <f t="shared" si="13"/>
        <v/>
      </c>
      <c r="J33" s="19" t="str">
        <f t="shared" ref="J33:J36" si="14">IF(L33="","",L33-K33)</f>
        <v/>
      </c>
      <c r="K33" s="28" t="str">
        <f>IF(E33="","",E33)</f>
        <v/>
      </c>
      <c r="L33" s="27" t="str">
        <f>IF(E33="","",L32+H33)</f>
        <v/>
      </c>
      <c r="M33" s="29"/>
    </row>
    <row r="34" spans="1:13" x14ac:dyDescent="0.3">
      <c r="B34" s="30">
        <f t="shared" si="10"/>
        <v>42043</v>
      </c>
      <c r="C34" s="11" t="s">
        <v>3</v>
      </c>
      <c r="D34" s="1">
        <f>SUM(E33)</f>
        <v>0</v>
      </c>
      <c r="E34" s="20"/>
      <c r="F34" s="1" t="str">
        <f t="shared" si="11"/>
        <v/>
      </c>
      <c r="G34" s="1">
        <v>0</v>
      </c>
      <c r="H34" s="1" t="str">
        <f t="shared" si="12"/>
        <v/>
      </c>
      <c r="I34" s="54" t="str">
        <f t="shared" si="13"/>
        <v/>
      </c>
      <c r="J34" s="19" t="str">
        <f t="shared" si="14"/>
        <v/>
      </c>
      <c r="K34" s="28" t="str">
        <f>IF(E34="","",E34)</f>
        <v/>
      </c>
      <c r="L34" s="23" t="str">
        <f>IF(E34="","",L33+H34)</f>
        <v/>
      </c>
      <c r="M34" s="29"/>
    </row>
    <row r="35" spans="1:13" x14ac:dyDescent="0.3">
      <c r="B35" s="30">
        <f t="shared" si="10"/>
        <v>42044</v>
      </c>
      <c r="C35" s="11" t="s">
        <v>4</v>
      </c>
      <c r="D35" s="1">
        <f>SUM(E34)</f>
        <v>0</v>
      </c>
      <c r="E35" s="1"/>
      <c r="F35" s="1" t="str">
        <f t="shared" si="11"/>
        <v/>
      </c>
      <c r="G35" s="1">
        <v>0</v>
      </c>
      <c r="H35" s="1" t="str">
        <f t="shared" si="12"/>
        <v/>
      </c>
      <c r="I35" s="54" t="str">
        <f t="shared" si="13"/>
        <v/>
      </c>
      <c r="J35" s="19" t="str">
        <f t="shared" si="14"/>
        <v/>
      </c>
      <c r="K35" s="28" t="str">
        <f>IF(E35="","",E35)</f>
        <v/>
      </c>
      <c r="L35" s="23" t="str">
        <f>IF(E35="","",L34+H35)</f>
        <v/>
      </c>
      <c r="M35" s="29"/>
    </row>
    <row r="36" spans="1:13" x14ac:dyDescent="0.3">
      <c r="B36" s="30">
        <f t="shared" si="10"/>
        <v>42045</v>
      </c>
      <c r="C36" s="11" t="s">
        <v>12</v>
      </c>
      <c r="D36" s="1" t="str">
        <f>IF(E36="","",SUM(E35))</f>
        <v/>
      </c>
      <c r="E36" s="1"/>
      <c r="F36" s="1" t="str">
        <f>IF(E36="","",SUM(E36,-D36))</f>
        <v/>
      </c>
      <c r="G36" s="1">
        <v>0</v>
      </c>
      <c r="H36" s="1">
        <f>SUM(F36,G36)</f>
        <v>0</v>
      </c>
      <c r="I36" s="54"/>
      <c r="J36" s="19" t="str">
        <f t="shared" si="14"/>
        <v/>
      </c>
      <c r="K36" s="28">
        <f>IF(E36="",E35,E36)</f>
        <v>0</v>
      </c>
      <c r="L36" s="23" t="str">
        <f>IF(L35="","",L35+H36)</f>
        <v/>
      </c>
      <c r="M36" s="29"/>
    </row>
    <row r="37" spans="1:13" x14ac:dyDescent="0.3">
      <c r="B37" s="30">
        <f t="shared" si="10"/>
        <v>42046</v>
      </c>
      <c r="C37" s="11" t="s">
        <v>13</v>
      </c>
      <c r="D37" s="1"/>
      <c r="E37" s="1"/>
      <c r="F37" s="1"/>
      <c r="G37" s="1">
        <v>0</v>
      </c>
      <c r="H37" s="1"/>
      <c r="I37" s="54"/>
      <c r="J37" s="19"/>
      <c r="K37" s="28">
        <f>K36</f>
        <v>0</v>
      </c>
      <c r="L37" s="23" t="str">
        <f>L36</f>
        <v/>
      </c>
      <c r="M37" s="29"/>
    </row>
    <row r="38" spans="1:13" ht="13.5" thickBot="1" x14ac:dyDescent="0.35">
      <c r="B38" s="30"/>
      <c r="C38" s="8"/>
      <c r="D38" s="2"/>
      <c r="E38" s="2"/>
      <c r="F38" s="2"/>
      <c r="G38" s="96">
        <f>SUM(G31:G37)</f>
        <v>0</v>
      </c>
      <c r="H38" s="2"/>
      <c r="I38" s="2"/>
      <c r="J38" s="41"/>
      <c r="K38" s="42"/>
      <c r="L38" s="43"/>
      <c r="M38" s="29"/>
    </row>
    <row r="39" spans="1:13" ht="13.5" thickBot="1" x14ac:dyDescent="0.35">
      <c r="C39" s="9" t="s">
        <v>9</v>
      </c>
      <c r="D39" s="10"/>
      <c r="E39" s="10" t="str">
        <f>IF(SUM(E35,-D31)&lt;0,"",IF(E36="",SUM(E35,-D31),SUM(E36,-D31)))</f>
        <v/>
      </c>
      <c r="F39" s="10" t="str">
        <f>IF(E39="","",SUM(F31:F36))</f>
        <v/>
      </c>
      <c r="G39" s="10">
        <f>SUM(G27,G38)</f>
        <v>0</v>
      </c>
      <c r="H39" s="10" t="str">
        <f>IF(AND(H31="",H32="",H33="",H34="",H35=""),"",SUM(H31:H36))</f>
        <v/>
      </c>
      <c r="I39" s="59">
        <f>SUM(I31:I35)</f>
        <v>0</v>
      </c>
      <c r="J39" s="18" t="str">
        <f>J36</f>
        <v/>
      </c>
      <c r="K39" s="17" t="str">
        <f>IF(E35="","",J27+F39)</f>
        <v/>
      </c>
      <c r="L39" s="17" t="str">
        <f>IF(E35="","",K27+H39)</f>
        <v/>
      </c>
      <c r="M39" s="29"/>
    </row>
    <row r="40" spans="1:13" ht="13.5" thickBot="1" x14ac:dyDescent="0.35">
      <c r="J40"/>
      <c r="L40" s="16"/>
      <c r="M40" s="29"/>
    </row>
    <row r="41" spans="1:13" x14ac:dyDescent="0.3">
      <c r="A41" s="13" t="s">
        <v>8</v>
      </c>
      <c r="B41" s="14">
        <f>SUM(B29,1)</f>
        <v>4</v>
      </c>
      <c r="C41" s="3"/>
      <c r="D41" s="4"/>
      <c r="E41" s="4"/>
      <c r="F41" s="4"/>
      <c r="G41" s="4"/>
      <c r="H41" s="4"/>
      <c r="I41" s="4"/>
      <c r="J41" s="5"/>
      <c r="K41" s="24"/>
      <c r="L41" s="25"/>
      <c r="M41" s="29"/>
    </row>
    <row r="42" spans="1:13" x14ac:dyDescent="0.3">
      <c r="C42" s="6"/>
      <c r="D42" s="12" t="s">
        <v>5</v>
      </c>
      <c r="E42" s="12" t="s">
        <v>6</v>
      </c>
      <c r="F42" s="12" t="s">
        <v>7</v>
      </c>
      <c r="G42" s="12" t="s">
        <v>21</v>
      </c>
      <c r="H42" s="57" t="s">
        <v>16</v>
      </c>
      <c r="I42" s="57" t="s">
        <v>17</v>
      </c>
      <c r="J42" s="7"/>
      <c r="K42" s="22" t="s">
        <v>10</v>
      </c>
      <c r="L42" s="19" t="s">
        <v>11</v>
      </c>
      <c r="M42" s="29"/>
    </row>
    <row r="43" spans="1:13" x14ac:dyDescent="0.3">
      <c r="B43" s="30">
        <f>B37+1</f>
        <v>42047</v>
      </c>
      <c r="C43" s="11" t="s">
        <v>0</v>
      </c>
      <c r="D43" s="1">
        <f>IF(E36="",E35,E36)</f>
        <v>0</v>
      </c>
      <c r="E43" s="1"/>
      <c r="F43" s="1" t="str">
        <f>IF(E43="","",(SUM(E43,-D43)))</f>
        <v/>
      </c>
      <c r="G43" s="1">
        <v>0</v>
      </c>
      <c r="H43" s="1" t="str">
        <f>IF(E43="","",SUM(F43,G43))</f>
        <v/>
      </c>
      <c r="I43" s="54" t="str">
        <f>IF(H43="","",AVERAGE(H$43:H$47))</f>
        <v/>
      </c>
      <c r="J43" s="19" t="str">
        <f t="shared" ref="J43" si="15">IF(L43="","",L43-K43)</f>
        <v/>
      </c>
      <c r="K43" s="28" t="str">
        <f>IF(E43="","",E43)</f>
        <v/>
      </c>
      <c r="L43" s="95" t="str">
        <f>IF(E43="","",L36+H43)</f>
        <v/>
      </c>
      <c r="M43" s="29"/>
    </row>
    <row r="44" spans="1:13" x14ac:dyDescent="0.3">
      <c r="B44" s="30">
        <f t="shared" ref="B44:B49" si="16">B43+1</f>
        <v>42048</v>
      </c>
      <c r="C44" s="11" t="s">
        <v>1</v>
      </c>
      <c r="D44" s="1">
        <f>SUM(E43)</f>
        <v>0</v>
      </c>
      <c r="E44" s="1"/>
      <c r="F44" s="1" t="str">
        <f t="shared" ref="F44:F47" si="17">IF(E44="","",(SUM(E44,-D44)))</f>
        <v/>
      </c>
      <c r="G44" s="1">
        <v>0</v>
      </c>
      <c r="H44" s="1" t="str">
        <f t="shared" ref="H44:H47" si="18">IF(E44="","",SUM(F44,G44))</f>
        <v/>
      </c>
      <c r="I44" s="54" t="str">
        <f t="shared" ref="I44:I47" si="19">IF(H44="","",AVERAGE(H$43:H$47))</f>
        <v/>
      </c>
      <c r="J44" s="19" t="str">
        <f>IF(L44="","",L44-K44)</f>
        <v/>
      </c>
      <c r="K44" s="28" t="str">
        <f>IF(E44="","",E44)</f>
        <v/>
      </c>
      <c r="L44" s="23" t="str">
        <f>IF(E44="","",L43+H44)</f>
        <v/>
      </c>
      <c r="M44" s="29"/>
    </row>
    <row r="45" spans="1:13" x14ac:dyDescent="0.3">
      <c r="B45" s="30">
        <f t="shared" si="16"/>
        <v>42049</v>
      </c>
      <c r="C45" s="11" t="s">
        <v>2</v>
      </c>
      <c r="D45" s="1">
        <f>SUM(E44)</f>
        <v>0</v>
      </c>
      <c r="E45" s="1"/>
      <c r="F45" s="1" t="str">
        <f t="shared" si="17"/>
        <v/>
      </c>
      <c r="G45" s="1">
        <v>0</v>
      </c>
      <c r="H45" s="1" t="str">
        <f t="shared" si="18"/>
        <v/>
      </c>
      <c r="I45" s="54" t="str">
        <f t="shared" si="19"/>
        <v/>
      </c>
      <c r="J45" s="19" t="str">
        <f t="shared" ref="J45:J48" si="20">IF(L45="","",L45-K45)</f>
        <v/>
      </c>
      <c r="K45" s="28" t="str">
        <f>IF(E45="","",E45)</f>
        <v/>
      </c>
      <c r="L45" s="27" t="str">
        <f>IF(E45="","",L44+H45)</f>
        <v/>
      </c>
      <c r="M45" s="29"/>
    </row>
    <row r="46" spans="1:13" x14ac:dyDescent="0.3">
      <c r="B46" s="30">
        <f t="shared" si="16"/>
        <v>42050</v>
      </c>
      <c r="C46" s="11" t="s">
        <v>3</v>
      </c>
      <c r="D46" s="1">
        <f>SUM(E45)</f>
        <v>0</v>
      </c>
      <c r="E46" s="1"/>
      <c r="F46" s="1" t="str">
        <f t="shared" si="17"/>
        <v/>
      </c>
      <c r="G46" s="1">
        <v>0</v>
      </c>
      <c r="H46" s="1" t="str">
        <f t="shared" si="18"/>
        <v/>
      </c>
      <c r="I46" s="54" t="str">
        <f t="shared" si="19"/>
        <v/>
      </c>
      <c r="J46" s="19" t="str">
        <f t="shared" si="20"/>
        <v/>
      </c>
      <c r="K46" s="28" t="str">
        <f>IF(E46="","",E46)</f>
        <v/>
      </c>
      <c r="L46" s="23" t="str">
        <f>IF(E46="","",L45+H46)</f>
        <v/>
      </c>
      <c r="M46" s="29"/>
    </row>
    <row r="47" spans="1:13" x14ac:dyDescent="0.3">
      <c r="B47" s="30">
        <f t="shared" si="16"/>
        <v>42051</v>
      </c>
      <c r="C47" s="11" t="s">
        <v>4</v>
      </c>
      <c r="D47" s="1">
        <f>SUM(E46)</f>
        <v>0</v>
      </c>
      <c r="E47" s="1"/>
      <c r="F47" s="1" t="str">
        <f t="shared" si="17"/>
        <v/>
      </c>
      <c r="G47" s="1">
        <v>0</v>
      </c>
      <c r="H47" s="1" t="str">
        <f t="shared" si="18"/>
        <v/>
      </c>
      <c r="I47" s="54" t="str">
        <f t="shared" si="19"/>
        <v/>
      </c>
      <c r="J47" s="19" t="str">
        <f t="shared" si="20"/>
        <v/>
      </c>
      <c r="K47" s="28" t="str">
        <f>IF(E47="","",E47)</f>
        <v/>
      </c>
      <c r="L47" s="23" t="str">
        <f>IF(E47="","",L46+H47)</f>
        <v/>
      </c>
      <c r="M47" s="29"/>
    </row>
    <row r="48" spans="1:13" x14ac:dyDescent="0.3">
      <c r="B48" s="30">
        <f t="shared" si="16"/>
        <v>42052</v>
      </c>
      <c r="C48" s="11" t="s">
        <v>12</v>
      </c>
      <c r="D48" s="1" t="str">
        <f>IF(E48="","",SUM(E47))</f>
        <v/>
      </c>
      <c r="E48" s="1"/>
      <c r="F48" s="1" t="str">
        <f>IF(E48="","",SUM(E48,-D48))</f>
        <v/>
      </c>
      <c r="G48" s="1">
        <v>0</v>
      </c>
      <c r="H48" s="1">
        <f>SUM(F48,G48)</f>
        <v>0</v>
      </c>
      <c r="I48" s="54"/>
      <c r="J48" s="19" t="str">
        <f t="shared" si="20"/>
        <v/>
      </c>
      <c r="K48" s="28">
        <f>IF(E48="",E47,E48)</f>
        <v>0</v>
      </c>
      <c r="L48" s="23" t="str">
        <f>IF(L47="","",L47+H48)</f>
        <v/>
      </c>
      <c r="M48" s="29"/>
    </row>
    <row r="49" spans="1:13" x14ac:dyDescent="0.3">
      <c r="B49" s="30">
        <f t="shared" si="16"/>
        <v>42053</v>
      </c>
      <c r="C49" s="11" t="s">
        <v>13</v>
      </c>
      <c r="D49" s="1"/>
      <c r="E49" s="1"/>
      <c r="F49" s="1"/>
      <c r="G49" s="1">
        <v>0</v>
      </c>
      <c r="H49" s="1"/>
      <c r="I49" s="54"/>
      <c r="J49" s="19"/>
      <c r="K49" s="28">
        <f>K48</f>
        <v>0</v>
      </c>
      <c r="L49" s="23" t="str">
        <f>L48</f>
        <v/>
      </c>
      <c r="M49" s="29"/>
    </row>
    <row r="50" spans="1:13" ht="13.5" thickBot="1" x14ac:dyDescent="0.35">
      <c r="B50" s="30"/>
      <c r="C50" s="8"/>
      <c r="D50" s="2"/>
      <c r="E50" s="2"/>
      <c r="F50" s="2"/>
      <c r="G50" s="96">
        <f>SUM(G43:G49)</f>
        <v>0</v>
      </c>
      <c r="H50" s="2"/>
      <c r="I50" s="2"/>
      <c r="J50" s="41"/>
      <c r="K50" s="42"/>
      <c r="L50" s="43"/>
      <c r="M50" s="29"/>
    </row>
    <row r="51" spans="1:13" ht="13.5" thickBot="1" x14ac:dyDescent="0.35">
      <c r="C51" s="9" t="s">
        <v>9</v>
      </c>
      <c r="D51" s="10"/>
      <c r="E51" s="10">
        <f>IF(SUM(E47,-D43)&lt;0,"",IF(E48="",SUM(E47,-D43),SUM(E48,-D43)))</f>
        <v>0</v>
      </c>
      <c r="F51" s="10">
        <f>IF(E51="","",SUM(F43:F48))</f>
        <v>0</v>
      </c>
      <c r="G51" s="10">
        <f>SUM(G39,G50)</f>
        <v>0</v>
      </c>
      <c r="H51" s="10" t="str">
        <f>IF(AND(H43="",H44="",H45="",H46="",H47=""),"",SUM(H43:H48))</f>
        <v/>
      </c>
      <c r="I51" s="59">
        <f>SUM(I43:I47)</f>
        <v>0</v>
      </c>
      <c r="J51" s="18" t="str">
        <f>J48</f>
        <v/>
      </c>
      <c r="K51" s="17" t="str">
        <f>IF(E47="","",J39+F51)</f>
        <v/>
      </c>
      <c r="L51" s="17" t="str">
        <f>IF(E47="","",K39+H51)</f>
        <v/>
      </c>
      <c r="M51" s="29"/>
    </row>
    <row r="52" spans="1:13" ht="13.5" thickBot="1" x14ac:dyDescent="0.35">
      <c r="J52"/>
      <c r="L52" s="16"/>
      <c r="M52" s="29"/>
    </row>
    <row r="53" spans="1:13" x14ac:dyDescent="0.3">
      <c r="A53" s="13" t="s">
        <v>8</v>
      </c>
      <c r="B53" s="14">
        <f>SUM(B41,1)</f>
        <v>5</v>
      </c>
      <c r="C53" s="3"/>
      <c r="D53" s="4"/>
      <c r="E53" s="4"/>
      <c r="F53" s="4"/>
      <c r="G53" s="4"/>
      <c r="H53" s="4"/>
      <c r="I53" s="4"/>
      <c r="J53" s="5"/>
      <c r="K53" s="24"/>
      <c r="L53" s="25"/>
      <c r="M53" s="29"/>
    </row>
    <row r="54" spans="1:13" x14ac:dyDescent="0.3">
      <c r="C54" s="6"/>
      <c r="D54" s="12" t="s">
        <v>5</v>
      </c>
      <c r="E54" s="12" t="s">
        <v>6</v>
      </c>
      <c r="F54" s="12" t="s">
        <v>7</v>
      </c>
      <c r="G54" s="12" t="s">
        <v>21</v>
      </c>
      <c r="H54" s="57" t="s">
        <v>16</v>
      </c>
      <c r="I54" s="57" t="s">
        <v>17</v>
      </c>
      <c r="J54" s="7"/>
      <c r="K54" s="22" t="s">
        <v>10</v>
      </c>
      <c r="L54" s="19" t="s">
        <v>11</v>
      </c>
      <c r="M54" s="29"/>
    </row>
    <row r="55" spans="1:13" x14ac:dyDescent="0.3">
      <c r="B55" s="30">
        <f>B49+1</f>
        <v>42054</v>
      </c>
      <c r="C55" s="11" t="s">
        <v>0</v>
      </c>
      <c r="D55" s="1">
        <f>IF(E48="",E47,E48)</f>
        <v>0</v>
      </c>
      <c r="E55" s="1"/>
      <c r="F55" s="1" t="str">
        <f>IF(E55="","",(SUM(E55,-D55)))</f>
        <v/>
      </c>
      <c r="G55" s="1">
        <v>0</v>
      </c>
      <c r="H55" s="1" t="str">
        <f>IF(E55="","",SUM(F55,G55))</f>
        <v/>
      </c>
      <c r="I55" s="54" t="str">
        <f>IF(H55="","",AVERAGE(H$55:H$59))</f>
        <v/>
      </c>
      <c r="J55" s="19" t="str">
        <f t="shared" ref="J55" si="21">IF(L55="","",L55-K55)</f>
        <v/>
      </c>
      <c r="K55" s="28" t="str">
        <f>IF(E55="","",E55)</f>
        <v/>
      </c>
      <c r="L55" s="95" t="str">
        <f>IF(E55="","",L48+H55)</f>
        <v/>
      </c>
      <c r="M55" s="29"/>
    </row>
    <row r="56" spans="1:13" x14ac:dyDescent="0.3">
      <c r="B56" s="30">
        <f t="shared" ref="B56:B61" si="22">B55+1</f>
        <v>42055</v>
      </c>
      <c r="C56" s="11" t="s">
        <v>1</v>
      </c>
      <c r="D56" s="1">
        <f>SUM(E55)</f>
        <v>0</v>
      </c>
      <c r="E56" s="1"/>
      <c r="F56" s="1" t="str">
        <f t="shared" ref="F56:F59" si="23">IF(E56="","",(SUM(E56,-D56)))</f>
        <v/>
      </c>
      <c r="G56" s="1">
        <v>0</v>
      </c>
      <c r="H56" s="1" t="str">
        <f t="shared" ref="H56:H59" si="24">IF(E56="","",SUM(F56,G56))</f>
        <v/>
      </c>
      <c r="I56" s="54" t="str">
        <f t="shared" ref="I56:I59" si="25">IF(H56="","",AVERAGE(H$55:H$59))</f>
        <v/>
      </c>
      <c r="J56" s="19" t="str">
        <f>IF(L56="","",L56-K56)</f>
        <v/>
      </c>
      <c r="K56" s="28" t="str">
        <f>IF(E56="","",E56)</f>
        <v/>
      </c>
      <c r="L56" s="23" t="str">
        <f>IF(E56="","",L55+H56)</f>
        <v/>
      </c>
      <c r="M56" s="29"/>
    </row>
    <row r="57" spans="1:13" x14ac:dyDescent="0.3">
      <c r="B57" s="30">
        <f t="shared" si="22"/>
        <v>42056</v>
      </c>
      <c r="C57" s="11" t="s">
        <v>2</v>
      </c>
      <c r="D57" s="1">
        <f>SUM(E56)</f>
        <v>0</v>
      </c>
      <c r="E57" s="1"/>
      <c r="F57" s="1" t="str">
        <f t="shared" si="23"/>
        <v/>
      </c>
      <c r="G57" s="1">
        <v>0</v>
      </c>
      <c r="H57" s="1" t="str">
        <f t="shared" si="24"/>
        <v/>
      </c>
      <c r="I57" s="54" t="str">
        <f t="shared" si="25"/>
        <v/>
      </c>
      <c r="J57" s="19" t="str">
        <f t="shared" ref="J57:J60" si="26">IF(L57="","",L57-K57)</f>
        <v/>
      </c>
      <c r="K57" s="28" t="str">
        <f>IF(E57="","",E57)</f>
        <v/>
      </c>
      <c r="L57" s="27" t="str">
        <f>IF(E57="","",L56+H57)</f>
        <v/>
      </c>
      <c r="M57" s="29"/>
    </row>
    <row r="58" spans="1:13" x14ac:dyDescent="0.3">
      <c r="B58" s="30">
        <f t="shared" si="22"/>
        <v>42057</v>
      </c>
      <c r="C58" s="46" t="s">
        <v>3</v>
      </c>
      <c r="D58" s="26">
        <f>SUM(E57)</f>
        <v>0</v>
      </c>
      <c r="E58" s="26"/>
      <c r="F58" s="26" t="str">
        <f t="shared" si="23"/>
        <v/>
      </c>
      <c r="G58" s="1">
        <v>0</v>
      </c>
      <c r="H58" s="26" t="str">
        <f t="shared" si="24"/>
        <v/>
      </c>
      <c r="I58" s="54" t="str">
        <f t="shared" si="25"/>
        <v/>
      </c>
      <c r="J58" s="52" t="str">
        <f t="shared" si="26"/>
        <v/>
      </c>
      <c r="K58" s="53" t="str">
        <f>IF(E58="","",E58)</f>
        <v/>
      </c>
      <c r="L58" s="27" t="str">
        <f>IF(E58="","",L57+H58)</f>
        <v/>
      </c>
      <c r="M58" s="29"/>
    </row>
    <row r="59" spans="1:13" x14ac:dyDescent="0.3">
      <c r="B59" s="30">
        <f t="shared" si="22"/>
        <v>42058</v>
      </c>
      <c r="C59" s="46" t="s">
        <v>4</v>
      </c>
      <c r="D59" s="26">
        <f>SUM(E58)</f>
        <v>0</v>
      </c>
      <c r="E59" s="26"/>
      <c r="F59" s="26" t="str">
        <f t="shared" si="23"/>
        <v/>
      </c>
      <c r="G59" s="1">
        <v>0</v>
      </c>
      <c r="H59" s="26" t="str">
        <f t="shared" si="24"/>
        <v/>
      </c>
      <c r="I59" s="54" t="str">
        <f t="shared" si="25"/>
        <v/>
      </c>
      <c r="J59" s="52" t="str">
        <f t="shared" si="26"/>
        <v/>
      </c>
      <c r="K59" s="53" t="str">
        <f>IF(E59="","",E59)</f>
        <v/>
      </c>
      <c r="L59" s="27" t="str">
        <f>IF(E59="","",L58+H59)</f>
        <v/>
      </c>
      <c r="M59" s="29"/>
    </row>
    <row r="60" spans="1:13" x14ac:dyDescent="0.3">
      <c r="B60" s="30">
        <f t="shared" si="22"/>
        <v>42059</v>
      </c>
      <c r="C60" s="46" t="s">
        <v>12</v>
      </c>
      <c r="D60" s="26" t="str">
        <f>IF(E60="","",SUM(E59))</f>
        <v/>
      </c>
      <c r="E60" s="26"/>
      <c r="F60" s="26" t="str">
        <f>IF(E60="","",SUM(E60,-D60))</f>
        <v/>
      </c>
      <c r="G60" s="1">
        <v>0</v>
      </c>
      <c r="H60" s="26">
        <f>SUM(F60,G60)</f>
        <v>0</v>
      </c>
      <c r="I60" s="56"/>
      <c r="J60" s="52" t="str">
        <f t="shared" si="26"/>
        <v/>
      </c>
      <c r="K60" s="53">
        <f>IF(E60="",E59,E60)</f>
        <v>0</v>
      </c>
      <c r="L60" s="27" t="str">
        <f>IF(L59="","",L59+H60)</f>
        <v/>
      </c>
      <c r="M60" s="29"/>
    </row>
    <row r="61" spans="1:13" x14ac:dyDescent="0.3">
      <c r="B61" s="30">
        <f t="shared" si="22"/>
        <v>42060</v>
      </c>
      <c r="C61" s="46" t="s">
        <v>13</v>
      </c>
      <c r="D61" s="26"/>
      <c r="E61" s="26"/>
      <c r="F61" s="26"/>
      <c r="G61" s="1">
        <v>0</v>
      </c>
      <c r="H61" s="26"/>
      <c r="I61" s="56"/>
      <c r="J61" s="52"/>
      <c r="K61" s="53">
        <f>K60</f>
        <v>0</v>
      </c>
      <c r="L61" s="27" t="str">
        <f>L60</f>
        <v/>
      </c>
      <c r="M61" s="29"/>
    </row>
    <row r="62" spans="1:13" ht="13.5" thickBot="1" x14ac:dyDescent="0.35">
      <c r="B62" s="30"/>
      <c r="C62" s="8"/>
      <c r="D62" s="2"/>
      <c r="E62" s="2"/>
      <c r="F62" s="2"/>
      <c r="G62" s="96">
        <f>SUM(G55:G61)</f>
        <v>0</v>
      </c>
      <c r="H62" s="2"/>
      <c r="I62" s="2"/>
      <c r="J62" s="41"/>
      <c r="K62" s="42"/>
      <c r="L62" s="43"/>
      <c r="M62" s="29"/>
    </row>
    <row r="63" spans="1:13" ht="13.5" thickBot="1" x14ac:dyDescent="0.35">
      <c r="C63" s="9" t="s">
        <v>9</v>
      </c>
      <c r="D63" s="10"/>
      <c r="E63" s="10">
        <f>IF(SUM(E59,-D55)&lt;0,"",IF(E60="",SUM(E59,-D55),SUM(E60,-D55)))</f>
        <v>0</v>
      </c>
      <c r="F63" s="10">
        <f>IF(E63="","",SUM(F55:F60))</f>
        <v>0</v>
      </c>
      <c r="G63" s="10">
        <f>SUM(G51,G62)</f>
        <v>0</v>
      </c>
      <c r="H63" s="10" t="str">
        <f>IF(AND(H55="",H56="",H57="",H58="",H59=""),"",SUM(H55:H60))</f>
        <v/>
      </c>
      <c r="I63" s="55"/>
      <c r="J63" s="18" t="str">
        <f>J60</f>
        <v/>
      </c>
      <c r="K63" s="17" t="str">
        <f>IF(E59="","",J51+F63)</f>
        <v/>
      </c>
      <c r="L63" s="17" t="str">
        <f>IF(E59="","",K51+H63)</f>
        <v/>
      </c>
      <c r="M63" s="29"/>
    </row>
    <row r="64" spans="1:13" ht="13.5" thickBot="1" x14ac:dyDescent="0.35">
      <c r="J64"/>
      <c r="L64" s="16"/>
      <c r="M64" s="29"/>
    </row>
    <row r="65" spans="1:13" x14ac:dyDescent="0.3">
      <c r="A65" s="13" t="s">
        <v>8</v>
      </c>
      <c r="B65" s="14">
        <f>SUM(B53,1)</f>
        <v>6</v>
      </c>
      <c r="C65" s="3"/>
      <c r="D65" s="4"/>
      <c r="E65" s="4"/>
      <c r="F65" s="4"/>
      <c r="G65" s="4"/>
      <c r="H65" s="4"/>
      <c r="I65" s="4"/>
      <c r="J65" s="5"/>
      <c r="K65" s="24"/>
      <c r="L65" s="25"/>
      <c r="M65" s="29"/>
    </row>
    <row r="66" spans="1:13" x14ac:dyDescent="0.3">
      <c r="C66" s="6"/>
      <c r="D66" s="12" t="s">
        <v>5</v>
      </c>
      <c r="E66" s="12" t="s">
        <v>6</v>
      </c>
      <c r="F66" s="12" t="s">
        <v>7</v>
      </c>
      <c r="G66" s="12" t="s">
        <v>21</v>
      </c>
      <c r="H66" s="57" t="s">
        <v>16</v>
      </c>
      <c r="I66" s="57" t="s">
        <v>17</v>
      </c>
      <c r="J66" s="7"/>
      <c r="K66" s="22" t="s">
        <v>10</v>
      </c>
      <c r="L66" s="19" t="s">
        <v>11</v>
      </c>
      <c r="M66" s="29"/>
    </row>
    <row r="67" spans="1:13" x14ac:dyDescent="0.3">
      <c r="B67" s="30">
        <f>B61+1</f>
        <v>42061</v>
      </c>
      <c r="C67" s="11" t="s">
        <v>0</v>
      </c>
      <c r="D67" s="1">
        <f>IF(E60="",E59,E60)</f>
        <v>0</v>
      </c>
      <c r="E67" s="1"/>
      <c r="F67" s="1" t="str">
        <f>IF(E67="","",(SUM(E67,-D67)))</f>
        <v/>
      </c>
      <c r="G67" s="1">
        <v>0</v>
      </c>
      <c r="H67" s="1" t="str">
        <f>IF(E67="","",SUM(F67,G67))</f>
        <v/>
      </c>
      <c r="I67" s="54" t="str">
        <f>IF(H67="","",AVERAGE(H$67:H$71))</f>
        <v/>
      </c>
      <c r="J67" s="19" t="str">
        <f t="shared" ref="J67" si="27">IF(L67="","",L67-K67)</f>
        <v/>
      </c>
      <c r="K67" s="28" t="str">
        <f>IF(E67="","",E67)</f>
        <v/>
      </c>
      <c r="L67" s="95" t="str">
        <f>IF(E67="","",L60+H67)</f>
        <v/>
      </c>
      <c r="M67" s="29"/>
    </row>
    <row r="68" spans="1:13" x14ac:dyDescent="0.3">
      <c r="B68" s="30">
        <f t="shared" ref="B68:B73" si="28">B67+1</f>
        <v>42062</v>
      </c>
      <c r="C68" s="11" t="s">
        <v>1</v>
      </c>
      <c r="D68" s="1">
        <f>SUM(E67)</f>
        <v>0</v>
      </c>
      <c r="E68" s="1"/>
      <c r="F68" s="1" t="str">
        <f t="shared" ref="F68:F71" si="29">IF(E68="","",(SUM(E68,-D68)))</f>
        <v/>
      </c>
      <c r="G68" s="1">
        <v>0</v>
      </c>
      <c r="H68" s="1" t="str">
        <f t="shared" ref="H68:H71" si="30">IF(E68="","",SUM(F68,G68))</f>
        <v/>
      </c>
      <c r="I68" s="54" t="str">
        <f t="shared" ref="I68:I71" si="31">IF(H68="","",AVERAGE(H$67:H$71))</f>
        <v/>
      </c>
      <c r="J68" s="19" t="str">
        <f>IF(L68="","",L68-K68)</f>
        <v/>
      </c>
      <c r="K68" s="28" t="str">
        <f>IF(E68="","",E68)</f>
        <v/>
      </c>
      <c r="L68" s="23" t="str">
        <f>IF(E68="","",L67+H68)</f>
        <v/>
      </c>
      <c r="M68" s="29"/>
    </row>
    <row r="69" spans="1:13" x14ac:dyDescent="0.3">
      <c r="B69" s="30">
        <f t="shared" si="28"/>
        <v>42063</v>
      </c>
      <c r="C69" s="11" t="s">
        <v>2</v>
      </c>
      <c r="D69" s="1">
        <f>SUM(E68)</f>
        <v>0</v>
      </c>
      <c r="E69" s="1"/>
      <c r="F69" s="1" t="str">
        <f t="shared" si="29"/>
        <v/>
      </c>
      <c r="G69" s="1">
        <v>0</v>
      </c>
      <c r="H69" s="1" t="str">
        <f t="shared" si="30"/>
        <v/>
      </c>
      <c r="I69" s="54" t="str">
        <f t="shared" si="31"/>
        <v/>
      </c>
      <c r="J69" s="19" t="str">
        <f t="shared" ref="J69:J72" si="32">IF(L69="","",L69-K69)</f>
        <v/>
      </c>
      <c r="K69" s="28" t="str">
        <f>IF(E69="","",E69)</f>
        <v/>
      </c>
      <c r="L69" s="27" t="str">
        <f>IF(E69="","",L68+H69)</f>
        <v/>
      </c>
      <c r="M69" s="29"/>
    </row>
    <row r="70" spans="1:13" x14ac:dyDescent="0.3">
      <c r="B70" s="30">
        <f t="shared" si="28"/>
        <v>42064</v>
      </c>
      <c r="C70" s="11" t="s">
        <v>3</v>
      </c>
      <c r="D70" s="1">
        <f>SUM(E69)</f>
        <v>0</v>
      </c>
      <c r="E70" s="1"/>
      <c r="F70" s="1" t="str">
        <f t="shared" si="29"/>
        <v/>
      </c>
      <c r="G70" s="1">
        <v>0</v>
      </c>
      <c r="H70" s="1" t="str">
        <f t="shared" si="30"/>
        <v/>
      </c>
      <c r="I70" s="54" t="str">
        <f t="shared" si="31"/>
        <v/>
      </c>
      <c r="J70" s="19" t="str">
        <f t="shared" si="32"/>
        <v/>
      </c>
      <c r="K70" s="28" t="str">
        <f>IF(E70="","",E70)</f>
        <v/>
      </c>
      <c r="L70" s="23" t="str">
        <f>IF(E70="","",L69+H70)</f>
        <v/>
      </c>
      <c r="M70" s="29"/>
    </row>
    <row r="71" spans="1:13" x14ac:dyDescent="0.3">
      <c r="B71" s="30">
        <f t="shared" si="28"/>
        <v>42065</v>
      </c>
      <c r="C71" s="11" t="s">
        <v>4</v>
      </c>
      <c r="D71" s="1">
        <f>SUM(E70)</f>
        <v>0</v>
      </c>
      <c r="E71" s="1"/>
      <c r="F71" s="1" t="str">
        <f t="shared" si="29"/>
        <v/>
      </c>
      <c r="G71" s="1">
        <v>0</v>
      </c>
      <c r="H71" s="1" t="str">
        <f t="shared" si="30"/>
        <v/>
      </c>
      <c r="I71" s="54" t="str">
        <f t="shared" si="31"/>
        <v/>
      </c>
      <c r="J71" s="19" t="str">
        <f t="shared" si="32"/>
        <v/>
      </c>
      <c r="K71" s="28" t="str">
        <f>IF(E71="","",E71)</f>
        <v/>
      </c>
      <c r="L71" s="23" t="str">
        <f>IF(E71="","",L70+H71)</f>
        <v/>
      </c>
      <c r="M71" s="29"/>
    </row>
    <row r="72" spans="1:13" x14ac:dyDescent="0.3">
      <c r="B72" s="30">
        <f t="shared" si="28"/>
        <v>42066</v>
      </c>
      <c r="C72" s="11" t="s">
        <v>12</v>
      </c>
      <c r="D72" s="1" t="str">
        <f>IF(E72="","",SUM(E71))</f>
        <v/>
      </c>
      <c r="E72" s="1"/>
      <c r="F72" s="1" t="str">
        <f>IF(E72="","",SUM(E72,-D72))</f>
        <v/>
      </c>
      <c r="G72" s="1">
        <v>0</v>
      </c>
      <c r="H72" s="1">
        <f>SUM(F72,G72)</f>
        <v>0</v>
      </c>
      <c r="I72" s="54"/>
      <c r="J72" s="19" t="str">
        <f t="shared" si="32"/>
        <v/>
      </c>
      <c r="K72" s="28">
        <f>IF(E72="",E71,E72)</f>
        <v>0</v>
      </c>
      <c r="L72" s="23" t="str">
        <f>IF(L71="","",L71+H72)</f>
        <v/>
      </c>
      <c r="M72" s="29"/>
    </row>
    <row r="73" spans="1:13" x14ac:dyDescent="0.3">
      <c r="B73" s="30">
        <f t="shared" si="28"/>
        <v>42067</v>
      </c>
      <c r="C73" s="11" t="s">
        <v>13</v>
      </c>
      <c r="D73" s="1"/>
      <c r="E73" s="1"/>
      <c r="F73" s="1"/>
      <c r="G73" s="1">
        <v>0</v>
      </c>
      <c r="H73" s="1"/>
      <c r="I73" s="54"/>
      <c r="J73" s="19"/>
      <c r="K73" s="28">
        <f>K72</f>
        <v>0</v>
      </c>
      <c r="L73" s="23" t="str">
        <f>L72</f>
        <v/>
      </c>
      <c r="M73" s="29"/>
    </row>
    <row r="74" spans="1:13" ht="13.5" thickBot="1" x14ac:dyDescent="0.35">
      <c r="B74" s="30"/>
      <c r="C74" s="8"/>
      <c r="D74" s="2"/>
      <c r="E74" s="2"/>
      <c r="F74" s="2"/>
      <c r="G74" s="96">
        <f>SUM(G67:G73)</f>
        <v>0</v>
      </c>
      <c r="H74" s="2"/>
      <c r="I74" s="2"/>
      <c r="J74" s="41"/>
      <c r="K74" s="42"/>
      <c r="L74" s="43"/>
      <c r="M74" s="29"/>
    </row>
    <row r="75" spans="1:13" ht="13.5" thickBot="1" x14ac:dyDescent="0.35">
      <c r="C75" s="9" t="s">
        <v>9</v>
      </c>
      <c r="D75" s="10"/>
      <c r="E75" s="10">
        <f>IF(SUM(E71,-D67)&lt;0,"",IF(E72="",SUM(E71,-D67),SUM(E72,-D67)))</f>
        <v>0</v>
      </c>
      <c r="F75" s="10">
        <f>IF(E75="","",SUM(F67:F72))</f>
        <v>0</v>
      </c>
      <c r="G75" s="10">
        <f>SUM(G63,G74)</f>
        <v>0</v>
      </c>
      <c r="H75" s="10" t="str">
        <f>IF(AND(H67="",H68="",H69="",H70="",H71=""),"",SUM(H67:H72))</f>
        <v/>
      </c>
      <c r="I75" s="59">
        <f>SUM(I67:I71)</f>
        <v>0</v>
      </c>
      <c r="J75" s="18" t="str">
        <f>J72</f>
        <v/>
      </c>
      <c r="K75" s="17" t="str">
        <f>IF(E71="","",J63+F75)</f>
        <v/>
      </c>
      <c r="L75" s="17" t="str">
        <f>IF(E71="","",K63+H75)</f>
        <v/>
      </c>
      <c r="M75" s="29"/>
    </row>
    <row r="76" spans="1:13" ht="13.5" thickBot="1" x14ac:dyDescent="0.35">
      <c r="J76"/>
      <c r="L76" s="16"/>
      <c r="M76" s="29"/>
    </row>
    <row r="77" spans="1:13" x14ac:dyDescent="0.3">
      <c r="A77" s="13" t="s">
        <v>8</v>
      </c>
      <c r="B77" s="14">
        <f>SUM(B65,1)</f>
        <v>7</v>
      </c>
      <c r="C77" s="3"/>
      <c r="D77" s="4"/>
      <c r="E77" s="4"/>
      <c r="F77" s="4"/>
      <c r="G77" s="4"/>
      <c r="H77" s="4"/>
      <c r="I77" s="4"/>
      <c r="J77" s="5"/>
      <c r="K77" s="24"/>
      <c r="L77" s="25"/>
      <c r="M77" s="29"/>
    </row>
    <row r="78" spans="1:13" x14ac:dyDescent="0.3">
      <c r="C78" s="6"/>
      <c r="D78" s="12" t="s">
        <v>5</v>
      </c>
      <c r="E78" s="12" t="s">
        <v>6</v>
      </c>
      <c r="F78" s="12" t="s">
        <v>7</v>
      </c>
      <c r="G78" s="12" t="s">
        <v>21</v>
      </c>
      <c r="H78" s="57" t="s">
        <v>16</v>
      </c>
      <c r="I78" s="57" t="s">
        <v>17</v>
      </c>
      <c r="J78" s="7"/>
      <c r="K78" s="22" t="s">
        <v>10</v>
      </c>
      <c r="L78" s="19" t="s">
        <v>11</v>
      </c>
      <c r="M78" s="29"/>
    </row>
    <row r="79" spans="1:13" x14ac:dyDescent="0.3">
      <c r="B79" s="30">
        <f>B73+1</f>
        <v>42068</v>
      </c>
      <c r="C79" s="11" t="s">
        <v>0</v>
      </c>
      <c r="D79" s="1">
        <f>IF(E72="",E71,E72)</f>
        <v>0</v>
      </c>
      <c r="E79" s="1"/>
      <c r="F79" s="1" t="str">
        <f>IF(E79="","",(SUM(E79,-D79)))</f>
        <v/>
      </c>
      <c r="G79" s="1">
        <v>0</v>
      </c>
      <c r="H79" s="1" t="str">
        <f>IF(E79="","",SUM(F79,G79))</f>
        <v/>
      </c>
      <c r="I79" s="54" t="str">
        <f>IF(H79="","",AVERAGE(H$79:H$83))</f>
        <v/>
      </c>
      <c r="J79" s="19" t="str">
        <f t="shared" ref="J79" si="33">IF(L79="","",L79-K79)</f>
        <v/>
      </c>
      <c r="K79" s="28" t="str">
        <f>IF(E79="","",E79)</f>
        <v/>
      </c>
      <c r="L79" s="95" t="str">
        <f>IF(E79="","",L72+H79)</f>
        <v/>
      </c>
      <c r="M79" s="29"/>
    </row>
    <row r="80" spans="1:13" x14ac:dyDescent="0.3">
      <c r="B80" s="30">
        <f t="shared" ref="B80:B85" si="34">B79+1</f>
        <v>42069</v>
      </c>
      <c r="C80" s="11" t="s">
        <v>1</v>
      </c>
      <c r="D80" s="1">
        <f>SUM(E79)</f>
        <v>0</v>
      </c>
      <c r="E80" s="1"/>
      <c r="F80" s="1" t="str">
        <f t="shared" ref="F80:F83" si="35">IF(E80="","",(SUM(E80,-D80)))</f>
        <v/>
      </c>
      <c r="G80" s="1">
        <v>0</v>
      </c>
      <c r="H80" s="1" t="str">
        <f t="shared" ref="H80:H83" si="36">IF(E80="","",SUM(F80,G80))</f>
        <v/>
      </c>
      <c r="I80" s="54" t="str">
        <f t="shared" ref="I80:I83" si="37">IF(H80="","",AVERAGE(H$79:H$83))</f>
        <v/>
      </c>
      <c r="J80" s="19" t="str">
        <f>IF(L80="","",L80-K80)</f>
        <v/>
      </c>
      <c r="K80" s="28" t="str">
        <f>IF(E80="","",E80)</f>
        <v/>
      </c>
      <c r="L80" s="23" t="str">
        <f>IF(E80="","",L79+H80)</f>
        <v/>
      </c>
      <c r="M80" s="29"/>
    </row>
    <row r="81" spans="1:13" x14ac:dyDescent="0.3">
      <c r="B81" s="30">
        <f t="shared" si="34"/>
        <v>42070</v>
      </c>
      <c r="C81" s="11" t="s">
        <v>2</v>
      </c>
      <c r="D81" s="1">
        <f>SUM(E80)</f>
        <v>0</v>
      </c>
      <c r="E81" s="1"/>
      <c r="F81" s="1" t="str">
        <f t="shared" si="35"/>
        <v/>
      </c>
      <c r="G81" s="1">
        <v>0</v>
      </c>
      <c r="H81" s="1" t="str">
        <f t="shared" si="36"/>
        <v/>
      </c>
      <c r="I81" s="54" t="str">
        <f t="shared" si="37"/>
        <v/>
      </c>
      <c r="J81" s="19" t="str">
        <f t="shared" ref="J81:J84" si="38">IF(L81="","",L81-K81)</f>
        <v/>
      </c>
      <c r="K81" s="28" t="str">
        <f>IF(E81="","",E81)</f>
        <v/>
      </c>
      <c r="L81" s="27" t="str">
        <f>IF(E81="","",L80+H81)</f>
        <v/>
      </c>
      <c r="M81" s="29"/>
    </row>
    <row r="82" spans="1:13" x14ac:dyDescent="0.3">
      <c r="B82" s="30">
        <f t="shared" si="34"/>
        <v>42071</v>
      </c>
      <c r="C82" s="11" t="s">
        <v>3</v>
      </c>
      <c r="D82" s="1">
        <f>SUM(E81)</f>
        <v>0</v>
      </c>
      <c r="E82" s="1"/>
      <c r="F82" s="1" t="str">
        <f t="shared" si="35"/>
        <v/>
      </c>
      <c r="G82" s="1">
        <v>0</v>
      </c>
      <c r="H82" s="1" t="str">
        <f t="shared" si="36"/>
        <v/>
      </c>
      <c r="I82" s="54" t="str">
        <f t="shared" si="37"/>
        <v/>
      </c>
      <c r="J82" s="19" t="str">
        <f t="shared" si="38"/>
        <v/>
      </c>
      <c r="K82" s="28" t="str">
        <f>IF(E82="","",E82)</f>
        <v/>
      </c>
      <c r="L82" s="23" t="str">
        <f>IF(E82="","",L81+H82)</f>
        <v/>
      </c>
      <c r="M82" s="29"/>
    </row>
    <row r="83" spans="1:13" x14ac:dyDescent="0.3">
      <c r="B83" s="30">
        <f t="shared" si="34"/>
        <v>42072</v>
      </c>
      <c r="C83" s="11" t="s">
        <v>4</v>
      </c>
      <c r="D83" s="1">
        <f>SUM(E82)</f>
        <v>0</v>
      </c>
      <c r="E83" s="1"/>
      <c r="F83" s="1" t="str">
        <f t="shared" si="35"/>
        <v/>
      </c>
      <c r="G83" s="1">
        <v>0</v>
      </c>
      <c r="H83" s="1" t="str">
        <f t="shared" si="36"/>
        <v/>
      </c>
      <c r="I83" s="54" t="str">
        <f t="shared" si="37"/>
        <v/>
      </c>
      <c r="J83" s="19" t="str">
        <f t="shared" si="38"/>
        <v/>
      </c>
      <c r="K83" s="28" t="str">
        <f>IF(E83="","",E83)</f>
        <v/>
      </c>
      <c r="L83" s="23" t="str">
        <f>IF(E83="","",L82+H83)</f>
        <v/>
      </c>
      <c r="M83" s="29"/>
    </row>
    <row r="84" spans="1:13" x14ac:dyDescent="0.3">
      <c r="B84" s="30">
        <f t="shared" si="34"/>
        <v>42073</v>
      </c>
      <c r="C84" s="11" t="s">
        <v>12</v>
      </c>
      <c r="D84" s="1" t="str">
        <f>IF(E84="","",SUM(E83))</f>
        <v/>
      </c>
      <c r="E84" s="1"/>
      <c r="F84" s="1" t="str">
        <f>IF(E84="","",SUM(E84,-D84))</f>
        <v/>
      </c>
      <c r="G84" s="1">
        <v>0</v>
      </c>
      <c r="H84" s="1">
        <f>SUM(F84,G84)</f>
        <v>0</v>
      </c>
      <c r="I84" s="54"/>
      <c r="J84" s="19" t="str">
        <f t="shared" si="38"/>
        <v/>
      </c>
      <c r="K84" s="28">
        <f>IF(E84="",E83,E84)</f>
        <v>0</v>
      </c>
      <c r="L84" s="23" t="str">
        <f>IF(L83="","",L83+H84)</f>
        <v/>
      </c>
      <c r="M84" s="29"/>
    </row>
    <row r="85" spans="1:13" x14ac:dyDescent="0.3">
      <c r="B85" s="30">
        <f t="shared" si="34"/>
        <v>42074</v>
      </c>
      <c r="C85" s="11" t="s">
        <v>13</v>
      </c>
      <c r="D85" s="1"/>
      <c r="E85" s="1"/>
      <c r="F85" s="1"/>
      <c r="G85" s="1">
        <v>0</v>
      </c>
      <c r="H85" s="1"/>
      <c r="I85" s="54"/>
      <c r="J85" s="19"/>
      <c r="K85" s="28">
        <f>K84</f>
        <v>0</v>
      </c>
      <c r="L85" s="23" t="str">
        <f>L84</f>
        <v/>
      </c>
      <c r="M85" s="29"/>
    </row>
    <row r="86" spans="1:13" ht="13.5" thickBot="1" x14ac:dyDescent="0.35">
      <c r="B86" s="30"/>
      <c r="C86" s="8"/>
      <c r="D86" s="2"/>
      <c r="E86" s="2"/>
      <c r="F86" s="2"/>
      <c r="G86" s="96">
        <f>SUM(G79:G85)</f>
        <v>0</v>
      </c>
      <c r="H86" s="2"/>
      <c r="I86" s="2"/>
      <c r="J86" s="41"/>
      <c r="K86" s="42"/>
      <c r="L86" s="43"/>
      <c r="M86" s="29"/>
    </row>
    <row r="87" spans="1:13" ht="13.5" thickBot="1" x14ac:dyDescent="0.35">
      <c r="C87" s="9" t="s">
        <v>9</v>
      </c>
      <c r="D87" s="10"/>
      <c r="E87" s="10">
        <f>IF(SUM(E83,-D79)&lt;0,"",IF(E84="",SUM(E83,-D79),SUM(E84,-D79)))</f>
        <v>0</v>
      </c>
      <c r="F87" s="10">
        <f>IF(E87="","",SUM(F79:F84))</f>
        <v>0</v>
      </c>
      <c r="G87" s="10">
        <f>SUM(G75,G86)</f>
        <v>0</v>
      </c>
      <c r="H87" s="10" t="str">
        <f>IF(AND(H79="",H80="",H81="",H82="",H83=""),"",SUM(H79:H84))</f>
        <v/>
      </c>
      <c r="I87" s="59">
        <f>SUM(I79:I83)</f>
        <v>0</v>
      </c>
      <c r="J87" s="18" t="str">
        <f>J84</f>
        <v/>
      </c>
      <c r="K87" s="17" t="str">
        <f>IF(E83="","",J75+F87)</f>
        <v/>
      </c>
      <c r="L87" s="17" t="str">
        <f>IF(E83="","",K75+H87)</f>
        <v/>
      </c>
      <c r="M87" s="29"/>
    </row>
    <row r="88" spans="1:13" ht="13.5" thickBot="1" x14ac:dyDescent="0.35">
      <c r="J88"/>
      <c r="L88" s="16"/>
      <c r="M88" s="29"/>
    </row>
    <row r="89" spans="1:13" x14ac:dyDescent="0.3">
      <c r="A89" s="13" t="s">
        <v>8</v>
      </c>
      <c r="B89" s="14">
        <f>SUM(B77,1)</f>
        <v>8</v>
      </c>
      <c r="C89" s="3"/>
      <c r="D89" s="4"/>
      <c r="E89" s="4"/>
      <c r="F89" s="4"/>
      <c r="G89" s="4"/>
      <c r="H89" s="4"/>
      <c r="I89" s="4"/>
      <c r="J89" s="5"/>
      <c r="K89" s="24"/>
      <c r="L89" s="25"/>
      <c r="M89" s="29"/>
    </row>
    <row r="90" spans="1:13" x14ac:dyDescent="0.3">
      <c r="C90" s="6"/>
      <c r="D90" s="12" t="s">
        <v>5</v>
      </c>
      <c r="E90" s="12" t="s">
        <v>6</v>
      </c>
      <c r="F90" s="12" t="s">
        <v>7</v>
      </c>
      <c r="G90" s="12" t="s">
        <v>21</v>
      </c>
      <c r="H90" s="57" t="s">
        <v>16</v>
      </c>
      <c r="I90" s="57" t="s">
        <v>17</v>
      </c>
      <c r="J90" s="7"/>
      <c r="K90" s="22" t="s">
        <v>10</v>
      </c>
      <c r="L90" s="19" t="s">
        <v>11</v>
      </c>
      <c r="M90" s="29"/>
    </row>
    <row r="91" spans="1:13" x14ac:dyDescent="0.3">
      <c r="B91" s="30">
        <f>B85+1</f>
        <v>42075</v>
      </c>
      <c r="C91" s="11" t="s">
        <v>0</v>
      </c>
      <c r="D91" s="1">
        <f>IF(E84="",E83,E84)</f>
        <v>0</v>
      </c>
      <c r="E91" s="1"/>
      <c r="F91" s="1" t="str">
        <f>IF(E91="","",(SUM(E91,-D91)))</f>
        <v/>
      </c>
      <c r="G91" s="1">
        <v>0</v>
      </c>
      <c r="H91" s="1" t="str">
        <f>IF(E91="","",SUM(F91,G91))</f>
        <v/>
      </c>
      <c r="I91" s="54" t="str">
        <f>IF(H91="","",AVERAGE(H$91:H$95))</f>
        <v/>
      </c>
      <c r="J91" s="19" t="str">
        <f t="shared" ref="J91" si="39">IF(L91="","",L91-K91)</f>
        <v/>
      </c>
      <c r="K91" s="28" t="str">
        <f>IF(E91="","",E91)</f>
        <v/>
      </c>
      <c r="L91" s="95" t="str">
        <f>IF(E91="","",L84+H91)</f>
        <v/>
      </c>
      <c r="M91" s="29"/>
    </row>
    <row r="92" spans="1:13" x14ac:dyDescent="0.3">
      <c r="B92" s="30">
        <f t="shared" ref="B92:B97" si="40">B91+1</f>
        <v>42076</v>
      </c>
      <c r="C92" s="11" t="s">
        <v>1</v>
      </c>
      <c r="D92" s="1">
        <f>SUM(E91)</f>
        <v>0</v>
      </c>
      <c r="E92" s="1"/>
      <c r="F92" s="1" t="str">
        <f t="shared" ref="F92:F95" si="41">IF(E92="","",(SUM(E92,-D92)))</f>
        <v/>
      </c>
      <c r="G92" s="1">
        <v>0</v>
      </c>
      <c r="H92" s="1" t="str">
        <f t="shared" ref="H92:H95" si="42">IF(E92="","",SUM(F92,G92))</f>
        <v/>
      </c>
      <c r="I92" s="54" t="str">
        <f t="shared" ref="I92:I95" si="43">IF(H92="","",AVERAGE(H$91:H$95))</f>
        <v/>
      </c>
      <c r="J92" s="19" t="str">
        <f>IF(L92="","",L92-K92)</f>
        <v/>
      </c>
      <c r="K92" s="28" t="str">
        <f>IF(E92="","",E92)</f>
        <v/>
      </c>
      <c r="L92" s="23" t="str">
        <f>IF(E92="","",L91+H92)</f>
        <v/>
      </c>
      <c r="M92" s="29"/>
    </row>
    <row r="93" spans="1:13" x14ac:dyDescent="0.3">
      <c r="B93" s="30">
        <f t="shared" si="40"/>
        <v>42077</v>
      </c>
      <c r="C93" s="11" t="s">
        <v>2</v>
      </c>
      <c r="D93" s="1">
        <f>SUM(E92)</f>
        <v>0</v>
      </c>
      <c r="E93" s="1"/>
      <c r="F93" s="1" t="str">
        <f t="shared" si="41"/>
        <v/>
      </c>
      <c r="G93" s="1">
        <v>0</v>
      </c>
      <c r="H93" s="1" t="str">
        <f t="shared" si="42"/>
        <v/>
      </c>
      <c r="I93" s="54" t="str">
        <f t="shared" si="43"/>
        <v/>
      </c>
      <c r="J93" s="19" t="str">
        <f t="shared" ref="J93:J96" si="44">IF(L93="","",L93-K93)</f>
        <v/>
      </c>
      <c r="K93" s="28" t="str">
        <f>IF(E93="","",E93)</f>
        <v/>
      </c>
      <c r="L93" s="27" t="str">
        <f>IF(E93="","",L92+H93)</f>
        <v/>
      </c>
      <c r="M93" s="29"/>
    </row>
    <row r="94" spans="1:13" x14ac:dyDescent="0.3">
      <c r="B94" s="30">
        <f t="shared" si="40"/>
        <v>42078</v>
      </c>
      <c r="C94" s="11" t="s">
        <v>3</v>
      </c>
      <c r="D94" s="1">
        <f>SUM(E93)</f>
        <v>0</v>
      </c>
      <c r="E94" s="1"/>
      <c r="F94" s="1" t="str">
        <f t="shared" si="41"/>
        <v/>
      </c>
      <c r="G94" s="1">
        <v>0</v>
      </c>
      <c r="H94" s="1" t="str">
        <f t="shared" si="42"/>
        <v/>
      </c>
      <c r="I94" s="54" t="str">
        <f t="shared" si="43"/>
        <v/>
      </c>
      <c r="J94" s="19" t="str">
        <f t="shared" si="44"/>
        <v/>
      </c>
      <c r="K94" s="28" t="str">
        <f>IF(E94="","",E94)</f>
        <v/>
      </c>
      <c r="L94" s="23" t="str">
        <f>IF(E94="","",L93+H94)</f>
        <v/>
      </c>
      <c r="M94" s="29"/>
    </row>
    <row r="95" spans="1:13" x14ac:dyDescent="0.3">
      <c r="B95" s="30">
        <f t="shared" si="40"/>
        <v>42079</v>
      </c>
      <c r="C95" s="11" t="s">
        <v>4</v>
      </c>
      <c r="D95" s="1">
        <f>SUM(E94)</f>
        <v>0</v>
      </c>
      <c r="E95" s="1"/>
      <c r="F95" s="1" t="str">
        <f t="shared" si="41"/>
        <v/>
      </c>
      <c r="G95" s="1">
        <v>0</v>
      </c>
      <c r="H95" s="1" t="str">
        <f t="shared" si="42"/>
        <v/>
      </c>
      <c r="I95" s="54" t="str">
        <f t="shared" si="43"/>
        <v/>
      </c>
      <c r="J95" s="19" t="str">
        <f t="shared" si="44"/>
        <v/>
      </c>
      <c r="K95" s="28" t="str">
        <f>IF(E95="","",E95)</f>
        <v/>
      </c>
      <c r="L95" s="23" t="str">
        <f>IF(E95="","",L94+H95)</f>
        <v/>
      </c>
      <c r="M95" s="29"/>
    </row>
    <row r="96" spans="1:13" x14ac:dyDescent="0.3">
      <c r="B96" s="30">
        <f t="shared" si="40"/>
        <v>42080</v>
      </c>
      <c r="C96" s="11" t="s">
        <v>12</v>
      </c>
      <c r="D96" s="1" t="str">
        <f>IF(E96="","",SUM(E95))</f>
        <v/>
      </c>
      <c r="E96" s="1"/>
      <c r="F96" s="1" t="str">
        <f>IF(E96="","",SUM(E96,-D96))</f>
        <v/>
      </c>
      <c r="G96" s="1">
        <v>0</v>
      </c>
      <c r="H96" s="1">
        <f>SUM(F96,G96)</f>
        <v>0</v>
      </c>
      <c r="I96" s="54"/>
      <c r="J96" s="19" t="str">
        <f t="shared" si="44"/>
        <v/>
      </c>
      <c r="K96" s="28">
        <f>IF(E96="",E95,E96)</f>
        <v>0</v>
      </c>
      <c r="L96" s="23" t="str">
        <f>IF(L95="","",L95+H96)</f>
        <v/>
      </c>
      <c r="M96" s="29"/>
    </row>
    <row r="97" spans="1:13" x14ac:dyDescent="0.3">
      <c r="B97" s="30">
        <f t="shared" si="40"/>
        <v>42081</v>
      </c>
      <c r="C97" s="11" t="s">
        <v>13</v>
      </c>
      <c r="D97" s="1"/>
      <c r="E97" s="1"/>
      <c r="F97" s="1"/>
      <c r="G97" s="1">
        <v>0</v>
      </c>
      <c r="H97" s="1"/>
      <c r="I97" s="54"/>
      <c r="J97" s="19"/>
      <c r="K97" s="28">
        <f>K96</f>
        <v>0</v>
      </c>
      <c r="L97" s="23" t="str">
        <f>L96</f>
        <v/>
      </c>
      <c r="M97" s="29"/>
    </row>
    <row r="98" spans="1:13" ht="13.5" thickBot="1" x14ac:dyDescent="0.35">
      <c r="B98" s="30"/>
      <c r="C98" s="8"/>
      <c r="D98" s="2"/>
      <c r="E98" s="2"/>
      <c r="F98" s="2"/>
      <c r="G98" s="96">
        <f>SUM(G91:G97)</f>
        <v>0</v>
      </c>
      <c r="H98" s="2"/>
      <c r="I98" s="2"/>
      <c r="J98" s="41"/>
      <c r="K98" s="42"/>
      <c r="L98" s="43"/>
      <c r="M98" s="29"/>
    </row>
    <row r="99" spans="1:13" ht="13.5" thickBot="1" x14ac:dyDescent="0.35">
      <c r="C99" s="9" t="s">
        <v>9</v>
      </c>
      <c r="D99" s="10"/>
      <c r="E99" s="10">
        <f>IF(SUM(E95,-D91)&lt;0,"",IF(E96="",SUM(E95,-D91),SUM(E96,-D91)))</f>
        <v>0</v>
      </c>
      <c r="F99" s="10">
        <f>IF(E99="","",SUM(F91:F96))</f>
        <v>0</v>
      </c>
      <c r="G99" s="10">
        <f>SUM(G87,G98)</f>
        <v>0</v>
      </c>
      <c r="H99" s="10" t="str">
        <f>IF(AND(H91="",H92="",H93="",H94="",H95=""),"",SUM(H91:H96))</f>
        <v/>
      </c>
      <c r="I99" s="59">
        <f>SUM(I91:I95)</f>
        <v>0</v>
      </c>
      <c r="J99" s="18" t="str">
        <f>J96</f>
        <v/>
      </c>
      <c r="K99" s="17" t="str">
        <f>IF(E95="","",J87+F99)</f>
        <v/>
      </c>
      <c r="L99" s="17" t="str">
        <f>IF(E95="","",K87+H99)</f>
        <v/>
      </c>
      <c r="M99" s="29"/>
    </row>
    <row r="100" spans="1:13" ht="13.5" thickBot="1" x14ac:dyDescent="0.35">
      <c r="J100"/>
      <c r="L100" s="16"/>
      <c r="M100" s="29"/>
    </row>
    <row r="101" spans="1:13" x14ac:dyDescent="0.3">
      <c r="A101" s="15" t="s">
        <v>8</v>
      </c>
      <c r="B101" s="14">
        <f>SUM(B89,1)</f>
        <v>9</v>
      </c>
      <c r="C101" s="3"/>
      <c r="D101" s="4"/>
      <c r="E101" s="4"/>
      <c r="F101" s="4"/>
      <c r="G101" s="4"/>
      <c r="H101" s="4"/>
      <c r="I101" s="4"/>
      <c r="J101" s="5"/>
      <c r="K101" s="24"/>
      <c r="L101" s="25"/>
      <c r="M101" s="29"/>
    </row>
    <row r="102" spans="1:13" x14ac:dyDescent="0.3">
      <c r="C102" s="6"/>
      <c r="D102" s="12" t="s">
        <v>5</v>
      </c>
      <c r="E102" s="12" t="s">
        <v>6</v>
      </c>
      <c r="F102" s="12" t="s">
        <v>7</v>
      </c>
      <c r="G102" s="12" t="s">
        <v>21</v>
      </c>
      <c r="H102" s="57" t="s">
        <v>16</v>
      </c>
      <c r="I102" s="57" t="s">
        <v>17</v>
      </c>
      <c r="J102" s="7"/>
      <c r="K102" s="22" t="s">
        <v>10</v>
      </c>
      <c r="L102" s="19" t="s">
        <v>11</v>
      </c>
      <c r="M102" s="29"/>
    </row>
    <row r="103" spans="1:13" x14ac:dyDescent="0.3">
      <c r="B103" s="30">
        <f>B97+1</f>
        <v>42082</v>
      </c>
      <c r="C103" s="11" t="s">
        <v>0</v>
      </c>
      <c r="D103" s="1">
        <f>IF(E96="",E95,E96)</f>
        <v>0</v>
      </c>
      <c r="E103" s="1"/>
      <c r="F103" s="1" t="str">
        <f>IF(E103="","",(SUM(E103,-D103)))</f>
        <v/>
      </c>
      <c r="G103" s="1">
        <v>0</v>
      </c>
      <c r="H103" s="1" t="str">
        <f>IF(E103="","",SUM(F103,G103))</f>
        <v/>
      </c>
      <c r="I103" s="54" t="str">
        <f>IF(H103="","",AVERAGE(H$103:H$107))</f>
        <v/>
      </c>
      <c r="J103" s="19" t="str">
        <f t="shared" ref="J103" si="45">IF(L103="","",L103-K103)</f>
        <v/>
      </c>
      <c r="K103" s="28" t="str">
        <f>IF(E103="","",E103)</f>
        <v/>
      </c>
      <c r="L103" s="95" t="str">
        <f>IF(E103="","",L96+H103)</f>
        <v/>
      </c>
      <c r="M103" s="29"/>
    </row>
    <row r="104" spans="1:13" x14ac:dyDescent="0.3">
      <c r="B104" s="30">
        <f t="shared" ref="B104:B109" si="46">B103+1</f>
        <v>42083</v>
      </c>
      <c r="C104" s="11" t="s">
        <v>1</v>
      </c>
      <c r="D104" s="1">
        <f>SUM(E103)</f>
        <v>0</v>
      </c>
      <c r="E104" s="1"/>
      <c r="F104" s="1" t="str">
        <f t="shared" ref="F104:F107" si="47">IF(E104="","",(SUM(E104,-D104)))</f>
        <v/>
      </c>
      <c r="G104" s="1">
        <v>0</v>
      </c>
      <c r="H104" s="1" t="str">
        <f t="shared" ref="H104:H107" si="48">IF(E104="","",SUM(F104,G104))</f>
        <v/>
      </c>
      <c r="I104" s="54" t="str">
        <f t="shared" ref="I104:I107" si="49">IF(H104="","",AVERAGE(H$103:H$107))</f>
        <v/>
      </c>
      <c r="J104" s="19" t="str">
        <f>IF(L104="","",L104-K104)</f>
        <v/>
      </c>
      <c r="K104" s="28" t="str">
        <f>IF(E104="","",E104)</f>
        <v/>
      </c>
      <c r="L104" s="23" t="str">
        <f>IF(E104="","",L103+H104)</f>
        <v/>
      </c>
      <c r="M104" s="29"/>
    </row>
    <row r="105" spans="1:13" x14ac:dyDescent="0.3">
      <c r="B105" s="30">
        <f t="shared" si="46"/>
        <v>42084</v>
      </c>
      <c r="C105" s="46" t="s">
        <v>2</v>
      </c>
      <c r="D105" s="26">
        <f>SUM(E104)</f>
        <v>0</v>
      </c>
      <c r="E105" s="26"/>
      <c r="F105" s="26" t="str">
        <f t="shared" si="47"/>
        <v/>
      </c>
      <c r="G105" s="1">
        <v>0</v>
      </c>
      <c r="H105" s="26" t="str">
        <f t="shared" si="48"/>
        <v/>
      </c>
      <c r="I105" s="54" t="str">
        <f t="shared" si="49"/>
        <v/>
      </c>
      <c r="J105" s="52" t="str">
        <f t="shared" ref="J105:J108" si="50">IF(L105="","",L105-K105)</f>
        <v/>
      </c>
      <c r="K105" s="53" t="str">
        <f>IF(E105="","",E105)</f>
        <v/>
      </c>
      <c r="L105" s="27" t="str">
        <f>IF(E105="","",L104+H105)</f>
        <v/>
      </c>
      <c r="M105" s="29"/>
    </row>
    <row r="106" spans="1:13" x14ac:dyDescent="0.3">
      <c r="B106" s="30">
        <f t="shared" si="46"/>
        <v>42085</v>
      </c>
      <c r="C106" s="46" t="s">
        <v>3</v>
      </c>
      <c r="D106" s="26">
        <f>SUM(E105)</f>
        <v>0</v>
      </c>
      <c r="E106" s="26"/>
      <c r="F106" s="26" t="str">
        <f t="shared" si="47"/>
        <v/>
      </c>
      <c r="G106" s="1">
        <v>0</v>
      </c>
      <c r="H106" s="26" t="str">
        <f t="shared" si="48"/>
        <v/>
      </c>
      <c r="I106" s="54" t="str">
        <f t="shared" si="49"/>
        <v/>
      </c>
      <c r="J106" s="52" t="str">
        <f t="shared" si="50"/>
        <v/>
      </c>
      <c r="K106" s="53" t="str">
        <f>IF(E106="","",E106)</f>
        <v/>
      </c>
      <c r="L106" s="27" t="str">
        <f>IF(E106="","",L105+H106)</f>
        <v/>
      </c>
      <c r="M106" s="29"/>
    </row>
    <row r="107" spans="1:13" x14ac:dyDescent="0.3">
      <c r="B107" s="30">
        <f t="shared" si="46"/>
        <v>42086</v>
      </c>
      <c r="C107" s="46" t="s">
        <v>4</v>
      </c>
      <c r="D107" s="26">
        <f>SUM(E106)</f>
        <v>0</v>
      </c>
      <c r="E107" s="26"/>
      <c r="F107" s="26" t="str">
        <f t="shared" si="47"/>
        <v/>
      </c>
      <c r="G107" s="1">
        <v>0</v>
      </c>
      <c r="H107" s="26" t="str">
        <f t="shared" si="48"/>
        <v/>
      </c>
      <c r="I107" s="54" t="str">
        <f t="shared" si="49"/>
        <v/>
      </c>
      <c r="J107" s="52" t="str">
        <f t="shared" si="50"/>
        <v/>
      </c>
      <c r="K107" s="53" t="str">
        <f>IF(E107="","",E107)</f>
        <v/>
      </c>
      <c r="L107" s="27" t="str">
        <f>IF(E107="","",L106+H107)</f>
        <v/>
      </c>
      <c r="M107" s="29"/>
    </row>
    <row r="108" spans="1:13" x14ac:dyDescent="0.3">
      <c r="B108" s="30">
        <f t="shared" si="46"/>
        <v>42087</v>
      </c>
      <c r="C108" s="46" t="s">
        <v>12</v>
      </c>
      <c r="D108" s="26" t="str">
        <f>IF(E108="","",SUM(E107))</f>
        <v/>
      </c>
      <c r="E108" s="26"/>
      <c r="F108" s="26" t="str">
        <f>IF(E108="","",SUM(E108,-D108))</f>
        <v/>
      </c>
      <c r="G108" s="1">
        <v>0</v>
      </c>
      <c r="H108" s="26">
        <f>SUM(F108,G108)</f>
        <v>0</v>
      </c>
      <c r="I108" s="56"/>
      <c r="J108" s="52" t="str">
        <f t="shared" si="50"/>
        <v/>
      </c>
      <c r="K108" s="53">
        <f>IF(E108="",E107,E108)</f>
        <v>0</v>
      </c>
      <c r="L108" s="27" t="str">
        <f>IF(L107="","",L107+H108)</f>
        <v/>
      </c>
      <c r="M108" s="29"/>
    </row>
    <row r="109" spans="1:13" x14ac:dyDescent="0.3">
      <c r="B109" s="30">
        <f t="shared" si="46"/>
        <v>42088</v>
      </c>
      <c r="C109" s="46" t="s">
        <v>13</v>
      </c>
      <c r="D109" s="26"/>
      <c r="E109" s="26"/>
      <c r="F109" s="26"/>
      <c r="G109" s="1">
        <v>0</v>
      </c>
      <c r="H109" s="26"/>
      <c r="I109" s="56"/>
      <c r="J109" s="52"/>
      <c r="K109" s="53">
        <f>K108</f>
        <v>0</v>
      </c>
      <c r="L109" s="27" t="str">
        <f>L108</f>
        <v/>
      </c>
      <c r="M109" s="29"/>
    </row>
    <row r="110" spans="1:13" ht="13.5" thickBot="1" x14ac:dyDescent="0.35">
      <c r="B110" s="30"/>
      <c r="C110" s="76"/>
      <c r="D110" s="77"/>
      <c r="E110" s="77"/>
      <c r="F110" s="77"/>
      <c r="G110" s="96">
        <f>SUM(G103:G109)</f>
        <v>0</v>
      </c>
      <c r="H110" s="77"/>
      <c r="I110" s="77"/>
      <c r="J110" s="78"/>
      <c r="K110" s="79"/>
      <c r="L110" s="80"/>
      <c r="M110" s="29"/>
    </row>
    <row r="111" spans="1:13" ht="13.5" thickBot="1" x14ac:dyDescent="0.35">
      <c r="C111" s="9" t="s">
        <v>9</v>
      </c>
      <c r="D111" s="10"/>
      <c r="E111" s="10">
        <f>IF(SUM(E107,-D103)&lt;0,"",IF(E108="",SUM(E107,-D103),SUM(E108,-D103)))</f>
        <v>0</v>
      </c>
      <c r="F111" s="10">
        <f>IF(E111="","",SUM(F103:F108))</f>
        <v>0</v>
      </c>
      <c r="G111" s="10">
        <f>SUM(G99,G110)</f>
        <v>0</v>
      </c>
      <c r="H111" s="10" t="str">
        <f>IF(AND(H103="",H104="",H105="",H106="",H107=""),"",SUM(H103:H108))</f>
        <v/>
      </c>
      <c r="I111" s="59">
        <f>SUM(I103:I107)</f>
        <v>0</v>
      </c>
      <c r="J111" s="18" t="str">
        <f>J108</f>
        <v/>
      </c>
      <c r="K111" s="17" t="str">
        <f>IF(E107="","",J99+F111)</f>
        <v/>
      </c>
      <c r="L111" s="17" t="str">
        <f>IF(E107="","",K99+H111)</f>
        <v/>
      </c>
      <c r="M111" s="29"/>
    </row>
    <row r="112" spans="1:13" ht="13.5" thickBot="1" x14ac:dyDescent="0.35">
      <c r="J112"/>
      <c r="L112" s="16"/>
      <c r="M112" s="29"/>
    </row>
    <row r="113" spans="1:13" x14ac:dyDescent="0.3">
      <c r="A113" s="13" t="s">
        <v>8</v>
      </c>
      <c r="B113" s="14">
        <f>SUM(B101,1)</f>
        <v>10</v>
      </c>
      <c r="C113" s="3"/>
      <c r="D113" s="4"/>
      <c r="E113" s="4"/>
      <c r="F113" s="4"/>
      <c r="G113" s="4"/>
      <c r="H113" s="4"/>
      <c r="I113" s="4"/>
      <c r="J113" s="5"/>
      <c r="K113" s="24"/>
      <c r="L113" s="25"/>
      <c r="M113" s="29"/>
    </row>
    <row r="114" spans="1:13" x14ac:dyDescent="0.3">
      <c r="B114" s="30"/>
      <c r="C114" s="6"/>
      <c r="D114" s="12" t="s">
        <v>5</v>
      </c>
      <c r="E114" s="12" t="s">
        <v>6</v>
      </c>
      <c r="F114" s="12" t="s">
        <v>7</v>
      </c>
      <c r="G114" s="12" t="s">
        <v>21</v>
      </c>
      <c r="H114" s="57" t="s">
        <v>16</v>
      </c>
      <c r="I114" s="57" t="s">
        <v>17</v>
      </c>
      <c r="J114" s="7"/>
      <c r="K114" s="22" t="s">
        <v>10</v>
      </c>
      <c r="L114" s="19" t="s">
        <v>11</v>
      </c>
      <c r="M114" s="29"/>
    </row>
    <row r="115" spans="1:13" x14ac:dyDescent="0.3">
      <c r="B115" s="30">
        <f>B109+1</f>
        <v>42089</v>
      </c>
      <c r="C115" s="11" t="s">
        <v>0</v>
      </c>
      <c r="D115" s="1">
        <f>IF(E108="",E107,E108)</f>
        <v>0</v>
      </c>
      <c r="E115" s="1"/>
      <c r="F115" s="1" t="str">
        <f>IF(E115="","",(SUM(E115,-D115)))</f>
        <v/>
      </c>
      <c r="G115" s="1">
        <v>0</v>
      </c>
      <c r="H115" s="1" t="str">
        <f>IF(E115="","",SUM(F115,G115))</f>
        <v/>
      </c>
      <c r="I115" s="54" t="str">
        <f>IF(H115="","",AVERAGE(H$115:H$119))</f>
        <v/>
      </c>
      <c r="J115" s="19" t="str">
        <f t="shared" ref="J115" si="51">IF(L115="","",L115-K115)</f>
        <v/>
      </c>
      <c r="K115" s="28" t="str">
        <f>IF(E115="","",E115)</f>
        <v/>
      </c>
      <c r="L115" s="95" t="str">
        <f>IF(E115="","",L108+H115)</f>
        <v/>
      </c>
      <c r="M115" s="29"/>
    </row>
    <row r="116" spans="1:13" x14ac:dyDescent="0.3">
      <c r="B116" s="30">
        <f t="shared" ref="B116:B121" si="52">B115+1</f>
        <v>42090</v>
      </c>
      <c r="C116" s="11" t="s">
        <v>1</v>
      </c>
      <c r="D116" s="1">
        <f>SUM(E115)</f>
        <v>0</v>
      </c>
      <c r="E116" s="1"/>
      <c r="F116" s="1" t="str">
        <f t="shared" ref="F116:F119" si="53">IF(E116="","",(SUM(E116,-D116)))</f>
        <v/>
      </c>
      <c r="G116" s="1">
        <v>0</v>
      </c>
      <c r="H116" s="1" t="str">
        <f t="shared" ref="H116:H119" si="54">IF(E116="","",SUM(F116,G116))</f>
        <v/>
      </c>
      <c r="I116" s="54" t="str">
        <f t="shared" ref="I116:I119" si="55">IF(H116="","",AVERAGE(H$115:H$119))</f>
        <v/>
      </c>
      <c r="J116" s="19" t="str">
        <f>IF(L116="","",L116-K116)</f>
        <v/>
      </c>
      <c r="K116" s="28" t="str">
        <f>IF(E116="","",E116)</f>
        <v/>
      </c>
      <c r="L116" s="23" t="str">
        <f>IF(E116="","",L115+H116)</f>
        <v/>
      </c>
      <c r="M116" s="29"/>
    </row>
    <row r="117" spans="1:13" x14ac:dyDescent="0.3">
      <c r="B117" s="30">
        <f t="shared" si="52"/>
        <v>42091</v>
      </c>
      <c r="C117" s="11" t="s">
        <v>2</v>
      </c>
      <c r="D117" s="1">
        <f>SUM(E116)</f>
        <v>0</v>
      </c>
      <c r="E117" s="1"/>
      <c r="F117" s="1" t="str">
        <f t="shared" si="53"/>
        <v/>
      </c>
      <c r="G117" s="1">
        <v>0</v>
      </c>
      <c r="H117" s="1" t="str">
        <f t="shared" si="54"/>
        <v/>
      </c>
      <c r="I117" s="54" t="str">
        <f t="shared" si="55"/>
        <v/>
      </c>
      <c r="J117" s="19" t="str">
        <f t="shared" ref="J117:J120" si="56">IF(L117="","",L117-K117)</f>
        <v/>
      </c>
      <c r="K117" s="28" t="str">
        <f>IF(E117="","",E117)</f>
        <v/>
      </c>
      <c r="L117" s="27" t="str">
        <f>IF(E117="","",L116+H117)</f>
        <v/>
      </c>
      <c r="M117" s="29"/>
    </row>
    <row r="118" spans="1:13" x14ac:dyDescent="0.3">
      <c r="B118" s="30">
        <f t="shared" si="52"/>
        <v>42092</v>
      </c>
      <c r="C118" s="11" t="s">
        <v>3</v>
      </c>
      <c r="D118" s="1">
        <f>SUM(E117)</f>
        <v>0</v>
      </c>
      <c r="E118" s="1"/>
      <c r="F118" s="1" t="str">
        <f t="shared" si="53"/>
        <v/>
      </c>
      <c r="G118" s="1">
        <v>0</v>
      </c>
      <c r="H118" s="1" t="str">
        <f t="shared" si="54"/>
        <v/>
      </c>
      <c r="I118" s="54" t="str">
        <f t="shared" si="55"/>
        <v/>
      </c>
      <c r="J118" s="19" t="str">
        <f t="shared" si="56"/>
        <v/>
      </c>
      <c r="K118" s="28" t="str">
        <f>IF(E118="","",E118)</f>
        <v/>
      </c>
      <c r="L118" s="23" t="str">
        <f>IF(E118="","",L117+H118)</f>
        <v/>
      </c>
      <c r="M118" s="29"/>
    </row>
    <row r="119" spans="1:13" x14ac:dyDescent="0.3">
      <c r="B119" s="30">
        <f t="shared" si="52"/>
        <v>42093</v>
      </c>
      <c r="C119" s="11" t="s">
        <v>4</v>
      </c>
      <c r="D119" s="1">
        <f>SUM(E118)</f>
        <v>0</v>
      </c>
      <c r="E119" s="1"/>
      <c r="F119" s="1" t="str">
        <f t="shared" si="53"/>
        <v/>
      </c>
      <c r="G119" s="1">
        <v>0</v>
      </c>
      <c r="H119" s="1" t="str">
        <f t="shared" si="54"/>
        <v/>
      </c>
      <c r="I119" s="54" t="str">
        <f t="shared" si="55"/>
        <v/>
      </c>
      <c r="J119" s="19" t="str">
        <f t="shared" si="56"/>
        <v/>
      </c>
      <c r="K119" s="28" t="str">
        <f>IF(E119="","",E119)</f>
        <v/>
      </c>
      <c r="L119" s="23" t="str">
        <f>IF(E119="","",L118+H119)</f>
        <v/>
      </c>
      <c r="M119" s="29"/>
    </row>
    <row r="120" spans="1:13" x14ac:dyDescent="0.3">
      <c r="B120" s="30">
        <f t="shared" si="52"/>
        <v>42094</v>
      </c>
      <c r="C120" s="11" t="s">
        <v>12</v>
      </c>
      <c r="D120" s="1" t="str">
        <f>IF(E120="","",SUM(E119))</f>
        <v/>
      </c>
      <c r="E120" s="1"/>
      <c r="F120" s="1" t="str">
        <f>IF(E120="","",SUM(E120,-D120))</f>
        <v/>
      </c>
      <c r="G120" s="1">
        <v>0</v>
      </c>
      <c r="H120" s="1">
        <f>SUM(F120,G120)</f>
        <v>0</v>
      </c>
      <c r="I120" s="54"/>
      <c r="J120" s="19" t="str">
        <f t="shared" si="56"/>
        <v/>
      </c>
      <c r="K120" s="28">
        <f>IF(E120="",E119,E120)</f>
        <v>0</v>
      </c>
      <c r="L120" s="23" t="str">
        <f>IF(L119="","",L119+H120)</f>
        <v/>
      </c>
      <c r="M120" s="29"/>
    </row>
    <row r="121" spans="1:13" x14ac:dyDescent="0.3">
      <c r="B121" s="30">
        <f t="shared" si="52"/>
        <v>42095</v>
      </c>
      <c r="C121" s="11" t="s">
        <v>13</v>
      </c>
      <c r="D121" s="1"/>
      <c r="E121" s="1"/>
      <c r="F121" s="1"/>
      <c r="G121" s="1">
        <v>0</v>
      </c>
      <c r="H121" s="1"/>
      <c r="I121" s="54"/>
      <c r="J121" s="19"/>
      <c r="K121" s="28">
        <f>K120</f>
        <v>0</v>
      </c>
      <c r="L121" s="23" t="str">
        <f>L120</f>
        <v/>
      </c>
      <c r="M121" s="29"/>
    </row>
    <row r="122" spans="1:13" ht="13.5" thickBot="1" x14ac:dyDescent="0.35">
      <c r="B122" s="30"/>
      <c r="C122" s="8"/>
      <c r="D122" s="2"/>
      <c r="E122" s="2"/>
      <c r="F122" s="2"/>
      <c r="G122" s="96">
        <f>SUM(G115:G121)</f>
        <v>0</v>
      </c>
      <c r="H122" s="2"/>
      <c r="I122" s="2"/>
      <c r="J122" s="41"/>
      <c r="K122" s="42"/>
      <c r="L122" s="43"/>
      <c r="M122" s="29"/>
    </row>
    <row r="123" spans="1:13" ht="13.5" thickBot="1" x14ac:dyDescent="0.35">
      <c r="C123" s="9" t="s">
        <v>9</v>
      </c>
      <c r="D123" s="10"/>
      <c r="E123" s="10">
        <f>IF(SUM(E119,-D115)&lt;0,"",IF(E120="",SUM(E119,-D115),SUM(E120,-D115)))</f>
        <v>0</v>
      </c>
      <c r="F123" s="10">
        <f>IF(E123="","",SUM(F115:F120))</f>
        <v>0</v>
      </c>
      <c r="G123" s="10">
        <f>SUM(G111,G122)</f>
        <v>0</v>
      </c>
      <c r="H123" s="10" t="str">
        <f>IF(AND(H115="",H116="",H117="",H118="",H119=""),"",SUM(H115:H120))</f>
        <v/>
      </c>
      <c r="I123" s="59">
        <f>SUM(I115:I119)</f>
        <v>0</v>
      </c>
      <c r="J123" s="18" t="str">
        <f>J120</f>
        <v/>
      </c>
      <c r="K123" s="17" t="str">
        <f>IF(E119="","",J111+F123)</f>
        <v/>
      </c>
      <c r="L123" s="17" t="str">
        <f>IF(E119="","",K111+H123)</f>
        <v/>
      </c>
      <c r="M123" s="29"/>
    </row>
    <row r="124" spans="1:13" ht="13.5" thickBot="1" x14ac:dyDescent="0.35">
      <c r="J124"/>
      <c r="L124" s="16"/>
      <c r="M124" s="29"/>
    </row>
    <row r="125" spans="1:13" x14ac:dyDescent="0.3">
      <c r="A125" s="13" t="s">
        <v>8</v>
      </c>
      <c r="B125" s="14">
        <f>SUM(B113,1)</f>
        <v>11</v>
      </c>
      <c r="C125" s="3"/>
      <c r="D125" s="4"/>
      <c r="E125" s="4"/>
      <c r="F125" s="4"/>
      <c r="G125" s="4"/>
      <c r="H125" s="4"/>
      <c r="I125" s="4"/>
      <c r="J125" s="5"/>
      <c r="K125" s="24"/>
      <c r="L125" s="25"/>
      <c r="M125" s="29"/>
    </row>
    <row r="126" spans="1:13" x14ac:dyDescent="0.3">
      <c r="C126" s="6"/>
      <c r="D126" s="12" t="s">
        <v>5</v>
      </c>
      <c r="E126" s="12" t="s">
        <v>6</v>
      </c>
      <c r="F126" s="12" t="s">
        <v>7</v>
      </c>
      <c r="G126" s="12" t="s">
        <v>21</v>
      </c>
      <c r="H126" s="57" t="s">
        <v>16</v>
      </c>
      <c r="I126" s="57" t="s">
        <v>17</v>
      </c>
      <c r="J126" s="7"/>
      <c r="K126" s="22" t="s">
        <v>10</v>
      </c>
      <c r="L126" s="19" t="s">
        <v>11</v>
      </c>
      <c r="M126" s="29"/>
    </row>
    <row r="127" spans="1:13" x14ac:dyDescent="0.3">
      <c r="B127" s="30">
        <f>B121+1</f>
        <v>42096</v>
      </c>
      <c r="C127" s="11" t="s">
        <v>0</v>
      </c>
      <c r="D127" s="1">
        <f>IF(E120="",E119,E120)</f>
        <v>0</v>
      </c>
      <c r="E127" s="1"/>
      <c r="F127" s="1" t="str">
        <f>IF(E127="","",(SUM(E127,-D127)))</f>
        <v/>
      </c>
      <c r="G127" s="1">
        <v>0</v>
      </c>
      <c r="H127" s="1" t="str">
        <f>IF(E127="","",SUM(F127,G127))</f>
        <v/>
      </c>
      <c r="I127" s="54" t="str">
        <f>IF(H127="","",AVERAGE(H$127:H$131))</f>
        <v/>
      </c>
      <c r="J127" s="19" t="str">
        <f t="shared" ref="J127" si="57">IF(L127="","",L127-K127)</f>
        <v/>
      </c>
      <c r="K127" s="28" t="str">
        <f>IF(E127="","",E127)</f>
        <v/>
      </c>
      <c r="L127" s="95" t="str">
        <f>IF(E127="","",L120+H127)</f>
        <v/>
      </c>
      <c r="M127" s="29"/>
    </row>
    <row r="128" spans="1:13" x14ac:dyDescent="0.3">
      <c r="B128" s="30">
        <f t="shared" ref="B128:B133" si="58">B127+1</f>
        <v>42097</v>
      </c>
      <c r="C128" s="11" t="s">
        <v>1</v>
      </c>
      <c r="D128" s="1">
        <f>SUM(E127)</f>
        <v>0</v>
      </c>
      <c r="E128" s="1"/>
      <c r="F128" s="1" t="str">
        <f t="shared" ref="F128:F131" si="59">IF(E128="","",(SUM(E128,-D128)))</f>
        <v/>
      </c>
      <c r="G128" s="1">
        <v>0</v>
      </c>
      <c r="H128" s="1" t="str">
        <f t="shared" ref="H128:H131" si="60">IF(E128="","",SUM(F128,G128))</f>
        <v/>
      </c>
      <c r="I128" s="54" t="str">
        <f t="shared" ref="I128:I131" si="61">IF(H128="","",AVERAGE(H$127:H$131))</f>
        <v/>
      </c>
      <c r="J128" s="19" t="str">
        <f>IF(L128="","",L128-K128)</f>
        <v/>
      </c>
      <c r="K128" s="28" t="str">
        <f>IF(E128="","",E128)</f>
        <v/>
      </c>
      <c r="L128" s="23" t="str">
        <f>IF(E128="","",L127+H128)</f>
        <v/>
      </c>
      <c r="M128" s="29"/>
    </row>
    <row r="129" spans="1:13" x14ac:dyDescent="0.3">
      <c r="B129" s="30">
        <f t="shared" si="58"/>
        <v>42098</v>
      </c>
      <c r="C129" s="11" t="s">
        <v>2</v>
      </c>
      <c r="D129" s="1">
        <f>SUM(E128)</f>
        <v>0</v>
      </c>
      <c r="E129" s="1"/>
      <c r="F129" s="1" t="str">
        <f t="shared" si="59"/>
        <v/>
      </c>
      <c r="G129" s="1">
        <v>0</v>
      </c>
      <c r="H129" s="1" t="str">
        <f t="shared" si="60"/>
        <v/>
      </c>
      <c r="I129" s="54" t="str">
        <f t="shared" si="61"/>
        <v/>
      </c>
      <c r="J129" s="19" t="str">
        <f t="shared" ref="J129:J132" si="62">IF(L129="","",L129-K129)</f>
        <v/>
      </c>
      <c r="K129" s="28" t="str">
        <f>IF(E129="","",E129)</f>
        <v/>
      </c>
      <c r="L129" s="27" t="str">
        <f>IF(E129="","",L128+H129)</f>
        <v/>
      </c>
      <c r="M129" s="29"/>
    </row>
    <row r="130" spans="1:13" x14ac:dyDescent="0.3">
      <c r="B130" s="30">
        <f t="shared" si="58"/>
        <v>42099</v>
      </c>
      <c r="C130" s="11" t="s">
        <v>3</v>
      </c>
      <c r="D130" s="1">
        <f>SUM(E129)</f>
        <v>0</v>
      </c>
      <c r="E130" s="1"/>
      <c r="F130" s="1" t="str">
        <f t="shared" si="59"/>
        <v/>
      </c>
      <c r="G130" s="1">
        <v>0</v>
      </c>
      <c r="H130" s="1" t="str">
        <f t="shared" si="60"/>
        <v/>
      </c>
      <c r="I130" s="54" t="str">
        <f t="shared" si="61"/>
        <v/>
      </c>
      <c r="J130" s="19" t="str">
        <f t="shared" si="62"/>
        <v/>
      </c>
      <c r="K130" s="28" t="str">
        <f>IF(E130="","",E130)</f>
        <v/>
      </c>
      <c r="L130" s="23" t="str">
        <f>IF(E130="","",L129+H130)</f>
        <v/>
      </c>
      <c r="M130" s="29"/>
    </row>
    <row r="131" spans="1:13" x14ac:dyDescent="0.3">
      <c r="B131" s="30">
        <f t="shared" si="58"/>
        <v>42100</v>
      </c>
      <c r="C131" s="11" t="s">
        <v>4</v>
      </c>
      <c r="D131" s="1">
        <f>SUM(E130)</f>
        <v>0</v>
      </c>
      <c r="E131" s="1"/>
      <c r="F131" s="1" t="str">
        <f t="shared" si="59"/>
        <v/>
      </c>
      <c r="G131" s="1">
        <v>0</v>
      </c>
      <c r="H131" s="1" t="str">
        <f t="shared" si="60"/>
        <v/>
      </c>
      <c r="I131" s="54" t="str">
        <f t="shared" si="61"/>
        <v/>
      </c>
      <c r="J131" s="19" t="str">
        <f t="shared" si="62"/>
        <v/>
      </c>
      <c r="K131" s="28" t="str">
        <f>IF(E131="","",E131)</f>
        <v/>
      </c>
      <c r="L131" s="23" t="str">
        <f>IF(E131="","",L130+H131)</f>
        <v/>
      </c>
      <c r="M131" s="29"/>
    </row>
    <row r="132" spans="1:13" x14ac:dyDescent="0.3">
      <c r="B132" s="30">
        <f t="shared" si="58"/>
        <v>42101</v>
      </c>
      <c r="C132" s="11" t="s">
        <v>12</v>
      </c>
      <c r="D132" s="1" t="str">
        <f>IF(E132="","",SUM(E131))</f>
        <v/>
      </c>
      <c r="E132" s="1"/>
      <c r="F132" s="1" t="str">
        <f>IF(E132="","",SUM(E132,-D132))</f>
        <v/>
      </c>
      <c r="G132" s="1">
        <v>0</v>
      </c>
      <c r="H132" s="1">
        <f>SUM(F132,G132)</f>
        <v>0</v>
      </c>
      <c r="I132" s="54"/>
      <c r="J132" s="19" t="str">
        <f t="shared" si="62"/>
        <v/>
      </c>
      <c r="K132" s="28">
        <f>IF(E132="",E131,E132)</f>
        <v>0</v>
      </c>
      <c r="L132" s="23" t="str">
        <f>IF(L131="","",L131+H132)</f>
        <v/>
      </c>
      <c r="M132" s="29"/>
    </row>
    <row r="133" spans="1:13" x14ac:dyDescent="0.3">
      <c r="B133" s="30">
        <f t="shared" si="58"/>
        <v>42102</v>
      </c>
      <c r="C133" s="11" t="s">
        <v>13</v>
      </c>
      <c r="D133" s="1"/>
      <c r="E133" s="1"/>
      <c r="F133" s="1"/>
      <c r="G133" s="1">
        <v>0</v>
      </c>
      <c r="H133" s="1"/>
      <c r="I133" s="54"/>
      <c r="J133" s="19"/>
      <c r="K133" s="28">
        <f>K132</f>
        <v>0</v>
      </c>
      <c r="L133" s="23" t="str">
        <f>L132</f>
        <v/>
      </c>
      <c r="M133" s="29"/>
    </row>
    <row r="134" spans="1:13" ht="13.5" thickBot="1" x14ac:dyDescent="0.35">
      <c r="B134" s="30"/>
      <c r="C134" s="8"/>
      <c r="D134" s="2"/>
      <c r="E134" s="2"/>
      <c r="F134" s="2"/>
      <c r="G134" s="96">
        <f>SUM(G127:G133)</f>
        <v>0</v>
      </c>
      <c r="H134" s="2"/>
      <c r="I134" s="2"/>
      <c r="J134" s="41"/>
      <c r="K134" s="42"/>
      <c r="L134" s="43"/>
      <c r="M134" s="29"/>
    </row>
    <row r="135" spans="1:13" ht="13.5" thickBot="1" x14ac:dyDescent="0.35">
      <c r="C135" s="9" t="s">
        <v>9</v>
      </c>
      <c r="D135" s="10"/>
      <c r="E135" s="10">
        <f>IF(SUM(E131,-D127)&lt;0,"",IF(E132="",SUM(E131,-D127),SUM(E132,-D127)))</f>
        <v>0</v>
      </c>
      <c r="F135" s="10">
        <f>IF(E135="","",SUM(F127:F132))</f>
        <v>0</v>
      </c>
      <c r="G135" s="10">
        <f>SUM(G123,G134)</f>
        <v>0</v>
      </c>
      <c r="H135" s="10" t="str">
        <f>IF(AND(H127="",H128="",H129="",H130="",H131=""),"",SUM(H127:H132))</f>
        <v/>
      </c>
      <c r="I135" s="59">
        <f>SUM(I127:I131)</f>
        <v>0</v>
      </c>
      <c r="J135" s="18" t="str">
        <f>J132</f>
        <v/>
      </c>
      <c r="K135" s="17" t="str">
        <f>IF(E131="","",J123+F135)</f>
        <v/>
      </c>
      <c r="L135" s="17" t="str">
        <f>IF(E131="","",K123+H135)</f>
        <v/>
      </c>
      <c r="M135" s="29"/>
    </row>
    <row r="136" spans="1:13" ht="13.5" thickBot="1" x14ac:dyDescent="0.35">
      <c r="J136"/>
      <c r="L136" s="16"/>
      <c r="M136" s="29"/>
    </row>
    <row r="137" spans="1:13" x14ac:dyDescent="0.3">
      <c r="A137" s="13" t="s">
        <v>8</v>
      </c>
      <c r="B137" s="14">
        <f>SUM(B125,1)</f>
        <v>12</v>
      </c>
      <c r="C137" s="3"/>
      <c r="D137" s="4"/>
      <c r="E137" s="4"/>
      <c r="F137" s="4"/>
      <c r="G137" s="4"/>
      <c r="H137" s="4"/>
      <c r="I137" s="4"/>
      <c r="J137" s="5"/>
      <c r="K137" s="24"/>
      <c r="L137" s="25"/>
      <c r="M137" s="29"/>
    </row>
    <row r="138" spans="1:13" x14ac:dyDescent="0.3">
      <c r="C138" s="6"/>
      <c r="D138" s="12" t="s">
        <v>5</v>
      </c>
      <c r="E138" s="12" t="s">
        <v>6</v>
      </c>
      <c r="F138" s="12" t="s">
        <v>7</v>
      </c>
      <c r="G138" s="12" t="s">
        <v>21</v>
      </c>
      <c r="H138" s="57" t="s">
        <v>16</v>
      </c>
      <c r="I138" s="57" t="s">
        <v>17</v>
      </c>
      <c r="J138" s="7"/>
      <c r="K138" s="22" t="s">
        <v>10</v>
      </c>
      <c r="L138" s="19" t="s">
        <v>11</v>
      </c>
      <c r="M138" s="29"/>
    </row>
    <row r="139" spans="1:13" x14ac:dyDescent="0.3">
      <c r="B139" s="30">
        <f>B133+1</f>
        <v>42103</v>
      </c>
      <c r="C139" s="11" t="s">
        <v>0</v>
      </c>
      <c r="D139" s="1">
        <f>IF(E132="",E131,E132)</f>
        <v>0</v>
      </c>
      <c r="E139" s="1"/>
      <c r="F139" s="1" t="str">
        <f>IF(E139="","",(SUM(E139,-D139)))</f>
        <v/>
      </c>
      <c r="G139" s="1">
        <v>0</v>
      </c>
      <c r="H139" s="1" t="str">
        <f>IF(E139="","",SUM(F139,G139))</f>
        <v/>
      </c>
      <c r="I139" s="54" t="str">
        <f>IF(H139="","",AVERAGE(H$139:H$143))</f>
        <v/>
      </c>
      <c r="J139" s="19" t="str">
        <f t="shared" ref="J139" si="63">IF(L139="","",L139-K139)</f>
        <v/>
      </c>
      <c r="K139" s="28" t="str">
        <f>IF(E139="","",E139)</f>
        <v/>
      </c>
      <c r="L139" s="95" t="str">
        <f>IF(E139="","",L132+H139)</f>
        <v/>
      </c>
      <c r="M139" s="29"/>
    </row>
    <row r="140" spans="1:13" x14ac:dyDescent="0.3">
      <c r="B140" s="30">
        <f t="shared" ref="B140:B145" si="64">B139+1</f>
        <v>42104</v>
      </c>
      <c r="C140" s="11" t="s">
        <v>1</v>
      </c>
      <c r="D140" s="1">
        <f>SUM(E139)</f>
        <v>0</v>
      </c>
      <c r="E140" s="1"/>
      <c r="F140" s="1" t="str">
        <f t="shared" ref="F140:F143" si="65">IF(E140="","",(SUM(E140,-D140)))</f>
        <v/>
      </c>
      <c r="G140" s="1">
        <v>0</v>
      </c>
      <c r="H140" s="1" t="str">
        <f t="shared" ref="H140:H143" si="66">IF(E140="","",SUM(F140,G140))</f>
        <v/>
      </c>
      <c r="I140" s="54" t="str">
        <f t="shared" ref="I140:I143" si="67">IF(H140="","",AVERAGE(H$139:H$143))</f>
        <v/>
      </c>
      <c r="J140" s="19" t="str">
        <f>IF(L140="","",L140-K140)</f>
        <v/>
      </c>
      <c r="K140" s="28" t="str">
        <f>IF(E140="","",E140)</f>
        <v/>
      </c>
      <c r="L140" s="23" t="str">
        <f>IF(E140="","",L139+H140)</f>
        <v/>
      </c>
      <c r="M140" s="29"/>
    </row>
    <row r="141" spans="1:13" x14ac:dyDescent="0.3">
      <c r="B141" s="30">
        <f t="shared" si="64"/>
        <v>42105</v>
      </c>
      <c r="C141" s="11" t="s">
        <v>2</v>
      </c>
      <c r="D141" s="1">
        <f>SUM(E140)</f>
        <v>0</v>
      </c>
      <c r="E141" s="1"/>
      <c r="F141" s="1" t="str">
        <f t="shared" si="65"/>
        <v/>
      </c>
      <c r="G141" s="1">
        <v>0</v>
      </c>
      <c r="H141" s="1" t="str">
        <f t="shared" si="66"/>
        <v/>
      </c>
      <c r="I141" s="54" t="str">
        <f t="shared" si="67"/>
        <v/>
      </c>
      <c r="J141" s="19" t="str">
        <f t="shared" ref="J141:J144" si="68">IF(L141="","",L141-K141)</f>
        <v/>
      </c>
      <c r="K141" s="28" t="str">
        <f>IF(E141="","",E141)</f>
        <v/>
      </c>
      <c r="L141" s="27" t="str">
        <f>IF(E141="","",L140+H141)</f>
        <v/>
      </c>
      <c r="M141" s="29"/>
    </row>
    <row r="142" spans="1:13" x14ac:dyDescent="0.3">
      <c r="B142" s="30">
        <f t="shared" si="64"/>
        <v>42106</v>
      </c>
      <c r="C142" s="11" t="s">
        <v>3</v>
      </c>
      <c r="D142" s="1">
        <f>SUM(E141)</f>
        <v>0</v>
      </c>
      <c r="E142" s="1"/>
      <c r="F142" s="1" t="str">
        <f t="shared" si="65"/>
        <v/>
      </c>
      <c r="G142" s="1">
        <v>0</v>
      </c>
      <c r="H142" s="1" t="str">
        <f t="shared" si="66"/>
        <v/>
      </c>
      <c r="I142" s="54" t="str">
        <f t="shared" si="67"/>
        <v/>
      </c>
      <c r="J142" s="19" t="str">
        <f t="shared" si="68"/>
        <v/>
      </c>
      <c r="K142" s="28" t="str">
        <f>IF(E142="","",E142)</f>
        <v/>
      </c>
      <c r="L142" s="23" t="str">
        <f>IF(E142="","",L141+H142)</f>
        <v/>
      </c>
      <c r="M142" s="29"/>
    </row>
    <row r="143" spans="1:13" x14ac:dyDescent="0.3">
      <c r="B143" s="30">
        <f t="shared" si="64"/>
        <v>42107</v>
      </c>
      <c r="C143" s="11" t="s">
        <v>4</v>
      </c>
      <c r="D143" s="1">
        <f>SUM(E142)</f>
        <v>0</v>
      </c>
      <c r="E143" s="1"/>
      <c r="F143" s="1" t="str">
        <f t="shared" si="65"/>
        <v/>
      </c>
      <c r="G143" s="1">
        <v>0</v>
      </c>
      <c r="H143" s="1" t="str">
        <f t="shared" si="66"/>
        <v/>
      </c>
      <c r="I143" s="54" t="str">
        <f t="shared" si="67"/>
        <v/>
      </c>
      <c r="J143" s="19" t="str">
        <f t="shared" si="68"/>
        <v/>
      </c>
      <c r="K143" s="28" t="str">
        <f>IF(E143="","",E143)</f>
        <v/>
      </c>
      <c r="L143" s="23" t="str">
        <f>IF(E143="","",L142+H143)</f>
        <v/>
      </c>
      <c r="M143" s="29"/>
    </row>
    <row r="144" spans="1:13" x14ac:dyDescent="0.3">
      <c r="B144" s="30">
        <f t="shared" si="64"/>
        <v>42108</v>
      </c>
      <c r="C144" s="11" t="s">
        <v>12</v>
      </c>
      <c r="D144" s="1" t="str">
        <f>IF(E144="","",SUM(E143))</f>
        <v/>
      </c>
      <c r="E144" s="1"/>
      <c r="F144" s="1" t="str">
        <f>IF(E144="","",SUM(E144,-D144))</f>
        <v/>
      </c>
      <c r="G144" s="1">
        <v>0</v>
      </c>
      <c r="H144" s="1">
        <f>SUM(F144,G144)</f>
        <v>0</v>
      </c>
      <c r="I144" s="54"/>
      <c r="J144" s="19" t="str">
        <f t="shared" si="68"/>
        <v/>
      </c>
      <c r="K144" s="28">
        <f>IF(E144="",E143,E144)</f>
        <v>0</v>
      </c>
      <c r="L144" s="23" t="str">
        <f>IF(L143="","",L143+H144)</f>
        <v/>
      </c>
      <c r="M144" s="29"/>
    </row>
    <row r="145" spans="1:13" x14ac:dyDescent="0.3">
      <c r="B145" s="30">
        <f t="shared" si="64"/>
        <v>42109</v>
      </c>
      <c r="C145" s="11" t="s">
        <v>13</v>
      </c>
      <c r="D145" s="1"/>
      <c r="E145" s="1"/>
      <c r="F145" s="1"/>
      <c r="G145" s="1">
        <v>0</v>
      </c>
      <c r="H145" s="1"/>
      <c r="I145" s="54"/>
      <c r="J145" s="19"/>
      <c r="K145" s="28">
        <f>K144</f>
        <v>0</v>
      </c>
      <c r="L145" s="23" t="str">
        <f>L144</f>
        <v/>
      </c>
      <c r="M145" s="29"/>
    </row>
    <row r="146" spans="1:13" ht="13.5" thickBot="1" x14ac:dyDescent="0.35">
      <c r="B146" s="30"/>
      <c r="C146" s="8"/>
      <c r="D146" s="2"/>
      <c r="E146" s="2"/>
      <c r="F146" s="2"/>
      <c r="G146" s="96">
        <f>SUM(G139:G145)</f>
        <v>0</v>
      </c>
      <c r="H146" s="2"/>
      <c r="I146" s="2"/>
      <c r="J146" s="41"/>
      <c r="K146" s="42"/>
      <c r="L146" s="43"/>
      <c r="M146" s="29"/>
    </row>
    <row r="147" spans="1:13" ht="13.5" thickBot="1" x14ac:dyDescent="0.35">
      <c r="C147" s="9" t="s">
        <v>9</v>
      </c>
      <c r="D147" s="10"/>
      <c r="E147" s="10">
        <f>IF(SUM(E143,-D139)&lt;0,"",IF(E144="",SUM(E143,-D139),SUM(E144,-D139)))</f>
        <v>0</v>
      </c>
      <c r="F147" s="10">
        <f>IF(E147="","",SUM(F139:F144))</f>
        <v>0</v>
      </c>
      <c r="G147" s="10">
        <f>SUM(G135,G146)</f>
        <v>0</v>
      </c>
      <c r="H147" s="10" t="str">
        <f>IF(AND(H139="",H140="",H141="",H142="",H143=""),"",SUM(H139:H144))</f>
        <v/>
      </c>
      <c r="I147" s="59">
        <f>SUM(I139:I143)</f>
        <v>0</v>
      </c>
      <c r="J147" s="18" t="str">
        <f>J144</f>
        <v/>
      </c>
      <c r="K147" s="17" t="str">
        <f>IF(E143="","",J135+F147)</f>
        <v/>
      </c>
      <c r="L147" s="17" t="str">
        <f>IF(E143="","",K135+H147)</f>
        <v/>
      </c>
      <c r="M147" s="29"/>
    </row>
    <row r="148" spans="1:13" ht="13.5" thickBot="1" x14ac:dyDescent="0.35">
      <c r="J148"/>
      <c r="L148" s="16"/>
      <c r="M148" s="29"/>
    </row>
    <row r="149" spans="1:13" x14ac:dyDescent="0.3">
      <c r="A149" s="13" t="s">
        <v>8</v>
      </c>
      <c r="B149" s="14">
        <f>SUM(B137,1)</f>
        <v>13</v>
      </c>
      <c r="C149" s="3"/>
      <c r="D149" s="4"/>
      <c r="E149" s="4"/>
      <c r="F149" s="4"/>
      <c r="G149" s="4"/>
      <c r="H149" s="4"/>
      <c r="I149" s="4"/>
      <c r="J149" s="5"/>
      <c r="K149" s="24"/>
      <c r="L149" s="25"/>
      <c r="M149" s="29"/>
    </row>
    <row r="150" spans="1:13" x14ac:dyDescent="0.3">
      <c r="C150" s="6"/>
      <c r="D150" s="12" t="s">
        <v>5</v>
      </c>
      <c r="E150" s="12" t="s">
        <v>6</v>
      </c>
      <c r="F150" s="12" t="s">
        <v>7</v>
      </c>
      <c r="G150" s="12" t="s">
        <v>21</v>
      </c>
      <c r="H150" s="57" t="s">
        <v>16</v>
      </c>
      <c r="I150" s="57" t="s">
        <v>17</v>
      </c>
      <c r="J150" s="7"/>
      <c r="K150" s="22" t="s">
        <v>10</v>
      </c>
      <c r="L150" s="19" t="s">
        <v>11</v>
      </c>
      <c r="M150" s="29"/>
    </row>
    <row r="151" spans="1:13" x14ac:dyDescent="0.3">
      <c r="B151" s="30">
        <f>B145+1</f>
        <v>42110</v>
      </c>
      <c r="C151" s="11" t="s">
        <v>0</v>
      </c>
      <c r="D151" s="1">
        <f>IF(E144="",E143,E144)</f>
        <v>0</v>
      </c>
      <c r="E151" s="1"/>
      <c r="F151" s="1" t="str">
        <f>IF(E151="","",(SUM(E151,-D151)))</f>
        <v/>
      </c>
      <c r="G151" s="1">
        <v>0</v>
      </c>
      <c r="H151" s="1" t="str">
        <f>IF(E151="","",SUM(F151,G151))</f>
        <v/>
      </c>
      <c r="I151" s="54" t="str">
        <f>IF(H151="","",AVERAGE(H$151:H$155))</f>
        <v/>
      </c>
      <c r="J151" s="19" t="str">
        <f t="shared" ref="J151" si="69">IF(L151="","",L151-K151)</f>
        <v/>
      </c>
      <c r="K151" s="28" t="str">
        <f>IF(E151="","",E151)</f>
        <v/>
      </c>
      <c r="L151" s="95" t="str">
        <f>IF(E151="","",L144+H151)</f>
        <v/>
      </c>
      <c r="M151" s="29"/>
    </row>
    <row r="152" spans="1:13" x14ac:dyDescent="0.3">
      <c r="B152" s="30">
        <f t="shared" ref="B152:B157" si="70">B151+1</f>
        <v>42111</v>
      </c>
      <c r="C152" s="11" t="s">
        <v>1</v>
      </c>
      <c r="D152" s="1">
        <f>SUM(E151)</f>
        <v>0</v>
      </c>
      <c r="E152" s="1"/>
      <c r="F152" s="1" t="str">
        <f t="shared" ref="F152:F155" si="71">IF(E152="","",(SUM(E152,-D152)))</f>
        <v/>
      </c>
      <c r="G152" s="1">
        <v>0</v>
      </c>
      <c r="H152" s="1" t="str">
        <f t="shared" ref="H152:H155" si="72">IF(E152="","",SUM(F152,G152))</f>
        <v/>
      </c>
      <c r="I152" s="54" t="str">
        <f t="shared" ref="I152:I155" si="73">IF(H152="","",AVERAGE(H$151:H$155))</f>
        <v/>
      </c>
      <c r="J152" s="19" t="str">
        <f>IF(L152="","",L152-K152)</f>
        <v/>
      </c>
      <c r="K152" s="28" t="str">
        <f>IF(E152="","",E152)</f>
        <v/>
      </c>
      <c r="L152" s="23" t="str">
        <f>IF(E152="","",L151+H152)</f>
        <v/>
      </c>
      <c r="M152" s="29"/>
    </row>
    <row r="153" spans="1:13" x14ac:dyDescent="0.3">
      <c r="B153" s="30">
        <f t="shared" si="70"/>
        <v>42112</v>
      </c>
      <c r="C153" s="11" t="s">
        <v>2</v>
      </c>
      <c r="D153" s="1">
        <f>SUM(E152)</f>
        <v>0</v>
      </c>
      <c r="E153" s="1"/>
      <c r="F153" s="1" t="str">
        <f t="shared" si="71"/>
        <v/>
      </c>
      <c r="G153" s="1">
        <v>0</v>
      </c>
      <c r="H153" s="1" t="str">
        <f t="shared" si="72"/>
        <v/>
      </c>
      <c r="I153" s="54" t="str">
        <f t="shared" si="73"/>
        <v/>
      </c>
      <c r="J153" s="19" t="str">
        <f t="shared" ref="J153:J156" si="74">IF(L153="","",L153-K153)</f>
        <v/>
      </c>
      <c r="K153" s="28" t="str">
        <f>IF(E153="","",E153)</f>
        <v/>
      </c>
      <c r="L153" s="27" t="str">
        <f>IF(E153="","",L152+H153)</f>
        <v/>
      </c>
      <c r="M153" s="29"/>
    </row>
    <row r="154" spans="1:13" x14ac:dyDescent="0.3">
      <c r="B154" s="30">
        <f t="shared" si="70"/>
        <v>42113</v>
      </c>
      <c r="C154" s="11" t="s">
        <v>3</v>
      </c>
      <c r="D154" s="1">
        <f>SUM(E153)</f>
        <v>0</v>
      </c>
      <c r="E154" s="1"/>
      <c r="F154" s="1" t="str">
        <f t="shared" si="71"/>
        <v/>
      </c>
      <c r="G154" s="1">
        <v>0</v>
      </c>
      <c r="H154" s="1" t="str">
        <f t="shared" si="72"/>
        <v/>
      </c>
      <c r="I154" s="54" t="str">
        <f t="shared" si="73"/>
        <v/>
      </c>
      <c r="J154" s="19" t="str">
        <f t="shared" si="74"/>
        <v/>
      </c>
      <c r="K154" s="28" t="str">
        <f>IF(E154="","",E154)</f>
        <v/>
      </c>
      <c r="L154" s="23" t="str">
        <f>IF(E154="","",L153+H154)</f>
        <v/>
      </c>
      <c r="M154" s="29"/>
    </row>
    <row r="155" spans="1:13" x14ac:dyDescent="0.3">
      <c r="B155" s="30">
        <f t="shared" si="70"/>
        <v>42114</v>
      </c>
      <c r="C155" s="11" t="s">
        <v>4</v>
      </c>
      <c r="D155" s="1">
        <f>SUM(E154)</f>
        <v>0</v>
      </c>
      <c r="E155" s="1"/>
      <c r="F155" s="1" t="str">
        <f t="shared" si="71"/>
        <v/>
      </c>
      <c r="G155" s="1">
        <v>0</v>
      </c>
      <c r="H155" s="1" t="str">
        <f t="shared" si="72"/>
        <v/>
      </c>
      <c r="I155" s="54" t="str">
        <f t="shared" si="73"/>
        <v/>
      </c>
      <c r="J155" s="19" t="str">
        <f t="shared" si="74"/>
        <v/>
      </c>
      <c r="K155" s="28" t="str">
        <f>IF(E155="","",E155)</f>
        <v/>
      </c>
      <c r="L155" s="23" t="str">
        <f>IF(E155="","",L154+H155)</f>
        <v/>
      </c>
      <c r="M155" s="29"/>
    </row>
    <row r="156" spans="1:13" x14ac:dyDescent="0.3">
      <c r="B156" s="30">
        <f t="shared" si="70"/>
        <v>42115</v>
      </c>
      <c r="C156" s="11" t="s">
        <v>12</v>
      </c>
      <c r="D156" s="1" t="str">
        <f>IF(E156="","",SUM(E155))</f>
        <v/>
      </c>
      <c r="E156" s="1"/>
      <c r="F156" s="1" t="str">
        <f>IF(E156="","",SUM(E156,-D156))</f>
        <v/>
      </c>
      <c r="G156" s="1">
        <v>0</v>
      </c>
      <c r="H156" s="1">
        <f>SUM(F156,G156)</f>
        <v>0</v>
      </c>
      <c r="I156" s="54"/>
      <c r="J156" s="19" t="str">
        <f t="shared" si="74"/>
        <v/>
      </c>
      <c r="K156" s="28">
        <f>IF(E156="",E155,E156)</f>
        <v>0</v>
      </c>
      <c r="L156" s="23" t="str">
        <f>IF(L155="","",L155+H156)</f>
        <v/>
      </c>
      <c r="M156" s="29"/>
    </row>
    <row r="157" spans="1:13" x14ac:dyDescent="0.3">
      <c r="B157" s="30">
        <f t="shared" si="70"/>
        <v>42116</v>
      </c>
      <c r="C157" s="46" t="s">
        <v>13</v>
      </c>
      <c r="D157" s="26"/>
      <c r="E157" s="26"/>
      <c r="F157" s="26"/>
      <c r="G157" s="1">
        <v>0</v>
      </c>
      <c r="H157" s="26"/>
      <c r="I157" s="56"/>
      <c r="J157" s="52"/>
      <c r="K157" s="53">
        <f>K156</f>
        <v>0</v>
      </c>
      <c r="L157" s="27" t="str">
        <f>L156</f>
        <v/>
      </c>
      <c r="M157" s="29"/>
    </row>
    <row r="158" spans="1:13" ht="13.5" thickBot="1" x14ac:dyDescent="0.35">
      <c r="B158" s="30"/>
      <c r="C158" s="8"/>
      <c r="D158" s="2"/>
      <c r="E158" s="2"/>
      <c r="F158" s="2"/>
      <c r="G158" s="96">
        <f>SUM(G151:G157)</f>
        <v>0</v>
      </c>
      <c r="H158" s="2"/>
      <c r="I158" s="2"/>
      <c r="J158" s="41"/>
      <c r="K158" s="42"/>
      <c r="L158" s="43"/>
      <c r="M158" s="29"/>
    </row>
    <row r="159" spans="1:13" ht="13.5" thickBot="1" x14ac:dyDescent="0.35">
      <c r="C159" s="9" t="s">
        <v>9</v>
      </c>
      <c r="D159" s="10"/>
      <c r="E159" s="10">
        <f>IF(SUM(E155,-D151)&lt;0,"",IF(E156="",SUM(E155,-D151),SUM(E156,-D151)))</f>
        <v>0</v>
      </c>
      <c r="F159" s="10">
        <f>IF(E159="","",SUM(F151:F156))</f>
        <v>0</v>
      </c>
      <c r="G159" s="10">
        <f>SUM(G147,G158)</f>
        <v>0</v>
      </c>
      <c r="H159" s="10" t="str">
        <f>IF(AND(H151="",H152="",H153="",H154="",H155=""),"",SUM(H151:H156))</f>
        <v/>
      </c>
      <c r="I159" s="59">
        <f>SUM(I151:I155)</f>
        <v>0</v>
      </c>
      <c r="J159" s="18" t="str">
        <f>J156</f>
        <v/>
      </c>
      <c r="K159" s="17" t="str">
        <f>IF(E155="","",J147+F159)</f>
        <v/>
      </c>
      <c r="L159" s="17" t="str">
        <f>IF(E155="","",K147+H159)</f>
        <v/>
      </c>
      <c r="M159" s="29"/>
    </row>
    <row r="160" spans="1:13" ht="13.5" thickBot="1" x14ac:dyDescent="0.35">
      <c r="J160"/>
      <c r="L160" s="16"/>
      <c r="M160" s="29"/>
    </row>
    <row r="161" spans="1:13" x14ac:dyDescent="0.3">
      <c r="A161" s="13" t="s">
        <v>8</v>
      </c>
      <c r="B161" s="81">
        <f>SUM(B149,1)</f>
        <v>14</v>
      </c>
      <c r="C161" s="90"/>
      <c r="D161" s="91"/>
      <c r="E161" s="91"/>
      <c r="F161" s="91"/>
      <c r="G161" s="91"/>
      <c r="H161" s="91"/>
      <c r="I161" s="91"/>
      <c r="J161" s="72"/>
      <c r="K161" s="73"/>
      <c r="L161" s="74"/>
      <c r="M161" s="29"/>
    </row>
    <row r="162" spans="1:13" x14ac:dyDescent="0.3">
      <c r="B162" s="81"/>
      <c r="C162" s="92"/>
      <c r="D162" s="93" t="s">
        <v>5</v>
      </c>
      <c r="E162" s="93" t="s">
        <v>6</v>
      </c>
      <c r="F162" s="93" t="s">
        <v>7</v>
      </c>
      <c r="G162" s="12" t="s">
        <v>21</v>
      </c>
      <c r="H162" s="57" t="s">
        <v>16</v>
      </c>
      <c r="I162" s="57" t="s">
        <v>17</v>
      </c>
      <c r="J162" s="7"/>
      <c r="K162" s="94" t="s">
        <v>10</v>
      </c>
      <c r="L162" s="52" t="s">
        <v>11</v>
      </c>
      <c r="M162" s="29"/>
    </row>
    <row r="163" spans="1:13" x14ac:dyDescent="0.3">
      <c r="B163" s="75">
        <f>B157+1</f>
        <v>42117</v>
      </c>
      <c r="C163" s="46" t="s">
        <v>0</v>
      </c>
      <c r="D163" s="26">
        <f>IF(E156="",E155,E156)</f>
        <v>0</v>
      </c>
      <c r="E163" s="26"/>
      <c r="F163" s="26" t="str">
        <f>IF(E163="","",(SUM(E163,-D163)))</f>
        <v/>
      </c>
      <c r="G163" s="1">
        <v>0</v>
      </c>
      <c r="H163" s="26" t="str">
        <f>IF(E163="","",SUM(F163,G163))</f>
        <v/>
      </c>
      <c r="I163" s="54" t="str">
        <f>IF(H163="","",AVERAGE(H$163:H$167))</f>
        <v/>
      </c>
      <c r="J163" s="52" t="str">
        <f t="shared" ref="J163" si="75">IF(L163="","",L163-K163)</f>
        <v/>
      </c>
      <c r="K163" s="53" t="str">
        <f>IF(E163="","",E163)</f>
        <v/>
      </c>
      <c r="L163" s="95" t="str">
        <f>IF(E163="","",L156+H163)</f>
        <v/>
      </c>
      <c r="M163" s="29"/>
    </row>
    <row r="164" spans="1:13" x14ac:dyDescent="0.3">
      <c r="B164" s="75">
        <f t="shared" ref="B164:B169" si="76">B163+1</f>
        <v>42118</v>
      </c>
      <c r="C164" s="46" t="s">
        <v>1</v>
      </c>
      <c r="D164" s="26">
        <f>SUM(E163)</f>
        <v>0</v>
      </c>
      <c r="E164" s="26"/>
      <c r="F164" s="26" t="str">
        <f t="shared" ref="F164:F167" si="77">IF(E164="","",(SUM(E164,-D164)))</f>
        <v/>
      </c>
      <c r="G164" s="1">
        <v>0</v>
      </c>
      <c r="H164" s="26" t="str">
        <f t="shared" ref="H164:H167" si="78">IF(E164="","",SUM(F164,G164))</f>
        <v/>
      </c>
      <c r="I164" s="54" t="str">
        <f t="shared" ref="I164:I167" si="79">IF(H164="","",AVERAGE(H$163:H$167))</f>
        <v/>
      </c>
      <c r="J164" s="52" t="str">
        <f>IF(L164="","",L164-K164)</f>
        <v/>
      </c>
      <c r="K164" s="53" t="str">
        <f>IF(E164="","",E164)</f>
        <v/>
      </c>
      <c r="L164" s="27" t="str">
        <f>IF(E164="","",L163+H164)</f>
        <v/>
      </c>
      <c r="M164" s="29"/>
    </row>
    <row r="165" spans="1:13" x14ac:dyDescent="0.3">
      <c r="B165" s="75">
        <f t="shared" si="76"/>
        <v>42119</v>
      </c>
      <c r="C165" s="46" t="s">
        <v>2</v>
      </c>
      <c r="D165" s="26">
        <f>SUM(E164)</f>
        <v>0</v>
      </c>
      <c r="E165" s="26"/>
      <c r="F165" s="26" t="str">
        <f t="shared" si="77"/>
        <v/>
      </c>
      <c r="G165" s="1">
        <v>0</v>
      </c>
      <c r="H165" s="26" t="str">
        <f t="shared" si="78"/>
        <v/>
      </c>
      <c r="I165" s="54" t="str">
        <f t="shared" si="79"/>
        <v/>
      </c>
      <c r="J165" s="52" t="str">
        <f t="shared" ref="J165:J168" si="80">IF(L165="","",L165-K165)</f>
        <v/>
      </c>
      <c r="K165" s="53" t="str">
        <f>IF(E165="","",E165)</f>
        <v/>
      </c>
      <c r="L165" s="27" t="str">
        <f>IF(E165="","",L164+H165)</f>
        <v/>
      </c>
      <c r="M165" s="29"/>
    </row>
    <row r="166" spans="1:13" x14ac:dyDescent="0.3">
      <c r="B166" s="75">
        <f t="shared" si="76"/>
        <v>42120</v>
      </c>
      <c r="C166" s="46" t="s">
        <v>3</v>
      </c>
      <c r="D166" s="26">
        <f>SUM(E165)</f>
        <v>0</v>
      </c>
      <c r="E166" s="26"/>
      <c r="F166" s="26" t="str">
        <f t="shared" si="77"/>
        <v/>
      </c>
      <c r="G166" s="1">
        <v>0</v>
      </c>
      <c r="H166" s="26" t="str">
        <f t="shared" si="78"/>
        <v/>
      </c>
      <c r="I166" s="54" t="str">
        <f t="shared" si="79"/>
        <v/>
      </c>
      <c r="J166" s="52" t="str">
        <f t="shared" si="80"/>
        <v/>
      </c>
      <c r="K166" s="53" t="str">
        <f>IF(E166="","",E166)</f>
        <v/>
      </c>
      <c r="L166" s="27" t="str">
        <f>IF(E166="","",L165+H166)</f>
        <v/>
      </c>
      <c r="M166" s="29"/>
    </row>
    <row r="167" spans="1:13" x14ac:dyDescent="0.3">
      <c r="B167" s="75">
        <f t="shared" si="76"/>
        <v>42121</v>
      </c>
      <c r="C167" s="46" t="s">
        <v>4</v>
      </c>
      <c r="D167" s="26">
        <f>SUM(E166)</f>
        <v>0</v>
      </c>
      <c r="E167" s="26"/>
      <c r="F167" s="26" t="str">
        <f t="shared" si="77"/>
        <v/>
      </c>
      <c r="G167" s="1">
        <v>0</v>
      </c>
      <c r="H167" s="26" t="str">
        <f t="shared" si="78"/>
        <v/>
      </c>
      <c r="I167" s="54" t="str">
        <f t="shared" si="79"/>
        <v/>
      </c>
      <c r="J167" s="52" t="str">
        <f t="shared" si="80"/>
        <v/>
      </c>
      <c r="K167" s="53" t="str">
        <f>IF(E167="","",E167)</f>
        <v/>
      </c>
      <c r="L167" s="27" t="str">
        <f>IF(E167="","",L166+H167)</f>
        <v/>
      </c>
      <c r="M167" s="29"/>
    </row>
    <row r="168" spans="1:13" x14ac:dyDescent="0.3">
      <c r="B168" s="30">
        <f t="shared" si="76"/>
        <v>42122</v>
      </c>
      <c r="C168" s="11" t="s">
        <v>12</v>
      </c>
      <c r="D168" s="1" t="str">
        <f>IF(E168="","",SUM(E167))</f>
        <v/>
      </c>
      <c r="E168" s="1"/>
      <c r="F168" s="1" t="str">
        <f>IF(E168="","",SUM(E168,-D168))</f>
        <v/>
      </c>
      <c r="G168" s="1">
        <v>0</v>
      </c>
      <c r="H168" s="1">
        <f>SUM(F168,G168)</f>
        <v>0</v>
      </c>
      <c r="I168" s="54"/>
      <c r="J168" s="19" t="str">
        <f t="shared" si="80"/>
        <v/>
      </c>
      <c r="K168" s="28">
        <f>IF(E168="",E167,E168)</f>
        <v>0</v>
      </c>
      <c r="L168" s="23" t="str">
        <f>IF(L167="","",L167+H168)</f>
        <v/>
      </c>
      <c r="M168" s="29"/>
    </row>
    <row r="169" spans="1:13" x14ac:dyDescent="0.3">
      <c r="B169" s="30">
        <f t="shared" si="76"/>
        <v>42123</v>
      </c>
      <c r="C169" s="11" t="s">
        <v>13</v>
      </c>
      <c r="D169" s="1"/>
      <c r="E169" s="1"/>
      <c r="F169" s="1"/>
      <c r="G169" s="1">
        <v>0</v>
      </c>
      <c r="H169" s="1"/>
      <c r="I169" s="54"/>
      <c r="J169" s="19"/>
      <c r="K169" s="28">
        <f>K168</f>
        <v>0</v>
      </c>
      <c r="L169" s="23" t="str">
        <f>L168</f>
        <v/>
      </c>
      <c r="M169" s="29"/>
    </row>
    <row r="170" spans="1:13" ht="13.5" thickBot="1" x14ac:dyDescent="0.35">
      <c r="B170" s="30"/>
      <c r="C170" s="8"/>
      <c r="D170" s="2"/>
      <c r="E170" s="2"/>
      <c r="F170" s="2"/>
      <c r="G170" s="96">
        <f>SUM(G163:G169)</f>
        <v>0</v>
      </c>
      <c r="H170" s="2"/>
      <c r="I170" s="2"/>
      <c r="J170" s="41"/>
      <c r="K170" s="42"/>
      <c r="L170" s="43"/>
      <c r="M170" s="29"/>
    </row>
    <row r="171" spans="1:13" ht="13.5" thickBot="1" x14ac:dyDescent="0.35">
      <c r="C171" s="9" t="s">
        <v>9</v>
      </c>
      <c r="D171" s="10"/>
      <c r="E171" s="10">
        <f>IF(SUM(E167,-D163)&lt;0,"",IF(E168="",SUM(E167,-D163),SUM(E168,-D163)))</f>
        <v>0</v>
      </c>
      <c r="F171" s="10">
        <f>IF(E171="","",SUM(F163:F168))</f>
        <v>0</v>
      </c>
      <c r="G171" s="10">
        <f>SUM(G159,G170)</f>
        <v>0</v>
      </c>
      <c r="H171" s="10" t="str">
        <f>IF(AND(H163="",H164="",H165="",H166="",H167=""),"",SUM(H163:H168))</f>
        <v/>
      </c>
      <c r="I171" s="59">
        <f>SUM(I163:I167)</f>
        <v>0</v>
      </c>
      <c r="J171" s="18" t="str">
        <f>J168</f>
        <v/>
      </c>
      <c r="K171" s="17" t="str">
        <f>IF(E167="","",J159+F171)</f>
        <v/>
      </c>
      <c r="L171" s="17" t="str">
        <f>IF(E167="","",K159+H171)</f>
        <v/>
      </c>
      <c r="M171" s="29"/>
    </row>
    <row r="172" spans="1:13" ht="13.5" thickBot="1" x14ac:dyDescent="0.35">
      <c r="J172"/>
      <c r="L172" s="16"/>
      <c r="M172" s="29"/>
    </row>
    <row r="173" spans="1:13" x14ac:dyDescent="0.3">
      <c r="A173" s="13" t="s">
        <v>8</v>
      </c>
      <c r="B173" s="14">
        <f>SUM(B161,1)</f>
        <v>15</v>
      </c>
      <c r="C173" s="3"/>
      <c r="D173" s="4"/>
      <c r="E173" s="4"/>
      <c r="F173" s="4"/>
      <c r="G173" s="4"/>
      <c r="H173" s="4"/>
      <c r="I173" s="4"/>
      <c r="J173" s="5"/>
      <c r="K173" s="24"/>
      <c r="L173" s="25"/>
      <c r="M173" s="29"/>
    </row>
    <row r="174" spans="1:13" x14ac:dyDescent="0.3">
      <c r="C174" s="6"/>
      <c r="D174" s="12" t="s">
        <v>5</v>
      </c>
      <c r="E174" s="12" t="s">
        <v>6</v>
      </c>
      <c r="F174" s="12" t="s">
        <v>7</v>
      </c>
      <c r="G174" s="12" t="s">
        <v>21</v>
      </c>
      <c r="H174" s="57" t="s">
        <v>16</v>
      </c>
      <c r="I174" s="57" t="s">
        <v>17</v>
      </c>
      <c r="J174" s="7"/>
      <c r="K174" s="22" t="s">
        <v>10</v>
      </c>
      <c r="L174" s="19" t="s">
        <v>11</v>
      </c>
      <c r="M174" s="29"/>
    </row>
    <row r="175" spans="1:13" x14ac:dyDescent="0.3">
      <c r="B175" s="30">
        <f>B169+1</f>
        <v>42124</v>
      </c>
      <c r="C175" s="11" t="s">
        <v>0</v>
      </c>
      <c r="D175" s="1">
        <f>IF(E168="",E167,E168)</f>
        <v>0</v>
      </c>
      <c r="E175" s="1"/>
      <c r="F175" s="1" t="str">
        <f>IF(E175="","",(SUM(E175,-D175)))</f>
        <v/>
      </c>
      <c r="G175" s="1">
        <v>0</v>
      </c>
      <c r="H175" s="1" t="str">
        <f>IF(E175="","",SUM(F175,G175))</f>
        <v/>
      </c>
      <c r="I175" s="54" t="str">
        <f>IF(H175="","",AVERAGE(H$175:H$179))</f>
        <v/>
      </c>
      <c r="J175" s="19" t="str">
        <f t="shared" ref="J175" si="81">IF(L175="","",L175-K175)</f>
        <v/>
      </c>
      <c r="K175" s="28" t="str">
        <f>IF(E175="","",E175)</f>
        <v/>
      </c>
      <c r="L175" s="95" t="str">
        <f>IF(E175="","",L168+H175)</f>
        <v/>
      </c>
      <c r="M175" s="29"/>
    </row>
    <row r="176" spans="1:13" x14ac:dyDescent="0.3">
      <c r="B176" s="30">
        <f t="shared" ref="B176:B181" si="82">B175+1</f>
        <v>42125</v>
      </c>
      <c r="C176" s="11" t="s">
        <v>1</v>
      </c>
      <c r="D176" s="1">
        <f>SUM(E175)</f>
        <v>0</v>
      </c>
      <c r="E176" s="1"/>
      <c r="F176" s="1" t="str">
        <f t="shared" ref="F176:F179" si="83">IF(E176="","",(SUM(E176,-D176)))</f>
        <v/>
      </c>
      <c r="G176" s="1">
        <v>0</v>
      </c>
      <c r="H176" s="1" t="str">
        <f t="shared" ref="H176:H179" si="84">IF(E176="","",SUM(F176,G176))</f>
        <v/>
      </c>
      <c r="I176" s="54" t="str">
        <f t="shared" ref="I176:I179" si="85">IF(H176="","",AVERAGE(H$175:H$179))</f>
        <v/>
      </c>
      <c r="J176" s="19" t="str">
        <f>IF(L176="","",L176-K176)</f>
        <v/>
      </c>
      <c r="K176" s="28" t="str">
        <f>IF(E176="","",E176)</f>
        <v/>
      </c>
      <c r="L176" s="23" t="str">
        <f>IF(E176="","",L175+H176)</f>
        <v/>
      </c>
      <c r="M176" s="29"/>
    </row>
    <row r="177" spans="1:13" x14ac:dyDescent="0.3">
      <c r="B177" s="30">
        <f t="shared" si="82"/>
        <v>42126</v>
      </c>
      <c r="C177" s="11" t="s">
        <v>2</v>
      </c>
      <c r="D177" s="1">
        <f>SUM(E176)</f>
        <v>0</v>
      </c>
      <c r="E177" s="1"/>
      <c r="F177" s="1" t="str">
        <f t="shared" si="83"/>
        <v/>
      </c>
      <c r="G177" s="1">
        <v>0</v>
      </c>
      <c r="H177" s="1" t="str">
        <f t="shared" si="84"/>
        <v/>
      </c>
      <c r="I177" s="54" t="str">
        <f t="shared" si="85"/>
        <v/>
      </c>
      <c r="J177" s="19" t="str">
        <f t="shared" ref="J177:J180" si="86">IF(L177="","",L177-K177)</f>
        <v/>
      </c>
      <c r="K177" s="28" t="str">
        <f>IF(E177="","",E177)</f>
        <v/>
      </c>
      <c r="L177" s="27" t="str">
        <f>IF(E177="","",L176+H177)</f>
        <v/>
      </c>
      <c r="M177" s="29"/>
    </row>
    <row r="178" spans="1:13" x14ac:dyDescent="0.3">
      <c r="B178" s="30">
        <f t="shared" si="82"/>
        <v>42127</v>
      </c>
      <c r="C178" s="11" t="s">
        <v>3</v>
      </c>
      <c r="D178" s="1">
        <f>SUM(E177)</f>
        <v>0</v>
      </c>
      <c r="E178" s="1"/>
      <c r="F178" s="1" t="str">
        <f t="shared" si="83"/>
        <v/>
      </c>
      <c r="G178" s="1">
        <v>0</v>
      </c>
      <c r="H178" s="1" t="str">
        <f t="shared" si="84"/>
        <v/>
      </c>
      <c r="I178" s="54" t="str">
        <f t="shared" si="85"/>
        <v/>
      </c>
      <c r="J178" s="19" t="str">
        <f t="shared" si="86"/>
        <v/>
      </c>
      <c r="K178" s="28" t="str">
        <f>IF(E178="","",E178)</f>
        <v/>
      </c>
      <c r="L178" s="23" t="str">
        <f>IF(E178="","",L177+H178)</f>
        <v/>
      </c>
      <c r="M178" s="29"/>
    </row>
    <row r="179" spans="1:13" x14ac:dyDescent="0.3">
      <c r="B179" s="30">
        <f t="shared" si="82"/>
        <v>42128</v>
      </c>
      <c r="C179" s="11" t="s">
        <v>4</v>
      </c>
      <c r="D179" s="1">
        <f>SUM(E178)</f>
        <v>0</v>
      </c>
      <c r="E179" s="1"/>
      <c r="F179" s="1" t="str">
        <f t="shared" si="83"/>
        <v/>
      </c>
      <c r="G179" s="1">
        <v>0</v>
      </c>
      <c r="H179" s="1" t="str">
        <f t="shared" si="84"/>
        <v/>
      </c>
      <c r="I179" s="54" t="str">
        <f t="shared" si="85"/>
        <v/>
      </c>
      <c r="J179" s="19" t="str">
        <f t="shared" si="86"/>
        <v/>
      </c>
      <c r="K179" s="28" t="str">
        <f>IF(E179="","",E179)</f>
        <v/>
      </c>
      <c r="L179" s="23" t="str">
        <f>IF(E179="","",L178+H179)</f>
        <v/>
      </c>
      <c r="M179" s="29"/>
    </row>
    <row r="180" spans="1:13" x14ac:dyDescent="0.3">
      <c r="B180" s="30">
        <f t="shared" si="82"/>
        <v>42129</v>
      </c>
      <c r="C180" s="11" t="s">
        <v>12</v>
      </c>
      <c r="D180" s="1" t="str">
        <f>IF(E180="","",SUM(E179))</f>
        <v/>
      </c>
      <c r="E180" s="1"/>
      <c r="F180" s="1" t="str">
        <f>IF(E180="","",SUM(E180,-D180))</f>
        <v/>
      </c>
      <c r="G180" s="1">
        <v>0</v>
      </c>
      <c r="H180" s="1">
        <f>SUM(F180,G180)</f>
        <v>0</v>
      </c>
      <c r="I180" s="54"/>
      <c r="J180" s="19" t="str">
        <f t="shared" si="86"/>
        <v/>
      </c>
      <c r="K180" s="28">
        <f>IF(E180="",E179,E180)</f>
        <v>0</v>
      </c>
      <c r="L180" s="23" t="str">
        <f>IF(L179="","",L179+H180)</f>
        <v/>
      </c>
      <c r="M180" s="29"/>
    </row>
    <row r="181" spans="1:13" x14ac:dyDescent="0.3">
      <c r="B181" s="30">
        <f t="shared" si="82"/>
        <v>42130</v>
      </c>
      <c r="C181" s="11" t="s">
        <v>13</v>
      </c>
      <c r="D181" s="1"/>
      <c r="E181" s="1"/>
      <c r="F181" s="1"/>
      <c r="G181" s="1">
        <v>0</v>
      </c>
      <c r="H181" s="1"/>
      <c r="I181" s="54"/>
      <c r="J181" s="19"/>
      <c r="K181" s="28">
        <f>K180</f>
        <v>0</v>
      </c>
      <c r="L181" s="23" t="str">
        <f>L180</f>
        <v/>
      </c>
      <c r="M181" s="29"/>
    </row>
    <row r="182" spans="1:13" ht="13.5" thickBot="1" x14ac:dyDescent="0.35">
      <c r="B182" s="30"/>
      <c r="C182" s="8"/>
      <c r="D182" s="2"/>
      <c r="E182" s="2"/>
      <c r="F182" s="2"/>
      <c r="G182" s="96">
        <f>SUM(G175:G181)</f>
        <v>0</v>
      </c>
      <c r="H182" s="2"/>
      <c r="I182" s="2"/>
      <c r="J182" s="41"/>
      <c r="K182" s="42"/>
      <c r="L182" s="43"/>
      <c r="M182" s="29"/>
    </row>
    <row r="183" spans="1:13" ht="13.5" thickBot="1" x14ac:dyDescent="0.35">
      <c r="C183" s="9" t="s">
        <v>9</v>
      </c>
      <c r="D183" s="10"/>
      <c r="E183" s="10">
        <f>IF(SUM(E179,-D175)&lt;0,"",IF(E180="",SUM(E179,-D175),SUM(E180,-D175)))</f>
        <v>0</v>
      </c>
      <c r="F183" s="10">
        <f>IF(E183="","",SUM(F175:F180))</f>
        <v>0</v>
      </c>
      <c r="G183" s="10">
        <f>SUM(G171,G182)</f>
        <v>0</v>
      </c>
      <c r="H183" s="10" t="str">
        <f>IF(AND(H175="",H176="",H177="",H178="",H179=""),"",SUM(H175:H180))</f>
        <v/>
      </c>
      <c r="I183" s="59">
        <f>SUM(I175:I179)</f>
        <v>0</v>
      </c>
      <c r="J183" s="18" t="str">
        <f>J180</f>
        <v/>
      </c>
      <c r="K183" s="17" t="str">
        <f>IF(E179="","",J171+F183)</f>
        <v/>
      </c>
      <c r="L183" s="17" t="str">
        <f>IF(E179="","",K171+H183)</f>
        <v/>
      </c>
      <c r="M183" s="29"/>
    </row>
    <row r="184" spans="1:13" ht="13.5" thickBot="1" x14ac:dyDescent="0.35">
      <c r="J184"/>
      <c r="L184" s="16"/>
      <c r="M184" s="29"/>
    </row>
    <row r="185" spans="1:13" x14ac:dyDescent="0.3">
      <c r="A185" s="13" t="s">
        <v>8</v>
      </c>
      <c r="B185" s="14">
        <f>SUM(B173,1)</f>
        <v>16</v>
      </c>
      <c r="C185" s="3"/>
      <c r="D185" s="4"/>
      <c r="E185" s="4"/>
      <c r="F185" s="4"/>
      <c r="G185" s="4"/>
      <c r="H185" s="4"/>
      <c r="I185" s="4"/>
      <c r="J185" s="5"/>
      <c r="K185" s="24"/>
      <c r="L185" s="25"/>
      <c r="M185" s="29"/>
    </row>
    <row r="186" spans="1:13" x14ac:dyDescent="0.3">
      <c r="C186" s="6"/>
      <c r="D186" s="12" t="s">
        <v>5</v>
      </c>
      <c r="E186" s="12" t="s">
        <v>6</v>
      </c>
      <c r="F186" s="12" t="s">
        <v>7</v>
      </c>
      <c r="G186" s="12" t="s">
        <v>21</v>
      </c>
      <c r="H186" s="57" t="s">
        <v>16</v>
      </c>
      <c r="I186" s="57" t="s">
        <v>17</v>
      </c>
      <c r="J186" s="7"/>
      <c r="K186" s="22" t="s">
        <v>10</v>
      </c>
      <c r="L186" s="19" t="s">
        <v>11</v>
      </c>
      <c r="M186" s="29"/>
    </row>
    <row r="187" spans="1:13" x14ac:dyDescent="0.3">
      <c r="B187" s="30">
        <f>B181+1</f>
        <v>42131</v>
      </c>
      <c r="C187" s="11" t="s">
        <v>0</v>
      </c>
      <c r="D187" s="1">
        <f>IF(E180="",E179,E180)</f>
        <v>0</v>
      </c>
      <c r="E187" s="1"/>
      <c r="F187" s="1" t="str">
        <f>IF(E187="","",(SUM(E187,-D187)))</f>
        <v/>
      </c>
      <c r="G187" s="1">
        <v>0</v>
      </c>
      <c r="H187" s="1" t="str">
        <f>IF(E187="","",SUM(F187,G187))</f>
        <v/>
      </c>
      <c r="I187" s="54" t="str">
        <f>IF(H187="","",AVERAGE(H$187:H$191))</f>
        <v/>
      </c>
      <c r="J187" s="19" t="str">
        <f t="shared" ref="J187" si="87">IF(L187="","",L187-K187)</f>
        <v/>
      </c>
      <c r="K187" s="28" t="str">
        <f>IF(E187="","",E187)</f>
        <v/>
      </c>
      <c r="L187" s="95" t="str">
        <f>IF(E187="","",L180+H187)</f>
        <v/>
      </c>
      <c r="M187" s="29"/>
    </row>
    <row r="188" spans="1:13" x14ac:dyDescent="0.3">
      <c r="B188" s="30">
        <f t="shared" ref="B188:B193" si="88">B187+1</f>
        <v>42132</v>
      </c>
      <c r="C188" s="11" t="s">
        <v>1</v>
      </c>
      <c r="D188" s="1">
        <f>SUM(E187)</f>
        <v>0</v>
      </c>
      <c r="E188" s="1"/>
      <c r="F188" s="1" t="str">
        <f t="shared" ref="F188:F191" si="89">IF(E188="","",(SUM(E188,-D188)))</f>
        <v/>
      </c>
      <c r="G188" s="1">
        <v>0</v>
      </c>
      <c r="H188" s="1" t="str">
        <f t="shared" ref="H188:H191" si="90">IF(E188="","",SUM(F188,G188))</f>
        <v/>
      </c>
      <c r="I188" s="54" t="str">
        <f t="shared" ref="I188:I191" si="91">IF(H188="","",AVERAGE(H$187:H$191))</f>
        <v/>
      </c>
      <c r="J188" s="19" t="str">
        <f>IF(L188="","",L188-K188)</f>
        <v/>
      </c>
      <c r="K188" s="28" t="str">
        <f>IF(E188="","",E188)</f>
        <v/>
      </c>
      <c r="L188" s="23" t="str">
        <f>IF(E188="","",L187+H188)</f>
        <v/>
      </c>
      <c r="M188" s="29"/>
    </row>
    <row r="189" spans="1:13" x14ac:dyDescent="0.3">
      <c r="B189" s="30">
        <f t="shared" si="88"/>
        <v>42133</v>
      </c>
      <c r="C189" s="11" t="s">
        <v>2</v>
      </c>
      <c r="D189" s="1">
        <f>SUM(E188)</f>
        <v>0</v>
      </c>
      <c r="E189" s="1"/>
      <c r="F189" s="1" t="str">
        <f t="shared" si="89"/>
        <v/>
      </c>
      <c r="G189" s="1">
        <v>0</v>
      </c>
      <c r="H189" s="1" t="str">
        <f t="shared" si="90"/>
        <v/>
      </c>
      <c r="I189" s="54" t="str">
        <f t="shared" si="91"/>
        <v/>
      </c>
      <c r="J189" s="19" t="str">
        <f t="shared" ref="J189:J192" si="92">IF(L189="","",L189-K189)</f>
        <v/>
      </c>
      <c r="K189" s="28" t="str">
        <f>IF(E189="","",E189)</f>
        <v/>
      </c>
      <c r="L189" s="27" t="str">
        <f>IF(E189="","",L188+H189)</f>
        <v/>
      </c>
      <c r="M189" s="29"/>
    </row>
    <row r="190" spans="1:13" x14ac:dyDescent="0.3">
      <c r="B190" s="30">
        <f t="shared" si="88"/>
        <v>42134</v>
      </c>
      <c r="C190" s="11" t="s">
        <v>3</v>
      </c>
      <c r="D190" s="1">
        <f>SUM(E189)</f>
        <v>0</v>
      </c>
      <c r="E190" s="1"/>
      <c r="F190" s="1" t="str">
        <f t="shared" si="89"/>
        <v/>
      </c>
      <c r="G190" s="1">
        <v>0</v>
      </c>
      <c r="H190" s="1" t="str">
        <f t="shared" si="90"/>
        <v/>
      </c>
      <c r="I190" s="54" t="str">
        <f t="shared" si="91"/>
        <v/>
      </c>
      <c r="J190" s="19" t="str">
        <f t="shared" si="92"/>
        <v/>
      </c>
      <c r="K190" s="28" t="str">
        <f>IF(E190="","",E190)</f>
        <v/>
      </c>
      <c r="L190" s="23" t="str">
        <f>IF(E190="","",L189+H190)</f>
        <v/>
      </c>
      <c r="M190" s="29"/>
    </row>
    <row r="191" spans="1:13" x14ac:dyDescent="0.3">
      <c r="B191" s="30">
        <f t="shared" si="88"/>
        <v>42135</v>
      </c>
      <c r="C191" s="11" t="s">
        <v>4</v>
      </c>
      <c r="D191" s="1">
        <f>SUM(E190)</f>
        <v>0</v>
      </c>
      <c r="E191" s="1"/>
      <c r="F191" s="1" t="str">
        <f t="shared" si="89"/>
        <v/>
      </c>
      <c r="G191" s="1">
        <v>0</v>
      </c>
      <c r="H191" s="1" t="str">
        <f t="shared" si="90"/>
        <v/>
      </c>
      <c r="I191" s="54" t="str">
        <f t="shared" si="91"/>
        <v/>
      </c>
      <c r="J191" s="19" t="str">
        <f t="shared" si="92"/>
        <v/>
      </c>
      <c r="K191" s="28" t="str">
        <f>IF(E191="","",E191)</f>
        <v/>
      </c>
      <c r="L191" s="23" t="str">
        <f>IF(E191="","",L190+H191)</f>
        <v/>
      </c>
      <c r="M191" s="29"/>
    </row>
    <row r="192" spans="1:13" x14ac:dyDescent="0.3">
      <c r="B192" s="30">
        <f t="shared" si="88"/>
        <v>42136</v>
      </c>
      <c r="C192" s="11" t="s">
        <v>12</v>
      </c>
      <c r="D192" s="1" t="str">
        <f>IF(E192="","",SUM(E191))</f>
        <v/>
      </c>
      <c r="E192" s="1"/>
      <c r="F192" s="1" t="str">
        <f>IF(E192="","",SUM(E192,-D192))</f>
        <v/>
      </c>
      <c r="G192" s="1">
        <v>0</v>
      </c>
      <c r="H192" s="1">
        <f>SUM(F192,G192)</f>
        <v>0</v>
      </c>
      <c r="I192" s="54"/>
      <c r="J192" s="19" t="str">
        <f t="shared" si="92"/>
        <v/>
      </c>
      <c r="K192" s="28">
        <f>IF(E192="",E191,E192)</f>
        <v>0</v>
      </c>
      <c r="L192" s="23" t="str">
        <f>IF(L191="","",L191+H192)</f>
        <v/>
      </c>
      <c r="M192" s="29"/>
    </row>
    <row r="193" spans="1:13" x14ac:dyDescent="0.3">
      <c r="B193" s="30">
        <f t="shared" si="88"/>
        <v>42137</v>
      </c>
      <c r="C193" s="11" t="s">
        <v>13</v>
      </c>
      <c r="D193" s="1"/>
      <c r="E193" s="1"/>
      <c r="F193" s="1"/>
      <c r="G193" s="1">
        <v>0</v>
      </c>
      <c r="H193" s="1"/>
      <c r="I193" s="54"/>
      <c r="J193" s="19"/>
      <c r="K193" s="28">
        <f>K192</f>
        <v>0</v>
      </c>
      <c r="L193" s="23" t="str">
        <f>L192</f>
        <v/>
      </c>
      <c r="M193" s="29"/>
    </row>
    <row r="194" spans="1:13" ht="13.5" thickBot="1" x14ac:dyDescent="0.35">
      <c r="B194" s="30"/>
      <c r="C194" s="8"/>
      <c r="D194" s="2"/>
      <c r="E194" s="2"/>
      <c r="F194" s="2"/>
      <c r="G194" s="96">
        <f>SUM(G187:G193)</f>
        <v>0</v>
      </c>
      <c r="H194" s="2"/>
      <c r="I194" s="2"/>
      <c r="J194" s="41"/>
      <c r="K194" s="42"/>
      <c r="L194" s="43"/>
      <c r="M194" s="29"/>
    </row>
    <row r="195" spans="1:13" ht="13.5" thickBot="1" x14ac:dyDescent="0.35">
      <c r="C195" s="9" t="s">
        <v>9</v>
      </c>
      <c r="D195" s="10"/>
      <c r="E195" s="10">
        <f>IF(SUM(E191,-D187)&lt;0,"",IF(E192="",SUM(E191,-D187),SUM(E192,-D187)))</f>
        <v>0</v>
      </c>
      <c r="F195" s="10">
        <f>IF(E195="","",SUM(F187:F192))</f>
        <v>0</v>
      </c>
      <c r="G195" s="10">
        <f>SUM(G183,G194)</f>
        <v>0</v>
      </c>
      <c r="H195" s="10" t="str">
        <f>IF(AND(H187="",H188="",H189="",H190="",H191=""),"",SUM(H187:H192))</f>
        <v/>
      </c>
      <c r="I195" s="59">
        <f>SUM(I187:I191)</f>
        <v>0</v>
      </c>
      <c r="J195" s="18" t="str">
        <f>J192</f>
        <v/>
      </c>
      <c r="K195" s="17" t="str">
        <f>IF(E191="","",J183+F195)</f>
        <v/>
      </c>
      <c r="L195" s="17" t="str">
        <f>IF(E191="","",K183+H195)</f>
        <v/>
      </c>
      <c r="M195" s="29"/>
    </row>
    <row r="196" spans="1:13" ht="13.5" thickBot="1" x14ac:dyDescent="0.35">
      <c r="J196"/>
      <c r="L196" s="16"/>
      <c r="M196" s="29"/>
    </row>
    <row r="197" spans="1:13" x14ac:dyDescent="0.3">
      <c r="A197" s="13" t="s">
        <v>8</v>
      </c>
      <c r="B197" s="14">
        <f>SUM(B185,1)</f>
        <v>17</v>
      </c>
      <c r="C197" s="3"/>
      <c r="D197" s="4"/>
      <c r="E197" s="4"/>
      <c r="F197" s="4"/>
      <c r="G197" s="4"/>
      <c r="H197" s="4"/>
      <c r="I197" s="4"/>
      <c r="J197" s="5"/>
      <c r="K197" s="24"/>
      <c r="L197" s="25"/>
      <c r="M197" s="29"/>
    </row>
    <row r="198" spans="1:13" x14ac:dyDescent="0.3">
      <c r="C198" s="6"/>
      <c r="D198" s="12" t="s">
        <v>5</v>
      </c>
      <c r="E198" s="12" t="s">
        <v>6</v>
      </c>
      <c r="F198" s="12" t="s">
        <v>7</v>
      </c>
      <c r="G198" s="12" t="s">
        <v>21</v>
      </c>
      <c r="H198" s="57" t="s">
        <v>16</v>
      </c>
      <c r="I198" s="57" t="s">
        <v>17</v>
      </c>
      <c r="J198" s="7"/>
      <c r="K198" s="22" t="s">
        <v>10</v>
      </c>
      <c r="L198" s="19" t="s">
        <v>11</v>
      </c>
      <c r="M198" s="29"/>
    </row>
    <row r="199" spans="1:13" x14ac:dyDescent="0.3">
      <c r="B199" s="30">
        <f>B193+1</f>
        <v>42138</v>
      </c>
      <c r="C199" s="11" t="s">
        <v>0</v>
      </c>
      <c r="D199" s="1">
        <f>IF(E192="",E191,E192)</f>
        <v>0</v>
      </c>
      <c r="E199" s="1"/>
      <c r="F199" s="1" t="str">
        <f>IF(E199="","",(SUM(E199,-D199)))</f>
        <v/>
      </c>
      <c r="G199" s="1">
        <v>0</v>
      </c>
      <c r="H199" s="1" t="str">
        <f>IF(E199="","",SUM(F199,G199))</f>
        <v/>
      </c>
      <c r="I199" s="54" t="str">
        <f>IF(H199="","",AVERAGE(H$199:H$203))</f>
        <v/>
      </c>
      <c r="J199" s="19" t="str">
        <f t="shared" ref="J199" si="93">IF(L199="","",L199-K199)</f>
        <v/>
      </c>
      <c r="K199" s="28" t="str">
        <f>IF(E199="","",E199)</f>
        <v/>
      </c>
      <c r="L199" s="95" t="str">
        <f>IF(E199="","",L192+H199)</f>
        <v/>
      </c>
      <c r="M199" s="29"/>
    </row>
    <row r="200" spans="1:13" x14ac:dyDescent="0.3">
      <c r="B200" s="30">
        <f t="shared" ref="B200:B205" si="94">B199+1</f>
        <v>42139</v>
      </c>
      <c r="C200" s="11" t="s">
        <v>1</v>
      </c>
      <c r="D200" s="1">
        <f>SUM(E199)</f>
        <v>0</v>
      </c>
      <c r="E200" s="1"/>
      <c r="F200" s="1" t="str">
        <f t="shared" ref="F200:F203" si="95">IF(E200="","",(SUM(E200,-D200)))</f>
        <v/>
      </c>
      <c r="G200" s="1">
        <v>0</v>
      </c>
      <c r="H200" s="1" t="str">
        <f t="shared" ref="H200:H203" si="96">IF(E200="","",SUM(F200,G200))</f>
        <v/>
      </c>
      <c r="I200" s="54" t="str">
        <f t="shared" ref="I200:I203" si="97">IF(H200="","",AVERAGE(H$199:H$203))</f>
        <v/>
      </c>
      <c r="J200" s="19" t="str">
        <f>IF(L200="","",L200-K200)</f>
        <v/>
      </c>
      <c r="K200" s="28" t="str">
        <f>IF(E200="","",E200)</f>
        <v/>
      </c>
      <c r="L200" s="23" t="str">
        <f>IF(E200="","",L199+H200)</f>
        <v/>
      </c>
      <c r="M200" s="29"/>
    </row>
    <row r="201" spans="1:13" x14ac:dyDescent="0.3">
      <c r="B201" s="30">
        <f t="shared" si="94"/>
        <v>42140</v>
      </c>
      <c r="C201" s="11" t="s">
        <v>2</v>
      </c>
      <c r="D201" s="1">
        <f>SUM(E200)</f>
        <v>0</v>
      </c>
      <c r="E201" s="1"/>
      <c r="F201" s="1" t="str">
        <f t="shared" si="95"/>
        <v/>
      </c>
      <c r="G201" s="1">
        <v>0</v>
      </c>
      <c r="H201" s="1" t="str">
        <f t="shared" si="96"/>
        <v/>
      </c>
      <c r="I201" s="54" t="str">
        <f t="shared" si="97"/>
        <v/>
      </c>
      <c r="J201" s="19" t="str">
        <f t="shared" ref="J201:J204" si="98">IF(L201="","",L201-K201)</f>
        <v/>
      </c>
      <c r="K201" s="28" t="str">
        <f>IF(E201="","",E201)</f>
        <v/>
      </c>
      <c r="L201" s="27" t="str">
        <f>IF(E201="","",L200+H201)</f>
        <v/>
      </c>
      <c r="M201" s="29"/>
    </row>
    <row r="202" spans="1:13" x14ac:dyDescent="0.3">
      <c r="B202" s="30">
        <f t="shared" si="94"/>
        <v>42141</v>
      </c>
      <c r="C202" s="11" t="s">
        <v>3</v>
      </c>
      <c r="D202" s="1">
        <f>SUM(E201)</f>
        <v>0</v>
      </c>
      <c r="E202" s="1"/>
      <c r="F202" s="1" t="str">
        <f t="shared" si="95"/>
        <v/>
      </c>
      <c r="G202" s="1">
        <v>0</v>
      </c>
      <c r="H202" s="1" t="str">
        <f t="shared" si="96"/>
        <v/>
      </c>
      <c r="I202" s="54" t="str">
        <f t="shared" si="97"/>
        <v/>
      </c>
      <c r="J202" s="19" t="str">
        <f t="shared" si="98"/>
        <v/>
      </c>
      <c r="K202" s="28" t="str">
        <f>IF(E202="","",E202)</f>
        <v/>
      </c>
      <c r="L202" s="23" t="str">
        <f>IF(E202="","",L201+H202)</f>
        <v/>
      </c>
      <c r="M202" s="29"/>
    </row>
    <row r="203" spans="1:13" x14ac:dyDescent="0.3">
      <c r="B203" s="30">
        <f t="shared" si="94"/>
        <v>42142</v>
      </c>
      <c r="C203" s="11" t="s">
        <v>4</v>
      </c>
      <c r="D203" s="1">
        <f>SUM(E202)</f>
        <v>0</v>
      </c>
      <c r="E203" s="1"/>
      <c r="F203" s="1" t="str">
        <f t="shared" si="95"/>
        <v/>
      </c>
      <c r="G203" s="1">
        <v>0</v>
      </c>
      <c r="H203" s="1" t="str">
        <f t="shared" si="96"/>
        <v/>
      </c>
      <c r="I203" s="54" t="str">
        <f t="shared" si="97"/>
        <v/>
      </c>
      <c r="J203" s="19" t="str">
        <f t="shared" si="98"/>
        <v/>
      </c>
      <c r="K203" s="28" t="str">
        <f>IF(E203="","",E203)</f>
        <v/>
      </c>
      <c r="L203" s="23" t="str">
        <f>IF(E203="","",L202+H203)</f>
        <v/>
      </c>
      <c r="M203" s="29"/>
    </row>
    <row r="204" spans="1:13" x14ac:dyDescent="0.3">
      <c r="B204" s="30">
        <f t="shared" si="94"/>
        <v>42143</v>
      </c>
      <c r="C204" s="11" t="s">
        <v>12</v>
      </c>
      <c r="D204" s="1" t="str">
        <f>IF(E204="","",SUM(E203))</f>
        <v/>
      </c>
      <c r="E204" s="1"/>
      <c r="F204" s="1" t="str">
        <f>IF(E204="","",SUM(E204,-D204))</f>
        <v/>
      </c>
      <c r="G204" s="1">
        <v>0</v>
      </c>
      <c r="H204" s="1">
        <f>SUM(F204,G204)</f>
        <v>0</v>
      </c>
      <c r="I204" s="54"/>
      <c r="J204" s="19" t="str">
        <f t="shared" si="98"/>
        <v/>
      </c>
      <c r="K204" s="28">
        <f>IF(E204="",E203,E204)</f>
        <v>0</v>
      </c>
      <c r="L204" s="23" t="str">
        <f>IF(L203="","",L203+H204)</f>
        <v/>
      </c>
      <c r="M204" s="29"/>
    </row>
    <row r="205" spans="1:13" x14ac:dyDescent="0.3">
      <c r="B205" s="30">
        <f t="shared" si="94"/>
        <v>42144</v>
      </c>
      <c r="C205" s="11" t="s">
        <v>13</v>
      </c>
      <c r="D205" s="1"/>
      <c r="E205" s="1"/>
      <c r="F205" s="1"/>
      <c r="G205" s="1">
        <v>0</v>
      </c>
      <c r="H205" s="1"/>
      <c r="I205" s="54"/>
      <c r="J205" s="19"/>
      <c r="K205" s="28">
        <f>K204</f>
        <v>0</v>
      </c>
      <c r="L205" s="23" t="str">
        <f>L204</f>
        <v/>
      </c>
      <c r="M205" s="29"/>
    </row>
    <row r="206" spans="1:13" ht="13.5" thickBot="1" x14ac:dyDescent="0.35">
      <c r="B206" s="30"/>
      <c r="C206" s="8"/>
      <c r="D206" s="2"/>
      <c r="E206" s="2"/>
      <c r="F206" s="2"/>
      <c r="G206" s="96">
        <f>SUM(G199:G205)</f>
        <v>0</v>
      </c>
      <c r="H206" s="2"/>
      <c r="I206" s="2"/>
      <c r="J206" s="41"/>
      <c r="K206" s="42"/>
      <c r="L206" s="43"/>
      <c r="M206" s="29"/>
    </row>
    <row r="207" spans="1:13" ht="13.5" thickBot="1" x14ac:dyDescent="0.35">
      <c r="C207" s="9" t="s">
        <v>9</v>
      </c>
      <c r="D207" s="10"/>
      <c r="E207" s="10">
        <f>IF(SUM(E203,-D199)&lt;0,"",IF(E204="",SUM(E203,-D199),SUM(E204,-D199)))</f>
        <v>0</v>
      </c>
      <c r="F207" s="10">
        <f>IF(E207="","",SUM(F199:F204))</f>
        <v>0</v>
      </c>
      <c r="G207" s="10">
        <f>SUM(G195,G206)</f>
        <v>0</v>
      </c>
      <c r="H207" s="10" t="str">
        <f>IF(AND(H199="",H200="",H201="",H202="",H203=""),"",SUM(H199:H204))</f>
        <v/>
      </c>
      <c r="I207" s="59">
        <f>SUM(I199:I203)</f>
        <v>0</v>
      </c>
      <c r="J207" s="18" t="str">
        <f>J204</f>
        <v/>
      </c>
      <c r="K207" s="17" t="str">
        <f>IF(E203="","",J195+F207)</f>
        <v/>
      </c>
      <c r="L207" s="17" t="str">
        <f>IF(E203="","",K195+H207)</f>
        <v/>
      </c>
      <c r="M207" s="29"/>
    </row>
    <row r="208" spans="1:13" ht="13.5" thickBot="1" x14ac:dyDescent="0.35">
      <c r="J208"/>
      <c r="L208" s="16"/>
      <c r="M208" s="29"/>
    </row>
    <row r="209" spans="1:13" x14ac:dyDescent="0.3">
      <c r="A209" s="13" t="s">
        <v>8</v>
      </c>
      <c r="B209" s="14">
        <f>SUM(B197,1)</f>
        <v>18</v>
      </c>
      <c r="C209" s="3"/>
      <c r="D209" s="4"/>
      <c r="E209" s="4"/>
      <c r="F209" s="4"/>
      <c r="G209" s="4"/>
      <c r="H209" s="4"/>
      <c r="I209" s="4"/>
      <c r="J209" s="5"/>
      <c r="K209" s="24"/>
      <c r="L209" s="25"/>
      <c r="M209" s="29"/>
    </row>
    <row r="210" spans="1:13" x14ac:dyDescent="0.3">
      <c r="C210" s="6"/>
      <c r="D210" s="12" t="s">
        <v>5</v>
      </c>
      <c r="E210" s="12" t="s">
        <v>6</v>
      </c>
      <c r="F210" s="12" t="s">
        <v>7</v>
      </c>
      <c r="G210" s="12" t="s">
        <v>21</v>
      </c>
      <c r="H210" s="57" t="s">
        <v>16</v>
      </c>
      <c r="I210" s="57" t="s">
        <v>17</v>
      </c>
      <c r="J210" s="7"/>
      <c r="K210" s="22" t="s">
        <v>10</v>
      </c>
      <c r="L210" s="19" t="s">
        <v>11</v>
      </c>
      <c r="M210" s="29"/>
    </row>
    <row r="211" spans="1:13" x14ac:dyDescent="0.3">
      <c r="B211" s="30">
        <f>B205+1</f>
        <v>42145</v>
      </c>
      <c r="C211" s="11" t="s">
        <v>0</v>
      </c>
      <c r="D211" s="1">
        <f>IF(E204="",E203,E204)</f>
        <v>0</v>
      </c>
      <c r="E211" s="1"/>
      <c r="F211" s="1" t="str">
        <f>IF(E211="","",(SUM(E211,-D211)))</f>
        <v/>
      </c>
      <c r="G211" s="1">
        <v>0</v>
      </c>
      <c r="H211" s="1" t="str">
        <f>IF(E211="","",SUM(F211,G211))</f>
        <v/>
      </c>
      <c r="I211" s="54" t="str">
        <f>IF(H211="","",AVERAGE(H$211:H$215))</f>
        <v/>
      </c>
      <c r="J211" s="19" t="str">
        <f t="shared" ref="J211" si="99">IF(L211="","",L211-K211)</f>
        <v/>
      </c>
      <c r="K211" s="28" t="str">
        <f>IF(E211="","",E211)</f>
        <v/>
      </c>
      <c r="L211" s="95" t="str">
        <f>IF(E211="","",L204+H211)</f>
        <v/>
      </c>
      <c r="M211" s="29"/>
    </row>
    <row r="212" spans="1:13" x14ac:dyDescent="0.3">
      <c r="B212" s="75">
        <f t="shared" ref="B212:B217" si="100">B211+1</f>
        <v>42146</v>
      </c>
      <c r="C212" s="46" t="s">
        <v>1</v>
      </c>
      <c r="D212" s="26">
        <f>SUM(E211)</f>
        <v>0</v>
      </c>
      <c r="E212" s="26"/>
      <c r="F212" s="26" t="str">
        <f t="shared" ref="F212:F215" si="101">IF(E212="","",(SUM(E212,-D212)))</f>
        <v/>
      </c>
      <c r="G212" s="1">
        <v>0</v>
      </c>
      <c r="H212" s="26" t="str">
        <f t="shared" ref="H212:H215" si="102">IF(E212="","",SUM(F212,G212))</f>
        <v/>
      </c>
      <c r="I212" s="54" t="str">
        <f t="shared" ref="I212:I215" si="103">IF(H212="","",AVERAGE(H$211:H$215))</f>
        <v/>
      </c>
      <c r="J212" s="52" t="str">
        <f>IF(L212="","",L212-K212)</f>
        <v/>
      </c>
      <c r="K212" s="53" t="str">
        <f>IF(E212="","",E212)</f>
        <v/>
      </c>
      <c r="L212" s="27" t="str">
        <f>IF(E212="","",L211+H212)</f>
        <v/>
      </c>
      <c r="M212" s="29"/>
    </row>
    <row r="213" spans="1:13" x14ac:dyDescent="0.3">
      <c r="B213" s="75">
        <f t="shared" si="100"/>
        <v>42147</v>
      </c>
      <c r="C213" s="46" t="s">
        <v>2</v>
      </c>
      <c r="D213" s="26">
        <f>SUM(E212)</f>
        <v>0</v>
      </c>
      <c r="E213" s="26"/>
      <c r="F213" s="26" t="str">
        <f t="shared" si="101"/>
        <v/>
      </c>
      <c r="G213" s="1">
        <v>0</v>
      </c>
      <c r="H213" s="26" t="str">
        <f t="shared" si="102"/>
        <v/>
      </c>
      <c r="I213" s="54" t="str">
        <f t="shared" si="103"/>
        <v/>
      </c>
      <c r="J213" s="52" t="str">
        <f t="shared" ref="J213:J216" si="104">IF(L213="","",L213-K213)</f>
        <v/>
      </c>
      <c r="K213" s="53" t="str">
        <f>IF(E213="","",E213)</f>
        <v/>
      </c>
      <c r="L213" s="27" t="str">
        <f>IF(E213="","",L212+H213)</f>
        <v/>
      </c>
      <c r="M213" s="29"/>
    </row>
    <row r="214" spans="1:13" x14ac:dyDescent="0.3">
      <c r="B214" s="75">
        <f t="shared" si="100"/>
        <v>42148</v>
      </c>
      <c r="C214" s="46" t="s">
        <v>3</v>
      </c>
      <c r="D214" s="26">
        <f>SUM(E213)</f>
        <v>0</v>
      </c>
      <c r="E214" s="26"/>
      <c r="F214" s="26" t="str">
        <f t="shared" si="101"/>
        <v/>
      </c>
      <c r="G214" s="1">
        <v>0</v>
      </c>
      <c r="H214" s="26" t="str">
        <f t="shared" si="102"/>
        <v/>
      </c>
      <c r="I214" s="54" t="str">
        <f t="shared" si="103"/>
        <v/>
      </c>
      <c r="J214" s="52" t="str">
        <f t="shared" si="104"/>
        <v/>
      </c>
      <c r="K214" s="53" t="str">
        <f>IF(E214="","",E214)</f>
        <v/>
      </c>
      <c r="L214" s="27" t="str">
        <f>IF(E214="","",L213+H214)</f>
        <v/>
      </c>
      <c r="M214" s="29"/>
    </row>
    <row r="215" spans="1:13" x14ac:dyDescent="0.3">
      <c r="B215" s="75">
        <f t="shared" si="100"/>
        <v>42149</v>
      </c>
      <c r="C215" s="46" t="s">
        <v>4</v>
      </c>
      <c r="D215" s="26">
        <f>SUM(E214)</f>
        <v>0</v>
      </c>
      <c r="E215" s="26"/>
      <c r="F215" s="26" t="str">
        <f t="shared" si="101"/>
        <v/>
      </c>
      <c r="G215" s="1">
        <v>0</v>
      </c>
      <c r="H215" s="26" t="str">
        <f t="shared" si="102"/>
        <v/>
      </c>
      <c r="I215" s="54" t="str">
        <f t="shared" si="103"/>
        <v/>
      </c>
      <c r="J215" s="52" t="str">
        <f t="shared" si="104"/>
        <v/>
      </c>
      <c r="K215" s="53" t="str">
        <f>IF(E215="","",E215)</f>
        <v/>
      </c>
      <c r="L215" s="27" t="str">
        <f>IF(E215="","",L214+H215)</f>
        <v/>
      </c>
      <c r="M215" s="29"/>
    </row>
    <row r="216" spans="1:13" x14ac:dyDescent="0.3">
      <c r="B216" s="30">
        <f t="shared" si="100"/>
        <v>42150</v>
      </c>
      <c r="C216" s="11" t="s">
        <v>12</v>
      </c>
      <c r="D216" s="1" t="str">
        <f>IF(E216="","",SUM(E215))</f>
        <v/>
      </c>
      <c r="E216" s="1"/>
      <c r="F216" s="1" t="str">
        <f>IF(E216="","",SUM(E216,-D216))</f>
        <v/>
      </c>
      <c r="G216" s="1">
        <v>0</v>
      </c>
      <c r="H216" s="1">
        <f>SUM(F216,G216)</f>
        <v>0</v>
      </c>
      <c r="I216" s="54"/>
      <c r="J216" s="19" t="str">
        <f t="shared" si="104"/>
        <v/>
      </c>
      <c r="K216" s="28">
        <f>IF(E216="",E215,E216)</f>
        <v>0</v>
      </c>
      <c r="L216" s="23" t="str">
        <f>IF(L215="","",L215+H216)</f>
        <v/>
      </c>
      <c r="M216" s="29"/>
    </row>
    <row r="217" spans="1:13" x14ac:dyDescent="0.3">
      <c r="B217" s="30">
        <f t="shared" si="100"/>
        <v>42151</v>
      </c>
      <c r="C217" s="11" t="s">
        <v>13</v>
      </c>
      <c r="D217" s="1"/>
      <c r="E217" s="1"/>
      <c r="F217" s="1"/>
      <c r="G217" s="1">
        <v>0</v>
      </c>
      <c r="H217" s="1"/>
      <c r="I217" s="54"/>
      <c r="J217" s="19"/>
      <c r="K217" s="28">
        <f>K216</f>
        <v>0</v>
      </c>
      <c r="L217" s="23" t="str">
        <f>L216</f>
        <v/>
      </c>
      <c r="M217" s="29"/>
    </row>
    <row r="218" spans="1:13" ht="13.5" thickBot="1" x14ac:dyDescent="0.35">
      <c r="B218" s="30"/>
      <c r="C218" s="8"/>
      <c r="D218" s="2"/>
      <c r="E218" s="2"/>
      <c r="F218" s="2"/>
      <c r="G218" s="96">
        <f>SUM(G211:G217)</f>
        <v>0</v>
      </c>
      <c r="H218" s="2"/>
      <c r="I218" s="2"/>
      <c r="J218" s="41"/>
      <c r="K218" s="42"/>
      <c r="L218" s="43"/>
      <c r="M218" s="29"/>
    </row>
    <row r="219" spans="1:13" ht="13.5" thickBot="1" x14ac:dyDescent="0.35">
      <c r="C219" s="9" t="s">
        <v>9</v>
      </c>
      <c r="D219" s="10"/>
      <c r="E219" s="10">
        <f>IF(SUM(E215,-D211)&lt;0,"",IF(E216="",SUM(E215,-D211),SUM(E216,-D211)))</f>
        <v>0</v>
      </c>
      <c r="F219" s="10">
        <f>IF(E219="","",SUM(F211:F216))</f>
        <v>0</v>
      </c>
      <c r="G219" s="10">
        <f>SUM(G207,G218)</f>
        <v>0</v>
      </c>
      <c r="H219" s="10" t="str">
        <f>IF(AND(H211="",H212="",H213="",H214="",H215=""),"",SUM(H211:H216))</f>
        <v/>
      </c>
      <c r="I219" s="59">
        <f>SUM(I211:I215)</f>
        <v>0</v>
      </c>
      <c r="J219" s="18" t="str">
        <f>J216</f>
        <v/>
      </c>
      <c r="K219" s="17" t="str">
        <f>IF(E215="","",J207+F219)</f>
        <v/>
      </c>
      <c r="L219" s="17" t="str">
        <f>IF(E215="","",K207+H219)</f>
        <v/>
      </c>
      <c r="M219" s="29"/>
    </row>
    <row r="220" spans="1:13" ht="13.5" thickBot="1" x14ac:dyDescent="0.35">
      <c r="J220"/>
      <c r="L220" s="16"/>
      <c r="M220" s="29"/>
    </row>
    <row r="221" spans="1:13" x14ac:dyDescent="0.3">
      <c r="A221" s="13" t="s">
        <v>8</v>
      </c>
      <c r="B221" s="14">
        <f>SUM(B209,1)</f>
        <v>19</v>
      </c>
      <c r="C221" s="3"/>
      <c r="D221" s="4"/>
      <c r="E221" s="4"/>
      <c r="F221" s="4"/>
      <c r="G221" s="4"/>
      <c r="H221" s="4"/>
      <c r="I221" s="4"/>
      <c r="J221" s="5"/>
      <c r="K221" s="24"/>
      <c r="L221" s="25"/>
      <c r="M221" s="29"/>
    </row>
    <row r="222" spans="1:13" x14ac:dyDescent="0.3">
      <c r="C222" s="6"/>
      <c r="D222" s="12" t="s">
        <v>5</v>
      </c>
      <c r="E222" s="12" t="s">
        <v>6</v>
      </c>
      <c r="F222" s="12" t="s">
        <v>7</v>
      </c>
      <c r="G222" s="12" t="s">
        <v>21</v>
      </c>
      <c r="H222" s="57" t="s">
        <v>16</v>
      </c>
      <c r="I222" s="57" t="s">
        <v>17</v>
      </c>
      <c r="J222" s="7"/>
      <c r="K222" s="22" t="s">
        <v>10</v>
      </c>
      <c r="L222" s="19" t="s">
        <v>11</v>
      </c>
      <c r="M222" s="29"/>
    </row>
    <row r="223" spans="1:13" x14ac:dyDescent="0.3">
      <c r="B223" s="30">
        <f>B217+1</f>
        <v>42152</v>
      </c>
      <c r="C223" s="11" t="s">
        <v>0</v>
      </c>
      <c r="D223" s="1">
        <f>IF(E216="",E215,E216)</f>
        <v>0</v>
      </c>
      <c r="E223" s="1"/>
      <c r="F223" s="1" t="str">
        <f>IF(E223="","",(SUM(E223,-D223)))</f>
        <v/>
      </c>
      <c r="G223" s="1">
        <v>0</v>
      </c>
      <c r="H223" s="1" t="str">
        <f>IF(E223="","",SUM(F223,G223))</f>
        <v/>
      </c>
      <c r="I223" s="54" t="str">
        <f>IF(H223="","",AVERAGE(H$223:H$227))</f>
        <v/>
      </c>
      <c r="J223" s="19" t="str">
        <f t="shared" ref="J223" si="105">IF(L223="","",L223-K223)</f>
        <v/>
      </c>
      <c r="K223" s="28" t="str">
        <f>IF(E223="","",E223)</f>
        <v/>
      </c>
      <c r="L223" s="95" t="str">
        <f>IF(E223="","",L216+H223)</f>
        <v/>
      </c>
      <c r="M223" s="29"/>
    </row>
    <row r="224" spans="1:13" x14ac:dyDescent="0.3">
      <c r="B224" s="30">
        <f t="shared" ref="B224:B229" si="106">B223+1</f>
        <v>42153</v>
      </c>
      <c r="C224" s="11" t="s">
        <v>1</v>
      </c>
      <c r="D224" s="1">
        <f>SUM(E223)</f>
        <v>0</v>
      </c>
      <c r="E224" s="1"/>
      <c r="F224" s="1" t="str">
        <f t="shared" ref="F224:F227" si="107">IF(E224="","",(SUM(E224,-D224)))</f>
        <v/>
      </c>
      <c r="G224" s="1">
        <v>0</v>
      </c>
      <c r="H224" s="1" t="str">
        <f t="shared" ref="H224:H227" si="108">IF(E224="","",SUM(F224,G224))</f>
        <v/>
      </c>
      <c r="I224" s="54" t="str">
        <f t="shared" ref="I224:I227" si="109">IF(H224="","",AVERAGE(H$223:H$227))</f>
        <v/>
      </c>
      <c r="J224" s="19" t="str">
        <f>IF(L224="","",L224-K224)</f>
        <v/>
      </c>
      <c r="K224" s="28" t="str">
        <f>IF(E224="","",E224)</f>
        <v/>
      </c>
      <c r="L224" s="23" t="str">
        <f>IF(E224="","",L223+H224)</f>
        <v/>
      </c>
      <c r="M224" s="29"/>
    </row>
    <row r="225" spans="1:13" x14ac:dyDescent="0.3">
      <c r="B225" s="30">
        <f t="shared" si="106"/>
        <v>42154</v>
      </c>
      <c r="C225" s="11" t="s">
        <v>2</v>
      </c>
      <c r="D225" s="1">
        <f>SUM(E224)</f>
        <v>0</v>
      </c>
      <c r="E225" s="1"/>
      <c r="F225" s="1" t="str">
        <f t="shared" si="107"/>
        <v/>
      </c>
      <c r="G225" s="1">
        <v>0</v>
      </c>
      <c r="H225" s="1" t="str">
        <f t="shared" si="108"/>
        <v/>
      </c>
      <c r="I225" s="54" t="str">
        <f t="shared" si="109"/>
        <v/>
      </c>
      <c r="J225" s="19" t="str">
        <f t="shared" ref="J225:J228" si="110">IF(L225="","",L225-K225)</f>
        <v/>
      </c>
      <c r="K225" s="28" t="str">
        <f>IF(E225="","",E225)</f>
        <v/>
      </c>
      <c r="L225" s="27" t="str">
        <f>IF(E225="","",L224+H225)</f>
        <v/>
      </c>
      <c r="M225" s="29"/>
    </row>
    <row r="226" spans="1:13" x14ac:dyDescent="0.3">
      <c r="B226" s="30">
        <f t="shared" si="106"/>
        <v>42155</v>
      </c>
      <c r="C226" s="11" t="s">
        <v>3</v>
      </c>
      <c r="D226" s="1">
        <f>SUM(E225)</f>
        <v>0</v>
      </c>
      <c r="E226" s="1"/>
      <c r="F226" s="1" t="str">
        <f t="shared" si="107"/>
        <v/>
      </c>
      <c r="G226" s="1">
        <v>0</v>
      </c>
      <c r="H226" s="1" t="str">
        <f t="shared" si="108"/>
        <v/>
      </c>
      <c r="I226" s="54" t="str">
        <f t="shared" si="109"/>
        <v/>
      </c>
      <c r="J226" s="19" t="str">
        <f t="shared" si="110"/>
        <v/>
      </c>
      <c r="K226" s="28" t="str">
        <f>IF(E226="","",E226)</f>
        <v/>
      </c>
      <c r="L226" s="23" t="str">
        <f>IF(E226="","",L225+H226)</f>
        <v/>
      </c>
      <c r="M226" s="29"/>
    </row>
    <row r="227" spans="1:13" x14ac:dyDescent="0.3">
      <c r="B227" s="30">
        <f t="shared" si="106"/>
        <v>42156</v>
      </c>
      <c r="C227" s="11" t="s">
        <v>4</v>
      </c>
      <c r="D227" s="1">
        <f>SUM(E226)</f>
        <v>0</v>
      </c>
      <c r="E227" s="1"/>
      <c r="F227" s="1" t="str">
        <f t="shared" si="107"/>
        <v/>
      </c>
      <c r="G227" s="1">
        <v>0</v>
      </c>
      <c r="H227" s="1" t="str">
        <f t="shared" si="108"/>
        <v/>
      </c>
      <c r="I227" s="54" t="str">
        <f t="shared" si="109"/>
        <v/>
      </c>
      <c r="J227" s="19" t="str">
        <f t="shared" si="110"/>
        <v/>
      </c>
      <c r="K227" s="28" t="str">
        <f>IF(E227="","",E227)</f>
        <v/>
      </c>
      <c r="L227" s="23" t="str">
        <f>IF(E227="","",L226+H227)</f>
        <v/>
      </c>
      <c r="M227" s="29"/>
    </row>
    <row r="228" spans="1:13" x14ac:dyDescent="0.3">
      <c r="B228" s="30">
        <f t="shared" si="106"/>
        <v>42157</v>
      </c>
      <c r="C228" s="11" t="s">
        <v>12</v>
      </c>
      <c r="D228" s="1" t="str">
        <f>IF(E228="","",SUM(E227))</f>
        <v/>
      </c>
      <c r="E228" s="1"/>
      <c r="F228" s="1" t="str">
        <f>IF(E228="","",SUM(E228,-D228))</f>
        <v/>
      </c>
      <c r="G228" s="1">
        <v>0</v>
      </c>
      <c r="H228" s="1">
        <f>SUM(F228,G228)</f>
        <v>0</v>
      </c>
      <c r="I228" s="54"/>
      <c r="J228" s="19" t="str">
        <f t="shared" si="110"/>
        <v/>
      </c>
      <c r="K228" s="28">
        <f>IF(E228="",E227,E228)</f>
        <v>0</v>
      </c>
      <c r="L228" s="23" t="str">
        <f>IF(L227="","",L227+H228)</f>
        <v/>
      </c>
      <c r="M228" s="29"/>
    </row>
    <row r="229" spans="1:13" x14ac:dyDescent="0.3">
      <c r="B229" s="30">
        <f t="shared" si="106"/>
        <v>42158</v>
      </c>
      <c r="C229" s="11" t="s">
        <v>13</v>
      </c>
      <c r="D229" s="1"/>
      <c r="E229" s="1"/>
      <c r="F229" s="1"/>
      <c r="G229" s="1">
        <v>0</v>
      </c>
      <c r="H229" s="1"/>
      <c r="I229" s="54"/>
      <c r="J229" s="19"/>
      <c r="K229" s="28">
        <f>K228</f>
        <v>0</v>
      </c>
      <c r="L229" s="23" t="str">
        <f>L228</f>
        <v/>
      </c>
      <c r="M229" s="29"/>
    </row>
    <row r="230" spans="1:13" ht="13.5" thickBot="1" x14ac:dyDescent="0.35">
      <c r="B230" s="30"/>
      <c r="C230" s="8"/>
      <c r="D230" s="2"/>
      <c r="E230" s="2"/>
      <c r="F230" s="2"/>
      <c r="G230" s="96">
        <f>SUM(G223:G229)</f>
        <v>0</v>
      </c>
      <c r="H230" s="2"/>
      <c r="I230" s="2"/>
      <c r="J230" s="41"/>
      <c r="K230" s="42"/>
      <c r="L230" s="43"/>
      <c r="M230" s="29"/>
    </row>
    <row r="231" spans="1:13" ht="13.5" thickBot="1" x14ac:dyDescent="0.35">
      <c r="C231" s="9" t="s">
        <v>9</v>
      </c>
      <c r="D231" s="10"/>
      <c r="E231" s="10">
        <f>IF(SUM(E227,-D223)&lt;0,"",IF(E228="",SUM(E227,-D223),SUM(E228,-D223)))</f>
        <v>0</v>
      </c>
      <c r="F231" s="10">
        <f>IF(E231="","",SUM(F223:F228))</f>
        <v>0</v>
      </c>
      <c r="G231" s="10">
        <f>SUM(G219,G230)</f>
        <v>0</v>
      </c>
      <c r="H231" s="10" t="str">
        <f>IF(AND(H223="",H224="",H225="",H226="",H227=""),"",SUM(H223:H228))</f>
        <v/>
      </c>
      <c r="I231" s="59">
        <f>SUM(I223:I227)</f>
        <v>0</v>
      </c>
      <c r="J231" s="18" t="str">
        <f>J228</f>
        <v/>
      </c>
      <c r="K231" s="17" t="str">
        <f>IF(E227="","",J219+F231)</f>
        <v/>
      </c>
      <c r="L231" s="17" t="str">
        <f>IF(E227="","",K219+H231)</f>
        <v/>
      </c>
      <c r="M231" s="29"/>
    </row>
    <row r="232" spans="1:13" ht="13.5" thickBot="1" x14ac:dyDescent="0.35">
      <c r="J232"/>
      <c r="L232" s="16"/>
      <c r="M232" s="29"/>
    </row>
    <row r="233" spans="1:13" x14ac:dyDescent="0.3">
      <c r="A233" s="13" t="s">
        <v>8</v>
      </c>
      <c r="B233" s="14">
        <f>SUM(B221,1)</f>
        <v>20</v>
      </c>
      <c r="C233" s="3"/>
      <c r="D233" s="4"/>
      <c r="E233" s="4"/>
      <c r="F233" s="4"/>
      <c r="G233" s="4"/>
      <c r="H233" s="4"/>
      <c r="I233" s="4"/>
      <c r="J233" s="5"/>
      <c r="K233" s="24"/>
      <c r="L233" s="25"/>
      <c r="M233" s="29"/>
    </row>
    <row r="234" spans="1:13" x14ac:dyDescent="0.3">
      <c r="C234" s="6"/>
      <c r="D234" s="12" t="s">
        <v>5</v>
      </c>
      <c r="E234" s="12" t="s">
        <v>6</v>
      </c>
      <c r="F234" s="12" t="s">
        <v>7</v>
      </c>
      <c r="G234" s="12" t="s">
        <v>21</v>
      </c>
      <c r="H234" s="57" t="s">
        <v>16</v>
      </c>
      <c r="I234" s="57" t="s">
        <v>17</v>
      </c>
      <c r="J234" s="7"/>
      <c r="K234" s="22" t="s">
        <v>10</v>
      </c>
      <c r="L234" s="19" t="s">
        <v>11</v>
      </c>
      <c r="M234" s="29"/>
    </row>
    <row r="235" spans="1:13" x14ac:dyDescent="0.3">
      <c r="B235" s="30">
        <f>B229+1</f>
        <v>42159</v>
      </c>
      <c r="C235" s="11" t="s">
        <v>0</v>
      </c>
      <c r="D235" s="1">
        <f>IF(E228="",E227,E228)</f>
        <v>0</v>
      </c>
      <c r="E235" s="1"/>
      <c r="F235" s="1" t="str">
        <f>IF(E235="","",(SUM(E235,-D235)))</f>
        <v/>
      </c>
      <c r="G235" s="1">
        <v>0</v>
      </c>
      <c r="H235" s="1" t="str">
        <f>IF(E235="","",SUM(F235,G235))</f>
        <v/>
      </c>
      <c r="I235" s="54" t="str">
        <f>IF(H235="","",AVERAGE(H$235:H$239))</f>
        <v/>
      </c>
      <c r="J235" s="19" t="str">
        <f t="shared" ref="J235" si="111">IF(L235="","",L235-K235)</f>
        <v/>
      </c>
      <c r="K235" s="28" t="str">
        <f>IF(E235="","",E235)</f>
        <v/>
      </c>
      <c r="L235" s="95" t="str">
        <f>IF(E235="","",L228+H235)</f>
        <v/>
      </c>
      <c r="M235" s="29"/>
    </row>
    <row r="236" spans="1:13" x14ac:dyDescent="0.3">
      <c r="B236" s="30">
        <f t="shared" ref="B236:B241" si="112">B235+1</f>
        <v>42160</v>
      </c>
      <c r="C236" s="11" t="s">
        <v>1</v>
      </c>
      <c r="D236" s="1">
        <f>SUM(E235)</f>
        <v>0</v>
      </c>
      <c r="E236" s="1"/>
      <c r="F236" s="1" t="str">
        <f t="shared" ref="F236:F239" si="113">IF(E236="","",(SUM(E236,-D236)))</f>
        <v/>
      </c>
      <c r="G236" s="1">
        <v>0</v>
      </c>
      <c r="H236" s="1" t="str">
        <f t="shared" ref="H236:H239" si="114">IF(E236="","",SUM(F236,G236))</f>
        <v/>
      </c>
      <c r="I236" s="54" t="str">
        <f t="shared" ref="I236:I239" si="115">IF(H236="","",AVERAGE(H$235:H$239))</f>
        <v/>
      </c>
      <c r="J236" s="19" t="str">
        <f>IF(L236="","",L236-K236)</f>
        <v/>
      </c>
      <c r="K236" s="28" t="str">
        <f>IF(E236="","",E236)</f>
        <v/>
      </c>
      <c r="L236" s="23" t="str">
        <f>IF(E236="","",L235+H236)</f>
        <v/>
      </c>
      <c r="M236" s="29"/>
    </row>
    <row r="237" spans="1:13" x14ac:dyDescent="0.3">
      <c r="B237" s="30">
        <f t="shared" si="112"/>
        <v>42161</v>
      </c>
      <c r="C237" s="11" t="s">
        <v>2</v>
      </c>
      <c r="D237" s="1">
        <f>SUM(E236)</f>
        <v>0</v>
      </c>
      <c r="E237" s="1"/>
      <c r="F237" s="1" t="str">
        <f t="shared" si="113"/>
        <v/>
      </c>
      <c r="G237" s="1">
        <v>0</v>
      </c>
      <c r="H237" s="1" t="str">
        <f t="shared" si="114"/>
        <v/>
      </c>
      <c r="I237" s="54" t="str">
        <f t="shared" si="115"/>
        <v/>
      </c>
      <c r="J237" s="19" t="str">
        <f t="shared" ref="J237:J240" si="116">IF(L237="","",L237-K237)</f>
        <v/>
      </c>
      <c r="K237" s="28" t="str">
        <f>IF(E237="","",E237)</f>
        <v/>
      </c>
      <c r="L237" s="27" t="str">
        <f>IF(E237="","",L236+H237)</f>
        <v/>
      </c>
      <c r="M237" s="29"/>
    </row>
    <row r="238" spans="1:13" x14ac:dyDescent="0.3">
      <c r="B238" s="30">
        <f t="shared" si="112"/>
        <v>42162</v>
      </c>
      <c r="C238" s="11" t="s">
        <v>3</v>
      </c>
      <c r="D238" s="1">
        <f>SUM(E237)</f>
        <v>0</v>
      </c>
      <c r="E238" s="1"/>
      <c r="F238" s="1" t="str">
        <f t="shared" si="113"/>
        <v/>
      </c>
      <c r="G238" s="1">
        <v>0</v>
      </c>
      <c r="H238" s="1" t="str">
        <f t="shared" si="114"/>
        <v/>
      </c>
      <c r="I238" s="54" t="str">
        <f t="shared" si="115"/>
        <v/>
      </c>
      <c r="J238" s="19" t="str">
        <f t="shared" si="116"/>
        <v/>
      </c>
      <c r="K238" s="28" t="str">
        <f>IF(E238="","",E238)</f>
        <v/>
      </c>
      <c r="L238" s="23" t="str">
        <f>IF(E238="","",L237+H238)</f>
        <v/>
      </c>
      <c r="M238" s="29"/>
    </row>
    <row r="239" spans="1:13" x14ac:dyDescent="0.3">
      <c r="B239" s="30">
        <f t="shared" si="112"/>
        <v>42163</v>
      </c>
      <c r="C239" s="11" t="s">
        <v>4</v>
      </c>
      <c r="D239" s="1">
        <f>SUM(E238)</f>
        <v>0</v>
      </c>
      <c r="E239" s="1"/>
      <c r="F239" s="1" t="str">
        <f t="shared" si="113"/>
        <v/>
      </c>
      <c r="G239" s="1">
        <v>0</v>
      </c>
      <c r="H239" s="1" t="str">
        <f t="shared" si="114"/>
        <v/>
      </c>
      <c r="I239" s="54" t="str">
        <f t="shared" si="115"/>
        <v/>
      </c>
      <c r="J239" s="19" t="str">
        <f t="shared" si="116"/>
        <v/>
      </c>
      <c r="K239" s="28" t="str">
        <f>IF(E239="","",E239)</f>
        <v/>
      </c>
      <c r="L239" s="23" t="str">
        <f>IF(E239="","",L238+H239)</f>
        <v/>
      </c>
      <c r="M239" s="29"/>
    </row>
    <row r="240" spans="1:13" x14ac:dyDescent="0.3">
      <c r="B240" s="30">
        <f t="shared" si="112"/>
        <v>42164</v>
      </c>
      <c r="C240" s="11" t="s">
        <v>12</v>
      </c>
      <c r="D240" s="1" t="str">
        <f>IF(E240="","",SUM(E239))</f>
        <v/>
      </c>
      <c r="E240" s="1"/>
      <c r="F240" s="1" t="str">
        <f>IF(E240="","",SUM(E240,-D240))</f>
        <v/>
      </c>
      <c r="G240" s="1">
        <v>0</v>
      </c>
      <c r="H240" s="1">
        <f>SUM(F240,G240)</f>
        <v>0</v>
      </c>
      <c r="I240" s="54"/>
      <c r="J240" s="19" t="str">
        <f t="shared" si="116"/>
        <v/>
      </c>
      <c r="K240" s="28">
        <f>IF(E240="",E239,E240)</f>
        <v>0</v>
      </c>
      <c r="L240" s="23" t="str">
        <f>IF(L239="","",L239+H240)</f>
        <v/>
      </c>
      <c r="M240" s="29"/>
    </row>
    <row r="241" spans="1:13" x14ac:dyDescent="0.3">
      <c r="B241" s="30">
        <f t="shared" si="112"/>
        <v>42165</v>
      </c>
      <c r="C241" s="11" t="s">
        <v>13</v>
      </c>
      <c r="D241" s="1"/>
      <c r="E241" s="1"/>
      <c r="F241" s="1"/>
      <c r="G241" s="1">
        <v>0</v>
      </c>
      <c r="H241" s="1"/>
      <c r="I241" s="54"/>
      <c r="J241" s="19"/>
      <c r="K241" s="28">
        <f>K240</f>
        <v>0</v>
      </c>
      <c r="L241" s="23" t="str">
        <f>L240</f>
        <v/>
      </c>
      <c r="M241" s="29"/>
    </row>
    <row r="242" spans="1:13" ht="13.5" thickBot="1" x14ac:dyDescent="0.35">
      <c r="B242" s="30"/>
      <c r="C242" s="8"/>
      <c r="D242" s="2"/>
      <c r="E242" s="2"/>
      <c r="F242" s="2"/>
      <c r="G242" s="96">
        <f>SUM(G235:G241)</f>
        <v>0</v>
      </c>
      <c r="H242" s="2"/>
      <c r="I242" s="2"/>
      <c r="J242" s="41"/>
      <c r="K242" s="42"/>
      <c r="L242" s="43"/>
      <c r="M242" s="29"/>
    </row>
    <row r="243" spans="1:13" ht="13.5" thickBot="1" x14ac:dyDescent="0.35">
      <c r="C243" s="9" t="s">
        <v>9</v>
      </c>
      <c r="D243" s="10"/>
      <c r="E243" s="10">
        <f>IF(SUM(E239,-D235)&lt;0,"",IF(E240="",SUM(E239,-D235),SUM(E240,-D235)))</f>
        <v>0</v>
      </c>
      <c r="F243" s="10">
        <f>IF(E243="","",SUM(F235:F240))</f>
        <v>0</v>
      </c>
      <c r="G243" s="10">
        <f>SUM(G231,G242)</f>
        <v>0</v>
      </c>
      <c r="H243" s="10" t="str">
        <f>IF(AND(H235="",H236="",H237="",H238="",H239=""),"",SUM(H235:H240))</f>
        <v/>
      </c>
      <c r="I243" s="59">
        <f>SUM(I235:I239)</f>
        <v>0</v>
      </c>
      <c r="J243" s="18" t="str">
        <f>J240</f>
        <v/>
      </c>
      <c r="K243" s="17" t="str">
        <f>IF(E239="","",J231+F243)</f>
        <v/>
      </c>
      <c r="L243" s="17" t="str">
        <f>IF(E239="","",K231+H243)</f>
        <v/>
      </c>
      <c r="M243" s="29"/>
    </row>
    <row r="244" spans="1:13" ht="13.5" thickBot="1" x14ac:dyDescent="0.35">
      <c r="J244"/>
      <c r="L244" s="16"/>
      <c r="M244" s="29"/>
    </row>
    <row r="245" spans="1:13" x14ac:dyDescent="0.3">
      <c r="A245" s="13" t="s">
        <v>8</v>
      </c>
      <c r="B245" s="14">
        <f>SUM(B233,1)</f>
        <v>21</v>
      </c>
      <c r="C245" s="3"/>
      <c r="D245" s="4"/>
      <c r="E245" s="4"/>
      <c r="F245" s="4"/>
      <c r="G245" s="4"/>
      <c r="H245" s="4"/>
      <c r="I245" s="4"/>
      <c r="J245" s="5"/>
      <c r="K245" s="24"/>
      <c r="L245" s="25"/>
      <c r="M245" s="29"/>
    </row>
    <row r="246" spans="1:13" x14ac:dyDescent="0.3">
      <c r="C246" s="6"/>
      <c r="D246" s="12" t="s">
        <v>5</v>
      </c>
      <c r="E246" s="12" t="s">
        <v>6</v>
      </c>
      <c r="F246" s="12" t="s">
        <v>7</v>
      </c>
      <c r="G246" s="12" t="s">
        <v>21</v>
      </c>
      <c r="H246" s="57" t="s">
        <v>16</v>
      </c>
      <c r="I246" s="57" t="s">
        <v>17</v>
      </c>
      <c r="J246" s="7"/>
      <c r="K246" s="22" t="s">
        <v>10</v>
      </c>
      <c r="L246" s="19" t="s">
        <v>11</v>
      </c>
      <c r="M246" s="29"/>
    </row>
    <row r="247" spans="1:13" x14ac:dyDescent="0.3">
      <c r="B247" s="30">
        <f>B241+1</f>
        <v>42166</v>
      </c>
      <c r="C247" s="11" t="s">
        <v>0</v>
      </c>
      <c r="D247" s="1">
        <f>IF(E240="",E239,E240)</f>
        <v>0</v>
      </c>
      <c r="E247" s="1"/>
      <c r="F247" s="1" t="str">
        <f>IF(E247="","",(SUM(E247,-D247)))</f>
        <v/>
      </c>
      <c r="G247" s="1">
        <v>0</v>
      </c>
      <c r="H247" s="1" t="str">
        <f>IF(E247="","",SUM(F247,G247))</f>
        <v/>
      </c>
      <c r="I247" s="54" t="str">
        <f>IF(H247="","",AVERAGE(H$247:H$251))</f>
        <v/>
      </c>
      <c r="J247" s="19" t="str">
        <f t="shared" ref="J247" si="117">IF(L247="","",L247-K247)</f>
        <v/>
      </c>
      <c r="K247" s="28" t="str">
        <f>IF(E247="","",E247)</f>
        <v/>
      </c>
      <c r="L247" s="95" t="str">
        <f>IF(E247="","",L240+H247)</f>
        <v/>
      </c>
      <c r="M247" s="29"/>
    </row>
    <row r="248" spans="1:13" x14ac:dyDescent="0.3">
      <c r="B248" s="30">
        <f t="shared" ref="B248:B253" si="118">B247+1</f>
        <v>42167</v>
      </c>
      <c r="C248" s="11" t="s">
        <v>1</v>
      </c>
      <c r="D248" s="1">
        <f>SUM(E247)</f>
        <v>0</v>
      </c>
      <c r="E248" s="1"/>
      <c r="F248" s="1" t="str">
        <f t="shared" ref="F248:F251" si="119">IF(E248="","",(SUM(E248,-D248)))</f>
        <v/>
      </c>
      <c r="G248" s="1">
        <v>0</v>
      </c>
      <c r="H248" s="1" t="str">
        <f t="shared" ref="H248:H251" si="120">IF(E248="","",SUM(F248,G248))</f>
        <v/>
      </c>
      <c r="I248" s="54" t="str">
        <f t="shared" ref="I248:I251" si="121">IF(H248="","",AVERAGE(H$247:H$251))</f>
        <v/>
      </c>
      <c r="J248" s="19" t="str">
        <f>IF(L248="","",L248-K248)</f>
        <v/>
      </c>
      <c r="K248" s="28" t="str">
        <f>IF(E248="","",E248)</f>
        <v/>
      </c>
      <c r="L248" s="23" t="str">
        <f>IF(E248="","",L247+H248)</f>
        <v/>
      </c>
      <c r="M248" s="29"/>
    </row>
    <row r="249" spans="1:13" x14ac:dyDescent="0.3">
      <c r="B249" s="30">
        <f t="shared" si="118"/>
        <v>42168</v>
      </c>
      <c r="C249" s="11" t="s">
        <v>2</v>
      </c>
      <c r="D249" s="1">
        <f>SUM(E248)</f>
        <v>0</v>
      </c>
      <c r="E249" s="1"/>
      <c r="F249" s="1" t="str">
        <f t="shared" si="119"/>
        <v/>
      </c>
      <c r="G249" s="1">
        <v>0</v>
      </c>
      <c r="H249" s="1" t="str">
        <f t="shared" si="120"/>
        <v/>
      </c>
      <c r="I249" s="54" t="str">
        <f t="shared" si="121"/>
        <v/>
      </c>
      <c r="J249" s="19" t="str">
        <f t="shared" ref="J249:J252" si="122">IF(L249="","",L249-K249)</f>
        <v/>
      </c>
      <c r="K249" s="28" t="str">
        <f>IF(E249="","",E249)</f>
        <v/>
      </c>
      <c r="L249" s="27" t="str">
        <f>IF(E249="","",L248+H249)</f>
        <v/>
      </c>
      <c r="M249" s="29"/>
    </row>
    <row r="250" spans="1:13" x14ac:dyDescent="0.3">
      <c r="B250" s="30">
        <f t="shared" si="118"/>
        <v>42169</v>
      </c>
      <c r="C250" s="11" t="s">
        <v>3</v>
      </c>
      <c r="D250" s="1">
        <f>SUM(E249)</f>
        <v>0</v>
      </c>
      <c r="E250" s="1"/>
      <c r="F250" s="1" t="str">
        <f t="shared" si="119"/>
        <v/>
      </c>
      <c r="G250" s="1">
        <v>0</v>
      </c>
      <c r="H250" s="1" t="str">
        <f t="shared" si="120"/>
        <v/>
      </c>
      <c r="I250" s="54" t="str">
        <f t="shared" si="121"/>
        <v/>
      </c>
      <c r="J250" s="19" t="str">
        <f t="shared" si="122"/>
        <v/>
      </c>
      <c r="K250" s="28" t="str">
        <f>IF(E250="","",E250)</f>
        <v/>
      </c>
      <c r="L250" s="23" t="str">
        <f>IF(E250="","",L249+H250)</f>
        <v/>
      </c>
      <c r="M250" s="29"/>
    </row>
    <row r="251" spans="1:13" x14ac:dyDescent="0.3">
      <c r="B251" s="30">
        <f t="shared" si="118"/>
        <v>42170</v>
      </c>
      <c r="C251" s="11" t="s">
        <v>4</v>
      </c>
      <c r="D251" s="1">
        <f>SUM(E250)</f>
        <v>0</v>
      </c>
      <c r="E251" s="1"/>
      <c r="F251" s="1" t="str">
        <f t="shared" si="119"/>
        <v/>
      </c>
      <c r="G251" s="1">
        <v>0</v>
      </c>
      <c r="H251" s="1" t="str">
        <f t="shared" si="120"/>
        <v/>
      </c>
      <c r="I251" s="54" t="str">
        <f t="shared" si="121"/>
        <v/>
      </c>
      <c r="J251" s="19" t="str">
        <f t="shared" si="122"/>
        <v/>
      </c>
      <c r="K251" s="28" t="str">
        <f>IF(E251="","",E251)</f>
        <v/>
      </c>
      <c r="L251" s="23" t="str">
        <f>IF(E251="","",L250+H251)</f>
        <v/>
      </c>
      <c r="M251" s="29"/>
    </row>
    <row r="252" spans="1:13" x14ac:dyDescent="0.3">
      <c r="B252" s="30">
        <f t="shared" si="118"/>
        <v>42171</v>
      </c>
      <c r="C252" s="11" t="s">
        <v>12</v>
      </c>
      <c r="D252" s="1" t="str">
        <f>IF(E252="","",SUM(E251))</f>
        <v/>
      </c>
      <c r="E252" s="1"/>
      <c r="F252" s="1" t="str">
        <f>IF(E252="","",SUM(E252,-D252))</f>
        <v/>
      </c>
      <c r="G252" s="1">
        <v>0</v>
      </c>
      <c r="H252" s="1">
        <f>SUM(F252,G252)</f>
        <v>0</v>
      </c>
      <c r="I252" s="54"/>
      <c r="J252" s="19" t="str">
        <f t="shared" si="122"/>
        <v/>
      </c>
      <c r="K252" s="28">
        <f>IF(E252="",E251,E252)</f>
        <v>0</v>
      </c>
      <c r="L252" s="23" t="str">
        <f>IF(L251="","",L251+H252)</f>
        <v/>
      </c>
      <c r="M252" s="29"/>
    </row>
    <row r="253" spans="1:13" x14ac:dyDescent="0.3">
      <c r="B253" s="30">
        <f t="shared" si="118"/>
        <v>42172</v>
      </c>
      <c r="C253" s="11" t="s">
        <v>13</v>
      </c>
      <c r="D253" s="1"/>
      <c r="E253" s="1"/>
      <c r="F253" s="1"/>
      <c r="G253" s="1">
        <v>0</v>
      </c>
      <c r="H253" s="1"/>
      <c r="I253" s="54"/>
      <c r="J253" s="19"/>
      <c r="K253" s="28">
        <f>K252</f>
        <v>0</v>
      </c>
      <c r="L253" s="23" t="str">
        <f>L252</f>
        <v/>
      </c>
      <c r="M253" s="29"/>
    </row>
    <row r="254" spans="1:13" ht="13.5" thickBot="1" x14ac:dyDescent="0.35">
      <c r="B254" s="30"/>
      <c r="C254" s="8"/>
      <c r="D254" s="2"/>
      <c r="E254" s="2"/>
      <c r="F254" s="2"/>
      <c r="G254" s="96">
        <f>SUM(G247:G253)</f>
        <v>0</v>
      </c>
      <c r="H254" s="2"/>
      <c r="I254" s="2"/>
      <c r="J254" s="41"/>
      <c r="K254" s="42"/>
      <c r="L254" s="43"/>
      <c r="M254" s="29"/>
    </row>
    <row r="255" spans="1:13" ht="13.5" thickBot="1" x14ac:dyDescent="0.35">
      <c r="C255" s="9" t="s">
        <v>9</v>
      </c>
      <c r="D255" s="10"/>
      <c r="E255" s="10">
        <f>IF(SUM(E251,-D247)&lt;0,"",IF(E252="",SUM(E251,-D247),SUM(E252,-D247)))</f>
        <v>0</v>
      </c>
      <c r="F255" s="10">
        <f>IF(E255="","",SUM(F247:F252))</f>
        <v>0</v>
      </c>
      <c r="G255" s="10">
        <f>SUM(G243,G254)</f>
        <v>0</v>
      </c>
      <c r="H255" s="10" t="str">
        <f>IF(AND(H247="",H248="",H249="",H250="",H251=""),"",SUM(H247:H252))</f>
        <v/>
      </c>
      <c r="I255" s="59">
        <f>SUM(I247:I251)</f>
        <v>0</v>
      </c>
      <c r="J255" s="18" t="str">
        <f>J252</f>
        <v/>
      </c>
      <c r="K255" s="17" t="str">
        <f>IF(E251="","",J243+F255)</f>
        <v/>
      </c>
      <c r="L255" s="17" t="str">
        <f>IF(E251="","",K243+H255)</f>
        <v/>
      </c>
      <c r="M255" s="29"/>
    </row>
    <row r="256" spans="1:13" ht="13.5" thickBot="1" x14ac:dyDescent="0.35">
      <c r="J256"/>
      <c r="L256" s="16"/>
      <c r="M256" s="29"/>
    </row>
    <row r="257" spans="1:13" x14ac:dyDescent="0.3">
      <c r="A257" s="13" t="s">
        <v>8</v>
      </c>
      <c r="B257" s="14">
        <f>SUM(B245,1)</f>
        <v>22</v>
      </c>
      <c r="C257" s="3"/>
      <c r="D257" s="4"/>
      <c r="E257" s="4"/>
      <c r="F257" s="4"/>
      <c r="G257" s="4"/>
      <c r="H257" s="4"/>
      <c r="I257" s="4"/>
      <c r="J257" s="5"/>
      <c r="K257" s="24"/>
      <c r="L257" s="25"/>
      <c r="M257" s="29"/>
    </row>
    <row r="258" spans="1:13" x14ac:dyDescent="0.3">
      <c r="C258" s="6"/>
      <c r="D258" s="12" t="s">
        <v>5</v>
      </c>
      <c r="E258" s="12" t="s">
        <v>6</v>
      </c>
      <c r="F258" s="12" t="s">
        <v>7</v>
      </c>
      <c r="G258" s="12" t="s">
        <v>21</v>
      </c>
      <c r="H258" s="57" t="s">
        <v>16</v>
      </c>
      <c r="I258" s="57" t="s">
        <v>17</v>
      </c>
      <c r="J258" s="7"/>
      <c r="K258" s="22" t="s">
        <v>10</v>
      </c>
      <c r="L258" s="19" t="s">
        <v>11</v>
      </c>
      <c r="M258" s="29"/>
    </row>
    <row r="259" spans="1:13" x14ac:dyDescent="0.3">
      <c r="B259" s="30">
        <f>B253+1</f>
        <v>42173</v>
      </c>
      <c r="C259" s="11" t="s">
        <v>0</v>
      </c>
      <c r="D259" s="1">
        <f>IF(E252="",E251,E252)</f>
        <v>0</v>
      </c>
      <c r="E259" s="1"/>
      <c r="F259" s="1" t="str">
        <f>IF(E259="","",(SUM(E259,-D259)))</f>
        <v/>
      </c>
      <c r="G259" s="1">
        <v>0</v>
      </c>
      <c r="H259" s="1" t="str">
        <f>IF(E259="","",SUM(F259,G259))</f>
        <v/>
      </c>
      <c r="I259" s="54" t="str">
        <f>IF(H259="","",AVERAGE(H$259:H$263))</f>
        <v/>
      </c>
      <c r="J259" s="19" t="str">
        <f t="shared" ref="J259" si="123">IF(L259="","",L259-K259)</f>
        <v/>
      </c>
      <c r="K259" s="28" t="str">
        <f>IF(E259="","",E259)</f>
        <v/>
      </c>
      <c r="L259" s="95" t="str">
        <f>IF(E259="","",L252+H259)</f>
        <v/>
      </c>
      <c r="M259" s="29"/>
    </row>
    <row r="260" spans="1:13" x14ac:dyDescent="0.3">
      <c r="B260" s="30">
        <f t="shared" ref="B260:B265" si="124">B259+1</f>
        <v>42174</v>
      </c>
      <c r="C260" s="11" t="s">
        <v>1</v>
      </c>
      <c r="D260" s="1">
        <f>SUM(E259)</f>
        <v>0</v>
      </c>
      <c r="E260" s="1"/>
      <c r="F260" s="1" t="str">
        <f t="shared" ref="F260:F263" si="125">IF(E260="","",(SUM(E260,-D260)))</f>
        <v/>
      </c>
      <c r="G260" s="1">
        <v>0</v>
      </c>
      <c r="H260" s="1" t="str">
        <f t="shared" ref="H260:H263" si="126">IF(E260="","",SUM(F260,G260))</f>
        <v/>
      </c>
      <c r="I260" s="54" t="str">
        <f t="shared" ref="I260:I263" si="127">IF(H260="","",AVERAGE(H$259:H$263))</f>
        <v/>
      </c>
      <c r="J260" s="19" t="str">
        <f>IF(L260="","",L260-K260)</f>
        <v/>
      </c>
      <c r="K260" s="28" t="str">
        <f>IF(E260="","",E260)</f>
        <v/>
      </c>
      <c r="L260" s="23" t="str">
        <f>IF(E260="","",L259+H260)</f>
        <v/>
      </c>
      <c r="M260" s="29"/>
    </row>
    <row r="261" spans="1:13" x14ac:dyDescent="0.3">
      <c r="B261" s="30">
        <f t="shared" si="124"/>
        <v>42175</v>
      </c>
      <c r="C261" s="11" t="s">
        <v>2</v>
      </c>
      <c r="D261" s="1">
        <f>SUM(E260)</f>
        <v>0</v>
      </c>
      <c r="E261" s="1"/>
      <c r="F261" s="1" t="str">
        <f t="shared" si="125"/>
        <v/>
      </c>
      <c r="G261" s="1">
        <v>0</v>
      </c>
      <c r="H261" s="1" t="str">
        <f t="shared" si="126"/>
        <v/>
      </c>
      <c r="I261" s="54" t="str">
        <f t="shared" si="127"/>
        <v/>
      </c>
      <c r="J261" s="19" t="str">
        <f t="shared" ref="J261:J264" si="128">IF(L261="","",L261-K261)</f>
        <v/>
      </c>
      <c r="K261" s="28" t="str">
        <f>IF(E261="","",E261)</f>
        <v/>
      </c>
      <c r="L261" s="27" t="str">
        <f>IF(E261="","",L260+H261)</f>
        <v/>
      </c>
      <c r="M261" s="29"/>
    </row>
    <row r="262" spans="1:13" x14ac:dyDescent="0.3">
      <c r="B262" s="30">
        <f t="shared" si="124"/>
        <v>42176</v>
      </c>
      <c r="C262" s="11" t="s">
        <v>3</v>
      </c>
      <c r="D262" s="1">
        <f>SUM(E261)</f>
        <v>0</v>
      </c>
      <c r="E262" s="1"/>
      <c r="F262" s="1" t="str">
        <f t="shared" si="125"/>
        <v/>
      </c>
      <c r="G262" s="1">
        <v>0</v>
      </c>
      <c r="H262" s="1" t="str">
        <f t="shared" si="126"/>
        <v/>
      </c>
      <c r="I262" s="54" t="str">
        <f t="shared" si="127"/>
        <v/>
      </c>
      <c r="J262" s="19" t="str">
        <f t="shared" si="128"/>
        <v/>
      </c>
      <c r="K262" s="28" t="str">
        <f>IF(E262="","",E262)</f>
        <v/>
      </c>
      <c r="L262" s="23" t="str">
        <f>IF(E262="","",L261+H262)</f>
        <v/>
      </c>
      <c r="M262" s="29"/>
    </row>
    <row r="263" spans="1:13" x14ac:dyDescent="0.3">
      <c r="B263" s="75">
        <f t="shared" si="124"/>
        <v>42177</v>
      </c>
      <c r="C263" s="46" t="s">
        <v>4</v>
      </c>
      <c r="D263" s="26">
        <f>SUM(E262)</f>
        <v>0</v>
      </c>
      <c r="E263" s="26"/>
      <c r="F263" s="26" t="str">
        <f t="shared" si="125"/>
        <v/>
      </c>
      <c r="G263" s="1">
        <v>0</v>
      </c>
      <c r="H263" s="26" t="str">
        <f t="shared" si="126"/>
        <v/>
      </c>
      <c r="I263" s="54" t="str">
        <f t="shared" si="127"/>
        <v/>
      </c>
      <c r="J263" s="52" t="str">
        <f t="shared" si="128"/>
        <v/>
      </c>
      <c r="K263" s="53" t="str">
        <f>IF(E263="","",E263)</f>
        <v/>
      </c>
      <c r="L263" s="27" t="str">
        <f>IF(E263="","",L262+H263)</f>
        <v/>
      </c>
      <c r="M263" s="29"/>
    </row>
    <row r="264" spans="1:13" x14ac:dyDescent="0.3">
      <c r="B264" s="75">
        <f t="shared" si="124"/>
        <v>42178</v>
      </c>
      <c r="C264" s="46" t="s">
        <v>12</v>
      </c>
      <c r="D264" s="26" t="str">
        <f>IF(E264="","",SUM(E263))</f>
        <v/>
      </c>
      <c r="E264" s="26"/>
      <c r="F264" s="26" t="str">
        <f>IF(E264="","",SUM(E264,-D264))</f>
        <v/>
      </c>
      <c r="G264" s="1">
        <v>0</v>
      </c>
      <c r="H264" s="26">
        <f>SUM(F264,G264)</f>
        <v>0</v>
      </c>
      <c r="I264" s="56"/>
      <c r="J264" s="52" t="str">
        <f t="shared" si="128"/>
        <v/>
      </c>
      <c r="K264" s="53">
        <f>IF(E264="",E263,E264)</f>
        <v>0</v>
      </c>
      <c r="L264" s="27" t="str">
        <f>IF(L263="","",L263+H264)</f>
        <v/>
      </c>
      <c r="M264" s="29"/>
    </row>
    <row r="265" spans="1:13" x14ac:dyDescent="0.3">
      <c r="B265" s="75">
        <f t="shared" si="124"/>
        <v>42179</v>
      </c>
      <c r="C265" s="46" t="s">
        <v>13</v>
      </c>
      <c r="D265" s="26"/>
      <c r="E265" s="26"/>
      <c r="F265" s="26"/>
      <c r="G265" s="1">
        <v>0</v>
      </c>
      <c r="H265" s="26"/>
      <c r="I265" s="56"/>
      <c r="J265" s="52"/>
      <c r="K265" s="53">
        <f>K264</f>
        <v>0</v>
      </c>
      <c r="L265" s="27" t="str">
        <f>L264</f>
        <v/>
      </c>
      <c r="M265" s="29"/>
    </row>
    <row r="266" spans="1:13" ht="13.5" thickBot="1" x14ac:dyDescent="0.35">
      <c r="B266" s="30"/>
      <c r="C266" s="8"/>
      <c r="D266" s="2"/>
      <c r="E266" s="2"/>
      <c r="F266" s="2"/>
      <c r="G266" s="96">
        <f>SUM(G259:G265)</f>
        <v>0</v>
      </c>
      <c r="H266" s="2"/>
      <c r="I266" s="2"/>
      <c r="J266" s="41"/>
      <c r="K266" s="42"/>
      <c r="L266" s="43"/>
      <c r="M266" s="29"/>
    </row>
    <row r="267" spans="1:13" ht="13.5" thickBot="1" x14ac:dyDescent="0.35">
      <c r="C267" s="9" t="s">
        <v>9</v>
      </c>
      <c r="D267" s="10"/>
      <c r="E267" s="10">
        <f>IF(SUM(E263,-D259)&lt;0,"",IF(E264="",SUM(E263,-D259),SUM(E264,-D259)))</f>
        <v>0</v>
      </c>
      <c r="F267" s="10">
        <f>IF(E267="","",SUM(F259:F264))</f>
        <v>0</v>
      </c>
      <c r="G267" s="10">
        <f>SUM(G255,G266)</f>
        <v>0</v>
      </c>
      <c r="H267" s="10" t="str">
        <f>IF(AND(H259="",H260="",H261="",H262="",H263=""),"",SUM(H259:H264))</f>
        <v/>
      </c>
      <c r="I267" s="59">
        <f>SUM(I259:I263)</f>
        <v>0</v>
      </c>
      <c r="J267" s="18" t="str">
        <f>J264</f>
        <v/>
      </c>
      <c r="K267" s="17" t="str">
        <f>IF(E263="","",J255+F267)</f>
        <v/>
      </c>
      <c r="L267" s="17" t="str">
        <f>IF(E263="","",K255+H267)</f>
        <v/>
      </c>
      <c r="M267" s="29"/>
    </row>
    <row r="268" spans="1:13" ht="13.5" thickBot="1" x14ac:dyDescent="0.35">
      <c r="J268"/>
      <c r="L268" s="16"/>
      <c r="M268" s="29"/>
    </row>
    <row r="269" spans="1:13" x14ac:dyDescent="0.3">
      <c r="A269" s="13" t="s">
        <v>8</v>
      </c>
      <c r="B269" s="14">
        <f>SUM(B257,1)</f>
        <v>23</v>
      </c>
      <c r="C269" s="3"/>
      <c r="D269" s="4"/>
      <c r="E269" s="4"/>
      <c r="F269" s="4"/>
      <c r="G269" s="4"/>
      <c r="H269" s="4"/>
      <c r="I269" s="4"/>
      <c r="J269" s="5"/>
      <c r="K269" s="24"/>
      <c r="L269" s="25"/>
      <c r="M269" s="29"/>
    </row>
    <row r="270" spans="1:13" x14ac:dyDescent="0.3">
      <c r="C270" s="6"/>
      <c r="D270" s="12" t="s">
        <v>5</v>
      </c>
      <c r="E270" s="12" t="s">
        <v>6</v>
      </c>
      <c r="F270" s="12" t="s">
        <v>7</v>
      </c>
      <c r="G270" s="12" t="s">
        <v>21</v>
      </c>
      <c r="H270" s="57" t="s">
        <v>16</v>
      </c>
      <c r="I270" s="57" t="s">
        <v>17</v>
      </c>
      <c r="J270" s="7"/>
      <c r="K270" s="22" t="s">
        <v>10</v>
      </c>
      <c r="L270" s="19" t="s">
        <v>11</v>
      </c>
      <c r="M270" s="29"/>
    </row>
    <row r="271" spans="1:13" x14ac:dyDescent="0.3">
      <c r="B271" s="30">
        <f>B265+1</f>
        <v>42180</v>
      </c>
      <c r="C271" s="11" t="s">
        <v>0</v>
      </c>
      <c r="D271" s="1">
        <f>IF(E264="",E263,E264)</f>
        <v>0</v>
      </c>
      <c r="E271" s="1"/>
      <c r="F271" s="1" t="str">
        <f>IF(E271="","",(SUM(E271,-D271)))</f>
        <v/>
      </c>
      <c r="G271" s="1">
        <v>0</v>
      </c>
      <c r="H271" s="1" t="str">
        <f>IF(E271="","",SUM(F271,G271))</f>
        <v/>
      </c>
      <c r="I271" s="54" t="str">
        <f>IF(H271="","",AVERAGE(H$271:H$275))</f>
        <v/>
      </c>
      <c r="J271" s="19" t="str">
        <f t="shared" ref="J271" si="129">IF(L271="","",L271-K271)</f>
        <v/>
      </c>
      <c r="K271" s="28" t="str">
        <f>IF(E271="","",E271)</f>
        <v/>
      </c>
      <c r="L271" s="95" t="str">
        <f>IF(E271="","",L264+H271)</f>
        <v/>
      </c>
      <c r="M271" s="29"/>
    </row>
    <row r="272" spans="1:13" x14ac:dyDescent="0.3">
      <c r="B272" s="30">
        <f t="shared" ref="B272:B277" si="130">B271+1</f>
        <v>42181</v>
      </c>
      <c r="C272" s="11" t="s">
        <v>1</v>
      </c>
      <c r="D272" s="1">
        <f>SUM(E271)</f>
        <v>0</v>
      </c>
      <c r="E272" s="1"/>
      <c r="F272" s="1" t="str">
        <f t="shared" ref="F272:F275" si="131">IF(E272="","",(SUM(E272,-D272)))</f>
        <v/>
      </c>
      <c r="G272" s="1">
        <v>0</v>
      </c>
      <c r="H272" s="1" t="str">
        <f t="shared" ref="H272:H275" si="132">IF(E272="","",SUM(F272,G272))</f>
        <v/>
      </c>
      <c r="I272" s="54" t="str">
        <f t="shared" ref="I272:I275" si="133">IF(H272="","",AVERAGE(H$271:H$275))</f>
        <v/>
      </c>
      <c r="J272" s="19" t="str">
        <f>IF(L272="","",L272-K272)</f>
        <v/>
      </c>
      <c r="K272" s="28" t="str">
        <f>IF(E272="","",E272)</f>
        <v/>
      </c>
      <c r="L272" s="23" t="str">
        <f>IF(E272="","",L271+H272)</f>
        <v/>
      </c>
      <c r="M272" s="29"/>
    </row>
    <row r="273" spans="1:13" x14ac:dyDescent="0.3">
      <c r="B273" s="30">
        <f t="shared" si="130"/>
        <v>42182</v>
      </c>
      <c r="C273" s="11" t="s">
        <v>2</v>
      </c>
      <c r="D273" s="1">
        <f>SUM(E272)</f>
        <v>0</v>
      </c>
      <c r="E273" s="1"/>
      <c r="F273" s="1" t="str">
        <f t="shared" si="131"/>
        <v/>
      </c>
      <c r="G273" s="1">
        <v>0</v>
      </c>
      <c r="H273" s="1" t="str">
        <f t="shared" si="132"/>
        <v/>
      </c>
      <c r="I273" s="54" t="str">
        <f t="shared" si="133"/>
        <v/>
      </c>
      <c r="J273" s="19" t="str">
        <f t="shared" ref="J273:J276" si="134">IF(L273="","",L273-K273)</f>
        <v/>
      </c>
      <c r="K273" s="28" t="str">
        <f>IF(E273="","",E273)</f>
        <v/>
      </c>
      <c r="L273" s="27" t="str">
        <f>IF(E273="","",L272+H273)</f>
        <v/>
      </c>
      <c r="M273" s="29"/>
    </row>
    <row r="274" spans="1:13" x14ac:dyDescent="0.3">
      <c r="B274" s="30">
        <f t="shared" si="130"/>
        <v>42183</v>
      </c>
      <c r="C274" s="11" t="s">
        <v>3</v>
      </c>
      <c r="D274" s="1">
        <f>SUM(E273)</f>
        <v>0</v>
      </c>
      <c r="E274" s="1"/>
      <c r="F274" s="1" t="str">
        <f t="shared" si="131"/>
        <v/>
      </c>
      <c r="G274" s="1">
        <v>0</v>
      </c>
      <c r="H274" s="1" t="str">
        <f t="shared" si="132"/>
        <v/>
      </c>
      <c r="I274" s="54" t="str">
        <f t="shared" si="133"/>
        <v/>
      </c>
      <c r="J274" s="19" t="str">
        <f t="shared" si="134"/>
        <v/>
      </c>
      <c r="K274" s="28" t="str">
        <f>IF(E274="","",E274)</f>
        <v/>
      </c>
      <c r="L274" s="23" t="str">
        <f>IF(E274="","",L273+H274)</f>
        <v/>
      </c>
      <c r="M274" s="29"/>
    </row>
    <row r="275" spans="1:13" x14ac:dyDescent="0.3">
      <c r="B275" s="30">
        <f t="shared" si="130"/>
        <v>42184</v>
      </c>
      <c r="C275" s="11" t="s">
        <v>4</v>
      </c>
      <c r="D275" s="1">
        <f>SUM(E274)</f>
        <v>0</v>
      </c>
      <c r="E275" s="1"/>
      <c r="F275" s="1" t="str">
        <f t="shared" si="131"/>
        <v/>
      </c>
      <c r="G275" s="1">
        <v>0</v>
      </c>
      <c r="H275" s="1" t="str">
        <f t="shared" si="132"/>
        <v/>
      </c>
      <c r="I275" s="54" t="str">
        <f t="shared" si="133"/>
        <v/>
      </c>
      <c r="J275" s="19" t="str">
        <f t="shared" si="134"/>
        <v/>
      </c>
      <c r="K275" s="28" t="str">
        <f>IF(E275="","",E275)</f>
        <v/>
      </c>
      <c r="L275" s="23" t="str">
        <f>IF(E275="","",L274+H275)</f>
        <v/>
      </c>
      <c r="M275" s="29"/>
    </row>
    <row r="276" spans="1:13" x14ac:dyDescent="0.3">
      <c r="B276" s="30">
        <f t="shared" si="130"/>
        <v>42185</v>
      </c>
      <c r="C276" s="11" t="s">
        <v>12</v>
      </c>
      <c r="D276" s="1" t="str">
        <f>IF(E276="","",SUM(E275))</f>
        <v/>
      </c>
      <c r="E276" s="1"/>
      <c r="F276" s="1" t="str">
        <f>IF(E276="","",SUM(E276,-D276))</f>
        <v/>
      </c>
      <c r="G276" s="1">
        <v>0</v>
      </c>
      <c r="H276" s="1">
        <f>SUM(F276,G276)</f>
        <v>0</v>
      </c>
      <c r="I276" s="54"/>
      <c r="J276" s="19" t="str">
        <f t="shared" si="134"/>
        <v/>
      </c>
      <c r="K276" s="28">
        <f>IF(E276="",E275,E276)</f>
        <v>0</v>
      </c>
      <c r="L276" s="23" t="str">
        <f>IF(L275="","",L275+H276)</f>
        <v/>
      </c>
      <c r="M276" s="29"/>
    </row>
    <row r="277" spans="1:13" x14ac:dyDescent="0.3">
      <c r="B277" s="30">
        <f t="shared" si="130"/>
        <v>42186</v>
      </c>
      <c r="C277" s="11" t="s">
        <v>13</v>
      </c>
      <c r="D277" s="1"/>
      <c r="E277" s="1"/>
      <c r="F277" s="1"/>
      <c r="G277" s="1">
        <v>0</v>
      </c>
      <c r="H277" s="1"/>
      <c r="I277" s="54"/>
      <c r="J277" s="19"/>
      <c r="K277" s="28">
        <f>K276</f>
        <v>0</v>
      </c>
      <c r="L277" s="23" t="str">
        <f>L276</f>
        <v/>
      </c>
      <c r="M277" s="29"/>
    </row>
    <row r="278" spans="1:13" ht="13.5" thickBot="1" x14ac:dyDescent="0.35">
      <c r="B278" s="30"/>
      <c r="C278" s="8"/>
      <c r="D278" s="2"/>
      <c r="E278" s="2"/>
      <c r="F278" s="2"/>
      <c r="G278" s="96">
        <f>SUM(G271:G277)</f>
        <v>0</v>
      </c>
      <c r="H278" s="2"/>
      <c r="I278" s="2"/>
      <c r="J278" s="41"/>
      <c r="K278" s="42"/>
      <c r="L278" s="43"/>
      <c r="M278" s="29"/>
    </row>
    <row r="279" spans="1:13" ht="13.5" thickBot="1" x14ac:dyDescent="0.35">
      <c r="C279" s="9" t="s">
        <v>9</v>
      </c>
      <c r="D279" s="10"/>
      <c r="E279" s="10">
        <f>IF(SUM(E275,-D271)&lt;0,"",IF(E276="",SUM(E275,-D271),SUM(E276,-D271)))</f>
        <v>0</v>
      </c>
      <c r="F279" s="10">
        <f>IF(E279="","",SUM(F271:F276))</f>
        <v>0</v>
      </c>
      <c r="G279" s="10">
        <f>SUM(G267,G278)</f>
        <v>0</v>
      </c>
      <c r="H279" s="10" t="str">
        <f>IF(AND(H271="",H272="",H273="",H274="",H275=""),"",SUM(H271:H276))</f>
        <v/>
      </c>
      <c r="I279" s="59">
        <f>SUM(I271:I275)</f>
        <v>0</v>
      </c>
      <c r="J279" s="18" t="str">
        <f>J276</f>
        <v/>
      </c>
      <c r="K279" s="17" t="str">
        <f>IF(E275="","",J267+F279)</f>
        <v/>
      </c>
      <c r="L279" s="17" t="str">
        <f>IF(E275="","",K267+H279)</f>
        <v/>
      </c>
      <c r="M279" s="29"/>
    </row>
    <row r="280" spans="1:13" ht="13.5" thickBot="1" x14ac:dyDescent="0.35">
      <c r="J280"/>
      <c r="L280" s="16"/>
      <c r="M280" s="29"/>
    </row>
    <row r="281" spans="1:13" x14ac:dyDescent="0.3">
      <c r="A281" s="15" t="s">
        <v>8</v>
      </c>
      <c r="B281" s="14">
        <f>SUM(B269,1)</f>
        <v>24</v>
      </c>
      <c r="C281" s="3"/>
      <c r="D281" s="4"/>
      <c r="E281" s="4"/>
      <c r="F281" s="4"/>
      <c r="G281" s="4"/>
      <c r="H281" s="4"/>
      <c r="I281" s="4"/>
      <c r="J281" s="5"/>
      <c r="K281" s="24"/>
      <c r="L281" s="25"/>
      <c r="M281" s="29"/>
    </row>
    <row r="282" spans="1:13" x14ac:dyDescent="0.3">
      <c r="C282" s="6"/>
      <c r="D282" s="12" t="s">
        <v>5</v>
      </c>
      <c r="E282" s="12" t="s">
        <v>6</v>
      </c>
      <c r="F282" s="12" t="s">
        <v>7</v>
      </c>
      <c r="G282" s="12" t="s">
        <v>21</v>
      </c>
      <c r="H282" s="57" t="s">
        <v>16</v>
      </c>
      <c r="I282" s="57" t="s">
        <v>17</v>
      </c>
      <c r="J282" s="7"/>
      <c r="K282" s="22" t="s">
        <v>10</v>
      </c>
      <c r="L282" s="19" t="s">
        <v>11</v>
      </c>
      <c r="M282" s="29"/>
    </row>
    <row r="283" spans="1:13" x14ac:dyDescent="0.3">
      <c r="B283" s="30">
        <f>B277+1</f>
        <v>42187</v>
      </c>
      <c r="C283" s="11" t="s">
        <v>0</v>
      </c>
      <c r="D283" s="1">
        <f>IF(E276="",E275,E276)</f>
        <v>0</v>
      </c>
      <c r="E283" s="1"/>
      <c r="F283" s="1" t="str">
        <f>IF(E283="","",(SUM(E283,-D283)))</f>
        <v/>
      </c>
      <c r="G283" s="1">
        <v>0</v>
      </c>
      <c r="H283" s="1" t="str">
        <f>IF(E283="","",SUM(F283,G283))</f>
        <v/>
      </c>
      <c r="I283" s="54" t="str">
        <f>IF(H283="","",AVERAGE(H$283:H$287))</f>
        <v/>
      </c>
      <c r="J283" s="19" t="str">
        <f t="shared" ref="J283" si="135">IF(L283="","",L283-K283)</f>
        <v/>
      </c>
      <c r="K283" s="28" t="str">
        <f>IF(E283="","",E283)</f>
        <v/>
      </c>
      <c r="L283" s="95" t="str">
        <f>IF(E283="","",L276+H283)</f>
        <v/>
      </c>
      <c r="M283" s="29"/>
    </row>
    <row r="284" spans="1:13" x14ac:dyDescent="0.3">
      <c r="B284" s="30">
        <f t="shared" ref="B284:B289" si="136">B283+1</f>
        <v>42188</v>
      </c>
      <c r="C284" s="11" t="s">
        <v>1</v>
      </c>
      <c r="D284" s="1">
        <f>SUM(E283)</f>
        <v>0</v>
      </c>
      <c r="E284" s="1"/>
      <c r="F284" s="1" t="str">
        <f t="shared" ref="F284:F287" si="137">IF(E284="","",(SUM(E284,-D284)))</f>
        <v/>
      </c>
      <c r="G284" s="1">
        <v>0</v>
      </c>
      <c r="H284" s="1" t="str">
        <f t="shared" ref="H284:H287" si="138">IF(E284="","",SUM(F284,G284))</f>
        <v/>
      </c>
      <c r="I284" s="54" t="str">
        <f t="shared" ref="I284:I287" si="139">IF(H284="","",AVERAGE(H$283:H$287))</f>
        <v/>
      </c>
      <c r="J284" s="19" t="str">
        <f>IF(L284="","",L284-K284)</f>
        <v/>
      </c>
      <c r="K284" s="28" t="str">
        <f>IF(E284="","",E284)</f>
        <v/>
      </c>
      <c r="L284" s="23" t="str">
        <f>IF(E284="","",L283+H284)</f>
        <v/>
      </c>
      <c r="M284" s="29"/>
    </row>
    <row r="285" spans="1:13" x14ac:dyDescent="0.3">
      <c r="B285" s="30">
        <f t="shared" si="136"/>
        <v>42189</v>
      </c>
      <c r="C285" s="11" t="s">
        <v>2</v>
      </c>
      <c r="D285" s="1">
        <f>SUM(E284)</f>
        <v>0</v>
      </c>
      <c r="E285" s="1"/>
      <c r="F285" s="1" t="str">
        <f t="shared" si="137"/>
        <v/>
      </c>
      <c r="G285" s="1">
        <v>0</v>
      </c>
      <c r="H285" s="1" t="str">
        <f t="shared" si="138"/>
        <v/>
      </c>
      <c r="I285" s="54" t="str">
        <f t="shared" si="139"/>
        <v/>
      </c>
      <c r="J285" s="19" t="str">
        <f t="shared" ref="J285:J288" si="140">IF(L285="","",L285-K285)</f>
        <v/>
      </c>
      <c r="K285" s="28" t="str">
        <f>IF(E285="","",E285)</f>
        <v/>
      </c>
      <c r="L285" s="27" t="str">
        <f>IF(E285="","",L284+H285)</f>
        <v/>
      </c>
      <c r="M285" s="29"/>
    </row>
    <row r="286" spans="1:13" x14ac:dyDescent="0.3">
      <c r="B286" s="30">
        <f t="shared" si="136"/>
        <v>42190</v>
      </c>
      <c r="C286" s="11" t="s">
        <v>3</v>
      </c>
      <c r="D286" s="1">
        <f>SUM(E285)</f>
        <v>0</v>
      </c>
      <c r="E286" s="1"/>
      <c r="F286" s="1" t="str">
        <f t="shared" si="137"/>
        <v/>
      </c>
      <c r="G286" s="1">
        <v>0</v>
      </c>
      <c r="H286" s="1" t="str">
        <f t="shared" si="138"/>
        <v/>
      </c>
      <c r="I286" s="54" t="str">
        <f t="shared" si="139"/>
        <v/>
      </c>
      <c r="J286" s="19" t="str">
        <f t="shared" si="140"/>
        <v/>
      </c>
      <c r="K286" s="28" t="str">
        <f>IF(E286="","",E286)</f>
        <v/>
      </c>
      <c r="L286" s="23" t="str">
        <f>IF(E286="","",L285+H286)</f>
        <v/>
      </c>
      <c r="M286" s="29"/>
    </row>
    <row r="287" spans="1:13" x14ac:dyDescent="0.3">
      <c r="B287" s="30">
        <f t="shared" si="136"/>
        <v>42191</v>
      </c>
      <c r="C287" s="11" t="s">
        <v>4</v>
      </c>
      <c r="D287" s="1">
        <f>SUM(E286)</f>
        <v>0</v>
      </c>
      <c r="E287" s="1"/>
      <c r="F287" s="1" t="str">
        <f t="shared" si="137"/>
        <v/>
      </c>
      <c r="G287" s="1">
        <v>0</v>
      </c>
      <c r="H287" s="1" t="str">
        <f t="shared" si="138"/>
        <v/>
      </c>
      <c r="I287" s="54" t="str">
        <f t="shared" si="139"/>
        <v/>
      </c>
      <c r="J287" s="19" t="str">
        <f t="shared" si="140"/>
        <v/>
      </c>
      <c r="K287" s="28" t="str">
        <f>IF(E287="","",E287)</f>
        <v/>
      </c>
      <c r="L287" s="23" t="str">
        <f>IF(E287="","",L286+H287)</f>
        <v/>
      </c>
      <c r="M287" s="29"/>
    </row>
    <row r="288" spans="1:13" x14ac:dyDescent="0.3">
      <c r="B288" s="30">
        <f t="shared" si="136"/>
        <v>42192</v>
      </c>
      <c r="C288" s="11" t="s">
        <v>12</v>
      </c>
      <c r="D288" s="1" t="str">
        <f>IF(E288="","",SUM(E287))</f>
        <v/>
      </c>
      <c r="E288" s="1"/>
      <c r="F288" s="1" t="str">
        <f>IF(E288="","",SUM(E288,-D288))</f>
        <v/>
      </c>
      <c r="G288" s="1">
        <v>0</v>
      </c>
      <c r="H288" s="1">
        <f>SUM(F288,G288)</f>
        <v>0</v>
      </c>
      <c r="I288" s="54"/>
      <c r="J288" s="19" t="str">
        <f t="shared" si="140"/>
        <v/>
      </c>
      <c r="K288" s="28">
        <f>IF(E288="",E287,E288)</f>
        <v>0</v>
      </c>
      <c r="L288" s="23" t="str">
        <f>IF(L287="","",L287+H288)</f>
        <v/>
      </c>
      <c r="M288" s="29"/>
    </row>
    <row r="289" spans="1:13" x14ac:dyDescent="0.3">
      <c r="B289" s="30">
        <f t="shared" si="136"/>
        <v>42193</v>
      </c>
      <c r="C289" s="11" t="s">
        <v>13</v>
      </c>
      <c r="D289" s="1"/>
      <c r="E289" s="1"/>
      <c r="F289" s="1"/>
      <c r="G289" s="1">
        <v>0</v>
      </c>
      <c r="H289" s="1"/>
      <c r="I289" s="54"/>
      <c r="J289" s="19"/>
      <c r="K289" s="28">
        <f>K288</f>
        <v>0</v>
      </c>
      <c r="L289" s="23" t="str">
        <f>L288</f>
        <v/>
      </c>
      <c r="M289" s="29"/>
    </row>
    <row r="290" spans="1:13" ht="13.5" thickBot="1" x14ac:dyDescent="0.35">
      <c r="B290" s="30"/>
      <c r="C290" s="8"/>
      <c r="D290" s="2"/>
      <c r="E290" s="2"/>
      <c r="F290" s="2"/>
      <c r="G290" s="96">
        <f>SUM(G283:G289)</f>
        <v>0</v>
      </c>
      <c r="H290" s="2"/>
      <c r="I290" s="2"/>
      <c r="J290" s="41"/>
      <c r="K290" s="42"/>
      <c r="L290" s="43"/>
      <c r="M290" s="29"/>
    </row>
    <row r="291" spans="1:13" ht="13.5" thickBot="1" x14ac:dyDescent="0.35">
      <c r="C291" s="9" t="s">
        <v>9</v>
      </c>
      <c r="D291" s="10"/>
      <c r="E291" s="10">
        <f>IF(SUM(E287,-D283)&lt;0,"",IF(E288="",SUM(E287,-D283),SUM(E288,-D283)))</f>
        <v>0</v>
      </c>
      <c r="F291" s="10">
        <f>IF(E291="","",SUM(F283:F288))</f>
        <v>0</v>
      </c>
      <c r="G291" s="10">
        <f>SUM(G279,G290)</f>
        <v>0</v>
      </c>
      <c r="H291" s="10" t="str">
        <f>IF(AND(H283="",H284="",H285="",H286="",H287=""),"",SUM(H283:H288))</f>
        <v/>
      </c>
      <c r="I291" s="59">
        <f>SUM(I283:I287)</f>
        <v>0</v>
      </c>
      <c r="J291" s="18" t="str">
        <f>J288</f>
        <v/>
      </c>
      <c r="K291" s="17" t="str">
        <f>IF(E287="","",J279+F291)</f>
        <v/>
      </c>
      <c r="L291" s="17" t="str">
        <f>IF(E287="","",K279+H291)</f>
        <v/>
      </c>
      <c r="M291" s="29"/>
    </row>
    <row r="292" spans="1:13" ht="13.5" thickBot="1" x14ac:dyDescent="0.35">
      <c r="J292"/>
      <c r="L292" s="16"/>
      <c r="M292" s="29"/>
    </row>
    <row r="293" spans="1:13" x14ac:dyDescent="0.3">
      <c r="A293" s="13" t="s">
        <v>8</v>
      </c>
      <c r="B293" s="14">
        <f>SUM(B281,1)</f>
        <v>25</v>
      </c>
      <c r="C293" s="3"/>
      <c r="D293" s="4"/>
      <c r="E293" s="4"/>
      <c r="F293" s="4"/>
      <c r="G293" s="4"/>
      <c r="H293" s="4"/>
      <c r="I293" s="4"/>
      <c r="J293" s="5"/>
      <c r="K293" s="24"/>
      <c r="L293" s="25"/>
      <c r="M293" s="29"/>
    </row>
    <row r="294" spans="1:13" x14ac:dyDescent="0.3">
      <c r="C294" s="6"/>
      <c r="D294" s="12" t="s">
        <v>5</v>
      </c>
      <c r="E294" s="12" t="s">
        <v>6</v>
      </c>
      <c r="F294" s="12" t="s">
        <v>7</v>
      </c>
      <c r="G294" s="12" t="s">
        <v>21</v>
      </c>
      <c r="H294" s="57" t="s">
        <v>16</v>
      </c>
      <c r="I294" s="57" t="s">
        <v>17</v>
      </c>
      <c r="J294" s="7"/>
      <c r="K294" s="22" t="s">
        <v>10</v>
      </c>
      <c r="L294" s="19" t="s">
        <v>11</v>
      </c>
      <c r="M294" s="29"/>
    </row>
    <row r="295" spans="1:13" x14ac:dyDescent="0.3">
      <c r="B295" s="30">
        <f>B289+1</f>
        <v>42194</v>
      </c>
      <c r="C295" s="11" t="s">
        <v>0</v>
      </c>
      <c r="D295" s="1">
        <f>IF(E288="",E287,E288)</f>
        <v>0</v>
      </c>
      <c r="E295" s="1"/>
      <c r="F295" s="1" t="str">
        <f>IF(E295="","",(SUM(E295,-D295)))</f>
        <v/>
      </c>
      <c r="G295" s="1">
        <v>0</v>
      </c>
      <c r="H295" s="1" t="str">
        <f>IF(E295="","",SUM(F295,G295))</f>
        <v/>
      </c>
      <c r="I295" s="54" t="str">
        <f>IF(H295="","",AVERAGE(H$295:H$299))</f>
        <v/>
      </c>
      <c r="J295" s="19" t="str">
        <f t="shared" ref="J295" si="141">IF(L295="","",L295-K295)</f>
        <v/>
      </c>
      <c r="K295" s="28" t="str">
        <f>IF(E295="","",E295)</f>
        <v/>
      </c>
      <c r="L295" s="95" t="str">
        <f>IF(E295="","",L288+H295)</f>
        <v/>
      </c>
      <c r="M295" s="29"/>
    </row>
    <row r="296" spans="1:13" x14ac:dyDescent="0.3">
      <c r="B296" s="30">
        <f t="shared" ref="B296:B301" si="142">B295+1</f>
        <v>42195</v>
      </c>
      <c r="C296" s="11" t="s">
        <v>1</v>
      </c>
      <c r="D296" s="1">
        <f>SUM(E295)</f>
        <v>0</v>
      </c>
      <c r="E296" s="1"/>
      <c r="F296" s="1" t="str">
        <f t="shared" ref="F296:F299" si="143">IF(E296="","",(SUM(E296,-D296)))</f>
        <v/>
      </c>
      <c r="G296" s="1">
        <v>0</v>
      </c>
      <c r="H296" s="1" t="str">
        <f t="shared" ref="H296:H299" si="144">IF(E296="","",SUM(F296,G296))</f>
        <v/>
      </c>
      <c r="I296" s="54" t="str">
        <f t="shared" ref="I296:I299" si="145">IF(H296="","",AVERAGE(H$295:H$299))</f>
        <v/>
      </c>
      <c r="J296" s="19" t="str">
        <f>IF(L296="","",L296-K296)</f>
        <v/>
      </c>
      <c r="K296" s="28" t="str">
        <f>IF(E296="","",E296)</f>
        <v/>
      </c>
      <c r="L296" s="23" t="str">
        <f>IF(E296="","",L295+H296)</f>
        <v/>
      </c>
      <c r="M296" s="29"/>
    </row>
    <row r="297" spans="1:13" x14ac:dyDescent="0.3">
      <c r="B297" s="30">
        <f t="shared" si="142"/>
        <v>42196</v>
      </c>
      <c r="C297" s="11" t="s">
        <v>2</v>
      </c>
      <c r="D297" s="1">
        <f>SUM(E296)</f>
        <v>0</v>
      </c>
      <c r="E297" s="1"/>
      <c r="F297" s="1" t="str">
        <f t="shared" si="143"/>
        <v/>
      </c>
      <c r="G297" s="1">
        <v>0</v>
      </c>
      <c r="H297" s="1" t="str">
        <f t="shared" si="144"/>
        <v/>
      </c>
      <c r="I297" s="54" t="str">
        <f t="shared" si="145"/>
        <v/>
      </c>
      <c r="J297" s="19" t="str">
        <f t="shared" ref="J297:J300" si="146">IF(L297="","",L297-K297)</f>
        <v/>
      </c>
      <c r="K297" s="28" t="str">
        <f>IF(E297="","",E297)</f>
        <v/>
      </c>
      <c r="L297" s="27" t="str">
        <f>IF(E297="","",L296+H297)</f>
        <v/>
      </c>
      <c r="M297" s="29"/>
    </row>
    <row r="298" spans="1:13" x14ac:dyDescent="0.3">
      <c r="B298" s="30">
        <f t="shared" si="142"/>
        <v>42197</v>
      </c>
      <c r="C298" s="11" t="s">
        <v>3</v>
      </c>
      <c r="D298" s="1">
        <f>SUM(E297)</f>
        <v>0</v>
      </c>
      <c r="E298" s="1"/>
      <c r="F298" s="1" t="str">
        <f t="shared" si="143"/>
        <v/>
      </c>
      <c r="G298" s="1">
        <v>0</v>
      </c>
      <c r="H298" s="1" t="str">
        <f t="shared" si="144"/>
        <v/>
      </c>
      <c r="I298" s="54" t="str">
        <f t="shared" si="145"/>
        <v/>
      </c>
      <c r="J298" s="19" t="str">
        <f t="shared" si="146"/>
        <v/>
      </c>
      <c r="K298" s="28" t="str">
        <f>IF(E298="","",E298)</f>
        <v/>
      </c>
      <c r="L298" s="23" t="str">
        <f>IF(E298="","",L297+H298)</f>
        <v/>
      </c>
      <c r="M298" s="29"/>
    </row>
    <row r="299" spans="1:13" x14ac:dyDescent="0.3">
      <c r="B299" s="30">
        <f t="shared" si="142"/>
        <v>42198</v>
      </c>
      <c r="C299" s="11" t="s">
        <v>4</v>
      </c>
      <c r="D299" s="1">
        <f>SUM(E298)</f>
        <v>0</v>
      </c>
      <c r="E299" s="1"/>
      <c r="F299" s="1" t="str">
        <f t="shared" si="143"/>
        <v/>
      </c>
      <c r="G299" s="1">
        <v>0</v>
      </c>
      <c r="H299" s="1" t="str">
        <f t="shared" si="144"/>
        <v/>
      </c>
      <c r="I299" s="54" t="str">
        <f t="shared" si="145"/>
        <v/>
      </c>
      <c r="J299" s="19" t="str">
        <f t="shared" si="146"/>
        <v/>
      </c>
      <c r="K299" s="28" t="str">
        <f>IF(E299="","",E299)</f>
        <v/>
      </c>
      <c r="L299" s="23" t="str">
        <f>IF(E299="","",L298+H299)</f>
        <v/>
      </c>
      <c r="M299" s="29"/>
    </row>
    <row r="300" spans="1:13" x14ac:dyDescent="0.3">
      <c r="B300" s="30">
        <f t="shared" si="142"/>
        <v>42199</v>
      </c>
      <c r="C300" s="11" t="s">
        <v>12</v>
      </c>
      <c r="D300" s="1" t="str">
        <f>IF(E300="","",SUM(E299))</f>
        <v/>
      </c>
      <c r="E300" s="1"/>
      <c r="F300" s="1" t="str">
        <f>IF(E300="","",SUM(E300,-D300))</f>
        <v/>
      </c>
      <c r="G300" s="1">
        <v>0</v>
      </c>
      <c r="H300" s="1">
        <f>SUM(F300,G300)</f>
        <v>0</v>
      </c>
      <c r="I300" s="54"/>
      <c r="J300" s="19" t="str">
        <f t="shared" si="146"/>
        <v/>
      </c>
      <c r="K300" s="28">
        <f>IF(E300="",E299,E300)</f>
        <v>0</v>
      </c>
      <c r="L300" s="23" t="str">
        <f>IF(L299="","",L299+H300)</f>
        <v/>
      </c>
      <c r="M300" s="29"/>
    </row>
    <row r="301" spans="1:13" x14ac:dyDescent="0.3">
      <c r="B301" s="30">
        <f t="shared" si="142"/>
        <v>42200</v>
      </c>
      <c r="C301" s="11" t="s">
        <v>13</v>
      </c>
      <c r="D301" s="1"/>
      <c r="E301" s="1"/>
      <c r="F301" s="1"/>
      <c r="G301" s="1">
        <v>0</v>
      </c>
      <c r="H301" s="1"/>
      <c r="I301" s="54"/>
      <c r="J301" s="19"/>
      <c r="K301" s="28">
        <f>K300</f>
        <v>0</v>
      </c>
      <c r="L301" s="23" t="str">
        <f>L300</f>
        <v/>
      </c>
      <c r="M301" s="29"/>
    </row>
    <row r="302" spans="1:13" ht="13.5" thickBot="1" x14ac:dyDescent="0.35">
      <c r="B302" s="30"/>
      <c r="C302" s="8"/>
      <c r="D302" s="2"/>
      <c r="E302" s="2"/>
      <c r="F302" s="2"/>
      <c r="G302" s="96">
        <f>SUM(G295:G301)</f>
        <v>0</v>
      </c>
      <c r="H302" s="2"/>
      <c r="I302" s="2"/>
      <c r="J302" s="41"/>
      <c r="K302" s="42"/>
      <c r="L302" s="43"/>
      <c r="M302" s="29"/>
    </row>
    <row r="303" spans="1:13" ht="13.5" thickBot="1" x14ac:dyDescent="0.35">
      <c r="C303" s="9" t="s">
        <v>9</v>
      </c>
      <c r="D303" s="10"/>
      <c r="E303" s="10">
        <f>IF(SUM(E299,-D295)&lt;0,"",IF(E300="",SUM(E299,-D295),SUM(E300,-D295)))</f>
        <v>0</v>
      </c>
      <c r="F303" s="10">
        <f>IF(E303="","",SUM(F295:F300))</f>
        <v>0</v>
      </c>
      <c r="G303" s="10">
        <f>SUM(G291,G302)</f>
        <v>0</v>
      </c>
      <c r="H303" s="10" t="str">
        <f>IF(AND(H295="",H296="",H297="",H298="",H299=""),"",SUM(H295:H300))</f>
        <v/>
      </c>
      <c r="I303" s="59">
        <f>SUM(I295:I299)</f>
        <v>0</v>
      </c>
      <c r="J303" s="18" t="str">
        <f>J300</f>
        <v/>
      </c>
      <c r="K303" s="17" t="str">
        <f>IF(E299="","",J291+F303)</f>
        <v/>
      </c>
      <c r="L303" s="17" t="str">
        <f>IF(E299="","",K291+H303)</f>
        <v/>
      </c>
      <c r="M303" s="29"/>
    </row>
    <row r="304" spans="1:13" ht="13.5" thickBot="1" x14ac:dyDescent="0.35">
      <c r="J304"/>
      <c r="L304" s="16"/>
      <c r="M304" s="29"/>
    </row>
    <row r="305" spans="1:13" x14ac:dyDescent="0.3">
      <c r="A305" s="13" t="s">
        <v>8</v>
      </c>
      <c r="B305" s="14">
        <f>SUM(B293,1)</f>
        <v>26</v>
      </c>
      <c r="C305" s="3"/>
      <c r="D305" s="4"/>
      <c r="E305" s="4"/>
      <c r="F305" s="4"/>
      <c r="G305" s="4"/>
      <c r="H305" s="4"/>
      <c r="I305" s="4"/>
      <c r="J305" s="5"/>
      <c r="K305" s="24"/>
      <c r="L305" s="25"/>
      <c r="M305" s="29"/>
    </row>
    <row r="306" spans="1:13" x14ac:dyDescent="0.3">
      <c r="C306" s="6"/>
      <c r="D306" s="12" t="s">
        <v>5</v>
      </c>
      <c r="E306" s="12" t="s">
        <v>6</v>
      </c>
      <c r="F306" s="12" t="s">
        <v>7</v>
      </c>
      <c r="G306" s="12" t="s">
        <v>21</v>
      </c>
      <c r="H306" s="57" t="s">
        <v>16</v>
      </c>
      <c r="I306" s="57" t="s">
        <v>17</v>
      </c>
      <c r="J306" s="7"/>
      <c r="K306" s="22" t="s">
        <v>10</v>
      </c>
      <c r="L306" s="19" t="s">
        <v>11</v>
      </c>
      <c r="M306" s="29"/>
    </row>
    <row r="307" spans="1:13" x14ac:dyDescent="0.3">
      <c r="B307" s="30">
        <f>B301+1</f>
        <v>42201</v>
      </c>
      <c r="C307" s="11" t="s">
        <v>0</v>
      </c>
      <c r="D307" s="1">
        <f>IF(E300="",E299,E300)</f>
        <v>0</v>
      </c>
      <c r="E307" s="1"/>
      <c r="F307" s="1" t="str">
        <f>IF(E307="","",(SUM(E307,-D307)))</f>
        <v/>
      </c>
      <c r="G307" s="1">
        <v>0</v>
      </c>
      <c r="H307" s="1" t="str">
        <f>IF(E307="","",SUM(F307,G307))</f>
        <v/>
      </c>
      <c r="I307" s="54" t="str">
        <f>IF(H307="","",AVERAGE(H$307:H$311))</f>
        <v/>
      </c>
      <c r="J307" s="19" t="str">
        <f t="shared" ref="J307" si="147">IF(L307="","",L307-K307)</f>
        <v/>
      </c>
      <c r="K307" s="28" t="str">
        <f>IF(E307="","",E307)</f>
        <v/>
      </c>
      <c r="L307" s="95" t="str">
        <f>IF(E307="","",L300+H307)</f>
        <v/>
      </c>
      <c r="M307" s="29"/>
    </row>
    <row r="308" spans="1:13" x14ac:dyDescent="0.3">
      <c r="B308" s="30">
        <f t="shared" ref="B308:B313" si="148">B307+1</f>
        <v>42202</v>
      </c>
      <c r="C308" s="11" t="s">
        <v>1</v>
      </c>
      <c r="D308" s="1">
        <f>SUM(E307)</f>
        <v>0</v>
      </c>
      <c r="E308" s="1"/>
      <c r="F308" s="1" t="str">
        <f t="shared" ref="F308:F311" si="149">IF(E308="","",(SUM(E308,-D308)))</f>
        <v/>
      </c>
      <c r="G308" s="1">
        <v>0</v>
      </c>
      <c r="H308" s="1" t="str">
        <f t="shared" ref="H308:H311" si="150">IF(E308="","",SUM(F308,G308))</f>
        <v/>
      </c>
      <c r="I308" s="54" t="str">
        <f t="shared" ref="I308:I311" si="151">IF(H308="","",AVERAGE(H$307:H$311))</f>
        <v/>
      </c>
      <c r="J308" s="19" t="str">
        <f>IF(L308="","",L308-K308)</f>
        <v/>
      </c>
      <c r="K308" s="28" t="str">
        <f>IF(E308="","",E308)</f>
        <v/>
      </c>
      <c r="L308" s="23" t="str">
        <f>IF(E308="","",L307+H308)</f>
        <v/>
      </c>
      <c r="M308" s="29"/>
    </row>
    <row r="309" spans="1:13" x14ac:dyDescent="0.3">
      <c r="B309" s="30">
        <f t="shared" si="148"/>
        <v>42203</v>
      </c>
      <c r="C309" s="11" t="s">
        <v>2</v>
      </c>
      <c r="D309" s="1">
        <f>SUM(E308)</f>
        <v>0</v>
      </c>
      <c r="E309" s="1"/>
      <c r="F309" s="1" t="str">
        <f t="shared" si="149"/>
        <v/>
      </c>
      <c r="G309" s="1">
        <v>0</v>
      </c>
      <c r="H309" s="1" t="str">
        <f t="shared" si="150"/>
        <v/>
      </c>
      <c r="I309" s="54" t="str">
        <f t="shared" si="151"/>
        <v/>
      </c>
      <c r="J309" s="19" t="str">
        <f t="shared" ref="J309:J312" si="152">IF(L309="","",L309-K309)</f>
        <v/>
      </c>
      <c r="K309" s="28" t="str">
        <f>IF(E309="","",E309)</f>
        <v/>
      </c>
      <c r="L309" s="27" t="str">
        <f>IF(E309="","",L308+H309)</f>
        <v/>
      </c>
      <c r="M309" s="29"/>
    </row>
    <row r="310" spans="1:13" x14ac:dyDescent="0.3">
      <c r="B310" s="30">
        <f t="shared" si="148"/>
        <v>42204</v>
      </c>
      <c r="C310" s="11" t="s">
        <v>3</v>
      </c>
      <c r="D310" s="1">
        <f>SUM(E309)</f>
        <v>0</v>
      </c>
      <c r="E310" s="1"/>
      <c r="F310" s="1" t="str">
        <f t="shared" si="149"/>
        <v/>
      </c>
      <c r="G310" s="1">
        <v>0</v>
      </c>
      <c r="H310" s="1" t="str">
        <f t="shared" si="150"/>
        <v/>
      </c>
      <c r="I310" s="54" t="str">
        <f t="shared" si="151"/>
        <v/>
      </c>
      <c r="J310" s="19" t="str">
        <f t="shared" si="152"/>
        <v/>
      </c>
      <c r="K310" s="28" t="str">
        <f>IF(E310="","",E310)</f>
        <v/>
      </c>
      <c r="L310" s="23" t="str">
        <f>IF(E310="","",L309+H310)</f>
        <v/>
      </c>
      <c r="M310" s="29"/>
    </row>
    <row r="311" spans="1:13" x14ac:dyDescent="0.3">
      <c r="B311" s="30">
        <f t="shared" si="148"/>
        <v>42205</v>
      </c>
      <c r="C311" s="11" t="s">
        <v>4</v>
      </c>
      <c r="D311" s="1">
        <f>SUM(E310)</f>
        <v>0</v>
      </c>
      <c r="E311" s="1"/>
      <c r="F311" s="1" t="str">
        <f t="shared" si="149"/>
        <v/>
      </c>
      <c r="G311" s="1">
        <v>0</v>
      </c>
      <c r="H311" s="1" t="str">
        <f t="shared" si="150"/>
        <v/>
      </c>
      <c r="I311" s="54" t="str">
        <f t="shared" si="151"/>
        <v/>
      </c>
      <c r="J311" s="19" t="str">
        <f t="shared" si="152"/>
        <v/>
      </c>
      <c r="K311" s="28" t="str">
        <f>IF(E311="","",E311)</f>
        <v/>
      </c>
      <c r="L311" s="23" t="str">
        <f>IF(E311="","",L310+H311)</f>
        <v/>
      </c>
      <c r="M311" s="29"/>
    </row>
    <row r="312" spans="1:13" x14ac:dyDescent="0.3">
      <c r="B312" s="30">
        <f t="shared" si="148"/>
        <v>42206</v>
      </c>
      <c r="C312" s="11" t="s">
        <v>12</v>
      </c>
      <c r="D312" s="1" t="str">
        <f>IF(E312="","",SUM(E311))</f>
        <v/>
      </c>
      <c r="E312" s="1"/>
      <c r="F312" s="1" t="str">
        <f>IF(E312="","",SUM(E312,-D312))</f>
        <v/>
      </c>
      <c r="G312" s="1">
        <v>0</v>
      </c>
      <c r="H312" s="1">
        <f>SUM(F312,G312)</f>
        <v>0</v>
      </c>
      <c r="I312" s="54"/>
      <c r="J312" s="19" t="str">
        <f t="shared" si="152"/>
        <v/>
      </c>
      <c r="K312" s="28">
        <f>IF(E312="",E311,E312)</f>
        <v>0</v>
      </c>
      <c r="L312" s="23" t="str">
        <f>IF(L311="","",L311+H312)</f>
        <v/>
      </c>
      <c r="M312" s="29"/>
    </row>
    <row r="313" spans="1:13" x14ac:dyDescent="0.3">
      <c r="B313" s="30">
        <f t="shared" si="148"/>
        <v>42207</v>
      </c>
      <c r="C313" s="46" t="s">
        <v>13</v>
      </c>
      <c r="D313" s="26"/>
      <c r="E313" s="26"/>
      <c r="F313" s="26"/>
      <c r="G313" s="1">
        <v>0</v>
      </c>
      <c r="H313" s="26"/>
      <c r="I313" s="56"/>
      <c r="J313" s="52"/>
      <c r="K313" s="53">
        <f>K312</f>
        <v>0</v>
      </c>
      <c r="L313" s="27" t="str">
        <f>L312</f>
        <v/>
      </c>
      <c r="M313" s="29"/>
    </row>
    <row r="314" spans="1:13" ht="13.5" thickBot="1" x14ac:dyDescent="0.35">
      <c r="B314" s="30"/>
      <c r="C314" s="8"/>
      <c r="D314" s="2"/>
      <c r="E314" s="2"/>
      <c r="F314" s="2"/>
      <c r="G314" s="96">
        <f>SUM(G307:G313)</f>
        <v>0</v>
      </c>
      <c r="H314" s="2"/>
      <c r="I314" s="2"/>
      <c r="J314" s="41"/>
      <c r="K314" s="42"/>
      <c r="L314" s="43"/>
      <c r="M314" s="29"/>
    </row>
    <row r="315" spans="1:13" ht="13.5" thickBot="1" x14ac:dyDescent="0.35">
      <c r="C315" s="9" t="s">
        <v>9</v>
      </c>
      <c r="D315" s="10"/>
      <c r="E315" s="10">
        <f>IF(SUM(E311,-D307)&lt;0,"",IF(E312="",SUM(E311,-D307),SUM(E312,-D307)))</f>
        <v>0</v>
      </c>
      <c r="F315" s="10">
        <f>IF(E315="","",SUM(F307:F312))</f>
        <v>0</v>
      </c>
      <c r="G315" s="10">
        <f>SUM(G303,G314)</f>
        <v>0</v>
      </c>
      <c r="H315" s="10" t="str">
        <f>IF(AND(H307="",H308="",H309="",H310="",H311=""),"",SUM(H307:H312))</f>
        <v/>
      </c>
      <c r="I315" s="59">
        <f>SUM(I307:I311)</f>
        <v>0</v>
      </c>
      <c r="J315" s="18" t="str">
        <f>J312</f>
        <v/>
      </c>
      <c r="K315" s="17" t="str">
        <f>IF(E311="","",J303+F315)</f>
        <v/>
      </c>
      <c r="L315" s="17" t="str">
        <f>IF(E311="","",K303+H315)</f>
        <v/>
      </c>
      <c r="M315" s="29"/>
    </row>
    <row r="316" spans="1:13" ht="13.5" thickBot="1" x14ac:dyDescent="0.35">
      <c r="J316"/>
      <c r="L316" s="16"/>
      <c r="M316" s="29"/>
    </row>
    <row r="317" spans="1:13" x14ac:dyDescent="0.3">
      <c r="A317" s="13" t="s">
        <v>8</v>
      </c>
      <c r="B317" s="81">
        <f>SUM(B305,1)</f>
        <v>27</v>
      </c>
      <c r="C317" s="90"/>
      <c r="D317" s="91"/>
      <c r="E317" s="91"/>
      <c r="F317" s="91"/>
      <c r="G317" s="91"/>
      <c r="H317" s="91"/>
      <c r="I317" s="91"/>
      <c r="J317" s="72"/>
      <c r="K317" s="73"/>
      <c r="L317" s="74"/>
      <c r="M317" s="29"/>
    </row>
    <row r="318" spans="1:13" x14ac:dyDescent="0.3">
      <c r="B318" s="81"/>
      <c r="C318" s="92"/>
      <c r="D318" s="93" t="s">
        <v>5</v>
      </c>
      <c r="E318" s="93" t="s">
        <v>6</v>
      </c>
      <c r="F318" s="93" t="s">
        <v>7</v>
      </c>
      <c r="G318" s="12" t="s">
        <v>21</v>
      </c>
      <c r="H318" s="57" t="s">
        <v>16</v>
      </c>
      <c r="I318" s="57" t="s">
        <v>17</v>
      </c>
      <c r="J318" s="7"/>
      <c r="K318" s="94" t="s">
        <v>10</v>
      </c>
      <c r="L318" s="52" t="s">
        <v>11</v>
      </c>
      <c r="M318" s="29"/>
    </row>
    <row r="319" spans="1:13" x14ac:dyDescent="0.3">
      <c r="B319" s="75">
        <f>B313+1</f>
        <v>42208</v>
      </c>
      <c r="C319" s="46" t="s">
        <v>0</v>
      </c>
      <c r="D319" s="26">
        <f>IF(E312="",E311,E312)</f>
        <v>0</v>
      </c>
      <c r="E319" s="26"/>
      <c r="F319" s="26" t="str">
        <f>IF(E319="","",(SUM(E319,-D319)))</f>
        <v/>
      </c>
      <c r="G319" s="1">
        <v>0</v>
      </c>
      <c r="H319" s="26" t="str">
        <f>IF(E319="","",SUM(F319,G319))</f>
        <v/>
      </c>
      <c r="I319" s="54" t="str">
        <f>IF(H319="","",AVERAGE(H$319:H$323))</f>
        <v/>
      </c>
      <c r="J319" s="52" t="str">
        <f t="shared" ref="J319" si="153">IF(L319="","",L319-K319)</f>
        <v/>
      </c>
      <c r="K319" s="53" t="str">
        <f>IF(E319="","",E319)</f>
        <v/>
      </c>
      <c r="L319" s="95" t="str">
        <f>IF(E319="","",L312+H319)</f>
        <v/>
      </c>
      <c r="M319" s="29"/>
    </row>
    <row r="320" spans="1:13" x14ac:dyDescent="0.3">
      <c r="B320" s="75">
        <f t="shared" ref="B320:B325" si="154">B319+1</f>
        <v>42209</v>
      </c>
      <c r="C320" s="46" t="s">
        <v>1</v>
      </c>
      <c r="D320" s="26">
        <f>SUM(E319)</f>
        <v>0</v>
      </c>
      <c r="E320" s="26"/>
      <c r="F320" s="26" t="str">
        <f t="shared" ref="F320:F323" si="155">IF(E320="","",(SUM(E320,-D320)))</f>
        <v/>
      </c>
      <c r="G320" s="1">
        <v>0</v>
      </c>
      <c r="H320" s="26" t="str">
        <f t="shared" ref="H320:H323" si="156">IF(E320="","",SUM(F320,G320))</f>
        <v/>
      </c>
      <c r="I320" s="54" t="str">
        <f t="shared" ref="I320:I323" si="157">IF(H320="","",AVERAGE(H$319:H$323))</f>
        <v/>
      </c>
      <c r="J320" s="52" t="str">
        <f>IF(L320="","",L320-K320)</f>
        <v/>
      </c>
      <c r="K320" s="53" t="str">
        <f>IF(E320="","",E320)</f>
        <v/>
      </c>
      <c r="L320" s="27" t="str">
        <f>IF(E320="","",L319+H320)</f>
        <v/>
      </c>
      <c r="M320" s="29"/>
    </row>
    <row r="321" spans="1:13" x14ac:dyDescent="0.3">
      <c r="B321" s="75">
        <f t="shared" si="154"/>
        <v>42210</v>
      </c>
      <c r="C321" s="46" t="s">
        <v>2</v>
      </c>
      <c r="D321" s="26">
        <f>SUM(E320)</f>
        <v>0</v>
      </c>
      <c r="E321" s="26"/>
      <c r="F321" s="26" t="str">
        <f t="shared" si="155"/>
        <v/>
      </c>
      <c r="G321" s="1">
        <v>0</v>
      </c>
      <c r="H321" s="26" t="str">
        <f t="shared" si="156"/>
        <v/>
      </c>
      <c r="I321" s="54" t="str">
        <f t="shared" si="157"/>
        <v/>
      </c>
      <c r="J321" s="52" t="str">
        <f t="shared" ref="J321:J324" si="158">IF(L321="","",L321-K321)</f>
        <v/>
      </c>
      <c r="K321" s="53" t="str">
        <f>IF(E321="","",E321)</f>
        <v/>
      </c>
      <c r="L321" s="27" t="str">
        <f>IF(E321="","",L320+H321)</f>
        <v/>
      </c>
      <c r="M321" s="29"/>
    </row>
    <row r="322" spans="1:13" x14ac:dyDescent="0.3">
      <c r="B322" s="30">
        <f t="shared" si="154"/>
        <v>42211</v>
      </c>
      <c r="C322" s="11" t="s">
        <v>3</v>
      </c>
      <c r="D322" s="1">
        <f>SUM(E321)</f>
        <v>0</v>
      </c>
      <c r="E322" s="1"/>
      <c r="F322" s="1" t="str">
        <f t="shared" si="155"/>
        <v/>
      </c>
      <c r="G322" s="1">
        <v>0</v>
      </c>
      <c r="H322" s="1" t="str">
        <f t="shared" si="156"/>
        <v/>
      </c>
      <c r="I322" s="54" t="str">
        <f t="shared" si="157"/>
        <v/>
      </c>
      <c r="J322" s="19" t="str">
        <f t="shared" si="158"/>
        <v/>
      </c>
      <c r="K322" s="28" t="str">
        <f>IF(E322="","",E322)</f>
        <v/>
      </c>
      <c r="L322" s="23" t="str">
        <f>IF(E322="","",L321+H322)</f>
        <v/>
      </c>
      <c r="M322" s="29"/>
    </row>
    <row r="323" spans="1:13" x14ac:dyDescent="0.3">
      <c r="B323" s="30">
        <f t="shared" si="154"/>
        <v>42212</v>
      </c>
      <c r="C323" s="11" t="s">
        <v>4</v>
      </c>
      <c r="D323" s="1">
        <f>SUM(E322)</f>
        <v>0</v>
      </c>
      <c r="E323" s="1"/>
      <c r="F323" s="1" t="str">
        <f t="shared" si="155"/>
        <v/>
      </c>
      <c r="G323" s="1">
        <v>0</v>
      </c>
      <c r="H323" s="1" t="str">
        <f t="shared" si="156"/>
        <v/>
      </c>
      <c r="I323" s="54" t="str">
        <f t="shared" si="157"/>
        <v/>
      </c>
      <c r="J323" s="19" t="str">
        <f t="shared" si="158"/>
        <v/>
      </c>
      <c r="K323" s="28" t="str">
        <f>IF(E323="","",E323)</f>
        <v/>
      </c>
      <c r="L323" s="23" t="str">
        <f>IF(E323="","",L322+H323)</f>
        <v/>
      </c>
      <c r="M323" s="29"/>
    </row>
    <row r="324" spans="1:13" x14ac:dyDescent="0.3">
      <c r="B324" s="30">
        <f t="shared" si="154"/>
        <v>42213</v>
      </c>
      <c r="C324" s="11" t="s">
        <v>12</v>
      </c>
      <c r="D324" s="1" t="str">
        <f>IF(E324="","",SUM(E323))</f>
        <v/>
      </c>
      <c r="E324" s="1"/>
      <c r="F324" s="1" t="str">
        <f>IF(E324="","",SUM(E324,-D324))</f>
        <v/>
      </c>
      <c r="G324" s="1">
        <v>0</v>
      </c>
      <c r="H324" s="1">
        <f>SUM(F324,G324)</f>
        <v>0</v>
      </c>
      <c r="I324" s="54"/>
      <c r="J324" s="19" t="str">
        <f t="shared" si="158"/>
        <v/>
      </c>
      <c r="K324" s="28">
        <f>IF(E324="",E323,E324)</f>
        <v>0</v>
      </c>
      <c r="L324" s="23" t="str">
        <f>IF(L323="","",L323+H324)</f>
        <v/>
      </c>
      <c r="M324" s="29"/>
    </row>
    <row r="325" spans="1:13" x14ac:dyDescent="0.3">
      <c r="B325" s="30">
        <f t="shared" si="154"/>
        <v>42214</v>
      </c>
      <c r="C325" s="11" t="s">
        <v>13</v>
      </c>
      <c r="D325" s="1"/>
      <c r="E325" s="1"/>
      <c r="F325" s="1"/>
      <c r="G325" s="1">
        <v>0</v>
      </c>
      <c r="H325" s="1"/>
      <c r="I325" s="54"/>
      <c r="J325" s="19"/>
      <c r="K325" s="28">
        <f>K324</f>
        <v>0</v>
      </c>
      <c r="L325" s="23" t="str">
        <f>L324</f>
        <v/>
      </c>
      <c r="M325" s="29"/>
    </row>
    <row r="326" spans="1:13" ht="13.5" thickBot="1" x14ac:dyDescent="0.35">
      <c r="B326" s="30"/>
      <c r="C326" s="8"/>
      <c r="D326" s="2"/>
      <c r="E326" s="2"/>
      <c r="F326" s="2"/>
      <c r="G326" s="96">
        <f>SUM(G319:G325)</f>
        <v>0</v>
      </c>
      <c r="H326" s="2"/>
      <c r="I326" s="2"/>
      <c r="J326" s="41"/>
      <c r="K326" s="42"/>
      <c r="L326" s="43"/>
      <c r="M326" s="29"/>
    </row>
    <row r="327" spans="1:13" ht="13.5" thickBot="1" x14ac:dyDescent="0.35">
      <c r="C327" s="9" t="s">
        <v>9</v>
      </c>
      <c r="D327" s="10"/>
      <c r="E327" s="10">
        <f>IF(SUM(E323,-D319)&lt;0,"",IF(E324="",SUM(E323,-D319),SUM(E324,-D319)))</f>
        <v>0</v>
      </c>
      <c r="F327" s="10">
        <f>IF(E327="","",SUM(F319:F324))</f>
        <v>0</v>
      </c>
      <c r="G327" s="10">
        <f>SUM(G315,G326)</f>
        <v>0</v>
      </c>
      <c r="H327" s="10" t="str">
        <f>IF(AND(H319="",H320="",H321="",H322="",H323=""),"",SUM(H319:H324))</f>
        <v/>
      </c>
      <c r="I327" s="59">
        <f>SUM(I319:I323)</f>
        <v>0</v>
      </c>
      <c r="J327" s="18" t="str">
        <f>J324</f>
        <v/>
      </c>
      <c r="K327" s="17" t="str">
        <f>IF(E323="","",J315+F327)</f>
        <v/>
      </c>
      <c r="L327" s="17" t="str">
        <f>IF(E323="","",K315+H327)</f>
        <v/>
      </c>
      <c r="M327" s="29"/>
    </row>
    <row r="328" spans="1:13" ht="13.5" thickBot="1" x14ac:dyDescent="0.35">
      <c r="J328"/>
      <c r="L328" s="16"/>
      <c r="M328" s="29"/>
    </row>
    <row r="329" spans="1:13" x14ac:dyDescent="0.3">
      <c r="A329" s="13" t="s">
        <v>8</v>
      </c>
      <c r="B329" s="14">
        <f>SUM(B317,1)</f>
        <v>28</v>
      </c>
      <c r="C329" s="3"/>
      <c r="D329" s="4"/>
      <c r="E329" s="4"/>
      <c r="F329" s="4"/>
      <c r="G329" s="4"/>
      <c r="H329" s="4"/>
      <c r="I329" s="4"/>
      <c r="J329" s="5"/>
      <c r="K329" s="24"/>
      <c r="L329" s="25"/>
      <c r="M329" s="29"/>
    </row>
    <row r="330" spans="1:13" x14ac:dyDescent="0.3">
      <c r="C330" s="6"/>
      <c r="D330" s="12" t="s">
        <v>5</v>
      </c>
      <c r="E330" s="12" t="s">
        <v>6</v>
      </c>
      <c r="F330" s="12" t="s">
        <v>7</v>
      </c>
      <c r="G330" s="12" t="s">
        <v>21</v>
      </c>
      <c r="H330" s="57" t="s">
        <v>16</v>
      </c>
      <c r="I330" s="57" t="s">
        <v>17</v>
      </c>
      <c r="J330" s="7"/>
      <c r="K330" s="22" t="s">
        <v>10</v>
      </c>
      <c r="L330" s="19" t="s">
        <v>11</v>
      </c>
      <c r="M330" s="29"/>
    </row>
    <row r="331" spans="1:13" x14ac:dyDescent="0.3">
      <c r="B331" s="30">
        <f>B325+1</f>
        <v>42215</v>
      </c>
      <c r="C331" s="11" t="s">
        <v>0</v>
      </c>
      <c r="D331" s="1">
        <f>IF(E324="",E323,E324)</f>
        <v>0</v>
      </c>
      <c r="E331" s="1"/>
      <c r="F331" s="1" t="str">
        <f>IF(E331="","",(SUM(E331,-D331)))</f>
        <v/>
      </c>
      <c r="G331" s="1">
        <v>0</v>
      </c>
      <c r="H331" s="1" t="str">
        <f>IF(E331="","",SUM(F331,G331))</f>
        <v/>
      </c>
      <c r="I331" s="54" t="str">
        <f>IF(H331="","",AVERAGE(H$331:H$335))</f>
        <v/>
      </c>
      <c r="J331" s="19" t="str">
        <f t="shared" ref="J331" si="159">IF(L331="","",L331-K331)</f>
        <v/>
      </c>
      <c r="K331" s="28" t="str">
        <f>IF(E331="","",E331)</f>
        <v/>
      </c>
      <c r="L331" s="95" t="str">
        <f>IF(E331="","",L324+H331)</f>
        <v/>
      </c>
      <c r="M331" s="29"/>
    </row>
    <row r="332" spans="1:13" x14ac:dyDescent="0.3">
      <c r="B332" s="30">
        <f t="shared" ref="B332:B337" si="160">B331+1</f>
        <v>42216</v>
      </c>
      <c r="C332" s="11" t="s">
        <v>1</v>
      </c>
      <c r="D332" s="1">
        <f>SUM(E331)</f>
        <v>0</v>
      </c>
      <c r="E332" s="1"/>
      <c r="F332" s="1" t="str">
        <f t="shared" ref="F332:F335" si="161">IF(E332="","",(SUM(E332,-D332)))</f>
        <v/>
      </c>
      <c r="G332" s="1">
        <v>0</v>
      </c>
      <c r="H332" s="1" t="str">
        <f t="shared" ref="H332:H335" si="162">IF(E332="","",SUM(F332,G332))</f>
        <v/>
      </c>
      <c r="I332" s="54" t="str">
        <f t="shared" ref="I332:I335" si="163">IF(H332="","",AVERAGE(H$331:H$335))</f>
        <v/>
      </c>
      <c r="J332" s="19" t="str">
        <f>IF(L332="","",L332-K332)</f>
        <v/>
      </c>
      <c r="K332" s="28" t="str">
        <f>IF(E332="","",E332)</f>
        <v/>
      </c>
      <c r="L332" s="23" t="str">
        <f>IF(E332="","",L331+H332)</f>
        <v/>
      </c>
      <c r="M332" s="29"/>
    </row>
    <row r="333" spans="1:13" x14ac:dyDescent="0.3">
      <c r="B333" s="30">
        <f t="shared" si="160"/>
        <v>42217</v>
      </c>
      <c r="C333" s="11" t="s">
        <v>2</v>
      </c>
      <c r="D333" s="1">
        <f>SUM(E332)</f>
        <v>0</v>
      </c>
      <c r="E333" s="1"/>
      <c r="F333" s="1" t="str">
        <f t="shared" si="161"/>
        <v/>
      </c>
      <c r="G333" s="1">
        <v>0</v>
      </c>
      <c r="H333" s="1" t="str">
        <f t="shared" si="162"/>
        <v/>
      </c>
      <c r="I333" s="54" t="str">
        <f t="shared" si="163"/>
        <v/>
      </c>
      <c r="J333" s="19" t="str">
        <f t="shared" ref="J333:J336" si="164">IF(L333="","",L333-K333)</f>
        <v/>
      </c>
      <c r="K333" s="28" t="str">
        <f>IF(E333="","",E333)</f>
        <v/>
      </c>
      <c r="L333" s="27" t="str">
        <f>IF(E333="","",L332+H333)</f>
        <v/>
      </c>
      <c r="M333" s="29"/>
    </row>
    <row r="334" spans="1:13" x14ac:dyDescent="0.3">
      <c r="B334" s="30">
        <f t="shared" si="160"/>
        <v>42218</v>
      </c>
      <c r="C334" s="11" t="s">
        <v>3</v>
      </c>
      <c r="D334" s="1">
        <f>SUM(E333)</f>
        <v>0</v>
      </c>
      <c r="E334" s="1"/>
      <c r="F334" s="1" t="str">
        <f t="shared" si="161"/>
        <v/>
      </c>
      <c r="G334" s="1">
        <v>0</v>
      </c>
      <c r="H334" s="1" t="str">
        <f t="shared" si="162"/>
        <v/>
      </c>
      <c r="I334" s="54" t="str">
        <f t="shared" si="163"/>
        <v/>
      </c>
      <c r="J334" s="19" t="str">
        <f t="shared" si="164"/>
        <v/>
      </c>
      <c r="K334" s="28" t="str">
        <f>IF(E334="","",E334)</f>
        <v/>
      </c>
      <c r="L334" s="23" t="str">
        <f>IF(E334="","",L333+H334)</f>
        <v/>
      </c>
      <c r="M334" s="29"/>
    </row>
    <row r="335" spans="1:13" x14ac:dyDescent="0.3">
      <c r="B335" s="30">
        <f t="shared" si="160"/>
        <v>42219</v>
      </c>
      <c r="C335" s="11" t="s">
        <v>4</v>
      </c>
      <c r="D335" s="1">
        <f>SUM(E334)</f>
        <v>0</v>
      </c>
      <c r="E335" s="1"/>
      <c r="F335" s="1" t="str">
        <f t="shared" si="161"/>
        <v/>
      </c>
      <c r="G335" s="1">
        <v>0</v>
      </c>
      <c r="H335" s="1" t="str">
        <f t="shared" si="162"/>
        <v/>
      </c>
      <c r="I335" s="54" t="str">
        <f t="shared" si="163"/>
        <v/>
      </c>
      <c r="J335" s="19" t="str">
        <f t="shared" si="164"/>
        <v/>
      </c>
      <c r="K335" s="28" t="str">
        <f>IF(E335="","",E335)</f>
        <v/>
      </c>
      <c r="L335" s="23" t="str">
        <f>IF(E335="","",L334+H335)</f>
        <v/>
      </c>
      <c r="M335" s="29"/>
    </row>
    <row r="336" spans="1:13" x14ac:dyDescent="0.3">
      <c r="B336" s="30">
        <f t="shared" si="160"/>
        <v>42220</v>
      </c>
      <c r="C336" s="11" t="s">
        <v>12</v>
      </c>
      <c r="D336" s="1" t="str">
        <f>IF(E336="","",SUM(E335))</f>
        <v/>
      </c>
      <c r="E336" s="1"/>
      <c r="F336" s="1" t="str">
        <f>IF(E336="","",SUM(E336,-D336))</f>
        <v/>
      </c>
      <c r="G336" s="1">
        <v>0</v>
      </c>
      <c r="H336" s="1">
        <f>SUM(F336,G336)</f>
        <v>0</v>
      </c>
      <c r="I336" s="54"/>
      <c r="J336" s="19" t="str">
        <f t="shared" si="164"/>
        <v/>
      </c>
      <c r="K336" s="28">
        <f>IF(E336="",E335,E336)</f>
        <v>0</v>
      </c>
      <c r="L336" s="23" t="str">
        <f>IF(L335="","",L335+H336)</f>
        <v/>
      </c>
      <c r="M336" s="29"/>
    </row>
    <row r="337" spans="1:13" x14ac:dyDescent="0.3">
      <c r="B337" s="30">
        <f t="shared" si="160"/>
        <v>42221</v>
      </c>
      <c r="C337" s="11" t="s">
        <v>13</v>
      </c>
      <c r="D337" s="1"/>
      <c r="E337" s="1"/>
      <c r="F337" s="1"/>
      <c r="G337" s="1">
        <v>0</v>
      </c>
      <c r="H337" s="1"/>
      <c r="I337" s="54"/>
      <c r="J337" s="19"/>
      <c r="K337" s="28">
        <f>K336</f>
        <v>0</v>
      </c>
      <c r="L337" s="23" t="str">
        <f>L336</f>
        <v/>
      </c>
      <c r="M337" s="29"/>
    </row>
    <row r="338" spans="1:13" ht="13.5" thickBot="1" x14ac:dyDescent="0.35">
      <c r="B338" s="30"/>
      <c r="C338" s="8"/>
      <c r="D338" s="2"/>
      <c r="E338" s="2"/>
      <c r="F338" s="2"/>
      <c r="G338" s="96">
        <f>SUM(G331:G337)</f>
        <v>0</v>
      </c>
      <c r="H338" s="2"/>
      <c r="I338" s="2"/>
      <c r="J338" s="41"/>
      <c r="K338" s="42"/>
      <c r="L338" s="43"/>
      <c r="M338" s="29"/>
    </row>
    <row r="339" spans="1:13" ht="13.5" thickBot="1" x14ac:dyDescent="0.35">
      <c r="C339" s="9" t="s">
        <v>9</v>
      </c>
      <c r="D339" s="10"/>
      <c r="E339" s="10">
        <f>IF(SUM(E335,-D331)&lt;0,"",IF(E336="",SUM(E335,-D331),SUM(E336,-D331)))</f>
        <v>0</v>
      </c>
      <c r="F339" s="10">
        <f>IF(E339="","",SUM(F331:F336))</f>
        <v>0</v>
      </c>
      <c r="G339" s="10">
        <f>SUM(G327,G338)</f>
        <v>0</v>
      </c>
      <c r="H339" s="10" t="str">
        <f>IF(AND(H331="",H332="",H333="",H334="",H335=""),"",SUM(H331:H336))</f>
        <v/>
      </c>
      <c r="I339" s="59">
        <f>SUM(I331:I335)</f>
        <v>0</v>
      </c>
      <c r="J339" s="18" t="str">
        <f>J336</f>
        <v/>
      </c>
      <c r="K339" s="17" t="str">
        <f>IF(E335="","",J327+F339)</f>
        <v/>
      </c>
      <c r="L339" s="17" t="str">
        <f>IF(E335="","",K327+H339)</f>
        <v/>
      </c>
      <c r="M339" s="29"/>
    </row>
    <row r="340" spans="1:13" ht="13.5" thickBot="1" x14ac:dyDescent="0.35">
      <c r="J340"/>
      <c r="L340" s="16"/>
      <c r="M340" s="29"/>
    </row>
    <row r="341" spans="1:13" x14ac:dyDescent="0.3">
      <c r="A341" s="13" t="s">
        <v>8</v>
      </c>
      <c r="B341" s="14">
        <f>SUM(B329,1)</f>
        <v>29</v>
      </c>
      <c r="C341" s="3"/>
      <c r="D341" s="4"/>
      <c r="E341" s="4"/>
      <c r="F341" s="4"/>
      <c r="G341" s="4"/>
      <c r="H341" s="4"/>
      <c r="I341" s="4"/>
      <c r="J341" s="5"/>
      <c r="K341" s="24"/>
      <c r="L341" s="25"/>
      <c r="M341" s="29"/>
    </row>
    <row r="342" spans="1:13" x14ac:dyDescent="0.3">
      <c r="C342" s="6"/>
      <c r="D342" s="12" t="s">
        <v>5</v>
      </c>
      <c r="E342" s="12" t="s">
        <v>6</v>
      </c>
      <c r="F342" s="12" t="s">
        <v>7</v>
      </c>
      <c r="G342" s="12" t="s">
        <v>21</v>
      </c>
      <c r="H342" s="57" t="s">
        <v>16</v>
      </c>
      <c r="I342" s="57" t="s">
        <v>17</v>
      </c>
      <c r="J342" s="7"/>
      <c r="K342" s="22" t="s">
        <v>10</v>
      </c>
      <c r="L342" s="19" t="s">
        <v>11</v>
      </c>
      <c r="M342" s="29"/>
    </row>
    <row r="343" spans="1:13" x14ac:dyDescent="0.3">
      <c r="B343" s="30">
        <f>B337+1</f>
        <v>42222</v>
      </c>
      <c r="C343" s="11" t="s">
        <v>0</v>
      </c>
      <c r="D343" s="1">
        <f>IF(E336="",E335,E336)</f>
        <v>0</v>
      </c>
      <c r="E343" s="1"/>
      <c r="F343" s="1" t="str">
        <f>IF(E343="","",(SUM(E343,-D343)))</f>
        <v/>
      </c>
      <c r="G343" s="1">
        <v>0</v>
      </c>
      <c r="H343" s="1" t="str">
        <f>IF(E343="","",SUM(F343,G343))</f>
        <v/>
      </c>
      <c r="I343" s="54" t="str">
        <f>IF(H343="","",AVERAGE(H$343:H$347))</f>
        <v/>
      </c>
      <c r="J343" s="19" t="str">
        <f t="shared" ref="J343" si="165">IF(L343="","",L343-K343)</f>
        <v/>
      </c>
      <c r="K343" s="28" t="str">
        <f>IF(E343="","",E343)</f>
        <v/>
      </c>
      <c r="L343" s="95" t="str">
        <f>IF(E343="","",L336+H343)</f>
        <v/>
      </c>
      <c r="M343" s="29"/>
    </row>
    <row r="344" spans="1:13" x14ac:dyDescent="0.3">
      <c r="B344" s="30">
        <f t="shared" ref="B344:B349" si="166">B343+1</f>
        <v>42223</v>
      </c>
      <c r="C344" s="11" t="s">
        <v>1</v>
      </c>
      <c r="D344" s="1">
        <f>SUM(E343)</f>
        <v>0</v>
      </c>
      <c r="E344" s="1"/>
      <c r="F344" s="1" t="str">
        <f t="shared" ref="F344:F347" si="167">IF(E344="","",(SUM(E344,-D344)))</f>
        <v/>
      </c>
      <c r="G344" s="1">
        <v>0</v>
      </c>
      <c r="H344" s="1" t="str">
        <f t="shared" ref="H344:H347" si="168">IF(E344="","",SUM(F344,G344))</f>
        <v/>
      </c>
      <c r="I344" s="54" t="str">
        <f t="shared" ref="I344:I347" si="169">IF(H344="","",AVERAGE(H$343:H$347))</f>
        <v/>
      </c>
      <c r="J344" s="19" t="str">
        <f>IF(L344="","",L344-K344)</f>
        <v/>
      </c>
      <c r="K344" s="28" t="str">
        <f>IF(E344="","",E344)</f>
        <v/>
      </c>
      <c r="L344" s="23" t="str">
        <f>IF(E344="","",L343+H344)</f>
        <v/>
      </c>
      <c r="M344" s="29"/>
    </row>
    <row r="345" spans="1:13" x14ac:dyDescent="0.3">
      <c r="B345" s="30">
        <f t="shared" si="166"/>
        <v>42224</v>
      </c>
      <c r="C345" s="11" t="s">
        <v>2</v>
      </c>
      <c r="D345" s="1">
        <f>SUM(E344)</f>
        <v>0</v>
      </c>
      <c r="E345" s="1"/>
      <c r="F345" s="1" t="str">
        <f t="shared" si="167"/>
        <v/>
      </c>
      <c r="G345" s="1">
        <v>0</v>
      </c>
      <c r="H345" s="1" t="str">
        <f t="shared" si="168"/>
        <v/>
      </c>
      <c r="I345" s="54" t="str">
        <f t="shared" si="169"/>
        <v/>
      </c>
      <c r="J345" s="19" t="str">
        <f t="shared" ref="J345:J348" si="170">IF(L345="","",L345-K345)</f>
        <v/>
      </c>
      <c r="K345" s="28" t="str">
        <f>IF(E345="","",E345)</f>
        <v/>
      </c>
      <c r="L345" s="27" t="str">
        <f>IF(E345="","",L344+H345)</f>
        <v/>
      </c>
      <c r="M345" s="29"/>
    </row>
    <row r="346" spans="1:13" x14ac:dyDescent="0.3">
      <c r="B346" s="30">
        <f t="shared" si="166"/>
        <v>42225</v>
      </c>
      <c r="C346" s="11" t="s">
        <v>3</v>
      </c>
      <c r="D346" s="1">
        <f>SUM(E345)</f>
        <v>0</v>
      </c>
      <c r="E346" s="1"/>
      <c r="F346" s="1" t="str">
        <f t="shared" si="167"/>
        <v/>
      </c>
      <c r="G346" s="1">
        <v>0</v>
      </c>
      <c r="H346" s="1" t="str">
        <f t="shared" si="168"/>
        <v/>
      </c>
      <c r="I346" s="54" t="str">
        <f t="shared" si="169"/>
        <v/>
      </c>
      <c r="J346" s="19" t="str">
        <f t="shared" si="170"/>
        <v/>
      </c>
      <c r="K346" s="28" t="str">
        <f>IF(E346="","",E346)</f>
        <v/>
      </c>
      <c r="L346" s="23" t="str">
        <f>IF(E346="","",L345+H346)</f>
        <v/>
      </c>
      <c r="M346" s="29"/>
    </row>
    <row r="347" spans="1:13" x14ac:dyDescent="0.3">
      <c r="B347" s="30">
        <f t="shared" si="166"/>
        <v>42226</v>
      </c>
      <c r="C347" s="11" t="s">
        <v>4</v>
      </c>
      <c r="D347" s="1">
        <f>SUM(E346)</f>
        <v>0</v>
      </c>
      <c r="E347" s="1"/>
      <c r="F347" s="1" t="str">
        <f t="shared" si="167"/>
        <v/>
      </c>
      <c r="G347" s="1">
        <v>0</v>
      </c>
      <c r="H347" s="1" t="str">
        <f t="shared" si="168"/>
        <v/>
      </c>
      <c r="I347" s="54" t="str">
        <f t="shared" si="169"/>
        <v/>
      </c>
      <c r="J347" s="19" t="str">
        <f t="shared" si="170"/>
        <v/>
      </c>
      <c r="K347" s="28" t="str">
        <f>IF(E347="","",E347)</f>
        <v/>
      </c>
      <c r="L347" s="23" t="str">
        <f>IF(E347="","",L346+H347)</f>
        <v/>
      </c>
      <c r="M347" s="29"/>
    </row>
    <row r="348" spans="1:13" x14ac:dyDescent="0.3">
      <c r="B348" s="30">
        <f t="shared" si="166"/>
        <v>42227</v>
      </c>
      <c r="C348" s="11" t="s">
        <v>12</v>
      </c>
      <c r="D348" s="1" t="str">
        <f>IF(E348="","",SUM(E347))</f>
        <v/>
      </c>
      <c r="E348" s="1"/>
      <c r="F348" s="1" t="str">
        <f>IF(E348="","",SUM(E348,-D348))</f>
        <v/>
      </c>
      <c r="G348" s="1">
        <v>0</v>
      </c>
      <c r="H348" s="1">
        <f>SUM(F348,G348)</f>
        <v>0</v>
      </c>
      <c r="I348" s="54"/>
      <c r="J348" s="19" t="str">
        <f t="shared" si="170"/>
        <v/>
      </c>
      <c r="K348" s="28">
        <f>IF(E348="",E347,E348)</f>
        <v>0</v>
      </c>
      <c r="L348" s="23" t="str">
        <f>IF(L347="","",L347+H348)</f>
        <v/>
      </c>
      <c r="M348" s="29"/>
    </row>
    <row r="349" spans="1:13" x14ac:dyDescent="0.3">
      <c r="B349" s="30">
        <f t="shared" si="166"/>
        <v>42228</v>
      </c>
      <c r="C349" s="11" t="s">
        <v>13</v>
      </c>
      <c r="D349" s="1"/>
      <c r="E349" s="1"/>
      <c r="F349" s="1"/>
      <c r="G349" s="1">
        <v>0</v>
      </c>
      <c r="H349" s="1"/>
      <c r="I349" s="54"/>
      <c r="J349" s="19"/>
      <c r="K349" s="28">
        <f>K348</f>
        <v>0</v>
      </c>
      <c r="L349" s="23" t="str">
        <f>L348</f>
        <v/>
      </c>
      <c r="M349" s="29"/>
    </row>
    <row r="350" spans="1:13" ht="13.5" thickBot="1" x14ac:dyDescent="0.35">
      <c r="B350" s="30"/>
      <c r="C350" s="8"/>
      <c r="D350" s="2"/>
      <c r="E350" s="2"/>
      <c r="F350" s="2"/>
      <c r="G350" s="96">
        <f>SUM(G343:G349)</f>
        <v>0</v>
      </c>
      <c r="H350" s="2"/>
      <c r="I350" s="2"/>
      <c r="J350" s="41"/>
      <c r="K350" s="42"/>
      <c r="L350" s="43"/>
      <c r="M350" s="29"/>
    </row>
    <row r="351" spans="1:13" ht="13.5" thickBot="1" x14ac:dyDescent="0.35">
      <c r="C351" s="9" t="s">
        <v>9</v>
      </c>
      <c r="D351" s="10"/>
      <c r="E351" s="10">
        <f>IF(SUM(E347,-D343)&lt;0,"",IF(E348="",SUM(E347,-D343),SUM(E348,-D343)))</f>
        <v>0</v>
      </c>
      <c r="F351" s="10">
        <f>IF(E351="","",SUM(F343:F348))</f>
        <v>0</v>
      </c>
      <c r="G351" s="10">
        <f>SUM(G339,G350)</f>
        <v>0</v>
      </c>
      <c r="H351" s="10" t="str">
        <f>IF(AND(H343="",H344="",H345="",H346="",H347=""),"",SUM(H343:H348))</f>
        <v/>
      </c>
      <c r="I351" s="59">
        <f>SUM(I343:I347)</f>
        <v>0</v>
      </c>
      <c r="J351" s="18" t="str">
        <f>J348</f>
        <v/>
      </c>
      <c r="K351" s="17" t="str">
        <f>IF(E347="","",J339+F351)</f>
        <v/>
      </c>
      <c r="L351" s="17" t="str">
        <f>IF(E347="","",K339+H351)</f>
        <v/>
      </c>
      <c r="M351" s="29"/>
    </row>
    <row r="352" spans="1:13" ht="13.5" thickBot="1" x14ac:dyDescent="0.35">
      <c r="J352"/>
      <c r="L352" s="16"/>
      <c r="M352" s="29"/>
    </row>
    <row r="353" spans="1:13" x14ac:dyDescent="0.3">
      <c r="A353" s="13" t="s">
        <v>8</v>
      </c>
      <c r="B353" s="14">
        <f>SUM(B341,1)</f>
        <v>30</v>
      </c>
      <c r="C353" s="3"/>
      <c r="D353" s="4"/>
      <c r="E353" s="4"/>
      <c r="F353" s="4"/>
      <c r="G353" s="4"/>
      <c r="H353" s="4"/>
      <c r="I353" s="4"/>
      <c r="J353" s="5"/>
      <c r="K353" s="24"/>
      <c r="L353" s="25"/>
      <c r="M353" s="29"/>
    </row>
    <row r="354" spans="1:13" x14ac:dyDescent="0.3">
      <c r="C354" s="6"/>
      <c r="D354" s="12" t="s">
        <v>5</v>
      </c>
      <c r="E354" s="12" t="s">
        <v>6</v>
      </c>
      <c r="F354" s="12" t="s">
        <v>7</v>
      </c>
      <c r="G354" s="12" t="s">
        <v>21</v>
      </c>
      <c r="H354" s="57" t="s">
        <v>16</v>
      </c>
      <c r="I354" s="57" t="s">
        <v>17</v>
      </c>
      <c r="J354" s="7"/>
      <c r="K354" s="22" t="s">
        <v>10</v>
      </c>
      <c r="L354" s="19" t="s">
        <v>11</v>
      </c>
      <c r="M354" s="29"/>
    </row>
    <row r="355" spans="1:13" x14ac:dyDescent="0.3">
      <c r="B355" s="30">
        <f>B349+1</f>
        <v>42229</v>
      </c>
      <c r="C355" s="11" t="s">
        <v>0</v>
      </c>
      <c r="D355" s="1">
        <f>IF(E348="",E347,E348)</f>
        <v>0</v>
      </c>
      <c r="E355" s="1"/>
      <c r="F355" s="1" t="str">
        <f>IF(E355="","",(SUM(E355,-D355)))</f>
        <v/>
      </c>
      <c r="G355" s="1">
        <v>0</v>
      </c>
      <c r="H355" s="1" t="str">
        <f>IF(E355="","",SUM(F355,G355))</f>
        <v/>
      </c>
      <c r="I355" s="54" t="str">
        <f>IF(H355="","",AVERAGE(H$355:H$359))</f>
        <v/>
      </c>
      <c r="J355" s="19" t="str">
        <f t="shared" ref="J355" si="171">IF(L355="","",L355-K355)</f>
        <v/>
      </c>
      <c r="K355" s="28" t="str">
        <f>IF(E355="","",E355)</f>
        <v/>
      </c>
      <c r="L355" s="95" t="str">
        <f>IF(E355="","",L348+H355)</f>
        <v/>
      </c>
      <c r="M355" s="29"/>
    </row>
    <row r="356" spans="1:13" x14ac:dyDescent="0.3">
      <c r="B356" s="30">
        <f t="shared" ref="B356:B361" si="172">B355+1</f>
        <v>42230</v>
      </c>
      <c r="C356" s="11" t="s">
        <v>1</v>
      </c>
      <c r="D356" s="1">
        <f>SUM(E355)</f>
        <v>0</v>
      </c>
      <c r="E356" s="1"/>
      <c r="F356" s="1" t="str">
        <f t="shared" ref="F356:F359" si="173">IF(E356="","",(SUM(E356,-D356)))</f>
        <v/>
      </c>
      <c r="G356" s="1">
        <v>0</v>
      </c>
      <c r="H356" s="1" t="str">
        <f t="shared" ref="H356:H359" si="174">IF(E356="","",SUM(F356,G356))</f>
        <v/>
      </c>
      <c r="I356" s="54" t="str">
        <f t="shared" ref="I356:I359" si="175">IF(H356="","",AVERAGE(H$355:H$359))</f>
        <v/>
      </c>
      <c r="J356" s="19" t="str">
        <f>IF(L356="","",L356-K356)</f>
        <v/>
      </c>
      <c r="K356" s="28" t="str">
        <f>IF(E356="","",E356)</f>
        <v/>
      </c>
      <c r="L356" s="23" t="str">
        <f>IF(E356="","",L355+H356)</f>
        <v/>
      </c>
      <c r="M356" s="29"/>
    </row>
    <row r="357" spans="1:13" x14ac:dyDescent="0.3">
      <c r="B357" s="30">
        <f t="shared" si="172"/>
        <v>42231</v>
      </c>
      <c r="C357" s="11" t="s">
        <v>2</v>
      </c>
      <c r="D357" s="1">
        <f>SUM(E356)</f>
        <v>0</v>
      </c>
      <c r="E357" s="1"/>
      <c r="F357" s="1" t="str">
        <f t="shared" si="173"/>
        <v/>
      </c>
      <c r="G357" s="1">
        <v>0</v>
      </c>
      <c r="H357" s="1" t="str">
        <f t="shared" si="174"/>
        <v/>
      </c>
      <c r="I357" s="54" t="str">
        <f t="shared" si="175"/>
        <v/>
      </c>
      <c r="J357" s="19" t="str">
        <f t="shared" ref="J357:J360" si="176">IF(L357="","",L357-K357)</f>
        <v/>
      </c>
      <c r="K357" s="28" t="str">
        <f>IF(E357="","",E357)</f>
        <v/>
      </c>
      <c r="L357" s="27" t="str">
        <f>IF(E357="","",L356+H357)</f>
        <v/>
      </c>
      <c r="M357" s="29"/>
    </row>
    <row r="358" spans="1:13" x14ac:dyDescent="0.3">
      <c r="B358" s="30">
        <f t="shared" si="172"/>
        <v>42232</v>
      </c>
      <c r="C358" s="11" t="s">
        <v>3</v>
      </c>
      <c r="D358" s="1">
        <f>SUM(E357)</f>
        <v>0</v>
      </c>
      <c r="E358" s="1"/>
      <c r="F358" s="1" t="str">
        <f t="shared" si="173"/>
        <v/>
      </c>
      <c r="G358" s="1">
        <v>0</v>
      </c>
      <c r="H358" s="1" t="str">
        <f t="shared" si="174"/>
        <v/>
      </c>
      <c r="I358" s="54" t="str">
        <f t="shared" si="175"/>
        <v/>
      </c>
      <c r="J358" s="19" t="str">
        <f t="shared" si="176"/>
        <v/>
      </c>
      <c r="K358" s="28" t="str">
        <f>IF(E358="","",E358)</f>
        <v/>
      </c>
      <c r="L358" s="23" t="str">
        <f>IF(E358="","",L357+H358)</f>
        <v/>
      </c>
      <c r="M358" s="29"/>
    </row>
    <row r="359" spans="1:13" x14ac:dyDescent="0.3">
      <c r="B359" s="30">
        <f t="shared" si="172"/>
        <v>42233</v>
      </c>
      <c r="C359" s="11" t="s">
        <v>4</v>
      </c>
      <c r="D359" s="1">
        <f>SUM(E358)</f>
        <v>0</v>
      </c>
      <c r="E359" s="1"/>
      <c r="F359" s="1" t="str">
        <f t="shared" si="173"/>
        <v/>
      </c>
      <c r="G359" s="1">
        <v>0</v>
      </c>
      <c r="H359" s="1" t="str">
        <f t="shared" si="174"/>
        <v/>
      </c>
      <c r="I359" s="54" t="str">
        <f t="shared" si="175"/>
        <v/>
      </c>
      <c r="J359" s="19" t="str">
        <f t="shared" si="176"/>
        <v/>
      </c>
      <c r="K359" s="28" t="str">
        <f>IF(E359="","",E359)</f>
        <v/>
      </c>
      <c r="L359" s="23" t="str">
        <f>IF(E359="","",L358+H359)</f>
        <v/>
      </c>
      <c r="M359" s="29"/>
    </row>
    <row r="360" spans="1:13" x14ac:dyDescent="0.3">
      <c r="B360" s="30">
        <f t="shared" si="172"/>
        <v>42234</v>
      </c>
      <c r="C360" s="11" t="s">
        <v>12</v>
      </c>
      <c r="D360" s="1" t="str">
        <f>IF(E360="","",SUM(E359))</f>
        <v/>
      </c>
      <c r="E360" s="1"/>
      <c r="F360" s="1" t="str">
        <f>IF(E360="","",SUM(E360,-D360))</f>
        <v/>
      </c>
      <c r="G360" s="1">
        <v>0</v>
      </c>
      <c r="H360" s="1">
        <f>SUM(F360,G360)</f>
        <v>0</v>
      </c>
      <c r="I360" s="54"/>
      <c r="J360" s="19" t="str">
        <f t="shared" si="176"/>
        <v/>
      </c>
      <c r="K360" s="28">
        <f>IF(E360="",E359,E360)</f>
        <v>0</v>
      </c>
      <c r="L360" s="23" t="str">
        <f>IF(L359="","",L359+H360)</f>
        <v/>
      </c>
      <c r="M360" s="29"/>
    </row>
    <row r="361" spans="1:13" x14ac:dyDescent="0.3">
      <c r="B361" s="30">
        <f t="shared" si="172"/>
        <v>42235</v>
      </c>
      <c r="C361" s="11" t="s">
        <v>13</v>
      </c>
      <c r="D361" s="1"/>
      <c r="E361" s="1"/>
      <c r="F361" s="1"/>
      <c r="G361" s="1">
        <v>0</v>
      </c>
      <c r="H361" s="1"/>
      <c r="I361" s="54"/>
      <c r="J361" s="19"/>
      <c r="K361" s="28">
        <f>K360</f>
        <v>0</v>
      </c>
      <c r="L361" s="23" t="str">
        <f>L360</f>
        <v/>
      </c>
      <c r="M361" s="29"/>
    </row>
    <row r="362" spans="1:13" ht="13.5" thickBot="1" x14ac:dyDescent="0.35">
      <c r="B362" s="30"/>
      <c r="C362" s="8"/>
      <c r="D362" s="2"/>
      <c r="E362" s="2"/>
      <c r="F362" s="2"/>
      <c r="G362" s="96">
        <f>SUM(G355:G361)</f>
        <v>0</v>
      </c>
      <c r="H362" s="2"/>
      <c r="I362" s="2"/>
      <c r="J362" s="41"/>
      <c r="K362" s="42"/>
      <c r="L362" s="43"/>
      <c r="M362" s="29"/>
    </row>
    <row r="363" spans="1:13" ht="13.5" thickBot="1" x14ac:dyDescent="0.35">
      <c r="C363" s="9" t="s">
        <v>9</v>
      </c>
      <c r="D363" s="10"/>
      <c r="E363" s="10">
        <f>IF(SUM(E359,-D355)&lt;0,"",IF(E360="",SUM(E359,-D355),SUM(E360,-D355)))</f>
        <v>0</v>
      </c>
      <c r="F363" s="10">
        <f>IF(E363="","",SUM(F355:F360))</f>
        <v>0</v>
      </c>
      <c r="G363" s="10">
        <f>SUM(G351,G362)</f>
        <v>0</v>
      </c>
      <c r="H363" s="10" t="str">
        <f>IF(AND(H355="",H356="",H357="",H358="",H359=""),"",SUM(H355:H360))</f>
        <v/>
      </c>
      <c r="I363" s="59">
        <f>SUM(I355:I359)</f>
        <v>0</v>
      </c>
      <c r="J363" s="18" t="str">
        <f>J360</f>
        <v/>
      </c>
      <c r="K363" s="17" t="str">
        <f>IF(E359="","",J351+F363)</f>
        <v/>
      </c>
      <c r="L363" s="17" t="str">
        <f>IF(E359="","",K351+H363)</f>
        <v/>
      </c>
      <c r="M363" s="29"/>
    </row>
    <row r="364" spans="1:13" ht="13.5" thickBot="1" x14ac:dyDescent="0.35">
      <c r="I364" s="59"/>
      <c r="J364"/>
      <c r="L364" s="16"/>
      <c r="M364" s="29"/>
    </row>
    <row r="365" spans="1:13" x14ac:dyDescent="0.3">
      <c r="A365" s="13" t="s">
        <v>8</v>
      </c>
      <c r="B365" s="14">
        <f>SUM(B353,1)</f>
        <v>31</v>
      </c>
      <c r="C365" s="3"/>
      <c r="D365" s="4"/>
      <c r="E365" s="4"/>
      <c r="F365" s="4"/>
      <c r="G365" s="4"/>
      <c r="H365" s="4"/>
      <c r="I365" s="4"/>
      <c r="J365" s="5"/>
      <c r="K365" s="24"/>
      <c r="L365" s="25"/>
      <c r="M365" s="29"/>
    </row>
    <row r="366" spans="1:13" x14ac:dyDescent="0.3">
      <c r="C366" s="6"/>
      <c r="D366" s="12" t="s">
        <v>5</v>
      </c>
      <c r="E366" s="12" t="s">
        <v>6</v>
      </c>
      <c r="F366" s="12" t="s">
        <v>7</v>
      </c>
      <c r="G366" s="12" t="s">
        <v>21</v>
      </c>
      <c r="H366" s="57" t="s">
        <v>16</v>
      </c>
      <c r="I366" s="57" t="s">
        <v>17</v>
      </c>
      <c r="J366" s="7"/>
      <c r="K366" s="22" t="s">
        <v>10</v>
      </c>
      <c r="L366" s="19" t="s">
        <v>11</v>
      </c>
      <c r="M366" s="29"/>
    </row>
    <row r="367" spans="1:13" x14ac:dyDescent="0.3">
      <c r="B367" s="30">
        <f>B361+1</f>
        <v>42236</v>
      </c>
      <c r="C367" s="11" t="s">
        <v>0</v>
      </c>
      <c r="D367" s="1">
        <f>IF(E360="",E359,E360)</f>
        <v>0</v>
      </c>
      <c r="E367" s="1"/>
      <c r="F367" s="1" t="str">
        <f>IF(E367="","",(SUM(E367,-D367)))</f>
        <v/>
      </c>
      <c r="G367" s="1">
        <v>0</v>
      </c>
      <c r="H367" s="1" t="str">
        <f>IF(E367="","",SUM(F367,G367))</f>
        <v/>
      </c>
      <c r="I367" s="54" t="str">
        <f>IF(H367="","",AVERAGE(H$367:H$371))</f>
        <v/>
      </c>
      <c r="J367" s="19" t="str">
        <f t="shared" ref="J367" si="177">IF(L367="","",L367-K367)</f>
        <v/>
      </c>
      <c r="K367" s="28" t="str">
        <f>IF(E367="","",E367)</f>
        <v/>
      </c>
      <c r="L367" s="95" t="str">
        <f>IF(E367="","",L360+H367)</f>
        <v/>
      </c>
      <c r="M367" s="29"/>
    </row>
    <row r="368" spans="1:13" x14ac:dyDescent="0.3">
      <c r="B368" s="75">
        <f t="shared" ref="B368:B373" si="178">B367+1</f>
        <v>42237</v>
      </c>
      <c r="C368" s="46" t="s">
        <v>1</v>
      </c>
      <c r="D368" s="26">
        <f>SUM(E367)</f>
        <v>0</v>
      </c>
      <c r="E368" s="26"/>
      <c r="F368" s="26" t="str">
        <f t="shared" ref="F368:F371" si="179">IF(E368="","",(SUM(E368,-D368)))</f>
        <v/>
      </c>
      <c r="G368" s="1">
        <v>0</v>
      </c>
      <c r="H368" s="26" t="str">
        <f t="shared" ref="H368:H371" si="180">IF(E368="","",SUM(F368,G368))</f>
        <v/>
      </c>
      <c r="I368" s="54" t="str">
        <f t="shared" ref="I368:I371" si="181">IF(H368="","",AVERAGE(H$367:H$371))</f>
        <v/>
      </c>
      <c r="J368" s="52" t="str">
        <f>IF(L368="","",L368-K368)</f>
        <v/>
      </c>
      <c r="K368" s="53" t="str">
        <f>IF(E368="","",E368)</f>
        <v/>
      </c>
      <c r="L368" s="27" t="str">
        <f>IF(E368="","",L367+H368)</f>
        <v/>
      </c>
      <c r="M368" s="29"/>
    </row>
    <row r="369" spans="1:13" x14ac:dyDescent="0.3">
      <c r="B369" s="75">
        <f t="shared" si="178"/>
        <v>42238</v>
      </c>
      <c r="C369" s="46" t="s">
        <v>2</v>
      </c>
      <c r="D369" s="26">
        <f>SUM(E368)</f>
        <v>0</v>
      </c>
      <c r="E369" s="26"/>
      <c r="F369" s="26" t="str">
        <f t="shared" si="179"/>
        <v/>
      </c>
      <c r="G369" s="1">
        <v>0</v>
      </c>
      <c r="H369" s="26" t="str">
        <f t="shared" si="180"/>
        <v/>
      </c>
      <c r="I369" s="54" t="str">
        <f t="shared" si="181"/>
        <v/>
      </c>
      <c r="J369" s="52" t="str">
        <f t="shared" ref="J369:J372" si="182">IF(L369="","",L369-K369)</f>
        <v/>
      </c>
      <c r="K369" s="53" t="str">
        <f>IF(E369="","",E369)</f>
        <v/>
      </c>
      <c r="L369" s="27" t="str">
        <f>IF(E369="","",L368+H369)</f>
        <v/>
      </c>
      <c r="M369" s="29"/>
    </row>
    <row r="370" spans="1:13" x14ac:dyDescent="0.3">
      <c r="B370" s="75">
        <f t="shared" si="178"/>
        <v>42239</v>
      </c>
      <c r="C370" s="46" t="s">
        <v>3</v>
      </c>
      <c r="D370" s="26">
        <f>SUM(E369)</f>
        <v>0</v>
      </c>
      <c r="E370" s="26"/>
      <c r="F370" s="26" t="str">
        <f t="shared" si="179"/>
        <v/>
      </c>
      <c r="G370" s="1">
        <v>0</v>
      </c>
      <c r="H370" s="26" t="str">
        <f t="shared" si="180"/>
        <v/>
      </c>
      <c r="I370" s="54" t="str">
        <f t="shared" si="181"/>
        <v/>
      </c>
      <c r="J370" s="52" t="str">
        <f t="shared" si="182"/>
        <v/>
      </c>
      <c r="K370" s="53" t="str">
        <f>IF(E370="","",E370)</f>
        <v/>
      </c>
      <c r="L370" s="27" t="str">
        <f>IF(E370="","",L369+H370)</f>
        <v/>
      </c>
      <c r="M370" s="29"/>
    </row>
    <row r="371" spans="1:13" x14ac:dyDescent="0.3">
      <c r="B371" s="75">
        <f t="shared" si="178"/>
        <v>42240</v>
      </c>
      <c r="C371" s="46" t="s">
        <v>4</v>
      </c>
      <c r="D371" s="26">
        <f>SUM(E370)</f>
        <v>0</v>
      </c>
      <c r="E371" s="26"/>
      <c r="F371" s="26" t="str">
        <f t="shared" si="179"/>
        <v/>
      </c>
      <c r="G371" s="1">
        <v>0</v>
      </c>
      <c r="H371" s="26" t="str">
        <f t="shared" si="180"/>
        <v/>
      </c>
      <c r="I371" s="54" t="str">
        <f t="shared" si="181"/>
        <v/>
      </c>
      <c r="J371" s="52" t="str">
        <f t="shared" si="182"/>
        <v/>
      </c>
      <c r="K371" s="53" t="str">
        <f>IF(E371="","",E371)</f>
        <v/>
      </c>
      <c r="L371" s="27" t="str">
        <f>IF(E371="","",L370+H371)</f>
        <v/>
      </c>
      <c r="M371" s="29"/>
    </row>
    <row r="372" spans="1:13" x14ac:dyDescent="0.3">
      <c r="B372" s="75">
        <f t="shared" si="178"/>
        <v>42241</v>
      </c>
      <c r="C372" s="46" t="s">
        <v>12</v>
      </c>
      <c r="D372" s="26" t="str">
        <f>IF(E372="","",SUM(E371))</f>
        <v/>
      </c>
      <c r="E372" s="26"/>
      <c r="F372" s="26" t="str">
        <f>IF(E372="","",SUM(E372,-D372))</f>
        <v/>
      </c>
      <c r="G372" s="1">
        <v>0</v>
      </c>
      <c r="H372" s="26">
        <f>SUM(F372,G372)</f>
        <v>0</v>
      </c>
      <c r="I372" s="56"/>
      <c r="J372" s="52" t="str">
        <f t="shared" si="182"/>
        <v/>
      </c>
      <c r="K372" s="53">
        <f>IF(E372="",E371,E372)</f>
        <v>0</v>
      </c>
      <c r="L372" s="27" t="str">
        <f>IF(L371="","",L371+H372)</f>
        <v/>
      </c>
      <c r="M372" s="29"/>
    </row>
    <row r="373" spans="1:13" x14ac:dyDescent="0.3">
      <c r="B373" s="30">
        <f t="shared" si="178"/>
        <v>42242</v>
      </c>
      <c r="C373" s="11" t="s">
        <v>13</v>
      </c>
      <c r="D373" s="1"/>
      <c r="E373" s="1"/>
      <c r="F373" s="1"/>
      <c r="G373" s="1">
        <v>0</v>
      </c>
      <c r="H373" s="1"/>
      <c r="I373" s="54"/>
      <c r="J373" s="19"/>
      <c r="K373" s="28">
        <f>K372</f>
        <v>0</v>
      </c>
      <c r="L373" s="23" t="str">
        <f>L372</f>
        <v/>
      </c>
      <c r="M373" s="29"/>
    </row>
    <row r="374" spans="1:13" ht="13.5" thickBot="1" x14ac:dyDescent="0.35">
      <c r="B374" s="30"/>
      <c r="C374" s="8"/>
      <c r="D374" s="2"/>
      <c r="E374" s="2"/>
      <c r="F374" s="2"/>
      <c r="G374" s="96">
        <f>SUM(G367:G373)</f>
        <v>0</v>
      </c>
      <c r="H374" s="2"/>
      <c r="I374" s="59"/>
      <c r="J374" s="41"/>
      <c r="K374" s="42"/>
      <c r="L374" s="43"/>
      <c r="M374" s="29"/>
    </row>
    <row r="375" spans="1:13" ht="13.5" thickBot="1" x14ac:dyDescent="0.35">
      <c r="C375" s="9" t="s">
        <v>9</v>
      </c>
      <c r="D375" s="10"/>
      <c r="E375" s="10">
        <f>IF(SUM(E371,-D367)&lt;0,"",IF(E372="",SUM(E371,-D367),SUM(E372,-D367)))</f>
        <v>0</v>
      </c>
      <c r="F375" s="10">
        <f>IF(E375="","",SUM(F367:F372))</f>
        <v>0</v>
      </c>
      <c r="G375" s="10">
        <f>SUM(G363,G374)</f>
        <v>0</v>
      </c>
      <c r="H375" s="10" t="str">
        <f>IF(AND(H367="",H368="",H369="",H370="",H371=""),"",SUM(H367:H372))</f>
        <v/>
      </c>
      <c r="I375" s="59">
        <f>SUM(I367:I371)</f>
        <v>0</v>
      </c>
      <c r="J375" s="18" t="str">
        <f>J372</f>
        <v/>
      </c>
      <c r="K375" s="17" t="str">
        <f>IF(E371="","",J363+F375)</f>
        <v/>
      </c>
      <c r="L375" s="17" t="str">
        <f>IF(E371="","",K363+H375)</f>
        <v/>
      </c>
      <c r="M375" s="29"/>
    </row>
    <row r="376" spans="1:13" ht="13.5" thickBot="1" x14ac:dyDescent="0.35">
      <c r="J376"/>
      <c r="L376" s="16"/>
      <c r="M376" s="29"/>
    </row>
    <row r="377" spans="1:13" x14ac:dyDescent="0.3">
      <c r="A377" s="13" t="s">
        <v>8</v>
      </c>
      <c r="B377" s="14">
        <f>SUM(B365,1)</f>
        <v>32</v>
      </c>
      <c r="C377" s="3"/>
      <c r="D377" s="4"/>
      <c r="E377" s="4"/>
      <c r="F377" s="4"/>
      <c r="G377" s="4"/>
      <c r="H377" s="4"/>
      <c r="I377" s="4"/>
      <c r="J377" s="5"/>
      <c r="K377" s="24"/>
      <c r="L377" s="25"/>
      <c r="M377" s="29"/>
    </row>
    <row r="378" spans="1:13" x14ac:dyDescent="0.3">
      <c r="C378" s="6"/>
      <c r="D378" s="12" t="s">
        <v>5</v>
      </c>
      <c r="E378" s="12" t="s">
        <v>6</v>
      </c>
      <c r="F378" s="12" t="s">
        <v>7</v>
      </c>
      <c r="G378" s="12" t="s">
        <v>21</v>
      </c>
      <c r="H378" s="57" t="s">
        <v>16</v>
      </c>
      <c r="I378" s="57" t="s">
        <v>17</v>
      </c>
      <c r="J378" s="7"/>
      <c r="K378" s="22" t="s">
        <v>10</v>
      </c>
      <c r="L378" s="19" t="s">
        <v>11</v>
      </c>
      <c r="M378" s="29"/>
    </row>
    <row r="379" spans="1:13" x14ac:dyDescent="0.3">
      <c r="B379" s="30">
        <f>B373+1</f>
        <v>42243</v>
      </c>
      <c r="C379" s="11" t="s">
        <v>0</v>
      </c>
      <c r="D379" s="1">
        <f>IF(E372="",E371,E372)</f>
        <v>0</v>
      </c>
      <c r="E379" s="1"/>
      <c r="F379" s="1" t="str">
        <f>IF(E379="","",(SUM(E379,-D379)))</f>
        <v/>
      </c>
      <c r="G379" s="1">
        <v>0</v>
      </c>
      <c r="H379" s="1" t="str">
        <f>IF(E379="","",SUM(F379,G379))</f>
        <v/>
      </c>
      <c r="I379" s="54" t="str">
        <f>IF(H379="","",AVERAGE(H$379:H$383))</f>
        <v/>
      </c>
      <c r="J379" s="19" t="str">
        <f t="shared" ref="J379" si="183">IF(L379="","",L379-K379)</f>
        <v/>
      </c>
      <c r="K379" s="28" t="str">
        <f>IF(E379="","",E379)</f>
        <v/>
      </c>
      <c r="L379" s="95" t="str">
        <f>IF(E379="","",L372+H379)</f>
        <v/>
      </c>
      <c r="M379" s="29"/>
    </row>
    <row r="380" spans="1:13" x14ac:dyDescent="0.3">
      <c r="B380" s="30">
        <f t="shared" ref="B380:B385" si="184">B379+1</f>
        <v>42244</v>
      </c>
      <c r="C380" s="11" t="s">
        <v>1</v>
      </c>
      <c r="D380" s="1">
        <f>SUM(E379)</f>
        <v>0</v>
      </c>
      <c r="E380" s="1"/>
      <c r="F380" s="1" t="str">
        <f t="shared" ref="F380:F383" si="185">IF(E380="","",(SUM(E380,-D380)))</f>
        <v/>
      </c>
      <c r="G380" s="1">
        <v>0</v>
      </c>
      <c r="H380" s="1" t="str">
        <f t="shared" ref="H380:H383" si="186">IF(E380="","",SUM(F380,G380))</f>
        <v/>
      </c>
      <c r="I380" s="54" t="str">
        <f t="shared" ref="I380:I383" si="187">IF(H380="","",AVERAGE(H$379:H$383))</f>
        <v/>
      </c>
      <c r="J380" s="19" t="str">
        <f>IF(L380="","",L380-K380)</f>
        <v/>
      </c>
      <c r="K380" s="28" t="str">
        <f>IF(E380="","",E380)</f>
        <v/>
      </c>
      <c r="L380" s="23" t="str">
        <f>IF(E380="","",L379+H380)</f>
        <v/>
      </c>
      <c r="M380" s="29"/>
    </row>
    <row r="381" spans="1:13" x14ac:dyDescent="0.3">
      <c r="B381" s="30">
        <f t="shared" si="184"/>
        <v>42245</v>
      </c>
      <c r="C381" s="11" t="s">
        <v>2</v>
      </c>
      <c r="D381" s="1">
        <f>SUM(E380)</f>
        <v>0</v>
      </c>
      <c r="E381" s="1"/>
      <c r="F381" s="1" t="str">
        <f t="shared" si="185"/>
        <v/>
      </c>
      <c r="G381" s="1">
        <v>0</v>
      </c>
      <c r="H381" s="1" t="str">
        <f t="shared" si="186"/>
        <v/>
      </c>
      <c r="I381" s="54" t="str">
        <f t="shared" si="187"/>
        <v/>
      </c>
      <c r="J381" s="19" t="str">
        <f t="shared" ref="J381:J384" si="188">IF(L381="","",L381-K381)</f>
        <v/>
      </c>
      <c r="K381" s="28" t="str">
        <f>IF(E381="","",E381)</f>
        <v/>
      </c>
      <c r="L381" s="27" t="str">
        <f>IF(E381="","",L380+H381)</f>
        <v/>
      </c>
      <c r="M381" s="29"/>
    </row>
    <row r="382" spans="1:13" x14ac:dyDescent="0.3">
      <c r="B382" s="30">
        <f t="shared" si="184"/>
        <v>42246</v>
      </c>
      <c r="C382" s="11" t="s">
        <v>3</v>
      </c>
      <c r="D382" s="1">
        <f>SUM(E381)</f>
        <v>0</v>
      </c>
      <c r="E382" s="1"/>
      <c r="F382" s="1" t="str">
        <f t="shared" si="185"/>
        <v/>
      </c>
      <c r="G382" s="1">
        <v>0</v>
      </c>
      <c r="H382" s="1" t="str">
        <f t="shared" si="186"/>
        <v/>
      </c>
      <c r="I382" s="54" t="str">
        <f t="shared" si="187"/>
        <v/>
      </c>
      <c r="J382" s="19" t="str">
        <f t="shared" si="188"/>
        <v/>
      </c>
      <c r="K382" s="28" t="str">
        <f>IF(E382="","",E382)</f>
        <v/>
      </c>
      <c r="L382" s="23" t="str">
        <f>IF(E382="","",L381+H382)</f>
        <v/>
      </c>
      <c r="M382" s="29"/>
    </row>
    <row r="383" spans="1:13" x14ac:dyDescent="0.3">
      <c r="B383" s="30">
        <f t="shared" si="184"/>
        <v>42247</v>
      </c>
      <c r="C383" s="11" t="s">
        <v>4</v>
      </c>
      <c r="D383" s="1">
        <f>SUM(E382)</f>
        <v>0</v>
      </c>
      <c r="E383" s="1"/>
      <c r="F383" s="1" t="str">
        <f t="shared" si="185"/>
        <v/>
      </c>
      <c r="G383" s="1">
        <v>0</v>
      </c>
      <c r="H383" s="1" t="str">
        <f t="shared" si="186"/>
        <v/>
      </c>
      <c r="I383" s="54" t="str">
        <f t="shared" si="187"/>
        <v/>
      </c>
      <c r="J383" s="19" t="str">
        <f t="shared" si="188"/>
        <v/>
      </c>
      <c r="K383" s="28" t="str">
        <f>IF(E383="","",E383)</f>
        <v/>
      </c>
      <c r="L383" s="23" t="str">
        <f>IF(E383="","",L382+H383)</f>
        <v/>
      </c>
      <c r="M383" s="29"/>
    </row>
    <row r="384" spans="1:13" x14ac:dyDescent="0.3">
      <c r="B384" s="30">
        <f t="shared" si="184"/>
        <v>42248</v>
      </c>
      <c r="C384" s="11" t="s">
        <v>12</v>
      </c>
      <c r="D384" s="1" t="str">
        <f>IF(E384="","",SUM(E383))</f>
        <v/>
      </c>
      <c r="E384" s="1"/>
      <c r="F384" s="1" t="str">
        <f>IF(E384="","",SUM(E384,-D384))</f>
        <v/>
      </c>
      <c r="G384" s="1">
        <v>0</v>
      </c>
      <c r="H384" s="1">
        <f>SUM(F384,G384)</f>
        <v>0</v>
      </c>
      <c r="I384" s="54"/>
      <c r="J384" s="19" t="str">
        <f t="shared" si="188"/>
        <v/>
      </c>
      <c r="K384" s="28">
        <f>IF(E384="",E383,E384)</f>
        <v>0</v>
      </c>
      <c r="L384" s="23" t="str">
        <f>IF(L383="","",L383+H384)</f>
        <v/>
      </c>
      <c r="M384" s="29"/>
    </row>
    <row r="385" spans="1:13" x14ac:dyDescent="0.3">
      <c r="B385" s="30">
        <f t="shared" si="184"/>
        <v>42249</v>
      </c>
      <c r="C385" s="11" t="s">
        <v>13</v>
      </c>
      <c r="D385" s="1"/>
      <c r="E385" s="1"/>
      <c r="F385" s="1"/>
      <c r="G385" s="1">
        <v>0</v>
      </c>
      <c r="H385" s="1"/>
      <c r="I385" s="54"/>
      <c r="J385" s="19"/>
      <c r="K385" s="28">
        <f>K384</f>
        <v>0</v>
      </c>
      <c r="L385" s="23" t="str">
        <f>L384</f>
        <v/>
      </c>
      <c r="M385" s="29"/>
    </row>
    <row r="386" spans="1:13" ht="13.5" thickBot="1" x14ac:dyDescent="0.35">
      <c r="B386" s="30"/>
      <c r="C386" s="8"/>
      <c r="D386" s="2"/>
      <c r="E386" s="2"/>
      <c r="F386" s="2"/>
      <c r="G386" s="96">
        <f>SUM(G379:G385)</f>
        <v>0</v>
      </c>
      <c r="H386" s="2"/>
      <c r="I386" s="2"/>
      <c r="J386" s="41"/>
      <c r="K386" s="42"/>
      <c r="L386" s="43"/>
      <c r="M386" s="29"/>
    </row>
    <row r="387" spans="1:13" ht="13.5" thickBot="1" x14ac:dyDescent="0.35">
      <c r="C387" s="9" t="s">
        <v>9</v>
      </c>
      <c r="D387" s="10"/>
      <c r="E387" s="10">
        <f>IF(SUM(E383,-D379)&lt;0,"",IF(E384="",SUM(E383,-D379),SUM(E384,-D379)))</f>
        <v>0</v>
      </c>
      <c r="F387" s="10">
        <f>IF(E387="","",SUM(F379:F384))</f>
        <v>0</v>
      </c>
      <c r="G387" s="10">
        <f>SUM(G375,G386)</f>
        <v>0</v>
      </c>
      <c r="H387" s="10" t="str">
        <f>IF(AND(H379="",H380="",H381="",H382="",H383=""),"",SUM(H379:H384))</f>
        <v/>
      </c>
      <c r="I387" s="59">
        <f>SUM(I379:I383)</f>
        <v>0</v>
      </c>
      <c r="J387" s="18" t="str">
        <f>J384</f>
        <v/>
      </c>
      <c r="K387" s="17" t="str">
        <f>IF(E383="","",J375+F387)</f>
        <v/>
      </c>
      <c r="L387" s="17" t="str">
        <f>IF(E383="","",K375+H387)</f>
        <v/>
      </c>
      <c r="M387" s="29"/>
    </row>
    <row r="388" spans="1:13" ht="13.5" thickBot="1" x14ac:dyDescent="0.35">
      <c r="J388"/>
      <c r="L388" s="16"/>
      <c r="M388" s="29"/>
    </row>
    <row r="389" spans="1:13" x14ac:dyDescent="0.3">
      <c r="A389" s="13" t="s">
        <v>8</v>
      </c>
      <c r="B389" s="14">
        <f>SUM(B377,1)</f>
        <v>33</v>
      </c>
      <c r="C389" s="3"/>
      <c r="D389" s="4"/>
      <c r="E389" s="4"/>
      <c r="F389" s="4"/>
      <c r="G389" s="4"/>
      <c r="H389" s="4"/>
      <c r="I389" s="4"/>
      <c r="J389" s="5"/>
      <c r="K389" s="24"/>
      <c r="L389" s="25"/>
      <c r="M389" s="29"/>
    </row>
    <row r="390" spans="1:13" x14ac:dyDescent="0.3">
      <c r="C390" s="6"/>
      <c r="D390" s="12" t="s">
        <v>5</v>
      </c>
      <c r="E390" s="12" t="s">
        <v>6</v>
      </c>
      <c r="F390" s="12" t="s">
        <v>7</v>
      </c>
      <c r="G390" s="12" t="s">
        <v>21</v>
      </c>
      <c r="H390" s="57" t="s">
        <v>16</v>
      </c>
      <c r="I390" s="57" t="s">
        <v>17</v>
      </c>
      <c r="J390" s="7"/>
      <c r="K390" s="22" t="s">
        <v>10</v>
      </c>
      <c r="L390" s="19" t="s">
        <v>11</v>
      </c>
      <c r="M390" s="29"/>
    </row>
    <row r="391" spans="1:13" x14ac:dyDescent="0.3">
      <c r="B391" s="30">
        <f>B385+1</f>
        <v>42250</v>
      </c>
      <c r="C391" s="11" t="s">
        <v>0</v>
      </c>
      <c r="D391" s="1">
        <f>IF(E384="",E383,E384)</f>
        <v>0</v>
      </c>
      <c r="E391" s="1"/>
      <c r="F391" s="1" t="str">
        <f>IF(E391="","",(SUM(E391,-D391)))</f>
        <v/>
      </c>
      <c r="G391" s="1">
        <v>0</v>
      </c>
      <c r="H391" s="1" t="str">
        <f>IF(E391="","",SUM(F391,G391))</f>
        <v/>
      </c>
      <c r="I391" s="54" t="str">
        <f>IF(H391="","",AVERAGE(H$391:H$395))</f>
        <v/>
      </c>
      <c r="J391" s="19" t="str">
        <f t="shared" ref="J391" si="189">IF(L391="","",L391-K391)</f>
        <v/>
      </c>
      <c r="K391" s="28" t="str">
        <f>IF(E391="","",E391)</f>
        <v/>
      </c>
      <c r="L391" s="95" t="str">
        <f>IF(E391="","",L384+H391)</f>
        <v/>
      </c>
      <c r="M391" s="29"/>
    </row>
    <row r="392" spans="1:13" x14ac:dyDescent="0.3">
      <c r="B392" s="30">
        <f t="shared" ref="B392:B397" si="190">B391+1</f>
        <v>42251</v>
      </c>
      <c r="C392" s="11" t="s">
        <v>1</v>
      </c>
      <c r="D392" s="1">
        <f>SUM(E391)</f>
        <v>0</v>
      </c>
      <c r="E392" s="1"/>
      <c r="F392" s="1" t="str">
        <f t="shared" ref="F392:F395" si="191">IF(E392="","",(SUM(E392,-D392)))</f>
        <v/>
      </c>
      <c r="G392" s="1">
        <v>0</v>
      </c>
      <c r="H392" s="1" t="str">
        <f t="shared" ref="H392:H395" si="192">IF(E392="","",SUM(F392,G392))</f>
        <v/>
      </c>
      <c r="I392" s="54" t="str">
        <f t="shared" ref="I392:I395" si="193">IF(H392="","",AVERAGE(H$391:H$395))</f>
        <v/>
      </c>
      <c r="J392" s="19" t="str">
        <f>IF(L392="","",L392-K392)</f>
        <v/>
      </c>
      <c r="K392" s="28" t="str">
        <f>IF(E392="","",E392)</f>
        <v/>
      </c>
      <c r="L392" s="23" t="str">
        <f>IF(E392="","",L391+H392)</f>
        <v/>
      </c>
      <c r="M392" s="29"/>
    </row>
    <row r="393" spans="1:13" x14ac:dyDescent="0.3">
      <c r="B393" s="30">
        <f t="shared" si="190"/>
        <v>42252</v>
      </c>
      <c r="C393" s="11" t="s">
        <v>2</v>
      </c>
      <c r="D393" s="1">
        <f>SUM(E392)</f>
        <v>0</v>
      </c>
      <c r="E393" s="1"/>
      <c r="F393" s="1" t="str">
        <f t="shared" si="191"/>
        <v/>
      </c>
      <c r="G393" s="1">
        <v>0</v>
      </c>
      <c r="H393" s="1" t="str">
        <f t="shared" si="192"/>
        <v/>
      </c>
      <c r="I393" s="54" t="str">
        <f t="shared" si="193"/>
        <v/>
      </c>
      <c r="J393" s="19" t="str">
        <f t="shared" ref="J393:J396" si="194">IF(L393="","",L393-K393)</f>
        <v/>
      </c>
      <c r="K393" s="28" t="str">
        <f>IF(E393="","",E393)</f>
        <v/>
      </c>
      <c r="L393" s="27" t="str">
        <f>IF(E393="","",L392+H393)</f>
        <v/>
      </c>
      <c r="M393" s="29"/>
    </row>
    <row r="394" spans="1:13" x14ac:dyDescent="0.3">
      <c r="B394" s="30">
        <f t="shared" si="190"/>
        <v>42253</v>
      </c>
      <c r="C394" s="11" t="s">
        <v>3</v>
      </c>
      <c r="D394" s="1">
        <f>SUM(E393)</f>
        <v>0</v>
      </c>
      <c r="E394" s="1"/>
      <c r="F394" s="1" t="str">
        <f t="shared" si="191"/>
        <v/>
      </c>
      <c r="G394" s="1">
        <v>0</v>
      </c>
      <c r="H394" s="1" t="str">
        <f t="shared" si="192"/>
        <v/>
      </c>
      <c r="I394" s="54" t="str">
        <f t="shared" si="193"/>
        <v/>
      </c>
      <c r="J394" s="19" t="str">
        <f t="shared" si="194"/>
        <v/>
      </c>
      <c r="K394" s="28" t="str">
        <f>IF(E394="","",E394)</f>
        <v/>
      </c>
      <c r="L394" s="23" t="str">
        <f>IF(E394="","",L393+H394)</f>
        <v/>
      </c>
      <c r="M394" s="29"/>
    </row>
    <row r="395" spans="1:13" x14ac:dyDescent="0.3">
      <c r="B395" s="30">
        <f t="shared" si="190"/>
        <v>42254</v>
      </c>
      <c r="C395" s="11" t="s">
        <v>4</v>
      </c>
      <c r="D395" s="1">
        <f>SUM(E394)</f>
        <v>0</v>
      </c>
      <c r="E395" s="1"/>
      <c r="F395" s="1" t="str">
        <f t="shared" si="191"/>
        <v/>
      </c>
      <c r="G395" s="1">
        <v>0</v>
      </c>
      <c r="H395" s="1" t="str">
        <f t="shared" si="192"/>
        <v/>
      </c>
      <c r="I395" s="54" t="str">
        <f t="shared" si="193"/>
        <v/>
      </c>
      <c r="J395" s="19" t="str">
        <f t="shared" si="194"/>
        <v/>
      </c>
      <c r="K395" s="28" t="str">
        <f>IF(E395="","",E395)</f>
        <v/>
      </c>
      <c r="L395" s="23" t="str">
        <f>IF(E395="","",L394+H395)</f>
        <v/>
      </c>
      <c r="M395" s="29"/>
    </row>
    <row r="396" spans="1:13" x14ac:dyDescent="0.3">
      <c r="B396" s="30">
        <f t="shared" si="190"/>
        <v>42255</v>
      </c>
      <c r="C396" s="11" t="s">
        <v>12</v>
      </c>
      <c r="D396" s="1" t="str">
        <f>IF(E396="","",SUM(E395))</f>
        <v/>
      </c>
      <c r="E396" s="1"/>
      <c r="F396" s="1" t="str">
        <f>IF(E396="","",SUM(E396,-D396))</f>
        <v/>
      </c>
      <c r="G396" s="1">
        <v>0</v>
      </c>
      <c r="H396" s="1">
        <f>SUM(F396,G396)</f>
        <v>0</v>
      </c>
      <c r="I396" s="54"/>
      <c r="J396" s="19" t="str">
        <f t="shared" si="194"/>
        <v/>
      </c>
      <c r="K396" s="28">
        <f>IF(E396="",E395,E396)</f>
        <v>0</v>
      </c>
      <c r="L396" s="23" t="str">
        <f>IF(L395="","",L395+H396)</f>
        <v/>
      </c>
      <c r="M396" s="29"/>
    </row>
    <row r="397" spans="1:13" x14ac:dyDescent="0.3">
      <c r="B397" s="30">
        <f t="shared" si="190"/>
        <v>42256</v>
      </c>
      <c r="C397" s="11" t="s">
        <v>13</v>
      </c>
      <c r="D397" s="1"/>
      <c r="E397" s="1"/>
      <c r="F397" s="1"/>
      <c r="G397" s="1">
        <v>0</v>
      </c>
      <c r="H397" s="1"/>
      <c r="I397" s="54"/>
      <c r="J397" s="19"/>
      <c r="K397" s="28">
        <f>K396</f>
        <v>0</v>
      </c>
      <c r="L397" s="23" t="str">
        <f>L396</f>
        <v/>
      </c>
      <c r="M397" s="29"/>
    </row>
    <row r="398" spans="1:13" ht="13.5" thickBot="1" x14ac:dyDescent="0.35">
      <c r="B398" s="30"/>
      <c r="C398" s="8"/>
      <c r="D398" s="2"/>
      <c r="E398" s="2"/>
      <c r="F398" s="2"/>
      <c r="G398" s="96">
        <f>SUM(G391:G397)</f>
        <v>0</v>
      </c>
      <c r="H398" s="2"/>
      <c r="I398" s="2"/>
      <c r="J398" s="41"/>
      <c r="K398" s="42"/>
      <c r="L398" s="43"/>
      <c r="M398" s="29"/>
    </row>
    <row r="399" spans="1:13" ht="13.5" thickBot="1" x14ac:dyDescent="0.35">
      <c r="C399" s="9" t="s">
        <v>9</v>
      </c>
      <c r="D399" s="10"/>
      <c r="E399" s="10">
        <f>IF(SUM(E395,-D391)&lt;0,"",IF(E396="",SUM(E395,-D391),SUM(E396,-D391)))</f>
        <v>0</v>
      </c>
      <c r="F399" s="10">
        <f>IF(E399="","",SUM(F391:F396))</f>
        <v>0</v>
      </c>
      <c r="G399" s="10">
        <f>SUM(G387,G398)</f>
        <v>0</v>
      </c>
      <c r="H399" s="10" t="str">
        <f>IF(AND(H391="",H392="",H393="",H394="",H395=""),"",SUM(H391:H396))</f>
        <v/>
      </c>
      <c r="I399" s="59">
        <f>SUM(I391:I395)</f>
        <v>0</v>
      </c>
      <c r="J399" s="18" t="str">
        <f>J396</f>
        <v/>
      </c>
      <c r="K399" s="17" t="str">
        <f>IF(E395="","",J387+F399)</f>
        <v/>
      </c>
      <c r="L399" s="17" t="str">
        <f>IF(E395="","",K387+H399)</f>
        <v/>
      </c>
      <c r="M399" s="29"/>
    </row>
    <row r="400" spans="1:13" ht="13.5" thickBot="1" x14ac:dyDescent="0.35">
      <c r="J400"/>
      <c r="L400" s="16"/>
      <c r="M400" s="29"/>
    </row>
    <row r="401" spans="1:13" x14ac:dyDescent="0.3">
      <c r="A401" s="13" t="s">
        <v>8</v>
      </c>
      <c r="B401" s="14">
        <f>SUM(B389,1)</f>
        <v>34</v>
      </c>
      <c r="C401" s="3"/>
      <c r="D401" s="4"/>
      <c r="E401" s="4"/>
      <c r="F401" s="4"/>
      <c r="G401" s="4"/>
      <c r="H401" s="4"/>
      <c r="I401" s="4"/>
      <c r="J401" s="5"/>
      <c r="K401" s="24"/>
      <c r="L401" s="25"/>
      <c r="M401" s="29"/>
    </row>
    <row r="402" spans="1:13" x14ac:dyDescent="0.3">
      <c r="C402" s="6"/>
      <c r="D402" s="12" t="s">
        <v>5</v>
      </c>
      <c r="E402" s="12" t="s">
        <v>6</v>
      </c>
      <c r="F402" s="12" t="s">
        <v>7</v>
      </c>
      <c r="G402" s="12" t="s">
        <v>21</v>
      </c>
      <c r="H402" s="57" t="s">
        <v>16</v>
      </c>
      <c r="I402" s="57" t="s">
        <v>17</v>
      </c>
      <c r="J402" s="7"/>
      <c r="K402" s="22" t="s">
        <v>10</v>
      </c>
      <c r="L402" s="19" t="s">
        <v>11</v>
      </c>
      <c r="M402" s="29"/>
    </row>
    <row r="403" spans="1:13" x14ac:dyDescent="0.3">
      <c r="B403" s="30">
        <f>B397+1</f>
        <v>42257</v>
      </c>
      <c r="C403" s="11" t="s">
        <v>0</v>
      </c>
      <c r="D403" s="1">
        <f>IF(E396="",E395,E396)</f>
        <v>0</v>
      </c>
      <c r="E403" s="1"/>
      <c r="F403" s="1" t="str">
        <f>IF(E403="","",(SUM(E403,-D403)))</f>
        <v/>
      </c>
      <c r="G403" s="1">
        <v>0</v>
      </c>
      <c r="H403" s="1" t="str">
        <f>IF(E403="","",SUM(F403,G403))</f>
        <v/>
      </c>
      <c r="I403" s="54" t="str">
        <f>IF(H403="","",AVERAGE(H$403:H$407))</f>
        <v/>
      </c>
      <c r="J403" s="19" t="str">
        <f t="shared" ref="J403" si="195">IF(L403="","",L403-K403)</f>
        <v/>
      </c>
      <c r="K403" s="28" t="str">
        <f>IF(E403="","",E403)</f>
        <v/>
      </c>
      <c r="L403" s="95" t="str">
        <f>IF(E403="","",L396+H403)</f>
        <v/>
      </c>
      <c r="M403" s="29"/>
    </row>
    <row r="404" spans="1:13" x14ac:dyDescent="0.3">
      <c r="B404" s="30">
        <f t="shared" ref="B404:B409" si="196">B403+1</f>
        <v>42258</v>
      </c>
      <c r="C404" s="11" t="s">
        <v>1</v>
      </c>
      <c r="D404" s="1">
        <f>SUM(E403)</f>
        <v>0</v>
      </c>
      <c r="E404" s="1"/>
      <c r="F404" s="1" t="str">
        <f t="shared" ref="F404:F407" si="197">IF(E404="","",(SUM(E404,-D404)))</f>
        <v/>
      </c>
      <c r="G404" s="1">
        <v>0</v>
      </c>
      <c r="H404" s="1" t="str">
        <f t="shared" ref="H404:H407" si="198">IF(E404="","",SUM(F404,G404))</f>
        <v/>
      </c>
      <c r="I404" s="54" t="str">
        <f t="shared" ref="I404:I407" si="199">IF(H404="","",AVERAGE(H$403:H$407))</f>
        <v/>
      </c>
      <c r="J404" s="19" t="str">
        <f>IF(L404="","",L404-K404)</f>
        <v/>
      </c>
      <c r="K404" s="28" t="str">
        <f>IF(E404="","",E404)</f>
        <v/>
      </c>
      <c r="L404" s="23" t="str">
        <f>IF(E404="","",L403+H404)</f>
        <v/>
      </c>
      <c r="M404" s="29"/>
    </row>
    <row r="405" spans="1:13" x14ac:dyDescent="0.3">
      <c r="B405" s="30">
        <f t="shared" si="196"/>
        <v>42259</v>
      </c>
      <c r="C405" s="11" t="s">
        <v>2</v>
      </c>
      <c r="D405" s="1">
        <f>SUM(E404)</f>
        <v>0</v>
      </c>
      <c r="E405" s="1"/>
      <c r="F405" s="1" t="str">
        <f t="shared" si="197"/>
        <v/>
      </c>
      <c r="G405" s="1">
        <v>0</v>
      </c>
      <c r="H405" s="1" t="str">
        <f t="shared" si="198"/>
        <v/>
      </c>
      <c r="I405" s="54" t="str">
        <f t="shared" si="199"/>
        <v/>
      </c>
      <c r="J405" s="19" t="str">
        <f t="shared" ref="J405:J408" si="200">IF(L405="","",L405-K405)</f>
        <v/>
      </c>
      <c r="K405" s="28" t="str">
        <f>IF(E405="","",E405)</f>
        <v/>
      </c>
      <c r="L405" s="27" t="str">
        <f>IF(E405="","",L404+H405)</f>
        <v/>
      </c>
      <c r="M405" s="29"/>
    </row>
    <row r="406" spans="1:13" x14ac:dyDescent="0.3">
      <c r="B406" s="30">
        <f t="shared" si="196"/>
        <v>42260</v>
      </c>
      <c r="C406" s="11" t="s">
        <v>3</v>
      </c>
      <c r="D406" s="1">
        <f>SUM(E405)</f>
        <v>0</v>
      </c>
      <c r="E406" s="1"/>
      <c r="F406" s="1" t="str">
        <f t="shared" si="197"/>
        <v/>
      </c>
      <c r="G406" s="1">
        <v>0</v>
      </c>
      <c r="H406" s="1" t="str">
        <f t="shared" si="198"/>
        <v/>
      </c>
      <c r="I406" s="54" t="str">
        <f t="shared" si="199"/>
        <v/>
      </c>
      <c r="J406" s="19" t="str">
        <f t="shared" si="200"/>
        <v/>
      </c>
      <c r="K406" s="28" t="str">
        <f>IF(E406="","",E406)</f>
        <v/>
      </c>
      <c r="L406" s="23" t="str">
        <f>IF(E406="","",L405+H406)</f>
        <v/>
      </c>
      <c r="M406" s="29"/>
    </row>
    <row r="407" spans="1:13" x14ac:dyDescent="0.3">
      <c r="B407" s="30">
        <f t="shared" si="196"/>
        <v>42261</v>
      </c>
      <c r="C407" s="11" t="s">
        <v>4</v>
      </c>
      <c r="D407" s="1">
        <f>SUM(E406)</f>
        <v>0</v>
      </c>
      <c r="E407" s="1"/>
      <c r="F407" s="1" t="str">
        <f t="shared" si="197"/>
        <v/>
      </c>
      <c r="G407" s="1">
        <v>0</v>
      </c>
      <c r="H407" s="1" t="str">
        <f t="shared" si="198"/>
        <v/>
      </c>
      <c r="I407" s="54" t="str">
        <f t="shared" si="199"/>
        <v/>
      </c>
      <c r="J407" s="19" t="str">
        <f t="shared" si="200"/>
        <v/>
      </c>
      <c r="K407" s="28" t="str">
        <f>IF(E407="","",E407)</f>
        <v/>
      </c>
      <c r="L407" s="23" t="str">
        <f>IF(E407="","",L406+H407)</f>
        <v/>
      </c>
      <c r="M407" s="29"/>
    </row>
    <row r="408" spans="1:13" x14ac:dyDescent="0.3">
      <c r="B408" s="30">
        <f t="shared" si="196"/>
        <v>42262</v>
      </c>
      <c r="C408" s="11" t="s">
        <v>12</v>
      </c>
      <c r="D408" s="1" t="str">
        <f>IF(E408="","",SUM(E407))</f>
        <v/>
      </c>
      <c r="E408" s="1"/>
      <c r="F408" s="1" t="str">
        <f>IF(E408="","",SUM(E408,-D408))</f>
        <v/>
      </c>
      <c r="G408" s="1">
        <v>0</v>
      </c>
      <c r="H408" s="1">
        <f>SUM(F408,G408)</f>
        <v>0</v>
      </c>
      <c r="I408" s="54"/>
      <c r="J408" s="19" t="str">
        <f t="shared" si="200"/>
        <v/>
      </c>
      <c r="K408" s="28">
        <f>IF(E408="",E407,E408)</f>
        <v>0</v>
      </c>
      <c r="L408" s="23" t="str">
        <f>IF(L407="","",L407+H408)</f>
        <v/>
      </c>
      <c r="M408" s="29"/>
    </row>
    <row r="409" spans="1:13" x14ac:dyDescent="0.3">
      <c r="B409" s="30">
        <f t="shared" si="196"/>
        <v>42263</v>
      </c>
      <c r="C409" s="11" t="s">
        <v>13</v>
      </c>
      <c r="D409" s="1"/>
      <c r="E409" s="1"/>
      <c r="F409" s="1"/>
      <c r="G409" s="1">
        <v>0</v>
      </c>
      <c r="H409" s="1"/>
      <c r="I409" s="54"/>
      <c r="J409" s="19"/>
      <c r="K409" s="28">
        <f>K408</f>
        <v>0</v>
      </c>
      <c r="L409" s="23" t="str">
        <f>L408</f>
        <v/>
      </c>
      <c r="M409" s="29"/>
    </row>
    <row r="410" spans="1:13" ht="13.5" thickBot="1" x14ac:dyDescent="0.35">
      <c r="B410" s="30"/>
      <c r="C410" s="8"/>
      <c r="D410" s="2"/>
      <c r="E410" s="2"/>
      <c r="F410" s="2"/>
      <c r="G410" s="96">
        <f>SUM(G403:G409)</f>
        <v>0</v>
      </c>
      <c r="H410" s="2"/>
      <c r="I410" s="2"/>
      <c r="J410" s="41"/>
      <c r="K410" s="42"/>
      <c r="L410" s="43"/>
      <c r="M410" s="29"/>
    </row>
    <row r="411" spans="1:13" ht="13.5" thickBot="1" x14ac:dyDescent="0.35">
      <c r="C411" s="9" t="s">
        <v>9</v>
      </c>
      <c r="D411" s="10"/>
      <c r="E411" s="10">
        <f>IF(SUM(E407,-D403)&lt;0,"",IF(E408="",SUM(E407,-D403),SUM(E408,-D403)))</f>
        <v>0</v>
      </c>
      <c r="F411" s="10">
        <f>IF(E411="","",SUM(F403:F408))</f>
        <v>0</v>
      </c>
      <c r="G411" s="10">
        <f>SUM(G399,G410)</f>
        <v>0</v>
      </c>
      <c r="H411" s="10" t="str">
        <f>IF(AND(H403="",H404="",H405="",H406="",H407=""),"",SUM(H403:H408))</f>
        <v/>
      </c>
      <c r="I411" s="59">
        <f>SUM(I403:I407)</f>
        <v>0</v>
      </c>
      <c r="J411" s="18" t="str">
        <f>J408</f>
        <v/>
      </c>
      <c r="K411" s="17" t="str">
        <f>IF(E407="","",J399+F411)</f>
        <v/>
      </c>
      <c r="L411" s="17" t="str">
        <f>IF(E407="","",K399+H411)</f>
        <v/>
      </c>
      <c r="M411" s="29"/>
    </row>
    <row r="412" spans="1:13" ht="13.5" thickBot="1" x14ac:dyDescent="0.35">
      <c r="J412"/>
      <c r="L412" s="16"/>
      <c r="M412" s="29"/>
    </row>
    <row r="413" spans="1:13" x14ac:dyDescent="0.3">
      <c r="A413" s="13" t="s">
        <v>8</v>
      </c>
      <c r="B413" s="14">
        <f>SUM(B401,1)</f>
        <v>35</v>
      </c>
      <c r="C413" s="3"/>
      <c r="D413" s="4"/>
      <c r="E413" s="4"/>
      <c r="F413" s="4"/>
      <c r="G413" s="4"/>
      <c r="H413" s="4"/>
      <c r="I413" s="4"/>
      <c r="J413" s="5"/>
      <c r="K413" s="24"/>
      <c r="L413" s="25"/>
      <c r="M413" s="29"/>
    </row>
    <row r="414" spans="1:13" x14ac:dyDescent="0.3">
      <c r="C414" s="6"/>
      <c r="D414" s="12" t="s">
        <v>5</v>
      </c>
      <c r="E414" s="12" t="s">
        <v>6</v>
      </c>
      <c r="F414" s="12" t="s">
        <v>7</v>
      </c>
      <c r="G414" s="12" t="s">
        <v>21</v>
      </c>
      <c r="H414" s="57" t="s">
        <v>16</v>
      </c>
      <c r="I414" s="57" t="s">
        <v>17</v>
      </c>
      <c r="J414" s="7"/>
      <c r="K414" s="22" t="s">
        <v>10</v>
      </c>
      <c r="L414" s="19" t="s">
        <v>11</v>
      </c>
      <c r="M414" s="29"/>
    </row>
    <row r="415" spans="1:13" x14ac:dyDescent="0.3">
      <c r="B415" s="30">
        <f>B409+1</f>
        <v>42264</v>
      </c>
      <c r="C415" s="11" t="s">
        <v>0</v>
      </c>
      <c r="D415" s="1">
        <f>IF(E408="",E407,E408)</f>
        <v>0</v>
      </c>
      <c r="E415" s="1"/>
      <c r="F415" s="1" t="str">
        <f>IF(E415="","",(SUM(E415,-D415)))</f>
        <v/>
      </c>
      <c r="G415" s="1">
        <v>0</v>
      </c>
      <c r="H415" s="1" t="str">
        <f>IF(E415="","",SUM(F415,G415))</f>
        <v/>
      </c>
      <c r="I415" s="54" t="str">
        <f>IF(H415="","",AVERAGE(H$415:H$419))</f>
        <v/>
      </c>
      <c r="J415" s="19" t="str">
        <f t="shared" ref="J415" si="201">IF(L415="","",L415-K415)</f>
        <v/>
      </c>
      <c r="K415" s="28" t="str">
        <f>IF(E415="","",E415)</f>
        <v/>
      </c>
      <c r="L415" s="95" t="str">
        <f>IF(E415="","",L408+H415)</f>
        <v/>
      </c>
      <c r="M415" s="29"/>
    </row>
    <row r="416" spans="1:13" x14ac:dyDescent="0.3">
      <c r="B416" s="30">
        <f t="shared" ref="B416:B421" si="202">B415+1</f>
        <v>42265</v>
      </c>
      <c r="C416" s="11" t="s">
        <v>1</v>
      </c>
      <c r="D416" s="1">
        <f>SUM(E415)</f>
        <v>0</v>
      </c>
      <c r="E416" s="1"/>
      <c r="F416" s="1" t="str">
        <f t="shared" ref="F416:F419" si="203">IF(E416="","",(SUM(E416,-D416)))</f>
        <v/>
      </c>
      <c r="G416" s="1">
        <v>0</v>
      </c>
      <c r="H416" s="1" t="str">
        <f t="shared" ref="H416:H419" si="204">IF(E416="","",SUM(F416,G416))</f>
        <v/>
      </c>
      <c r="I416" s="54" t="str">
        <f t="shared" ref="I416:I419" si="205">IF(H416="","",AVERAGE(H$415:H$419))</f>
        <v/>
      </c>
      <c r="J416" s="19" t="str">
        <f>IF(L416="","",L416-K416)</f>
        <v/>
      </c>
      <c r="K416" s="28" t="str">
        <f>IF(E416="","",E416)</f>
        <v/>
      </c>
      <c r="L416" s="23" t="str">
        <f>IF(E416="","",L415+H416)</f>
        <v/>
      </c>
      <c r="M416" s="29"/>
    </row>
    <row r="417" spans="1:13" x14ac:dyDescent="0.3">
      <c r="B417" s="30">
        <f t="shared" si="202"/>
        <v>42266</v>
      </c>
      <c r="C417" s="11" t="s">
        <v>2</v>
      </c>
      <c r="D417" s="1">
        <f>SUM(E416)</f>
        <v>0</v>
      </c>
      <c r="E417" s="1"/>
      <c r="F417" s="1" t="str">
        <f t="shared" si="203"/>
        <v/>
      </c>
      <c r="G417" s="1">
        <v>0</v>
      </c>
      <c r="H417" s="1" t="str">
        <f t="shared" si="204"/>
        <v/>
      </c>
      <c r="I417" s="54" t="str">
        <f t="shared" si="205"/>
        <v/>
      </c>
      <c r="J417" s="19" t="str">
        <f t="shared" ref="J417:J420" si="206">IF(L417="","",L417-K417)</f>
        <v/>
      </c>
      <c r="K417" s="28" t="str">
        <f>IF(E417="","",E417)</f>
        <v/>
      </c>
      <c r="L417" s="27" t="str">
        <f>IF(E417="","",L416+H417)</f>
        <v/>
      </c>
      <c r="M417" s="29"/>
    </row>
    <row r="418" spans="1:13" x14ac:dyDescent="0.3">
      <c r="B418" s="30">
        <f t="shared" si="202"/>
        <v>42267</v>
      </c>
      <c r="C418" s="11" t="s">
        <v>3</v>
      </c>
      <c r="D418" s="1">
        <f>SUM(E417)</f>
        <v>0</v>
      </c>
      <c r="E418" s="1"/>
      <c r="F418" s="1" t="str">
        <f t="shared" si="203"/>
        <v/>
      </c>
      <c r="G418" s="1">
        <v>0</v>
      </c>
      <c r="H418" s="1" t="str">
        <f t="shared" si="204"/>
        <v/>
      </c>
      <c r="I418" s="54" t="str">
        <f t="shared" si="205"/>
        <v/>
      </c>
      <c r="J418" s="19" t="str">
        <f t="shared" si="206"/>
        <v/>
      </c>
      <c r="K418" s="28" t="str">
        <f>IF(E418="","",E418)</f>
        <v/>
      </c>
      <c r="L418" s="23" t="str">
        <f>IF(E418="","",L417+H418)</f>
        <v/>
      </c>
      <c r="M418" s="29"/>
    </row>
    <row r="419" spans="1:13" x14ac:dyDescent="0.3">
      <c r="B419" s="30">
        <f t="shared" si="202"/>
        <v>42268</v>
      </c>
      <c r="C419" s="11" t="s">
        <v>4</v>
      </c>
      <c r="D419" s="1">
        <f>SUM(E418)</f>
        <v>0</v>
      </c>
      <c r="E419" s="1"/>
      <c r="F419" s="1" t="str">
        <f t="shared" si="203"/>
        <v/>
      </c>
      <c r="G419" s="1">
        <v>0</v>
      </c>
      <c r="H419" s="1" t="str">
        <f t="shared" si="204"/>
        <v/>
      </c>
      <c r="I419" s="54" t="str">
        <f t="shared" si="205"/>
        <v/>
      </c>
      <c r="J419" s="19" t="str">
        <f t="shared" si="206"/>
        <v/>
      </c>
      <c r="K419" s="28" t="str">
        <f>IF(E419="","",E419)</f>
        <v/>
      </c>
      <c r="L419" s="23" t="str">
        <f>IF(E419="","",L418+H419)</f>
        <v/>
      </c>
      <c r="M419" s="29"/>
    </row>
    <row r="420" spans="1:13" x14ac:dyDescent="0.3">
      <c r="B420" s="75">
        <f t="shared" si="202"/>
        <v>42269</v>
      </c>
      <c r="C420" s="46" t="s">
        <v>12</v>
      </c>
      <c r="D420" s="26" t="str">
        <f>IF(E420="","",SUM(E419))</f>
        <v/>
      </c>
      <c r="E420" s="26"/>
      <c r="F420" s="26" t="str">
        <f>IF(E420="","",SUM(E420,-D420))</f>
        <v/>
      </c>
      <c r="G420" s="1">
        <v>0</v>
      </c>
      <c r="H420" s="26">
        <f>SUM(F420,G420)</f>
        <v>0</v>
      </c>
      <c r="I420" s="56"/>
      <c r="J420" s="52" t="str">
        <f t="shared" si="206"/>
        <v/>
      </c>
      <c r="K420" s="53">
        <f>IF(E420="",E419,E420)</f>
        <v>0</v>
      </c>
      <c r="L420" s="27" t="str">
        <f>IF(L419="","",L419+H420)</f>
        <v/>
      </c>
      <c r="M420" s="29"/>
    </row>
    <row r="421" spans="1:13" x14ac:dyDescent="0.3">
      <c r="B421" s="75">
        <f t="shared" si="202"/>
        <v>42270</v>
      </c>
      <c r="C421" s="46" t="s">
        <v>13</v>
      </c>
      <c r="D421" s="26"/>
      <c r="E421" s="26"/>
      <c r="F421" s="26"/>
      <c r="G421" s="1">
        <v>0</v>
      </c>
      <c r="H421" s="26"/>
      <c r="I421" s="56"/>
      <c r="J421" s="52"/>
      <c r="K421" s="53">
        <f>K420</f>
        <v>0</v>
      </c>
      <c r="L421" s="27" t="str">
        <f>L420</f>
        <v/>
      </c>
      <c r="M421" s="29"/>
    </row>
    <row r="422" spans="1:13" ht="13.5" thickBot="1" x14ac:dyDescent="0.35">
      <c r="B422" s="75"/>
      <c r="C422" s="76"/>
      <c r="D422" s="77"/>
      <c r="E422" s="77"/>
      <c r="F422" s="77"/>
      <c r="G422" s="96">
        <f>SUM(G415:G421)</f>
        <v>0</v>
      </c>
      <c r="H422" s="77"/>
      <c r="I422" s="77"/>
      <c r="J422" s="78"/>
      <c r="K422" s="79"/>
      <c r="L422" s="80"/>
      <c r="M422" s="29"/>
    </row>
    <row r="423" spans="1:13" ht="13.5" thickBot="1" x14ac:dyDescent="0.35">
      <c r="C423" s="9" t="s">
        <v>9</v>
      </c>
      <c r="D423" s="10"/>
      <c r="E423" s="10">
        <f>IF(SUM(E419,-D415)&lt;0,"",IF(E420="",SUM(E419,-D415),SUM(E420,-D415)))</f>
        <v>0</v>
      </c>
      <c r="F423" s="10">
        <f>IF(E423="","",SUM(F415:F420))</f>
        <v>0</v>
      </c>
      <c r="G423" s="10">
        <f>SUM(G411,G422)</f>
        <v>0</v>
      </c>
      <c r="H423" s="10" t="str">
        <f>IF(AND(H415="",H416="",H417="",H418="",H419=""),"",SUM(H415:H420))</f>
        <v/>
      </c>
      <c r="I423" s="59">
        <f>SUM(I415:I419)</f>
        <v>0</v>
      </c>
      <c r="J423" s="18" t="str">
        <f>J420</f>
        <v/>
      </c>
      <c r="K423" s="17" t="str">
        <f>IF(E419="","",J411+F423)</f>
        <v/>
      </c>
      <c r="L423" s="17" t="str">
        <f>IF(E419="","",K411+H423)</f>
        <v/>
      </c>
      <c r="M423" s="29"/>
    </row>
    <row r="424" spans="1:13" ht="13.5" thickBot="1" x14ac:dyDescent="0.35">
      <c r="J424"/>
      <c r="L424" s="16"/>
      <c r="M424" s="29"/>
    </row>
    <row r="425" spans="1:13" x14ac:dyDescent="0.3">
      <c r="A425" s="13" t="s">
        <v>8</v>
      </c>
      <c r="B425" s="14">
        <f>SUM(B413,1)</f>
        <v>36</v>
      </c>
      <c r="C425" s="3"/>
      <c r="D425" s="4"/>
      <c r="E425" s="4"/>
      <c r="F425" s="4"/>
      <c r="G425" s="4"/>
      <c r="H425" s="4"/>
      <c r="I425" s="4"/>
      <c r="J425" s="5"/>
      <c r="K425" s="24"/>
      <c r="L425" s="25"/>
      <c r="M425" s="29"/>
    </row>
    <row r="426" spans="1:13" x14ac:dyDescent="0.3">
      <c r="C426" s="6"/>
      <c r="D426" s="12" t="s">
        <v>5</v>
      </c>
      <c r="E426" s="12" t="s">
        <v>6</v>
      </c>
      <c r="F426" s="12" t="s">
        <v>7</v>
      </c>
      <c r="G426" s="12" t="s">
        <v>21</v>
      </c>
      <c r="H426" s="57" t="s">
        <v>16</v>
      </c>
      <c r="I426" s="57" t="s">
        <v>17</v>
      </c>
      <c r="J426" s="7"/>
      <c r="K426" s="22" t="s">
        <v>10</v>
      </c>
      <c r="L426" s="19" t="s">
        <v>11</v>
      </c>
      <c r="M426" s="29"/>
    </row>
    <row r="427" spans="1:13" x14ac:dyDescent="0.3">
      <c r="B427" s="30">
        <f>B421+1</f>
        <v>42271</v>
      </c>
      <c r="C427" s="11" t="s">
        <v>0</v>
      </c>
      <c r="D427" s="1">
        <f>IF(E420="",E419,E420)</f>
        <v>0</v>
      </c>
      <c r="E427" s="1"/>
      <c r="F427" s="1" t="str">
        <f>IF(E427="","",(SUM(E427,-D427)))</f>
        <v/>
      </c>
      <c r="G427" s="1">
        <v>0</v>
      </c>
      <c r="H427" s="1" t="str">
        <f>IF(E427="","",SUM(F427,G427))</f>
        <v/>
      </c>
      <c r="I427" s="54" t="str">
        <f>IF(H427="","",AVERAGE(H$427:H$431))</f>
        <v/>
      </c>
      <c r="J427" s="19" t="str">
        <f t="shared" ref="J427" si="207">IF(L427="","",L427-K427)</f>
        <v/>
      </c>
      <c r="K427" s="28" t="str">
        <f>IF(E427="","",E427)</f>
        <v/>
      </c>
      <c r="L427" s="95" t="str">
        <f>IF(E427="","",L420+H427)</f>
        <v/>
      </c>
      <c r="M427" s="29"/>
    </row>
    <row r="428" spans="1:13" x14ac:dyDescent="0.3">
      <c r="B428" s="30">
        <f t="shared" ref="B428:B433" si="208">B427+1</f>
        <v>42272</v>
      </c>
      <c r="C428" s="11" t="s">
        <v>1</v>
      </c>
      <c r="D428" s="1">
        <f>SUM(E427)</f>
        <v>0</v>
      </c>
      <c r="E428" s="1"/>
      <c r="F428" s="1" t="str">
        <f t="shared" ref="F428:F431" si="209">IF(E428="","",(SUM(E428,-D428)))</f>
        <v/>
      </c>
      <c r="G428" s="1">
        <v>0</v>
      </c>
      <c r="H428" s="1" t="str">
        <f t="shared" ref="H428:H431" si="210">IF(E428="","",SUM(F428,G428))</f>
        <v/>
      </c>
      <c r="I428" s="54" t="str">
        <f t="shared" ref="I428:I431" si="211">IF(H428="","",AVERAGE(H$427:H$431))</f>
        <v/>
      </c>
      <c r="J428" s="19" t="str">
        <f>IF(L428="","",L428-K428)</f>
        <v/>
      </c>
      <c r="K428" s="28" t="str">
        <f>IF(E428="","",E428)</f>
        <v/>
      </c>
      <c r="L428" s="23" t="str">
        <f>IF(E428="","",L427+H428)</f>
        <v/>
      </c>
      <c r="M428" s="29"/>
    </row>
    <row r="429" spans="1:13" x14ac:dyDescent="0.3">
      <c r="B429" s="30">
        <f t="shared" si="208"/>
        <v>42273</v>
      </c>
      <c r="C429" s="11" t="s">
        <v>2</v>
      </c>
      <c r="D429" s="1">
        <f>SUM(E428)</f>
        <v>0</v>
      </c>
      <c r="E429" s="1"/>
      <c r="F429" s="1" t="str">
        <f t="shared" si="209"/>
        <v/>
      </c>
      <c r="G429" s="1">
        <v>0</v>
      </c>
      <c r="H429" s="1" t="str">
        <f t="shared" si="210"/>
        <v/>
      </c>
      <c r="I429" s="54" t="str">
        <f t="shared" si="211"/>
        <v/>
      </c>
      <c r="J429" s="19" t="str">
        <f t="shared" ref="J429:J432" si="212">IF(L429="","",L429-K429)</f>
        <v/>
      </c>
      <c r="K429" s="28" t="str">
        <f>IF(E429="","",E429)</f>
        <v/>
      </c>
      <c r="L429" s="27" t="str">
        <f>IF(E429="","",L428+H429)</f>
        <v/>
      </c>
      <c r="M429" s="29"/>
    </row>
    <row r="430" spans="1:13" x14ac:dyDescent="0.3">
      <c r="B430" s="30">
        <f t="shared" si="208"/>
        <v>42274</v>
      </c>
      <c r="C430" s="11" t="s">
        <v>3</v>
      </c>
      <c r="D430" s="1">
        <f>SUM(E429)</f>
        <v>0</v>
      </c>
      <c r="E430" s="1"/>
      <c r="F430" s="1" t="str">
        <f t="shared" si="209"/>
        <v/>
      </c>
      <c r="G430" s="1">
        <v>0</v>
      </c>
      <c r="H430" s="1" t="str">
        <f t="shared" si="210"/>
        <v/>
      </c>
      <c r="I430" s="54" t="str">
        <f t="shared" si="211"/>
        <v/>
      </c>
      <c r="J430" s="19" t="str">
        <f t="shared" si="212"/>
        <v/>
      </c>
      <c r="K430" s="28" t="str">
        <f>IF(E430="","",E430)</f>
        <v/>
      </c>
      <c r="L430" s="23" t="str">
        <f>IF(E430="","",L429+H430)</f>
        <v/>
      </c>
      <c r="M430" s="29"/>
    </row>
    <row r="431" spans="1:13" x14ac:dyDescent="0.3">
      <c r="B431" s="30">
        <f t="shared" si="208"/>
        <v>42275</v>
      </c>
      <c r="C431" s="11" t="s">
        <v>4</v>
      </c>
      <c r="D431" s="1">
        <f>SUM(E430)</f>
        <v>0</v>
      </c>
      <c r="E431" s="1"/>
      <c r="F431" s="1" t="str">
        <f t="shared" si="209"/>
        <v/>
      </c>
      <c r="G431" s="1">
        <v>0</v>
      </c>
      <c r="H431" s="1" t="str">
        <f t="shared" si="210"/>
        <v/>
      </c>
      <c r="I431" s="54" t="str">
        <f t="shared" si="211"/>
        <v/>
      </c>
      <c r="J431" s="19" t="str">
        <f t="shared" si="212"/>
        <v/>
      </c>
      <c r="K431" s="28" t="str">
        <f>IF(E431="","",E431)</f>
        <v/>
      </c>
      <c r="L431" s="23" t="str">
        <f>IF(E431="","",L430+H431)</f>
        <v/>
      </c>
      <c r="M431" s="29"/>
    </row>
    <row r="432" spans="1:13" x14ac:dyDescent="0.3">
      <c r="B432" s="30">
        <f t="shared" si="208"/>
        <v>42276</v>
      </c>
      <c r="C432" s="11" t="s">
        <v>12</v>
      </c>
      <c r="D432" s="1" t="str">
        <f>IF(E432="","",SUM(E431))</f>
        <v/>
      </c>
      <c r="E432" s="1"/>
      <c r="F432" s="1" t="str">
        <f>IF(E432="","",SUM(E432,-D432))</f>
        <v/>
      </c>
      <c r="G432" s="1">
        <v>0</v>
      </c>
      <c r="H432" s="1">
        <f>SUM(F432,G432)</f>
        <v>0</v>
      </c>
      <c r="I432" s="54"/>
      <c r="J432" s="19" t="str">
        <f t="shared" si="212"/>
        <v/>
      </c>
      <c r="K432" s="28">
        <f>IF(E432="",E431,E432)</f>
        <v>0</v>
      </c>
      <c r="L432" s="23" t="str">
        <f>IF(L431="","",L431+H432)</f>
        <v/>
      </c>
      <c r="M432" s="29"/>
    </row>
    <row r="433" spans="1:13" x14ac:dyDescent="0.3">
      <c r="B433" s="30">
        <f t="shared" si="208"/>
        <v>42277</v>
      </c>
      <c r="C433" s="11" t="s">
        <v>13</v>
      </c>
      <c r="D433" s="1"/>
      <c r="E433" s="1"/>
      <c r="F433" s="1"/>
      <c r="G433" s="1">
        <v>0</v>
      </c>
      <c r="H433" s="1"/>
      <c r="I433" s="54"/>
      <c r="J433" s="19"/>
      <c r="K433" s="28">
        <f>K432</f>
        <v>0</v>
      </c>
      <c r="L433" s="23" t="str">
        <f>L432</f>
        <v/>
      </c>
      <c r="M433" s="29"/>
    </row>
    <row r="434" spans="1:13" ht="13.5" thickBot="1" x14ac:dyDescent="0.35">
      <c r="B434" s="30"/>
      <c r="C434" s="8"/>
      <c r="D434" s="2"/>
      <c r="E434" s="2"/>
      <c r="F434" s="2"/>
      <c r="G434" s="96">
        <f>SUM(G427:G433)</f>
        <v>0</v>
      </c>
      <c r="H434" s="2"/>
      <c r="I434" s="2"/>
      <c r="J434" s="41"/>
      <c r="K434" s="42"/>
      <c r="L434" s="43"/>
      <c r="M434" s="29"/>
    </row>
    <row r="435" spans="1:13" ht="13.5" thickBot="1" x14ac:dyDescent="0.35">
      <c r="C435" s="9" t="s">
        <v>9</v>
      </c>
      <c r="D435" s="10"/>
      <c r="E435" s="10">
        <f>IF(SUM(E431,-D427)&lt;0,"",IF(E432="",SUM(E431,-D427),SUM(E432,-D427)))</f>
        <v>0</v>
      </c>
      <c r="F435" s="10">
        <f>IF(E435="","",SUM(F427:F432))</f>
        <v>0</v>
      </c>
      <c r="G435" s="10">
        <f>SUM(G423,G434)</f>
        <v>0</v>
      </c>
      <c r="H435" s="10" t="str">
        <f>IF(AND(H427="",H428="",H429="",H430="",H431=""),"",SUM(H427:H432))</f>
        <v/>
      </c>
      <c r="I435" s="59">
        <f>SUM(I427:I431)</f>
        <v>0</v>
      </c>
      <c r="J435" s="18" t="str">
        <f>J432</f>
        <v/>
      </c>
      <c r="K435" s="17" t="str">
        <f>IF(E431="","",J423+F435)</f>
        <v/>
      </c>
      <c r="L435" s="17" t="str">
        <f>IF(E431="","",K423+H435)</f>
        <v/>
      </c>
      <c r="M435" s="29"/>
    </row>
    <row r="436" spans="1:13" ht="13.5" thickBot="1" x14ac:dyDescent="0.35">
      <c r="J436"/>
      <c r="L436" s="16"/>
      <c r="M436" s="29"/>
    </row>
    <row r="437" spans="1:13" x14ac:dyDescent="0.3">
      <c r="A437" s="13" t="s">
        <v>8</v>
      </c>
      <c r="B437" s="14">
        <f>SUM(B425,1)</f>
        <v>37</v>
      </c>
      <c r="C437" s="3"/>
      <c r="D437" s="4"/>
      <c r="E437" s="4"/>
      <c r="F437" s="4"/>
      <c r="G437" s="4"/>
      <c r="H437" s="4"/>
      <c r="I437" s="4"/>
      <c r="J437" s="5"/>
      <c r="K437" s="24"/>
      <c r="L437" s="25"/>
      <c r="M437" s="29"/>
    </row>
    <row r="438" spans="1:13" x14ac:dyDescent="0.3">
      <c r="C438" s="6"/>
      <c r="D438" s="12" t="s">
        <v>5</v>
      </c>
      <c r="E438" s="12" t="s">
        <v>6</v>
      </c>
      <c r="F438" s="12" t="s">
        <v>7</v>
      </c>
      <c r="G438" s="12" t="s">
        <v>21</v>
      </c>
      <c r="H438" s="57" t="s">
        <v>16</v>
      </c>
      <c r="I438" s="57" t="s">
        <v>17</v>
      </c>
      <c r="J438" s="7"/>
      <c r="K438" s="22" t="s">
        <v>10</v>
      </c>
      <c r="L438" s="19" t="s">
        <v>11</v>
      </c>
      <c r="M438" s="29"/>
    </row>
    <row r="439" spans="1:13" x14ac:dyDescent="0.3">
      <c r="B439" s="30">
        <f>B433+1</f>
        <v>42278</v>
      </c>
      <c r="C439" s="11" t="s">
        <v>0</v>
      </c>
      <c r="D439" s="1">
        <f>IF(E432="",E431,E432)</f>
        <v>0</v>
      </c>
      <c r="E439" s="1"/>
      <c r="F439" s="1" t="str">
        <f>IF(E439="","",(SUM(E439,-D439)))</f>
        <v/>
      </c>
      <c r="G439" s="1">
        <v>0</v>
      </c>
      <c r="H439" s="1" t="str">
        <f>IF(E439="","",SUM(F439,G439))</f>
        <v/>
      </c>
      <c r="I439" s="54" t="str">
        <f>IF(H439="","",AVERAGE(H$439:H$443))</f>
        <v/>
      </c>
      <c r="J439" s="19" t="str">
        <f t="shared" ref="J439" si="213">IF(L439="","",L439-K439)</f>
        <v/>
      </c>
      <c r="K439" s="28" t="str">
        <f>IF(E439="","",E439)</f>
        <v/>
      </c>
      <c r="L439" s="95" t="str">
        <f>IF(E439="","",L432+H439)</f>
        <v/>
      </c>
      <c r="M439" s="29"/>
    </row>
    <row r="440" spans="1:13" x14ac:dyDescent="0.3">
      <c r="B440" s="30">
        <f t="shared" ref="B440:B445" si="214">B439+1</f>
        <v>42279</v>
      </c>
      <c r="C440" s="11" t="s">
        <v>1</v>
      </c>
      <c r="D440" s="1">
        <f>SUM(E439)</f>
        <v>0</v>
      </c>
      <c r="E440" s="1"/>
      <c r="F440" s="1" t="str">
        <f t="shared" ref="F440:F443" si="215">IF(E440="","",(SUM(E440,-D440)))</f>
        <v/>
      </c>
      <c r="G440" s="1">
        <v>0</v>
      </c>
      <c r="H440" s="1" t="str">
        <f t="shared" ref="H440:H443" si="216">IF(E440="","",SUM(F440,G440))</f>
        <v/>
      </c>
      <c r="I440" s="54" t="str">
        <f t="shared" ref="I440:I443" si="217">IF(H440="","",AVERAGE(H$439:H$443))</f>
        <v/>
      </c>
      <c r="J440" s="19" t="str">
        <f>IF(L440="","",L440-K440)</f>
        <v/>
      </c>
      <c r="K440" s="28" t="str">
        <f>IF(E440="","",E440)</f>
        <v/>
      </c>
      <c r="L440" s="23" t="str">
        <f>IF(E440="","",L439+H440)</f>
        <v/>
      </c>
      <c r="M440" s="29"/>
    </row>
    <row r="441" spans="1:13" x14ac:dyDescent="0.3">
      <c r="B441" s="30">
        <f t="shared" si="214"/>
        <v>42280</v>
      </c>
      <c r="C441" s="11" t="s">
        <v>2</v>
      </c>
      <c r="D441" s="1">
        <f>SUM(E440)</f>
        <v>0</v>
      </c>
      <c r="E441" s="1"/>
      <c r="F441" s="1" t="str">
        <f t="shared" si="215"/>
        <v/>
      </c>
      <c r="G441" s="1">
        <v>0</v>
      </c>
      <c r="H441" s="1" t="str">
        <f t="shared" si="216"/>
        <v/>
      </c>
      <c r="I441" s="54" t="str">
        <f t="shared" si="217"/>
        <v/>
      </c>
      <c r="J441" s="19" t="str">
        <f t="shared" ref="J441:J444" si="218">IF(L441="","",L441-K441)</f>
        <v/>
      </c>
      <c r="K441" s="28" t="str">
        <f>IF(E441="","",E441)</f>
        <v/>
      </c>
      <c r="L441" s="27" t="str">
        <f>IF(E441="","",L440+H441)</f>
        <v/>
      </c>
      <c r="M441" s="29"/>
    </row>
    <row r="442" spans="1:13" x14ac:dyDescent="0.3">
      <c r="B442" s="30">
        <f t="shared" si="214"/>
        <v>42281</v>
      </c>
      <c r="C442" s="11" t="s">
        <v>3</v>
      </c>
      <c r="D442" s="1">
        <f>SUM(E441)</f>
        <v>0</v>
      </c>
      <c r="E442" s="1"/>
      <c r="F442" s="1" t="str">
        <f t="shared" si="215"/>
        <v/>
      </c>
      <c r="G442" s="1">
        <v>0</v>
      </c>
      <c r="H442" s="1" t="str">
        <f t="shared" si="216"/>
        <v/>
      </c>
      <c r="I442" s="54" t="str">
        <f t="shared" si="217"/>
        <v/>
      </c>
      <c r="J442" s="19" t="str">
        <f t="shared" si="218"/>
        <v/>
      </c>
      <c r="K442" s="28" t="str">
        <f>IF(E442="","",E442)</f>
        <v/>
      </c>
      <c r="L442" s="23" t="str">
        <f>IF(E442="","",L441+H442)</f>
        <v/>
      </c>
      <c r="M442" s="29"/>
    </row>
    <row r="443" spans="1:13" x14ac:dyDescent="0.3">
      <c r="B443" s="30">
        <f t="shared" si="214"/>
        <v>42282</v>
      </c>
      <c r="C443" s="11" t="s">
        <v>4</v>
      </c>
      <c r="D443" s="1">
        <f>SUM(E442)</f>
        <v>0</v>
      </c>
      <c r="E443" s="1"/>
      <c r="F443" s="1" t="str">
        <f t="shared" si="215"/>
        <v/>
      </c>
      <c r="G443" s="1">
        <v>0</v>
      </c>
      <c r="H443" s="1" t="str">
        <f t="shared" si="216"/>
        <v/>
      </c>
      <c r="I443" s="54" t="str">
        <f t="shared" si="217"/>
        <v/>
      </c>
      <c r="J443" s="19" t="str">
        <f t="shared" si="218"/>
        <v/>
      </c>
      <c r="K443" s="28" t="str">
        <f>IF(E443="","",E443)</f>
        <v/>
      </c>
      <c r="L443" s="23" t="str">
        <f>IF(E443="","",L442+H443)</f>
        <v/>
      </c>
      <c r="M443" s="29"/>
    </row>
    <row r="444" spans="1:13" x14ac:dyDescent="0.3">
      <c r="B444" s="30">
        <f t="shared" si="214"/>
        <v>42283</v>
      </c>
      <c r="C444" s="11" t="s">
        <v>12</v>
      </c>
      <c r="D444" s="1" t="str">
        <f>IF(E444="","",SUM(E443))</f>
        <v/>
      </c>
      <c r="E444" s="1"/>
      <c r="F444" s="1" t="str">
        <f>IF(E444="","",SUM(E444,-D444))</f>
        <v/>
      </c>
      <c r="G444" s="1">
        <v>0</v>
      </c>
      <c r="H444" s="1">
        <f>SUM(F444,G444)</f>
        <v>0</v>
      </c>
      <c r="I444" s="54"/>
      <c r="J444" s="19" t="str">
        <f t="shared" si="218"/>
        <v/>
      </c>
      <c r="K444" s="28">
        <f>IF(E444="",E443,E444)</f>
        <v>0</v>
      </c>
      <c r="L444" s="23" t="str">
        <f>IF(L443="","",L443+H444)</f>
        <v/>
      </c>
      <c r="M444" s="29"/>
    </row>
    <row r="445" spans="1:13" x14ac:dyDescent="0.3">
      <c r="B445" s="30">
        <f t="shared" si="214"/>
        <v>42284</v>
      </c>
      <c r="C445" s="11" t="s">
        <v>13</v>
      </c>
      <c r="D445" s="1"/>
      <c r="E445" s="1"/>
      <c r="F445" s="1"/>
      <c r="G445" s="1">
        <v>0</v>
      </c>
      <c r="H445" s="1"/>
      <c r="I445" s="54"/>
      <c r="J445" s="19"/>
      <c r="K445" s="28">
        <f>K444</f>
        <v>0</v>
      </c>
      <c r="L445" s="23" t="str">
        <f>L444</f>
        <v/>
      </c>
      <c r="M445" s="29"/>
    </row>
    <row r="446" spans="1:13" ht="13.5" thickBot="1" x14ac:dyDescent="0.35">
      <c r="B446" s="30"/>
      <c r="C446" s="8"/>
      <c r="D446" s="2"/>
      <c r="E446" s="2"/>
      <c r="F446" s="2"/>
      <c r="G446" s="96">
        <f>SUM(G439:G445)</f>
        <v>0</v>
      </c>
      <c r="H446" s="2"/>
      <c r="I446" s="2"/>
      <c r="J446" s="41"/>
      <c r="K446" s="42"/>
      <c r="L446" s="43"/>
      <c r="M446" s="29"/>
    </row>
    <row r="447" spans="1:13" ht="13.5" thickBot="1" x14ac:dyDescent="0.35">
      <c r="C447" s="9" t="s">
        <v>9</v>
      </c>
      <c r="D447" s="10"/>
      <c r="E447" s="10">
        <f>IF(SUM(E443,-D439)&lt;0,"",IF(E444="",SUM(E443,-D439),SUM(E444,-D439)))</f>
        <v>0</v>
      </c>
      <c r="F447" s="10">
        <f>IF(E447="","",SUM(F439:F444))</f>
        <v>0</v>
      </c>
      <c r="G447" s="10">
        <f>SUM(G435,G446)</f>
        <v>0</v>
      </c>
      <c r="H447" s="10" t="str">
        <f>IF(AND(H439="",H440="",H441="",H442="",H443=""),"",SUM(H439:H444))</f>
        <v/>
      </c>
      <c r="I447" s="59">
        <f>SUM(I439:I443)</f>
        <v>0</v>
      </c>
      <c r="J447" s="18" t="str">
        <f>J444</f>
        <v/>
      </c>
      <c r="K447" s="17" t="str">
        <f>IF(E443="","",J435+F447)</f>
        <v/>
      </c>
      <c r="L447" s="17" t="str">
        <f>IF(E443="","",K435+H447)</f>
        <v/>
      </c>
      <c r="M447" s="29"/>
    </row>
    <row r="448" spans="1:13" ht="13.5" thickBot="1" x14ac:dyDescent="0.35">
      <c r="J448"/>
      <c r="L448" s="16"/>
      <c r="M448" s="29"/>
    </row>
    <row r="449" spans="1:13" x14ac:dyDescent="0.3">
      <c r="A449" s="13" t="s">
        <v>8</v>
      </c>
      <c r="B449" s="14">
        <f>SUM(B437,1)</f>
        <v>38</v>
      </c>
      <c r="C449" s="3"/>
      <c r="D449" s="4"/>
      <c r="E449" s="4"/>
      <c r="F449" s="4"/>
      <c r="G449" s="4"/>
      <c r="H449" s="4"/>
      <c r="I449" s="4"/>
      <c r="J449" s="5"/>
      <c r="K449" s="24"/>
      <c r="L449" s="25"/>
      <c r="M449" s="29"/>
    </row>
    <row r="450" spans="1:13" x14ac:dyDescent="0.3">
      <c r="C450" s="6"/>
      <c r="D450" s="12" t="s">
        <v>5</v>
      </c>
      <c r="E450" s="12" t="s">
        <v>6</v>
      </c>
      <c r="F450" s="12" t="s">
        <v>7</v>
      </c>
      <c r="G450" s="12" t="s">
        <v>21</v>
      </c>
      <c r="H450" s="57" t="s">
        <v>16</v>
      </c>
      <c r="I450" s="57" t="s">
        <v>17</v>
      </c>
      <c r="J450" s="7"/>
      <c r="K450" s="22" t="s">
        <v>10</v>
      </c>
      <c r="L450" s="19" t="s">
        <v>11</v>
      </c>
      <c r="M450" s="29"/>
    </row>
    <row r="451" spans="1:13" x14ac:dyDescent="0.3">
      <c r="B451" s="30">
        <f>B445+1</f>
        <v>42285</v>
      </c>
      <c r="C451" s="11" t="s">
        <v>0</v>
      </c>
      <c r="D451" s="1">
        <f>IF(E444="",E443,E444)</f>
        <v>0</v>
      </c>
      <c r="E451" s="1"/>
      <c r="F451" s="1" t="str">
        <f>IF(E451="","",(SUM(E451,-D451)))</f>
        <v/>
      </c>
      <c r="G451" s="1">
        <v>0</v>
      </c>
      <c r="H451" s="1" t="str">
        <f>IF(E451="","",SUM(F451,G451))</f>
        <v/>
      </c>
      <c r="I451" s="54" t="str">
        <f>IF(H451="","",AVERAGE(H$451:H$455))</f>
        <v/>
      </c>
      <c r="J451" s="19" t="str">
        <f t="shared" ref="J451" si="219">IF(L451="","",L451-K451)</f>
        <v/>
      </c>
      <c r="K451" s="28" t="str">
        <f>IF(E451="","",E451)</f>
        <v/>
      </c>
      <c r="L451" s="95" t="str">
        <f>IF(E451="","",L444+H451)</f>
        <v/>
      </c>
      <c r="M451" s="29"/>
    </row>
    <row r="452" spans="1:13" x14ac:dyDescent="0.3">
      <c r="B452" s="30">
        <f t="shared" ref="B452:B457" si="220">B451+1</f>
        <v>42286</v>
      </c>
      <c r="C452" s="11" t="s">
        <v>1</v>
      </c>
      <c r="D452" s="1">
        <f>SUM(E451)</f>
        <v>0</v>
      </c>
      <c r="E452" s="1"/>
      <c r="F452" s="1" t="str">
        <f t="shared" ref="F452:F455" si="221">IF(E452="","",(SUM(E452,-D452)))</f>
        <v/>
      </c>
      <c r="G452" s="1">
        <v>0</v>
      </c>
      <c r="H452" s="1" t="str">
        <f t="shared" ref="H452:H455" si="222">IF(E452="","",SUM(F452,G452))</f>
        <v/>
      </c>
      <c r="I452" s="54" t="str">
        <f t="shared" ref="I452:I455" si="223">IF(H452="","",AVERAGE(H$451:H$455))</f>
        <v/>
      </c>
      <c r="J452" s="19" t="str">
        <f>IF(L452="","",L452-K452)</f>
        <v/>
      </c>
      <c r="K452" s="28" t="str">
        <f>IF(E452="","",E452)</f>
        <v/>
      </c>
      <c r="L452" s="23" t="str">
        <f>IF(E452="","",L451+H452)</f>
        <v/>
      </c>
      <c r="M452" s="29"/>
    </row>
    <row r="453" spans="1:13" x14ac:dyDescent="0.3">
      <c r="B453" s="30">
        <f t="shared" si="220"/>
        <v>42287</v>
      </c>
      <c r="C453" s="11" t="s">
        <v>2</v>
      </c>
      <c r="D453" s="1">
        <f>SUM(E452)</f>
        <v>0</v>
      </c>
      <c r="E453" s="1"/>
      <c r="F453" s="1" t="str">
        <f t="shared" si="221"/>
        <v/>
      </c>
      <c r="G453" s="1">
        <v>0</v>
      </c>
      <c r="H453" s="1" t="str">
        <f t="shared" si="222"/>
        <v/>
      </c>
      <c r="I453" s="54" t="str">
        <f t="shared" si="223"/>
        <v/>
      </c>
      <c r="J453" s="19" t="str">
        <f t="shared" ref="J453:J456" si="224">IF(L453="","",L453-K453)</f>
        <v/>
      </c>
      <c r="K453" s="28" t="str">
        <f>IF(E453="","",E453)</f>
        <v/>
      </c>
      <c r="L453" s="27" t="str">
        <f>IF(E453="","",L452+H453)</f>
        <v/>
      </c>
      <c r="M453" s="29"/>
    </row>
    <row r="454" spans="1:13" x14ac:dyDescent="0.3">
      <c r="B454" s="30">
        <f t="shared" si="220"/>
        <v>42288</v>
      </c>
      <c r="C454" s="11" t="s">
        <v>3</v>
      </c>
      <c r="D454" s="1">
        <f>SUM(E453)</f>
        <v>0</v>
      </c>
      <c r="E454" s="1"/>
      <c r="F454" s="1" t="str">
        <f t="shared" si="221"/>
        <v/>
      </c>
      <c r="G454" s="1">
        <v>0</v>
      </c>
      <c r="H454" s="1" t="str">
        <f t="shared" si="222"/>
        <v/>
      </c>
      <c r="I454" s="54" t="str">
        <f t="shared" si="223"/>
        <v/>
      </c>
      <c r="J454" s="19" t="str">
        <f t="shared" si="224"/>
        <v/>
      </c>
      <c r="K454" s="28" t="str">
        <f>IF(E454="","",E454)</f>
        <v/>
      </c>
      <c r="L454" s="23" t="str">
        <f>IF(E454="","",L453+H454)</f>
        <v/>
      </c>
      <c r="M454" s="29"/>
    </row>
    <row r="455" spans="1:13" x14ac:dyDescent="0.3">
      <c r="B455" s="30">
        <f t="shared" si="220"/>
        <v>42289</v>
      </c>
      <c r="C455" s="11" t="s">
        <v>4</v>
      </c>
      <c r="D455" s="1">
        <f>SUM(E454)</f>
        <v>0</v>
      </c>
      <c r="E455" s="1"/>
      <c r="F455" s="1" t="str">
        <f t="shared" si="221"/>
        <v/>
      </c>
      <c r="G455" s="1">
        <v>0</v>
      </c>
      <c r="H455" s="1" t="str">
        <f t="shared" si="222"/>
        <v/>
      </c>
      <c r="I455" s="54" t="str">
        <f t="shared" si="223"/>
        <v/>
      </c>
      <c r="J455" s="19" t="str">
        <f t="shared" si="224"/>
        <v/>
      </c>
      <c r="K455" s="28" t="str">
        <f>IF(E455="","",E455)</f>
        <v/>
      </c>
      <c r="L455" s="23" t="str">
        <f>IF(E455="","",L454+H455)</f>
        <v/>
      </c>
      <c r="M455" s="29"/>
    </row>
    <row r="456" spans="1:13" x14ac:dyDescent="0.3">
      <c r="B456" s="30">
        <f t="shared" si="220"/>
        <v>42290</v>
      </c>
      <c r="C456" s="11" t="s">
        <v>12</v>
      </c>
      <c r="D456" s="1" t="str">
        <f>IF(E456="","",SUM(E455))</f>
        <v/>
      </c>
      <c r="E456" s="1"/>
      <c r="F456" s="1" t="str">
        <f>IF(E456="","",SUM(E456,-D456))</f>
        <v/>
      </c>
      <c r="G456" s="1">
        <v>0</v>
      </c>
      <c r="H456" s="1">
        <f>SUM(F456,G456)</f>
        <v>0</v>
      </c>
      <c r="I456" s="54"/>
      <c r="J456" s="19" t="str">
        <f t="shared" si="224"/>
        <v/>
      </c>
      <c r="K456" s="28">
        <f>IF(E456="",E455,E456)</f>
        <v>0</v>
      </c>
      <c r="L456" s="23" t="str">
        <f>IF(L455="","",L455+H456)</f>
        <v/>
      </c>
      <c r="M456" s="29"/>
    </row>
    <row r="457" spans="1:13" x14ac:dyDescent="0.3">
      <c r="B457" s="30">
        <f t="shared" si="220"/>
        <v>42291</v>
      </c>
      <c r="C457" s="11" t="s">
        <v>13</v>
      </c>
      <c r="D457" s="1"/>
      <c r="E457" s="1"/>
      <c r="F457" s="1"/>
      <c r="G457" s="1">
        <v>0</v>
      </c>
      <c r="H457" s="1"/>
      <c r="I457" s="54"/>
      <c r="J457" s="19"/>
      <c r="K457" s="28">
        <f>K456</f>
        <v>0</v>
      </c>
      <c r="L457" s="23" t="str">
        <f>L456</f>
        <v/>
      </c>
      <c r="M457" s="29"/>
    </row>
    <row r="458" spans="1:13" ht="13.5" thickBot="1" x14ac:dyDescent="0.35">
      <c r="B458" s="30"/>
      <c r="C458" s="8"/>
      <c r="D458" s="2"/>
      <c r="E458" s="2"/>
      <c r="F458" s="2"/>
      <c r="G458" s="96">
        <f>SUM(G451:G457)</f>
        <v>0</v>
      </c>
      <c r="H458" s="2"/>
      <c r="I458" s="2"/>
      <c r="J458" s="41"/>
      <c r="K458" s="42"/>
      <c r="L458" s="43"/>
      <c r="M458" s="29"/>
    </row>
    <row r="459" spans="1:13" ht="13.5" thickBot="1" x14ac:dyDescent="0.35">
      <c r="C459" s="9" t="s">
        <v>9</v>
      </c>
      <c r="D459" s="10"/>
      <c r="E459" s="10">
        <f>IF(SUM(E455,-D451)&lt;0,"",IF(E456="",SUM(E455,-D451),SUM(E456,-D451)))</f>
        <v>0</v>
      </c>
      <c r="F459" s="10">
        <f>IF(E459="","",SUM(F451:F456))</f>
        <v>0</v>
      </c>
      <c r="G459" s="10">
        <f>SUM(G447,G458)</f>
        <v>0</v>
      </c>
      <c r="H459" s="10" t="str">
        <f>IF(AND(H451="",H452="",H453="",H454="",H455=""),"",SUM(H451:H456))</f>
        <v/>
      </c>
      <c r="I459" s="59">
        <f>SUM(I451:I455)</f>
        <v>0</v>
      </c>
      <c r="J459" s="18" t="str">
        <f>J456</f>
        <v/>
      </c>
      <c r="K459" s="17" t="str">
        <f>IF(E455="","",J447+F459)</f>
        <v/>
      </c>
      <c r="L459" s="17" t="str">
        <f>IF(E455="","",K447+H459)</f>
        <v/>
      </c>
      <c r="M459" s="29"/>
    </row>
    <row r="460" spans="1:13" ht="13.5" thickBot="1" x14ac:dyDescent="0.35">
      <c r="J460"/>
      <c r="L460" s="16"/>
      <c r="M460" s="29"/>
    </row>
    <row r="461" spans="1:13" x14ac:dyDescent="0.3">
      <c r="A461" s="13" t="s">
        <v>8</v>
      </c>
      <c r="B461" s="14">
        <f>SUM(B449,1)</f>
        <v>39</v>
      </c>
      <c r="C461" s="3"/>
      <c r="D461" s="4"/>
      <c r="E461" s="4"/>
      <c r="F461" s="4"/>
      <c r="G461" s="4"/>
      <c r="H461" s="4"/>
      <c r="I461" s="4"/>
      <c r="J461" s="5"/>
      <c r="K461" s="24"/>
      <c r="L461" s="25"/>
      <c r="M461" s="29"/>
    </row>
    <row r="462" spans="1:13" x14ac:dyDescent="0.3">
      <c r="C462" s="6"/>
      <c r="D462" s="12" t="s">
        <v>5</v>
      </c>
      <c r="E462" s="12" t="s">
        <v>6</v>
      </c>
      <c r="F462" s="12" t="s">
        <v>7</v>
      </c>
      <c r="G462" s="12" t="s">
        <v>21</v>
      </c>
      <c r="H462" s="57" t="s">
        <v>16</v>
      </c>
      <c r="I462" s="57" t="s">
        <v>17</v>
      </c>
      <c r="J462" s="7"/>
      <c r="K462" s="22" t="s">
        <v>10</v>
      </c>
      <c r="L462" s="19" t="s">
        <v>11</v>
      </c>
      <c r="M462" s="29"/>
    </row>
    <row r="463" spans="1:13" x14ac:dyDescent="0.3">
      <c r="B463" s="30">
        <f>B457+1</f>
        <v>42292</v>
      </c>
      <c r="C463" s="11" t="s">
        <v>0</v>
      </c>
      <c r="D463" s="1">
        <f>IF(E456="",E455,E456)</f>
        <v>0</v>
      </c>
      <c r="E463" s="1"/>
      <c r="F463" s="1" t="str">
        <f>IF(E463="","",(SUM(E463,-D463)))</f>
        <v/>
      </c>
      <c r="G463" s="1">
        <v>0</v>
      </c>
      <c r="H463" s="1" t="str">
        <f>IF(E463="","",SUM(F463,G463))</f>
        <v/>
      </c>
      <c r="I463" s="54" t="str">
        <f>IF(H463="","",AVERAGE(H$463:H$467))</f>
        <v/>
      </c>
      <c r="J463" s="19" t="str">
        <f t="shared" ref="J463" si="225">IF(L463="","",L463-K463)</f>
        <v/>
      </c>
      <c r="K463" s="28" t="str">
        <f>IF(E463="","",E463)</f>
        <v/>
      </c>
      <c r="L463" s="95" t="str">
        <f>IF(E463="","",L456+H463)</f>
        <v/>
      </c>
      <c r="M463" s="29"/>
    </row>
    <row r="464" spans="1:13" x14ac:dyDescent="0.3">
      <c r="B464" s="30">
        <f t="shared" ref="B464:B469" si="226">B463+1</f>
        <v>42293</v>
      </c>
      <c r="C464" s="11" t="s">
        <v>1</v>
      </c>
      <c r="D464" s="1">
        <f>SUM(E463)</f>
        <v>0</v>
      </c>
      <c r="E464" s="1"/>
      <c r="F464" s="1" t="str">
        <f t="shared" ref="F464:F467" si="227">IF(E464="","",(SUM(E464,-D464)))</f>
        <v/>
      </c>
      <c r="G464" s="1">
        <v>0</v>
      </c>
      <c r="H464" s="1" t="str">
        <f t="shared" ref="H464:H467" si="228">IF(E464="","",SUM(F464,G464))</f>
        <v/>
      </c>
      <c r="I464" s="54" t="str">
        <f t="shared" ref="I464:I467" si="229">IF(H464="","",AVERAGE(H$463:H$467))</f>
        <v/>
      </c>
      <c r="J464" s="19" t="str">
        <f>IF(L464="","",L464-K464)</f>
        <v/>
      </c>
      <c r="K464" s="28" t="str">
        <f>IF(E464="","",E464)</f>
        <v/>
      </c>
      <c r="L464" s="23" t="str">
        <f>IF(E464="","",L463+H464)</f>
        <v/>
      </c>
      <c r="M464" s="29"/>
    </row>
    <row r="465" spans="1:13" x14ac:dyDescent="0.3">
      <c r="B465" s="30">
        <f t="shared" si="226"/>
        <v>42294</v>
      </c>
      <c r="C465" s="11" t="s">
        <v>2</v>
      </c>
      <c r="D465" s="1">
        <f>SUM(E464)</f>
        <v>0</v>
      </c>
      <c r="E465" s="1"/>
      <c r="F465" s="1" t="str">
        <f t="shared" si="227"/>
        <v/>
      </c>
      <c r="G465" s="1">
        <v>0</v>
      </c>
      <c r="H465" s="1" t="str">
        <f t="shared" si="228"/>
        <v/>
      </c>
      <c r="I465" s="54" t="str">
        <f t="shared" si="229"/>
        <v/>
      </c>
      <c r="J465" s="19" t="str">
        <f t="shared" ref="J465:J468" si="230">IF(L465="","",L465-K465)</f>
        <v/>
      </c>
      <c r="K465" s="28" t="str">
        <f>IF(E465="","",E465)</f>
        <v/>
      </c>
      <c r="L465" s="27" t="str">
        <f>IF(E465="","",L464+H465)</f>
        <v/>
      </c>
      <c r="M465" s="29"/>
    </row>
    <row r="466" spans="1:13" x14ac:dyDescent="0.3">
      <c r="B466" s="30">
        <f t="shared" si="226"/>
        <v>42295</v>
      </c>
      <c r="C466" s="11" t="s">
        <v>3</v>
      </c>
      <c r="D466" s="1">
        <f>SUM(E465)</f>
        <v>0</v>
      </c>
      <c r="E466" s="1"/>
      <c r="F466" s="1" t="str">
        <f t="shared" si="227"/>
        <v/>
      </c>
      <c r="G466" s="1">
        <v>0</v>
      </c>
      <c r="H466" s="1" t="str">
        <f t="shared" si="228"/>
        <v/>
      </c>
      <c r="I466" s="54" t="str">
        <f t="shared" si="229"/>
        <v/>
      </c>
      <c r="J466" s="19" t="str">
        <f t="shared" si="230"/>
        <v/>
      </c>
      <c r="K466" s="28" t="str">
        <f>IF(E466="","",E466)</f>
        <v/>
      </c>
      <c r="L466" s="23" t="str">
        <f>IF(E466="","",L465+H466)</f>
        <v/>
      </c>
      <c r="M466" s="29"/>
    </row>
    <row r="467" spans="1:13" x14ac:dyDescent="0.3">
      <c r="B467" s="30">
        <f t="shared" si="226"/>
        <v>42296</v>
      </c>
      <c r="C467" s="11" t="s">
        <v>4</v>
      </c>
      <c r="D467" s="1">
        <f>SUM(E466)</f>
        <v>0</v>
      </c>
      <c r="E467" s="1"/>
      <c r="F467" s="1" t="str">
        <f t="shared" si="227"/>
        <v/>
      </c>
      <c r="G467" s="1">
        <v>0</v>
      </c>
      <c r="H467" s="1" t="str">
        <f t="shared" si="228"/>
        <v/>
      </c>
      <c r="I467" s="54" t="str">
        <f t="shared" si="229"/>
        <v/>
      </c>
      <c r="J467" s="19" t="str">
        <f t="shared" si="230"/>
        <v/>
      </c>
      <c r="K467" s="28" t="str">
        <f>IF(E467="","",E467)</f>
        <v/>
      </c>
      <c r="L467" s="23" t="str">
        <f>IF(E467="","",L466+H467)</f>
        <v/>
      </c>
      <c r="M467" s="29"/>
    </row>
    <row r="468" spans="1:13" x14ac:dyDescent="0.3">
      <c r="B468" s="30">
        <f t="shared" si="226"/>
        <v>42297</v>
      </c>
      <c r="C468" s="11" t="s">
        <v>12</v>
      </c>
      <c r="D468" s="1" t="str">
        <f>IF(E468="","",SUM(E467))</f>
        <v/>
      </c>
      <c r="E468" s="1"/>
      <c r="F468" s="1" t="str">
        <f>IF(E468="","",SUM(E468,-D468))</f>
        <v/>
      </c>
      <c r="G468" s="1">
        <v>0</v>
      </c>
      <c r="H468" s="1">
        <f>SUM(F468,G468)</f>
        <v>0</v>
      </c>
      <c r="I468" s="54"/>
      <c r="J468" s="19" t="str">
        <f t="shared" si="230"/>
        <v/>
      </c>
      <c r="K468" s="28">
        <f>IF(E468="",E467,E468)</f>
        <v>0</v>
      </c>
      <c r="L468" s="23" t="str">
        <f>IF(L467="","",L467+H468)</f>
        <v/>
      </c>
      <c r="M468" s="29"/>
    </row>
    <row r="469" spans="1:13" x14ac:dyDescent="0.3">
      <c r="B469" s="30">
        <f t="shared" si="226"/>
        <v>42298</v>
      </c>
      <c r="C469" s="11" t="s">
        <v>13</v>
      </c>
      <c r="D469" s="1"/>
      <c r="E469" s="1"/>
      <c r="F469" s="1"/>
      <c r="G469" s="1">
        <v>0</v>
      </c>
      <c r="H469" s="1"/>
      <c r="I469" s="54"/>
      <c r="J469" s="19"/>
      <c r="K469" s="28">
        <f>K468</f>
        <v>0</v>
      </c>
      <c r="L469" s="23" t="str">
        <f>L468</f>
        <v/>
      </c>
      <c r="M469" s="29"/>
    </row>
    <row r="470" spans="1:13" ht="13.5" thickBot="1" x14ac:dyDescent="0.35">
      <c r="B470" s="30"/>
      <c r="C470" s="8"/>
      <c r="D470" s="2"/>
      <c r="E470" s="2"/>
      <c r="F470" s="2"/>
      <c r="G470" s="96">
        <f>SUM(G463:G469)</f>
        <v>0</v>
      </c>
      <c r="H470" s="2"/>
      <c r="I470" s="2"/>
      <c r="J470" s="41"/>
      <c r="K470" s="42"/>
      <c r="L470" s="43"/>
      <c r="M470" s="29"/>
    </row>
    <row r="471" spans="1:13" ht="13.5" thickBot="1" x14ac:dyDescent="0.35">
      <c r="C471" s="9" t="s">
        <v>9</v>
      </c>
      <c r="D471" s="10"/>
      <c r="E471" s="10">
        <f>IF(SUM(E467,-D463)&lt;0,"",IF(E468="",SUM(E467,-D463),SUM(E468,-D463)))</f>
        <v>0</v>
      </c>
      <c r="F471" s="10">
        <f>IF(E471="","",SUM(F463:F468))</f>
        <v>0</v>
      </c>
      <c r="G471" s="10">
        <f>SUM(G459,G470)</f>
        <v>0</v>
      </c>
      <c r="H471" s="10" t="str">
        <f>IF(AND(H463="",H464="",H465="",H466="",H467=""),"",SUM(H463:H468))</f>
        <v/>
      </c>
      <c r="I471" s="59">
        <f>SUM(I463:I467)</f>
        <v>0</v>
      </c>
      <c r="J471" s="18" t="str">
        <f>J468</f>
        <v/>
      </c>
      <c r="K471" s="17" t="str">
        <f>IF(E467="","",J459+F471)</f>
        <v/>
      </c>
      <c r="L471" s="17" t="str">
        <f>IF(E467="","",K459+H471)</f>
        <v/>
      </c>
      <c r="M471" s="29"/>
    </row>
    <row r="472" spans="1:13" ht="13.5" thickBot="1" x14ac:dyDescent="0.35">
      <c r="J472"/>
      <c r="L472" s="16"/>
      <c r="M472" s="29"/>
    </row>
    <row r="473" spans="1:13" x14ac:dyDescent="0.3">
      <c r="A473" s="13" t="s">
        <v>8</v>
      </c>
      <c r="B473" s="14">
        <f>SUM(B461,1)</f>
        <v>40</v>
      </c>
      <c r="C473" s="3"/>
      <c r="D473" s="4"/>
      <c r="E473" s="4"/>
      <c r="F473" s="4"/>
      <c r="G473" s="4"/>
      <c r="H473" s="4"/>
      <c r="I473" s="4"/>
      <c r="J473" s="5"/>
      <c r="K473" s="24"/>
      <c r="L473" s="25"/>
      <c r="M473" s="29"/>
    </row>
    <row r="474" spans="1:13" x14ac:dyDescent="0.3">
      <c r="C474" s="6"/>
      <c r="D474" s="12" t="s">
        <v>5</v>
      </c>
      <c r="E474" s="12" t="s">
        <v>6</v>
      </c>
      <c r="F474" s="12" t="s">
        <v>7</v>
      </c>
      <c r="G474" s="12" t="s">
        <v>21</v>
      </c>
      <c r="H474" s="57" t="s">
        <v>16</v>
      </c>
      <c r="I474" s="57" t="s">
        <v>17</v>
      </c>
      <c r="J474" s="7"/>
      <c r="K474" s="22" t="s">
        <v>10</v>
      </c>
      <c r="L474" s="19" t="s">
        <v>11</v>
      </c>
      <c r="M474" s="29"/>
    </row>
    <row r="475" spans="1:13" x14ac:dyDescent="0.3">
      <c r="B475" s="75">
        <f>B469+1</f>
        <v>42299</v>
      </c>
      <c r="C475" s="46" t="s">
        <v>0</v>
      </c>
      <c r="D475" s="26">
        <f>IF(E468="",E467,E468)</f>
        <v>0</v>
      </c>
      <c r="E475" s="26"/>
      <c r="F475" s="26" t="str">
        <f>IF(E475="","",(SUM(E475,-D475)))</f>
        <v/>
      </c>
      <c r="G475" s="1">
        <v>0</v>
      </c>
      <c r="H475" s="26" t="str">
        <f>IF(E475="","",SUM(F475,G475))</f>
        <v/>
      </c>
      <c r="I475" s="54" t="str">
        <f>IF(H475="","",AVERAGE(H$475:H$479))</f>
        <v/>
      </c>
      <c r="J475" s="52" t="str">
        <f t="shared" ref="J475" si="231">IF(L475="","",L475-K475)</f>
        <v/>
      </c>
      <c r="K475" s="53" t="str">
        <f>IF(E475="","",E475)</f>
        <v/>
      </c>
      <c r="L475" s="95" t="str">
        <f>IF(E475="","",L468+H475)</f>
        <v/>
      </c>
      <c r="M475" s="29"/>
    </row>
    <row r="476" spans="1:13" x14ac:dyDescent="0.3">
      <c r="B476" s="75">
        <f t="shared" ref="B476:B481" si="232">B475+1</f>
        <v>42300</v>
      </c>
      <c r="C476" s="46" t="s">
        <v>1</v>
      </c>
      <c r="D476" s="26">
        <f>SUM(E475)</f>
        <v>0</v>
      </c>
      <c r="E476" s="26"/>
      <c r="F476" s="26" t="str">
        <f t="shared" ref="F476:F479" si="233">IF(E476="","",(SUM(E476,-D476)))</f>
        <v/>
      </c>
      <c r="G476" s="1">
        <v>0</v>
      </c>
      <c r="H476" s="26" t="str">
        <f t="shared" ref="H476:H479" si="234">IF(E476="","",SUM(F476,G476))</f>
        <v/>
      </c>
      <c r="I476" s="54" t="str">
        <f t="shared" ref="I476:I479" si="235">IF(H476="","",AVERAGE(H$475:H$479))</f>
        <v/>
      </c>
      <c r="J476" s="52" t="str">
        <f>IF(L476="","",L476-K476)</f>
        <v/>
      </c>
      <c r="K476" s="53" t="str">
        <f>IF(E476="","",E476)</f>
        <v/>
      </c>
      <c r="L476" s="27" t="str">
        <f>IF(E476="","",L475+H476)</f>
        <v/>
      </c>
      <c r="M476" s="29"/>
    </row>
    <row r="477" spans="1:13" x14ac:dyDescent="0.3">
      <c r="B477" s="75">
        <f t="shared" si="232"/>
        <v>42301</v>
      </c>
      <c r="C477" s="46" t="s">
        <v>2</v>
      </c>
      <c r="D477" s="26">
        <f>SUM(E476)</f>
        <v>0</v>
      </c>
      <c r="E477" s="26"/>
      <c r="F477" s="26" t="str">
        <f t="shared" si="233"/>
        <v/>
      </c>
      <c r="G477" s="1">
        <v>0</v>
      </c>
      <c r="H477" s="26" t="str">
        <f t="shared" si="234"/>
        <v/>
      </c>
      <c r="I477" s="54" t="str">
        <f t="shared" si="235"/>
        <v/>
      </c>
      <c r="J477" s="52" t="str">
        <f t="shared" ref="J477:J480" si="236">IF(L477="","",L477-K477)</f>
        <v/>
      </c>
      <c r="K477" s="53" t="str">
        <f>IF(E477="","",E477)</f>
        <v/>
      </c>
      <c r="L477" s="27" t="str">
        <f>IF(E477="","",L476+H477)</f>
        <v/>
      </c>
      <c r="M477" s="29"/>
    </row>
    <row r="478" spans="1:13" x14ac:dyDescent="0.3">
      <c r="B478" s="75">
        <f t="shared" si="232"/>
        <v>42302</v>
      </c>
      <c r="C478" s="46" t="s">
        <v>3</v>
      </c>
      <c r="D478" s="26">
        <f>SUM(E477)</f>
        <v>0</v>
      </c>
      <c r="E478" s="26"/>
      <c r="F478" s="26" t="str">
        <f t="shared" si="233"/>
        <v/>
      </c>
      <c r="G478" s="1">
        <v>0</v>
      </c>
      <c r="H478" s="26" t="str">
        <f t="shared" si="234"/>
        <v/>
      </c>
      <c r="I478" s="54" t="str">
        <f t="shared" si="235"/>
        <v/>
      </c>
      <c r="J478" s="52" t="str">
        <f t="shared" si="236"/>
        <v/>
      </c>
      <c r="K478" s="53" t="str">
        <f>IF(E478="","",E478)</f>
        <v/>
      </c>
      <c r="L478" s="27" t="str">
        <f>IF(E478="","",L477+H478)</f>
        <v/>
      </c>
      <c r="M478" s="29"/>
    </row>
    <row r="479" spans="1:13" x14ac:dyDescent="0.3">
      <c r="B479" s="75">
        <f t="shared" si="232"/>
        <v>42303</v>
      </c>
      <c r="C479" s="46" t="s">
        <v>4</v>
      </c>
      <c r="D479" s="26">
        <f>SUM(E478)</f>
        <v>0</v>
      </c>
      <c r="E479" s="26"/>
      <c r="F479" s="26" t="str">
        <f t="shared" si="233"/>
        <v/>
      </c>
      <c r="G479" s="1">
        <v>0</v>
      </c>
      <c r="H479" s="26" t="str">
        <f t="shared" si="234"/>
        <v/>
      </c>
      <c r="I479" s="54" t="str">
        <f t="shared" si="235"/>
        <v/>
      </c>
      <c r="J479" s="52" t="str">
        <f t="shared" si="236"/>
        <v/>
      </c>
      <c r="K479" s="53" t="str">
        <f>IF(E479="","",E479)</f>
        <v/>
      </c>
      <c r="L479" s="27" t="str">
        <f>IF(E479="","",L478+H479)</f>
        <v/>
      </c>
      <c r="M479" s="29"/>
    </row>
    <row r="480" spans="1:13" x14ac:dyDescent="0.3">
      <c r="B480" s="30">
        <f t="shared" si="232"/>
        <v>42304</v>
      </c>
      <c r="C480" s="11" t="s">
        <v>12</v>
      </c>
      <c r="D480" s="1" t="str">
        <f>IF(E480="","",SUM(E479))</f>
        <v/>
      </c>
      <c r="E480" s="1"/>
      <c r="F480" s="1" t="str">
        <f>IF(E480="","",SUM(E480,-D480))</f>
        <v/>
      </c>
      <c r="G480" s="1">
        <v>0</v>
      </c>
      <c r="H480" s="1">
        <f>SUM(F480,G480)</f>
        <v>0</v>
      </c>
      <c r="I480" s="54"/>
      <c r="J480" s="19" t="str">
        <f t="shared" si="236"/>
        <v/>
      </c>
      <c r="K480" s="28">
        <f>IF(E480="",E479,E480)</f>
        <v>0</v>
      </c>
      <c r="L480" s="23" t="str">
        <f>IF(L479="","",L479+H480)</f>
        <v/>
      </c>
      <c r="M480" s="29"/>
    </row>
    <row r="481" spans="1:13" x14ac:dyDescent="0.3">
      <c r="B481" s="30">
        <f t="shared" si="232"/>
        <v>42305</v>
      </c>
      <c r="C481" s="11" t="s">
        <v>13</v>
      </c>
      <c r="D481" s="1"/>
      <c r="E481" s="1"/>
      <c r="F481" s="1"/>
      <c r="G481" s="1">
        <v>0</v>
      </c>
      <c r="H481" s="1"/>
      <c r="I481" s="54"/>
      <c r="J481" s="19"/>
      <c r="K481" s="28">
        <f>K480</f>
        <v>0</v>
      </c>
      <c r="L481" s="23" t="str">
        <f>L480</f>
        <v/>
      </c>
      <c r="M481" s="29"/>
    </row>
    <row r="482" spans="1:13" ht="13.5" thickBot="1" x14ac:dyDescent="0.35">
      <c r="B482" s="30"/>
      <c r="C482" s="8"/>
      <c r="D482" s="2"/>
      <c r="E482" s="2"/>
      <c r="F482" s="2"/>
      <c r="G482" s="96">
        <f>SUM(G475:G481)</f>
        <v>0</v>
      </c>
      <c r="H482" s="2"/>
      <c r="I482" s="2"/>
      <c r="J482" s="41"/>
      <c r="K482" s="42"/>
      <c r="L482" s="43"/>
      <c r="M482" s="29"/>
    </row>
    <row r="483" spans="1:13" ht="13.5" thickBot="1" x14ac:dyDescent="0.35">
      <c r="C483" s="9" t="s">
        <v>9</v>
      </c>
      <c r="D483" s="10"/>
      <c r="E483" s="10">
        <f>IF(SUM(E479,-D475)&lt;0,"",IF(E480="",SUM(E479,-D475),SUM(E480,-D475)))</f>
        <v>0</v>
      </c>
      <c r="F483" s="10">
        <f>IF(E483="","",SUM(F475:F480))</f>
        <v>0</v>
      </c>
      <c r="G483" s="10">
        <f>SUM(G471,G482)</f>
        <v>0</v>
      </c>
      <c r="H483" s="10" t="str">
        <f>IF(AND(H475="",H476="",H477="",H478="",H479=""),"",SUM(H475:H480))</f>
        <v/>
      </c>
      <c r="I483" s="59">
        <f>SUM(I475:I479)</f>
        <v>0</v>
      </c>
      <c r="J483" s="18" t="str">
        <f>J480</f>
        <v/>
      </c>
      <c r="K483" s="17" t="str">
        <f>IF(E479="","",J471+F483)</f>
        <v/>
      </c>
      <c r="L483" s="17" t="str">
        <f>IF(E479="","",K471+H483)</f>
        <v/>
      </c>
      <c r="M483" s="29"/>
    </row>
    <row r="484" spans="1:13" ht="13.5" thickBot="1" x14ac:dyDescent="0.35">
      <c r="J484"/>
      <c r="L484" s="16"/>
      <c r="M484" s="29"/>
    </row>
    <row r="485" spans="1:13" x14ac:dyDescent="0.3">
      <c r="A485" s="13" t="s">
        <v>8</v>
      </c>
      <c r="B485" s="14">
        <f>SUM(B473,1)</f>
        <v>41</v>
      </c>
      <c r="C485" s="3"/>
      <c r="D485" s="4"/>
      <c r="E485" s="4"/>
      <c r="F485" s="4"/>
      <c r="G485" s="4"/>
      <c r="H485" s="4"/>
      <c r="I485" s="4"/>
      <c r="J485" s="5"/>
      <c r="K485" s="24"/>
      <c r="L485" s="25"/>
      <c r="M485" s="29"/>
    </row>
    <row r="486" spans="1:13" x14ac:dyDescent="0.3">
      <c r="C486" s="6"/>
      <c r="D486" s="12" t="s">
        <v>5</v>
      </c>
      <c r="E486" s="12" t="s">
        <v>6</v>
      </c>
      <c r="F486" s="12" t="s">
        <v>7</v>
      </c>
      <c r="G486" s="12" t="s">
        <v>21</v>
      </c>
      <c r="H486" s="57" t="s">
        <v>16</v>
      </c>
      <c r="I486" s="57" t="s">
        <v>17</v>
      </c>
      <c r="J486" s="7"/>
      <c r="K486" s="22" t="s">
        <v>10</v>
      </c>
      <c r="L486" s="19" t="s">
        <v>11</v>
      </c>
      <c r="M486" s="29"/>
    </row>
    <row r="487" spans="1:13" x14ac:dyDescent="0.3">
      <c r="B487" s="30">
        <f>B481+1</f>
        <v>42306</v>
      </c>
      <c r="C487" s="11" t="s">
        <v>0</v>
      </c>
      <c r="D487" s="1">
        <f>IF(E480="",E479,E480)</f>
        <v>0</v>
      </c>
      <c r="E487" s="1"/>
      <c r="F487" s="1" t="str">
        <f>IF(E487="","",(SUM(E487,-D487)))</f>
        <v/>
      </c>
      <c r="G487" s="1">
        <v>0</v>
      </c>
      <c r="H487" s="1" t="str">
        <f>IF(E487="","",SUM(F487,G487))</f>
        <v/>
      </c>
      <c r="I487" s="54" t="str">
        <f>IF(H487="","",AVERAGE(H$487:H$491))</f>
        <v/>
      </c>
      <c r="J487" s="19" t="str">
        <f t="shared" ref="J487" si="237">IF(L487="","",L487-K487)</f>
        <v/>
      </c>
      <c r="K487" s="28" t="str">
        <f>IF(E487="","",E487)</f>
        <v/>
      </c>
      <c r="L487" s="95" t="str">
        <f>IF(E487="","",L480+H487)</f>
        <v/>
      </c>
      <c r="M487" s="29"/>
    </row>
    <row r="488" spans="1:13" x14ac:dyDescent="0.3">
      <c r="B488" s="30">
        <f t="shared" ref="B488:B493" si="238">B487+1</f>
        <v>42307</v>
      </c>
      <c r="C488" s="11" t="s">
        <v>1</v>
      </c>
      <c r="D488" s="1">
        <f>SUM(E487)</f>
        <v>0</v>
      </c>
      <c r="E488" s="1"/>
      <c r="F488" s="1" t="str">
        <f t="shared" ref="F488:F491" si="239">IF(E488="","",(SUM(E488,-D488)))</f>
        <v/>
      </c>
      <c r="G488" s="1">
        <v>0</v>
      </c>
      <c r="H488" s="1" t="str">
        <f t="shared" ref="H488:H491" si="240">IF(E488="","",SUM(F488,G488))</f>
        <v/>
      </c>
      <c r="I488" s="54" t="str">
        <f t="shared" ref="I488:I491" si="241">IF(H488="","",AVERAGE(H$487:H$491))</f>
        <v/>
      </c>
      <c r="J488" s="19" t="str">
        <f>IF(L488="","",L488-K488)</f>
        <v/>
      </c>
      <c r="K488" s="28" t="str">
        <f>IF(E488="","",E488)</f>
        <v/>
      </c>
      <c r="L488" s="23" t="str">
        <f>IF(E488="","",L487+H488)</f>
        <v/>
      </c>
      <c r="M488" s="29"/>
    </row>
    <row r="489" spans="1:13" x14ac:dyDescent="0.3">
      <c r="B489" s="30">
        <f t="shared" si="238"/>
        <v>42308</v>
      </c>
      <c r="C489" s="11" t="s">
        <v>2</v>
      </c>
      <c r="D489" s="1">
        <f>SUM(E488)</f>
        <v>0</v>
      </c>
      <c r="E489" s="1"/>
      <c r="F489" s="1" t="str">
        <f t="shared" si="239"/>
        <v/>
      </c>
      <c r="G489" s="1">
        <v>0</v>
      </c>
      <c r="H489" s="1" t="str">
        <f t="shared" si="240"/>
        <v/>
      </c>
      <c r="I489" s="54" t="str">
        <f t="shared" si="241"/>
        <v/>
      </c>
      <c r="J489" s="19" t="str">
        <f t="shared" ref="J489:J492" si="242">IF(L489="","",L489-K489)</f>
        <v/>
      </c>
      <c r="K489" s="28" t="str">
        <f>IF(E489="","",E489)</f>
        <v/>
      </c>
      <c r="L489" s="27" t="str">
        <f>IF(E489="","",L488+H489)</f>
        <v/>
      </c>
      <c r="M489" s="29"/>
    </row>
    <row r="490" spans="1:13" x14ac:dyDescent="0.3">
      <c r="B490" s="30">
        <f t="shared" si="238"/>
        <v>42309</v>
      </c>
      <c r="C490" s="11" t="s">
        <v>3</v>
      </c>
      <c r="D490" s="1">
        <f>SUM(E489)</f>
        <v>0</v>
      </c>
      <c r="E490" s="1"/>
      <c r="F490" s="1" t="str">
        <f t="shared" si="239"/>
        <v/>
      </c>
      <c r="G490" s="1">
        <v>0</v>
      </c>
      <c r="H490" s="1" t="str">
        <f t="shared" si="240"/>
        <v/>
      </c>
      <c r="I490" s="54" t="str">
        <f t="shared" si="241"/>
        <v/>
      </c>
      <c r="J490" s="19" t="str">
        <f t="shared" si="242"/>
        <v/>
      </c>
      <c r="K490" s="28" t="str">
        <f>IF(E490="","",E490)</f>
        <v/>
      </c>
      <c r="L490" s="23" t="str">
        <f>IF(E490="","",L489+H490)</f>
        <v/>
      </c>
      <c r="M490" s="29"/>
    </row>
    <row r="491" spans="1:13" x14ac:dyDescent="0.3">
      <c r="B491" s="30">
        <f t="shared" si="238"/>
        <v>42310</v>
      </c>
      <c r="C491" s="11" t="s">
        <v>4</v>
      </c>
      <c r="D491" s="1">
        <f>SUM(E490)</f>
        <v>0</v>
      </c>
      <c r="E491" s="1"/>
      <c r="F491" s="1" t="str">
        <f t="shared" si="239"/>
        <v/>
      </c>
      <c r="G491" s="1">
        <v>0</v>
      </c>
      <c r="H491" s="1" t="str">
        <f t="shared" si="240"/>
        <v/>
      </c>
      <c r="I491" s="54" t="str">
        <f t="shared" si="241"/>
        <v/>
      </c>
      <c r="J491" s="19" t="str">
        <f t="shared" si="242"/>
        <v/>
      </c>
      <c r="K491" s="28" t="str">
        <f>IF(E491="","",E491)</f>
        <v/>
      </c>
      <c r="L491" s="23" t="str">
        <f>IF(E491="","",L490+H491)</f>
        <v/>
      </c>
      <c r="M491" s="29"/>
    </row>
    <row r="492" spans="1:13" x14ac:dyDescent="0.3">
      <c r="B492" s="30">
        <f t="shared" si="238"/>
        <v>42311</v>
      </c>
      <c r="C492" s="11" t="s">
        <v>12</v>
      </c>
      <c r="D492" s="1" t="str">
        <f>IF(E492="","",SUM(E491))</f>
        <v/>
      </c>
      <c r="E492" s="1"/>
      <c r="F492" s="1" t="str">
        <f>IF(E492="","",SUM(E492,-D492))</f>
        <v/>
      </c>
      <c r="G492" s="1">
        <v>0</v>
      </c>
      <c r="H492" s="1">
        <f>SUM(F492,G492)</f>
        <v>0</v>
      </c>
      <c r="I492" s="54"/>
      <c r="J492" s="19" t="str">
        <f t="shared" si="242"/>
        <v/>
      </c>
      <c r="K492" s="28">
        <f>IF(E492="",E491,E492)</f>
        <v>0</v>
      </c>
      <c r="L492" s="23" t="str">
        <f>IF(L491="","",L491+H492)</f>
        <v/>
      </c>
      <c r="M492" s="29"/>
    </row>
    <row r="493" spans="1:13" x14ac:dyDescent="0.3">
      <c r="B493" s="30">
        <f t="shared" si="238"/>
        <v>42312</v>
      </c>
      <c r="C493" s="11" t="s">
        <v>13</v>
      </c>
      <c r="D493" s="1"/>
      <c r="E493" s="1"/>
      <c r="F493" s="1"/>
      <c r="G493" s="1">
        <v>0</v>
      </c>
      <c r="H493" s="1"/>
      <c r="I493" s="54"/>
      <c r="J493" s="19"/>
      <c r="K493" s="28">
        <f>K492</f>
        <v>0</v>
      </c>
      <c r="L493" s="23" t="str">
        <f>L492</f>
        <v/>
      </c>
      <c r="M493" s="29"/>
    </row>
    <row r="494" spans="1:13" ht="13.5" thickBot="1" x14ac:dyDescent="0.35">
      <c r="B494" s="30"/>
      <c r="C494" s="8"/>
      <c r="D494" s="2"/>
      <c r="E494" s="2"/>
      <c r="F494" s="2"/>
      <c r="G494" s="96">
        <f>SUM(G487:G493)</f>
        <v>0</v>
      </c>
      <c r="H494" s="2"/>
      <c r="I494" s="2"/>
      <c r="J494" s="41"/>
      <c r="K494" s="42"/>
      <c r="L494" s="43"/>
      <c r="M494" s="29"/>
    </row>
    <row r="495" spans="1:13" ht="13.5" thickBot="1" x14ac:dyDescent="0.35">
      <c r="C495" s="9" t="s">
        <v>9</v>
      </c>
      <c r="D495" s="10"/>
      <c r="E495" s="10">
        <f>IF(SUM(E491,-D487)&lt;0,"",IF(E492="",SUM(E491,-D487),SUM(E492,-D487)))</f>
        <v>0</v>
      </c>
      <c r="F495" s="10">
        <f>IF(E495="","",SUM(F487:F492))</f>
        <v>0</v>
      </c>
      <c r="G495" s="10">
        <f>SUM(G483,G494)</f>
        <v>0</v>
      </c>
      <c r="H495" s="10" t="str">
        <f>IF(AND(H487="",H488="",H489="",H490="",H491=""),"",SUM(H487:H492))</f>
        <v/>
      </c>
      <c r="I495" s="59">
        <f>SUM(I487:I491)</f>
        <v>0</v>
      </c>
      <c r="J495" s="18" t="str">
        <f>J492</f>
        <v/>
      </c>
      <c r="K495" s="17" t="str">
        <f>IF(E491="","",J483+F495)</f>
        <v/>
      </c>
      <c r="L495" s="17" t="str">
        <f>IF(E491="","",K483+H495)</f>
        <v/>
      </c>
      <c r="M495" s="29"/>
    </row>
    <row r="496" spans="1:13" ht="13.5" thickBot="1" x14ac:dyDescent="0.35">
      <c r="J496"/>
      <c r="L496" s="16"/>
      <c r="M496" s="29"/>
    </row>
    <row r="497" spans="1:15" x14ac:dyDescent="0.3">
      <c r="A497" s="13" t="s">
        <v>8</v>
      </c>
      <c r="B497" s="14">
        <f>SUM(B485,1)</f>
        <v>42</v>
      </c>
      <c r="C497" s="3"/>
      <c r="D497" s="4"/>
      <c r="E497" s="4"/>
      <c r="F497" s="4"/>
      <c r="G497" s="4"/>
      <c r="H497" s="4"/>
      <c r="I497" s="4"/>
      <c r="J497" s="5"/>
      <c r="K497" s="24"/>
      <c r="L497" s="25"/>
      <c r="M497" s="29"/>
    </row>
    <row r="498" spans="1:15" x14ac:dyDescent="0.3">
      <c r="C498" s="6"/>
      <c r="D498" s="12" t="s">
        <v>5</v>
      </c>
      <c r="E498" s="12" t="s">
        <v>6</v>
      </c>
      <c r="F498" s="12" t="s">
        <v>7</v>
      </c>
      <c r="G498" s="12" t="s">
        <v>21</v>
      </c>
      <c r="H498" s="57" t="s">
        <v>16</v>
      </c>
      <c r="I498" s="57" t="s">
        <v>17</v>
      </c>
      <c r="J498" s="7"/>
      <c r="K498" s="22" t="s">
        <v>10</v>
      </c>
      <c r="L498" s="19" t="s">
        <v>11</v>
      </c>
      <c r="M498" s="29"/>
    </row>
    <row r="499" spans="1:15" x14ac:dyDescent="0.3">
      <c r="B499" s="30">
        <f>B493+1</f>
        <v>42313</v>
      </c>
      <c r="C499" s="11" t="s">
        <v>0</v>
      </c>
      <c r="D499" s="1">
        <f>IF(E492="",E491,E492)</f>
        <v>0</v>
      </c>
      <c r="E499" s="1"/>
      <c r="F499" s="1" t="str">
        <f>IF(E499="","",(SUM(E499,-D499)))</f>
        <v/>
      </c>
      <c r="G499" s="1">
        <v>0</v>
      </c>
      <c r="H499" s="1" t="str">
        <f>IF(E499="","",SUM(F499,G499))</f>
        <v/>
      </c>
      <c r="I499" s="54" t="str">
        <f>IF(H499="","",AVERAGE(H$499:H$503))</f>
        <v/>
      </c>
      <c r="J499" s="19" t="str">
        <f t="shared" ref="J499" si="243">IF(L499="","",L499-K499)</f>
        <v/>
      </c>
      <c r="K499" s="28" t="str">
        <f>IF(E499="","",E499)</f>
        <v/>
      </c>
      <c r="L499" s="95" t="str">
        <f>IF(E499="","",L492+H499)</f>
        <v/>
      </c>
      <c r="M499" s="29"/>
    </row>
    <row r="500" spans="1:15" x14ac:dyDescent="0.3">
      <c r="B500" s="30">
        <f t="shared" ref="B500:B505" si="244">B499+1</f>
        <v>42314</v>
      </c>
      <c r="C500" s="11" t="s">
        <v>1</v>
      </c>
      <c r="D500" s="1">
        <f>SUM(E499)</f>
        <v>0</v>
      </c>
      <c r="E500" s="1"/>
      <c r="F500" s="1" t="str">
        <f t="shared" ref="F500:F503" si="245">IF(E500="","",(SUM(E500,-D500)))</f>
        <v/>
      </c>
      <c r="G500" s="1">
        <v>0</v>
      </c>
      <c r="H500" s="1" t="str">
        <f t="shared" ref="H500:H503" si="246">IF(E500="","",SUM(F500,G500))</f>
        <v/>
      </c>
      <c r="I500" s="54" t="str">
        <f t="shared" ref="I500:I503" si="247">IF(H500="","",AVERAGE(H$499:H$503))</f>
        <v/>
      </c>
      <c r="J500" s="19" t="str">
        <f>IF(L500="","",L500-K500)</f>
        <v/>
      </c>
      <c r="K500" s="28" t="str">
        <f>IF(E500="","",E500)</f>
        <v/>
      </c>
      <c r="L500" s="23" t="str">
        <f>IF(E500="","",L499+H500)</f>
        <v/>
      </c>
      <c r="M500" s="29"/>
    </row>
    <row r="501" spans="1:15" x14ac:dyDescent="0.3">
      <c r="B501" s="30">
        <f t="shared" si="244"/>
        <v>42315</v>
      </c>
      <c r="C501" s="11" t="s">
        <v>2</v>
      </c>
      <c r="D501" s="1">
        <f>SUM(E500)</f>
        <v>0</v>
      </c>
      <c r="E501" s="1"/>
      <c r="F501" s="1" t="str">
        <f t="shared" si="245"/>
        <v/>
      </c>
      <c r="G501" s="1">
        <v>0</v>
      </c>
      <c r="H501" s="1" t="str">
        <f t="shared" si="246"/>
        <v/>
      </c>
      <c r="I501" s="54" t="str">
        <f t="shared" si="247"/>
        <v/>
      </c>
      <c r="J501" s="19" t="str">
        <f t="shared" ref="J501:J504" si="248">IF(L501="","",L501-K501)</f>
        <v/>
      </c>
      <c r="K501" s="28" t="str">
        <f>IF(E501="","",E501)</f>
        <v/>
      </c>
      <c r="L501" s="27" t="str">
        <f>IF(E501="","",L500+H501)</f>
        <v/>
      </c>
      <c r="M501" s="29"/>
    </row>
    <row r="502" spans="1:15" x14ac:dyDescent="0.3">
      <c r="B502" s="30">
        <f t="shared" si="244"/>
        <v>42316</v>
      </c>
      <c r="C502" s="11" t="s">
        <v>3</v>
      </c>
      <c r="D502" s="1">
        <f>SUM(E501)</f>
        <v>0</v>
      </c>
      <c r="E502" s="1"/>
      <c r="F502" s="1" t="str">
        <f t="shared" si="245"/>
        <v/>
      </c>
      <c r="G502" s="1">
        <v>0</v>
      </c>
      <c r="H502" s="1" t="str">
        <f t="shared" si="246"/>
        <v/>
      </c>
      <c r="I502" s="54" t="str">
        <f t="shared" si="247"/>
        <v/>
      </c>
      <c r="J502" s="19" t="str">
        <f t="shared" si="248"/>
        <v/>
      </c>
      <c r="K502" s="28" t="str">
        <f>IF(E502="","",E502)</f>
        <v/>
      </c>
      <c r="L502" s="23" t="str">
        <f>IF(E502="","",L501+H502)</f>
        <v/>
      </c>
      <c r="M502" s="29"/>
    </row>
    <row r="503" spans="1:15" x14ac:dyDescent="0.3">
      <c r="B503" s="30">
        <f t="shared" si="244"/>
        <v>42317</v>
      </c>
      <c r="C503" s="11" t="s">
        <v>4</v>
      </c>
      <c r="D503" s="1">
        <f>SUM(E502)</f>
        <v>0</v>
      </c>
      <c r="E503" s="1"/>
      <c r="F503" s="1" t="str">
        <f t="shared" si="245"/>
        <v/>
      </c>
      <c r="G503" s="1">
        <v>0</v>
      </c>
      <c r="H503" s="1" t="str">
        <f t="shared" si="246"/>
        <v/>
      </c>
      <c r="I503" s="54" t="str">
        <f t="shared" si="247"/>
        <v/>
      </c>
      <c r="J503" s="19" t="str">
        <f t="shared" si="248"/>
        <v/>
      </c>
      <c r="K503" s="28" t="str">
        <f>IF(E503="","",E503)</f>
        <v/>
      </c>
      <c r="L503" s="23" t="str">
        <f>IF(E503="","",L502+H503)</f>
        <v/>
      </c>
      <c r="M503" s="29"/>
    </row>
    <row r="504" spans="1:15" x14ac:dyDescent="0.3">
      <c r="B504" s="30">
        <f t="shared" si="244"/>
        <v>42318</v>
      </c>
      <c r="C504" s="11" t="s">
        <v>12</v>
      </c>
      <c r="D504" s="1" t="str">
        <f>IF(E504="","",SUM(E503))</f>
        <v/>
      </c>
      <c r="E504" s="1"/>
      <c r="F504" s="1" t="str">
        <f>IF(E504="","",SUM(E504,-D504))</f>
        <v/>
      </c>
      <c r="G504" s="1">
        <v>0</v>
      </c>
      <c r="H504" s="1">
        <f>SUM(F504,G504)</f>
        <v>0</v>
      </c>
      <c r="I504" s="54"/>
      <c r="J504" s="19" t="str">
        <f t="shared" si="248"/>
        <v/>
      </c>
      <c r="K504" s="28">
        <f>IF(E504="",E503,E504)</f>
        <v>0</v>
      </c>
      <c r="L504" s="23" t="str">
        <f>IF(L503="","",L503+H504)</f>
        <v/>
      </c>
      <c r="M504" s="29"/>
    </row>
    <row r="505" spans="1:15" x14ac:dyDescent="0.3">
      <c r="B505" s="30">
        <f t="shared" si="244"/>
        <v>42319</v>
      </c>
      <c r="C505" s="11" t="s">
        <v>13</v>
      </c>
      <c r="D505" s="1"/>
      <c r="E505" s="1"/>
      <c r="F505" s="1"/>
      <c r="G505" s="1">
        <v>0</v>
      </c>
      <c r="H505" s="1"/>
      <c r="I505" s="54"/>
      <c r="J505" s="19"/>
      <c r="K505" s="28">
        <f>K504</f>
        <v>0</v>
      </c>
      <c r="L505" s="23" t="str">
        <f>L504</f>
        <v/>
      </c>
      <c r="M505" s="29"/>
    </row>
    <row r="506" spans="1:15" ht="13.5" thickBot="1" x14ac:dyDescent="0.35">
      <c r="B506" s="30"/>
      <c r="C506" s="8"/>
      <c r="D506" s="2"/>
      <c r="E506" s="2"/>
      <c r="F506" s="2"/>
      <c r="G506" s="96">
        <f>SUM(G499:G505)</f>
        <v>0</v>
      </c>
      <c r="H506" s="2"/>
      <c r="I506" s="2"/>
      <c r="J506" s="41"/>
      <c r="K506" s="42"/>
      <c r="L506" s="43"/>
      <c r="M506" s="29"/>
    </row>
    <row r="507" spans="1:15" ht="13.5" thickBot="1" x14ac:dyDescent="0.35">
      <c r="C507" s="9" t="s">
        <v>9</v>
      </c>
      <c r="D507" s="10"/>
      <c r="E507" s="10">
        <f>IF(SUM(E503,-D499)&lt;0,"",IF(E504="",SUM(E503,-D499),SUM(E504,-D499)))</f>
        <v>0</v>
      </c>
      <c r="F507" s="10">
        <f>IF(E507="","",SUM(F499:F504))</f>
        <v>0</v>
      </c>
      <c r="G507" s="10">
        <f>SUM(G495,G506)</f>
        <v>0</v>
      </c>
      <c r="H507" s="10" t="str">
        <f>IF(AND(H499="",H500="",H501="",H502="",H503=""),"",SUM(H499:H504))</f>
        <v/>
      </c>
      <c r="I507" s="59">
        <f>SUM(I499:I503)</f>
        <v>0</v>
      </c>
      <c r="J507" s="18" t="str">
        <f>J504</f>
        <v/>
      </c>
      <c r="K507" s="17" t="str">
        <f>IF(E503="","",J495+F507)</f>
        <v/>
      </c>
      <c r="L507" s="17" t="str">
        <f>IF(E503="","",K495+H507)</f>
        <v/>
      </c>
      <c r="M507" s="29"/>
    </row>
    <row r="508" spans="1:15" ht="13.5" thickBot="1" x14ac:dyDescent="0.35">
      <c r="J508"/>
      <c r="L508" s="16"/>
      <c r="M508" s="29"/>
    </row>
    <row r="509" spans="1:15" x14ac:dyDescent="0.3">
      <c r="A509" s="13" t="s">
        <v>8</v>
      </c>
      <c r="B509" s="14">
        <f>SUM(B497,1)</f>
        <v>43</v>
      </c>
      <c r="C509" s="3"/>
      <c r="D509" s="4"/>
      <c r="E509" s="4"/>
      <c r="F509" s="4"/>
      <c r="G509" s="4"/>
      <c r="H509" s="4"/>
      <c r="I509" s="4"/>
      <c r="J509" s="5"/>
      <c r="K509" s="24"/>
      <c r="L509" s="25"/>
      <c r="M509" s="29"/>
    </row>
    <row r="510" spans="1:15" x14ac:dyDescent="0.3">
      <c r="C510" s="6"/>
      <c r="D510" s="12" t="s">
        <v>5</v>
      </c>
      <c r="E510" s="12" t="s">
        <v>6</v>
      </c>
      <c r="F510" s="12" t="s">
        <v>7</v>
      </c>
      <c r="G510" s="12" t="s">
        <v>21</v>
      </c>
      <c r="H510" s="57" t="s">
        <v>16</v>
      </c>
      <c r="I510" s="57" t="s">
        <v>17</v>
      </c>
      <c r="J510" s="7"/>
      <c r="K510" s="22" t="s">
        <v>10</v>
      </c>
      <c r="L510" s="19" t="s">
        <v>11</v>
      </c>
      <c r="M510" s="29"/>
      <c r="O510" s="2"/>
    </row>
    <row r="511" spans="1:15" x14ac:dyDescent="0.3">
      <c r="B511" s="30">
        <f>B505+1</f>
        <v>42320</v>
      </c>
      <c r="C511" s="11" t="s">
        <v>0</v>
      </c>
      <c r="D511" s="1">
        <f>IF(E504="",E503,E504)</f>
        <v>0</v>
      </c>
      <c r="E511" s="1"/>
      <c r="F511" s="1" t="str">
        <f>IF(E511="","",(SUM(E511,-D511)))</f>
        <v/>
      </c>
      <c r="G511" s="1">
        <v>0</v>
      </c>
      <c r="H511" s="1" t="str">
        <f>IF(E511="","",SUM(F511,G511))</f>
        <v/>
      </c>
      <c r="I511" s="54" t="str">
        <f>IF(H511="","",AVERAGE(H$511:H$515))</f>
        <v/>
      </c>
      <c r="J511" s="19" t="str">
        <f t="shared" ref="J511" si="249">IF(L511="","",L511-K511)</f>
        <v/>
      </c>
      <c r="K511" s="28" t="str">
        <f>IF(E511="","",E511)</f>
        <v/>
      </c>
      <c r="L511" s="95" t="str">
        <f>IF(E511="","",L504+H511)</f>
        <v/>
      </c>
      <c r="M511" s="29"/>
      <c r="N511" s="33"/>
      <c r="O511" s="2"/>
    </row>
    <row r="512" spans="1:15" x14ac:dyDescent="0.3">
      <c r="B512" s="30">
        <f t="shared" ref="B512:B517" si="250">B511+1</f>
        <v>42321</v>
      </c>
      <c r="C512" s="11" t="s">
        <v>1</v>
      </c>
      <c r="D512" s="1">
        <f>SUM(E511)</f>
        <v>0</v>
      </c>
      <c r="E512" s="1"/>
      <c r="F512" s="1" t="str">
        <f t="shared" ref="F512:F515" si="251">IF(E512="","",(SUM(E512,-D512)))</f>
        <v/>
      </c>
      <c r="G512" s="1">
        <v>0</v>
      </c>
      <c r="H512" s="1" t="str">
        <f t="shared" ref="H512:H515" si="252">IF(E512="","",SUM(F512,G512))</f>
        <v/>
      </c>
      <c r="I512" s="54" t="str">
        <f t="shared" ref="I512:I515" si="253">IF(H512="","",AVERAGE(H$511:H$515))</f>
        <v/>
      </c>
      <c r="J512" s="19" t="str">
        <f>IF(L512="","",L512-K512)</f>
        <v/>
      </c>
      <c r="K512" s="28" t="str">
        <f>IF(E512="","",E512)</f>
        <v/>
      </c>
      <c r="L512" s="23" t="str">
        <f>IF(E512="","",L511+H512)</f>
        <v/>
      </c>
      <c r="M512" s="29"/>
      <c r="N512" s="34"/>
      <c r="O512" s="2"/>
    </row>
    <row r="513" spans="1:15" x14ac:dyDescent="0.3">
      <c r="B513" s="30">
        <f t="shared" si="250"/>
        <v>42322</v>
      </c>
      <c r="C513" s="11" t="s">
        <v>2</v>
      </c>
      <c r="D513" s="1">
        <f>SUM(E512)</f>
        <v>0</v>
      </c>
      <c r="E513" s="1"/>
      <c r="F513" s="1" t="str">
        <f t="shared" si="251"/>
        <v/>
      </c>
      <c r="G513" s="1">
        <v>0</v>
      </c>
      <c r="H513" s="1" t="str">
        <f t="shared" si="252"/>
        <v/>
      </c>
      <c r="I513" s="54" t="str">
        <f t="shared" si="253"/>
        <v/>
      </c>
      <c r="J513" s="19" t="str">
        <f t="shared" ref="J513:J516" si="254">IF(L513="","",L513-K513)</f>
        <v/>
      </c>
      <c r="K513" s="28" t="str">
        <f>IF(E513="","",E513)</f>
        <v/>
      </c>
      <c r="L513" s="27" t="str">
        <f>IF(E513="","",L512+H513)</f>
        <v/>
      </c>
      <c r="M513" s="29"/>
      <c r="N513" s="34"/>
      <c r="O513" s="2"/>
    </row>
    <row r="514" spans="1:15" x14ac:dyDescent="0.3">
      <c r="B514" s="30">
        <f t="shared" si="250"/>
        <v>42323</v>
      </c>
      <c r="C514" s="11" t="s">
        <v>3</v>
      </c>
      <c r="D514" s="1">
        <f>SUM(E513)</f>
        <v>0</v>
      </c>
      <c r="E514" s="21"/>
      <c r="F514" s="1" t="str">
        <f t="shared" si="251"/>
        <v/>
      </c>
      <c r="G514" s="1">
        <v>0</v>
      </c>
      <c r="H514" s="1" t="str">
        <f t="shared" si="252"/>
        <v/>
      </c>
      <c r="I514" s="54" t="str">
        <f t="shared" si="253"/>
        <v/>
      </c>
      <c r="J514" s="19" t="str">
        <f t="shared" si="254"/>
        <v/>
      </c>
      <c r="K514" s="28" t="str">
        <f>IF(E514="","",E514)</f>
        <v/>
      </c>
      <c r="L514" s="23" t="str">
        <f>IF(E514="","",L513+H514)</f>
        <v/>
      </c>
      <c r="M514" s="29"/>
      <c r="N514" s="34"/>
      <c r="O514" s="2"/>
    </row>
    <row r="515" spans="1:15" x14ac:dyDescent="0.3">
      <c r="B515" s="30">
        <f t="shared" si="250"/>
        <v>42324</v>
      </c>
      <c r="C515" s="11" t="s">
        <v>4</v>
      </c>
      <c r="D515" s="1">
        <f>SUM(E514)</f>
        <v>0</v>
      </c>
      <c r="E515" s="1"/>
      <c r="F515" s="1" t="str">
        <f t="shared" si="251"/>
        <v/>
      </c>
      <c r="G515" s="1">
        <v>0</v>
      </c>
      <c r="H515" s="1" t="str">
        <f t="shared" si="252"/>
        <v/>
      </c>
      <c r="I515" s="54" t="str">
        <f t="shared" si="253"/>
        <v/>
      </c>
      <c r="J515" s="19" t="str">
        <f t="shared" si="254"/>
        <v/>
      </c>
      <c r="K515" s="28" t="str">
        <f>IF(E515="","",E515)</f>
        <v/>
      </c>
      <c r="L515" s="23" t="str">
        <f>IF(E515="","",L514+H515)</f>
        <v/>
      </c>
      <c r="M515" s="29"/>
      <c r="N515" s="34"/>
      <c r="O515" s="2"/>
    </row>
    <row r="516" spans="1:15" x14ac:dyDescent="0.3">
      <c r="B516" s="30">
        <f t="shared" si="250"/>
        <v>42325</v>
      </c>
      <c r="C516" s="11" t="s">
        <v>12</v>
      </c>
      <c r="D516" s="1" t="str">
        <f>IF(E516="","",SUM(E515))</f>
        <v/>
      </c>
      <c r="E516" s="1"/>
      <c r="F516" s="1" t="str">
        <f>IF(E516="","",SUM(E516,-D516))</f>
        <v/>
      </c>
      <c r="G516" s="1">
        <v>0</v>
      </c>
      <c r="H516" s="1">
        <f>SUM(F516,G516)</f>
        <v>0</v>
      </c>
      <c r="I516" s="54"/>
      <c r="J516" s="19" t="str">
        <f t="shared" si="254"/>
        <v/>
      </c>
      <c r="K516" s="28">
        <f>IF(E516="",E515,E516)</f>
        <v>0</v>
      </c>
      <c r="L516" s="23" t="str">
        <f>IF(L515="","",L515+H516)</f>
        <v/>
      </c>
      <c r="M516" s="29"/>
      <c r="N516" s="34"/>
      <c r="O516" s="2"/>
    </row>
    <row r="517" spans="1:15" x14ac:dyDescent="0.3">
      <c r="B517" s="30">
        <f t="shared" si="250"/>
        <v>42326</v>
      </c>
      <c r="C517" s="11" t="s">
        <v>13</v>
      </c>
      <c r="D517" s="1"/>
      <c r="E517" s="1"/>
      <c r="F517" s="1"/>
      <c r="G517" s="1">
        <v>0</v>
      </c>
      <c r="H517" s="1"/>
      <c r="I517" s="54"/>
      <c r="J517" s="19"/>
      <c r="K517" s="28">
        <f>K516</f>
        <v>0</v>
      </c>
      <c r="L517" s="23" t="str">
        <f>L516</f>
        <v/>
      </c>
      <c r="M517" s="29"/>
      <c r="N517" s="34"/>
      <c r="O517" s="2"/>
    </row>
    <row r="518" spans="1:15" ht="13.5" thickBot="1" x14ac:dyDescent="0.35">
      <c r="B518" s="30"/>
      <c r="C518" s="8"/>
      <c r="D518" s="2"/>
      <c r="E518" s="2"/>
      <c r="F518" s="2"/>
      <c r="G518" s="96">
        <f>SUM(G511:G517)</f>
        <v>0</v>
      </c>
      <c r="H518" s="2"/>
      <c r="I518" s="2"/>
      <c r="J518" s="41"/>
      <c r="K518" s="42"/>
      <c r="L518" s="43"/>
      <c r="M518" s="29"/>
      <c r="N518" s="34"/>
      <c r="O518" s="2"/>
    </row>
    <row r="519" spans="1:15" ht="13.5" thickBot="1" x14ac:dyDescent="0.35">
      <c r="C519" s="9" t="s">
        <v>9</v>
      </c>
      <c r="D519" s="10"/>
      <c r="E519" s="10">
        <f>IF(SUM(E515,-D511)&lt;0,"",IF(E516="",SUM(E515,-D511),SUM(E516,-D511)))</f>
        <v>0</v>
      </c>
      <c r="F519" s="10">
        <f>IF(E519="","",SUM(F511:F516))</f>
        <v>0</v>
      </c>
      <c r="G519" s="10">
        <f>SUM(G507,G518)</f>
        <v>0</v>
      </c>
      <c r="H519" s="10" t="str">
        <f>IF(AND(H511="",H512="",H513="",H514="",H515=""),"",SUM(H511:H516))</f>
        <v/>
      </c>
      <c r="I519" s="59">
        <f>SUM(I511:I515)</f>
        <v>0</v>
      </c>
      <c r="J519" s="18" t="str">
        <f>J516</f>
        <v/>
      </c>
      <c r="K519" s="17" t="str">
        <f>IF(E515="","",J507+F519)</f>
        <v/>
      </c>
      <c r="L519" s="17" t="str">
        <f>IF(E515="","",K507+H519)</f>
        <v/>
      </c>
      <c r="M519" s="29"/>
      <c r="N519" s="34"/>
      <c r="O519" s="2"/>
    </row>
    <row r="520" spans="1:15" ht="13.5" thickBot="1" x14ac:dyDescent="0.35">
      <c r="J520"/>
      <c r="L520" s="16"/>
      <c r="M520" s="29"/>
      <c r="N520" s="34"/>
      <c r="O520" s="2"/>
    </row>
    <row r="521" spans="1:15" x14ac:dyDescent="0.3">
      <c r="A521" s="13" t="s">
        <v>8</v>
      </c>
      <c r="B521" s="14">
        <f>SUM(B509,1)</f>
        <v>44</v>
      </c>
      <c r="C521" s="3"/>
      <c r="D521" s="4"/>
      <c r="E521" s="4"/>
      <c r="F521" s="4"/>
      <c r="G521" s="4"/>
      <c r="H521" s="4"/>
      <c r="I521" s="4"/>
      <c r="J521" s="5"/>
      <c r="K521" s="24"/>
      <c r="L521" s="25"/>
      <c r="M521" s="29"/>
      <c r="N521" s="34"/>
      <c r="O521" s="2"/>
    </row>
    <row r="522" spans="1:15" x14ac:dyDescent="0.3">
      <c r="C522" s="6"/>
      <c r="D522" s="12" t="s">
        <v>5</v>
      </c>
      <c r="E522" s="12" t="s">
        <v>6</v>
      </c>
      <c r="F522" s="12" t="s">
        <v>7</v>
      </c>
      <c r="G522" s="12" t="s">
        <v>21</v>
      </c>
      <c r="H522" s="57" t="s">
        <v>16</v>
      </c>
      <c r="I522" s="57" t="s">
        <v>17</v>
      </c>
      <c r="J522" s="7"/>
      <c r="K522" s="22" t="s">
        <v>10</v>
      </c>
      <c r="L522" s="19" t="s">
        <v>11</v>
      </c>
      <c r="M522" s="29"/>
      <c r="N522" s="34"/>
      <c r="O522" s="2"/>
    </row>
    <row r="523" spans="1:15" x14ac:dyDescent="0.3">
      <c r="B523" s="30">
        <f>B517+1</f>
        <v>42327</v>
      </c>
      <c r="C523" s="11" t="s">
        <v>0</v>
      </c>
      <c r="D523" s="1">
        <f>IF(E516="",E515,E516)</f>
        <v>0</v>
      </c>
      <c r="E523" s="1"/>
      <c r="F523" s="1" t="str">
        <f>IF(E523="","",(SUM(E523,-D523)))</f>
        <v/>
      </c>
      <c r="G523" s="1">
        <v>0</v>
      </c>
      <c r="H523" s="1" t="str">
        <f>IF(E523="","",SUM(F523,G523))</f>
        <v/>
      </c>
      <c r="I523" s="54" t="str">
        <f>IF(H523="","",AVERAGE(H$523:H$527))</f>
        <v/>
      </c>
      <c r="J523" s="19" t="str">
        <f t="shared" ref="J523" si="255">IF(L523="","",L523-K523)</f>
        <v/>
      </c>
      <c r="K523" s="28" t="str">
        <f>IF(E523="","",E523)</f>
        <v/>
      </c>
      <c r="L523" s="95" t="str">
        <f>IF(E523="","",L516+H523)</f>
        <v/>
      </c>
      <c r="M523" s="29"/>
      <c r="N523" s="34"/>
    </row>
    <row r="524" spans="1:15" x14ac:dyDescent="0.3">
      <c r="B524" s="30">
        <f t="shared" ref="B524:B529" si="256">B523+1</f>
        <v>42328</v>
      </c>
      <c r="C524" s="11" t="s">
        <v>1</v>
      </c>
      <c r="D524" s="1">
        <f>SUM(E523)</f>
        <v>0</v>
      </c>
      <c r="E524" s="1"/>
      <c r="F524" s="1" t="str">
        <f t="shared" ref="F524:F527" si="257">IF(E524="","",(SUM(E524,-D524)))</f>
        <v/>
      </c>
      <c r="G524" s="1">
        <v>0</v>
      </c>
      <c r="H524" s="1" t="str">
        <f t="shared" ref="H524:H527" si="258">IF(E524="","",SUM(F524,G524))</f>
        <v/>
      </c>
      <c r="I524" s="54" t="str">
        <f t="shared" ref="I524:I527" si="259">IF(H524="","",AVERAGE(H$523:H$527))</f>
        <v/>
      </c>
      <c r="J524" s="19" t="str">
        <f>IF(L524="","",L524-K524)</f>
        <v/>
      </c>
      <c r="K524" s="28" t="str">
        <f>IF(E524="","",E524)</f>
        <v/>
      </c>
      <c r="L524" s="23" t="str">
        <f>IF(E524="","",L523+H524)</f>
        <v/>
      </c>
      <c r="M524" s="29"/>
    </row>
    <row r="525" spans="1:15" x14ac:dyDescent="0.3">
      <c r="B525" s="75">
        <f t="shared" si="256"/>
        <v>42329</v>
      </c>
      <c r="C525" s="46" t="s">
        <v>2</v>
      </c>
      <c r="D525" s="26">
        <f>SUM(E524)</f>
        <v>0</v>
      </c>
      <c r="E525" s="26"/>
      <c r="F525" s="26" t="str">
        <f t="shared" si="257"/>
        <v/>
      </c>
      <c r="G525" s="1">
        <v>0</v>
      </c>
      <c r="H525" s="26" t="str">
        <f t="shared" si="258"/>
        <v/>
      </c>
      <c r="I525" s="54" t="str">
        <f t="shared" si="259"/>
        <v/>
      </c>
      <c r="J525" s="52" t="str">
        <f t="shared" ref="J525:J528" si="260">IF(L525="","",L525-K525)</f>
        <v/>
      </c>
      <c r="K525" s="53" t="str">
        <f>IF(E525="","",E525)</f>
        <v/>
      </c>
      <c r="L525" s="27" t="str">
        <f>IF(E525="","",L524+H525)</f>
        <v/>
      </c>
      <c r="M525" s="88"/>
    </row>
    <row r="526" spans="1:15" x14ac:dyDescent="0.3">
      <c r="B526" s="75">
        <f t="shared" si="256"/>
        <v>42330</v>
      </c>
      <c r="C526" s="46" t="s">
        <v>3</v>
      </c>
      <c r="D526" s="26">
        <f>SUM(E525)</f>
        <v>0</v>
      </c>
      <c r="E526" s="26"/>
      <c r="F526" s="26" t="str">
        <f t="shared" si="257"/>
        <v/>
      </c>
      <c r="G526" s="1">
        <v>0</v>
      </c>
      <c r="H526" s="26" t="str">
        <f t="shared" si="258"/>
        <v/>
      </c>
      <c r="I526" s="54" t="str">
        <f t="shared" si="259"/>
        <v/>
      </c>
      <c r="J526" s="52" t="str">
        <f t="shared" si="260"/>
        <v/>
      </c>
      <c r="K526" s="53" t="str">
        <f>IF(E526="","",E526)</f>
        <v/>
      </c>
      <c r="L526" s="27" t="str">
        <f>IF(E526="","",L525+H526)</f>
        <v/>
      </c>
      <c r="M526" s="89"/>
    </row>
    <row r="527" spans="1:15" x14ac:dyDescent="0.3">
      <c r="B527" s="75">
        <f t="shared" si="256"/>
        <v>42331</v>
      </c>
      <c r="C527" s="46" t="s">
        <v>4</v>
      </c>
      <c r="D527" s="26">
        <f>SUM(E526)</f>
        <v>0</v>
      </c>
      <c r="E527" s="26"/>
      <c r="F527" s="26" t="str">
        <f t="shared" si="257"/>
        <v/>
      </c>
      <c r="G527" s="1">
        <v>0</v>
      </c>
      <c r="H527" s="26" t="str">
        <f t="shared" si="258"/>
        <v/>
      </c>
      <c r="I527" s="54" t="str">
        <f t="shared" si="259"/>
        <v/>
      </c>
      <c r="J527" s="52" t="str">
        <f t="shared" si="260"/>
        <v/>
      </c>
      <c r="K527" s="53" t="str">
        <f>IF(E527="","",E527)</f>
        <v/>
      </c>
      <c r="L527" s="27" t="str">
        <f>IF(E527="","",L526+H527)</f>
        <v/>
      </c>
      <c r="M527" s="89"/>
    </row>
    <row r="528" spans="1:15" x14ac:dyDescent="0.3">
      <c r="B528" s="75">
        <f t="shared" si="256"/>
        <v>42332</v>
      </c>
      <c r="C528" s="46" t="s">
        <v>12</v>
      </c>
      <c r="D528" s="26" t="str">
        <f>IF(E528="","",SUM(E527))</f>
        <v/>
      </c>
      <c r="E528" s="26"/>
      <c r="F528" s="26" t="str">
        <f>IF(E528="","",SUM(E528,-D528))</f>
        <v/>
      </c>
      <c r="G528" s="1">
        <v>0</v>
      </c>
      <c r="H528" s="26">
        <f>SUM(F528,G528)</f>
        <v>0</v>
      </c>
      <c r="I528" s="56"/>
      <c r="J528" s="52" t="str">
        <f t="shared" si="260"/>
        <v/>
      </c>
      <c r="K528" s="53">
        <f>IF(E528="",E527,E528)</f>
        <v>0</v>
      </c>
      <c r="L528" s="27" t="str">
        <f>IF(L527="","",L527+H528)</f>
        <v/>
      </c>
      <c r="M528" s="89"/>
    </row>
    <row r="529" spans="1:13" x14ac:dyDescent="0.3">
      <c r="B529" s="30">
        <f t="shared" si="256"/>
        <v>42333</v>
      </c>
      <c r="C529" s="11" t="s">
        <v>13</v>
      </c>
      <c r="D529" s="1"/>
      <c r="E529" s="1"/>
      <c r="F529" s="1"/>
      <c r="G529" s="1">
        <v>0</v>
      </c>
      <c r="H529" s="1"/>
      <c r="I529" s="54"/>
      <c r="J529" s="19"/>
      <c r="K529" s="28">
        <f>K528</f>
        <v>0</v>
      </c>
      <c r="L529" s="23" t="str">
        <f>L528</f>
        <v/>
      </c>
      <c r="M529" s="29"/>
    </row>
    <row r="530" spans="1:13" ht="13.5" thickBot="1" x14ac:dyDescent="0.35">
      <c r="B530" s="30"/>
      <c r="C530" s="8"/>
      <c r="D530" s="2"/>
      <c r="E530" s="2"/>
      <c r="F530" s="2"/>
      <c r="G530" s="96">
        <f>SUM(G523:G529)</f>
        <v>0</v>
      </c>
      <c r="H530" s="2"/>
      <c r="I530" s="2"/>
      <c r="J530" s="41"/>
      <c r="K530" s="42"/>
      <c r="L530" s="43"/>
      <c r="M530" s="29"/>
    </row>
    <row r="531" spans="1:13" ht="13.5" thickBot="1" x14ac:dyDescent="0.35">
      <c r="C531" s="9" t="s">
        <v>9</v>
      </c>
      <c r="D531" s="10"/>
      <c r="E531" s="10">
        <f>IF(SUM(E527,-D523)&lt;0,"",IF(E528="",SUM(E527,-D523),SUM(E528,-D523)))</f>
        <v>0</v>
      </c>
      <c r="F531" s="10">
        <f>IF(E531="","",SUM(F523:F528))</f>
        <v>0</v>
      </c>
      <c r="G531" s="10">
        <f>SUM(G519,G530)</f>
        <v>0</v>
      </c>
      <c r="H531" s="10" t="str">
        <f>IF(AND(H523="",H524="",H525="",H526="",H527=""),"",SUM(H523:H528))</f>
        <v/>
      </c>
      <c r="I531" s="59">
        <f>SUM(I523:I527)</f>
        <v>0</v>
      </c>
      <c r="J531" s="18" t="str">
        <f>J528</f>
        <v/>
      </c>
      <c r="K531" s="17" t="str">
        <f>IF(E527="","",J519+F531)</f>
        <v/>
      </c>
      <c r="L531" s="17" t="str">
        <f>IF(E527="","",K519+H531)</f>
        <v/>
      </c>
      <c r="M531" s="29"/>
    </row>
    <row r="532" spans="1:13" ht="13.5" thickBot="1" x14ac:dyDescent="0.35">
      <c r="J532"/>
      <c r="L532" s="16"/>
      <c r="M532" s="29"/>
    </row>
    <row r="533" spans="1:13" x14ac:dyDescent="0.3">
      <c r="A533" s="13" t="s">
        <v>8</v>
      </c>
      <c r="B533" s="14">
        <f>SUM(B521,1)</f>
        <v>45</v>
      </c>
      <c r="C533" s="3"/>
      <c r="D533" s="4"/>
      <c r="E533" s="4"/>
      <c r="F533" s="4"/>
      <c r="G533" s="4"/>
      <c r="H533" s="4"/>
      <c r="I533" s="4"/>
      <c r="J533" s="5"/>
      <c r="K533" s="24"/>
      <c r="L533" s="25"/>
      <c r="M533" s="29"/>
    </row>
    <row r="534" spans="1:13" x14ac:dyDescent="0.3">
      <c r="C534" s="6"/>
      <c r="D534" s="12" t="s">
        <v>5</v>
      </c>
      <c r="E534" s="12" t="s">
        <v>6</v>
      </c>
      <c r="F534" s="12" t="s">
        <v>7</v>
      </c>
      <c r="G534" s="12" t="s">
        <v>21</v>
      </c>
      <c r="H534" s="57" t="s">
        <v>16</v>
      </c>
      <c r="I534" s="57" t="s">
        <v>17</v>
      </c>
      <c r="J534" s="7"/>
      <c r="K534" s="22" t="s">
        <v>10</v>
      </c>
      <c r="L534" s="19" t="s">
        <v>11</v>
      </c>
      <c r="M534" s="29"/>
    </row>
    <row r="535" spans="1:13" x14ac:dyDescent="0.3">
      <c r="B535" s="30">
        <f>B529+1</f>
        <v>42334</v>
      </c>
      <c r="C535" s="11" t="s">
        <v>0</v>
      </c>
      <c r="D535" s="1">
        <f>IF(E528="",E527,E528)</f>
        <v>0</v>
      </c>
      <c r="E535" s="1"/>
      <c r="F535" s="1" t="str">
        <f>IF(E535="","",(SUM(E535,-D535)))</f>
        <v/>
      </c>
      <c r="G535" s="1">
        <v>0</v>
      </c>
      <c r="H535" s="1" t="str">
        <f>IF(E535="","",SUM(F535,G535))</f>
        <v/>
      </c>
      <c r="I535" s="54" t="str">
        <f>IF(H535="","",AVERAGE(H$535:H$539))</f>
        <v/>
      </c>
      <c r="J535" s="19" t="str">
        <f t="shared" ref="J535" si="261">IF(L535="","",L535-K535)</f>
        <v/>
      </c>
      <c r="K535" s="28" t="str">
        <f>IF(E535="","",E535)</f>
        <v/>
      </c>
      <c r="L535" s="95" t="str">
        <f>IF(E535="","",L528+H535)</f>
        <v/>
      </c>
      <c r="M535" s="29"/>
    </row>
    <row r="536" spans="1:13" x14ac:dyDescent="0.3">
      <c r="B536" s="30">
        <f t="shared" ref="B536:B541" si="262">B535+1</f>
        <v>42335</v>
      </c>
      <c r="C536" s="11" t="s">
        <v>1</v>
      </c>
      <c r="D536" s="1">
        <f>SUM(E535)</f>
        <v>0</v>
      </c>
      <c r="E536" s="1"/>
      <c r="F536" s="1" t="str">
        <f t="shared" ref="F536:F539" si="263">IF(E536="","",(SUM(E536,-D536)))</f>
        <v/>
      </c>
      <c r="G536" s="1">
        <v>0</v>
      </c>
      <c r="H536" s="1" t="str">
        <f t="shared" ref="H536:H539" si="264">IF(E536="","",SUM(F536,G536))</f>
        <v/>
      </c>
      <c r="I536" s="54" t="str">
        <f t="shared" ref="I536:I539" si="265">IF(H536="","",AVERAGE(H$535:H$539))</f>
        <v/>
      </c>
      <c r="J536" s="19" t="str">
        <f>IF(L536="","",L536-K536)</f>
        <v/>
      </c>
      <c r="K536" s="28" t="str">
        <f>IF(E536="","",E536)</f>
        <v/>
      </c>
      <c r="L536" s="23" t="str">
        <f>IF(E536="","",L535+H536)</f>
        <v/>
      </c>
      <c r="M536" s="29"/>
    </row>
    <row r="537" spans="1:13" x14ac:dyDescent="0.3">
      <c r="B537" s="30">
        <f t="shared" si="262"/>
        <v>42336</v>
      </c>
      <c r="C537" s="11" t="s">
        <v>2</v>
      </c>
      <c r="D537" s="1">
        <f>SUM(E536)</f>
        <v>0</v>
      </c>
      <c r="E537" s="1"/>
      <c r="F537" s="1" t="str">
        <f t="shared" si="263"/>
        <v/>
      </c>
      <c r="G537" s="1">
        <v>0</v>
      </c>
      <c r="H537" s="1" t="str">
        <f t="shared" si="264"/>
        <v/>
      </c>
      <c r="I537" s="54" t="str">
        <f t="shared" si="265"/>
        <v/>
      </c>
      <c r="J537" s="19" t="str">
        <f t="shared" ref="J537:J540" si="266">IF(L537="","",L537-K537)</f>
        <v/>
      </c>
      <c r="K537" s="28" t="str">
        <f>IF(E537="","",E537)</f>
        <v/>
      </c>
      <c r="L537" s="27" t="str">
        <f>IF(E537="","",L536+H537)</f>
        <v/>
      </c>
      <c r="M537" s="29"/>
    </row>
    <row r="538" spans="1:13" x14ac:dyDescent="0.3">
      <c r="B538" s="30">
        <f t="shared" si="262"/>
        <v>42337</v>
      </c>
      <c r="C538" s="11" t="s">
        <v>3</v>
      </c>
      <c r="D538" s="1">
        <f>SUM(E537)</f>
        <v>0</v>
      </c>
      <c r="E538" s="1"/>
      <c r="F538" s="1" t="str">
        <f t="shared" si="263"/>
        <v/>
      </c>
      <c r="G538" s="1">
        <v>0</v>
      </c>
      <c r="H538" s="1" t="str">
        <f t="shared" si="264"/>
        <v/>
      </c>
      <c r="I538" s="54" t="str">
        <f t="shared" si="265"/>
        <v/>
      </c>
      <c r="J538" s="19" t="str">
        <f t="shared" si="266"/>
        <v/>
      </c>
      <c r="K538" s="28" t="str">
        <f>IF(E538="","",E538)</f>
        <v/>
      </c>
      <c r="L538" s="23" t="str">
        <f>IF(E538="","",L537+H538)</f>
        <v/>
      </c>
      <c r="M538" s="29"/>
    </row>
    <row r="539" spans="1:13" x14ac:dyDescent="0.3">
      <c r="B539" s="30">
        <f t="shared" si="262"/>
        <v>42338</v>
      </c>
      <c r="C539" s="11" t="s">
        <v>4</v>
      </c>
      <c r="D539" s="1">
        <f>SUM(E538)</f>
        <v>0</v>
      </c>
      <c r="E539" s="1"/>
      <c r="F539" s="1" t="str">
        <f t="shared" si="263"/>
        <v/>
      </c>
      <c r="G539" s="1">
        <v>0</v>
      </c>
      <c r="H539" s="1" t="str">
        <f t="shared" si="264"/>
        <v/>
      </c>
      <c r="I539" s="54" t="str">
        <f t="shared" si="265"/>
        <v/>
      </c>
      <c r="J539" s="19" t="str">
        <f t="shared" si="266"/>
        <v/>
      </c>
      <c r="K539" s="28" t="str">
        <f>IF(E539="","",E539)</f>
        <v/>
      </c>
      <c r="L539" s="23" t="str">
        <f>IF(E539="","",L538+H539)</f>
        <v/>
      </c>
      <c r="M539" s="29"/>
    </row>
    <row r="540" spans="1:13" x14ac:dyDescent="0.3">
      <c r="B540" s="30">
        <f t="shared" si="262"/>
        <v>42339</v>
      </c>
      <c r="C540" s="11" t="s">
        <v>12</v>
      </c>
      <c r="D540" s="1" t="str">
        <f>IF(E540="","",SUM(E539))</f>
        <v/>
      </c>
      <c r="E540" s="1"/>
      <c r="F540" s="1" t="str">
        <f>IF(E540="","",SUM(E540,-D540))</f>
        <v/>
      </c>
      <c r="G540" s="1">
        <v>0</v>
      </c>
      <c r="H540" s="1">
        <f>SUM(F540,G540)</f>
        <v>0</v>
      </c>
      <c r="I540" s="54"/>
      <c r="J540" s="19" t="str">
        <f t="shared" si="266"/>
        <v/>
      </c>
      <c r="K540" s="28">
        <f>IF(E540="",E539,E540)</f>
        <v>0</v>
      </c>
      <c r="L540" s="23" t="str">
        <f>IF(L539="","",L539+H540)</f>
        <v/>
      </c>
      <c r="M540" s="29"/>
    </row>
    <row r="541" spans="1:13" x14ac:dyDescent="0.3">
      <c r="B541" s="30">
        <f t="shared" si="262"/>
        <v>42340</v>
      </c>
      <c r="C541" s="11" t="s">
        <v>13</v>
      </c>
      <c r="D541" s="1"/>
      <c r="E541" s="1"/>
      <c r="F541" s="1"/>
      <c r="G541" s="1">
        <v>0</v>
      </c>
      <c r="H541" s="1"/>
      <c r="I541" s="54"/>
      <c r="J541" s="19"/>
      <c r="K541" s="28">
        <f>K540</f>
        <v>0</v>
      </c>
      <c r="L541" s="23" t="str">
        <f>L540</f>
        <v/>
      </c>
      <c r="M541" s="29"/>
    </row>
    <row r="542" spans="1:13" ht="13.5" thickBot="1" x14ac:dyDescent="0.35">
      <c r="B542" s="30"/>
      <c r="C542" s="8"/>
      <c r="D542" s="2"/>
      <c r="E542" s="2"/>
      <c r="F542" s="2"/>
      <c r="G542" s="96">
        <f>SUM(G535:G541)</f>
        <v>0</v>
      </c>
      <c r="H542" s="2"/>
      <c r="I542" s="2"/>
      <c r="J542" s="41"/>
      <c r="K542" s="42"/>
      <c r="L542" s="43"/>
      <c r="M542" s="29"/>
    </row>
    <row r="543" spans="1:13" ht="13.5" thickBot="1" x14ac:dyDescent="0.35">
      <c r="C543" s="9" t="s">
        <v>9</v>
      </c>
      <c r="D543" s="10"/>
      <c r="E543" s="10">
        <f>IF(SUM(E539,-D535)&lt;0,"",IF(E540="",SUM(E539,-D535),SUM(E540,-D535)))</f>
        <v>0</v>
      </c>
      <c r="F543" s="10">
        <f>IF(E543="","",SUM(F535:F540))</f>
        <v>0</v>
      </c>
      <c r="G543" s="10">
        <f>SUM(G531,G542)</f>
        <v>0</v>
      </c>
      <c r="H543" s="10" t="str">
        <f>IF(AND(H535="",H536="",H537="",H538="",H539=""),"",SUM(H535:H540))</f>
        <v/>
      </c>
      <c r="I543" s="59">
        <f>SUM(I535:I539)</f>
        <v>0</v>
      </c>
      <c r="J543" s="18" t="str">
        <f>J540</f>
        <v/>
      </c>
      <c r="K543" s="17" t="str">
        <f>IF(E539="","",J531+F543)</f>
        <v/>
      </c>
      <c r="L543" s="17" t="str">
        <f>IF(E539="","",K531+H543)</f>
        <v/>
      </c>
      <c r="M543" s="29"/>
    </row>
    <row r="544" spans="1:13" ht="13.5" thickBot="1" x14ac:dyDescent="0.35">
      <c r="J544"/>
      <c r="L544" s="16"/>
      <c r="M544" s="29"/>
    </row>
    <row r="545" spans="1:13" x14ac:dyDescent="0.3">
      <c r="A545" s="13" t="s">
        <v>8</v>
      </c>
      <c r="B545" s="14">
        <f>SUM(B533,1)</f>
        <v>46</v>
      </c>
      <c r="C545" s="3"/>
      <c r="D545" s="4"/>
      <c r="E545" s="4"/>
      <c r="F545" s="4"/>
      <c r="G545" s="4"/>
      <c r="H545" s="4"/>
      <c r="I545" s="4"/>
      <c r="J545" s="5"/>
      <c r="K545" s="24"/>
      <c r="L545" s="25"/>
      <c r="M545" s="29"/>
    </row>
    <row r="546" spans="1:13" x14ac:dyDescent="0.3">
      <c r="C546" s="6"/>
      <c r="D546" s="12" t="s">
        <v>5</v>
      </c>
      <c r="E546" s="12" t="s">
        <v>6</v>
      </c>
      <c r="F546" s="12" t="s">
        <v>7</v>
      </c>
      <c r="G546" s="12" t="s">
        <v>21</v>
      </c>
      <c r="H546" s="57" t="s">
        <v>16</v>
      </c>
      <c r="I546" s="57" t="s">
        <v>17</v>
      </c>
      <c r="J546" s="7"/>
      <c r="K546" s="22" t="s">
        <v>10</v>
      </c>
      <c r="L546" s="19" t="s">
        <v>11</v>
      </c>
      <c r="M546" s="29"/>
    </row>
    <row r="547" spans="1:13" x14ac:dyDescent="0.3">
      <c r="B547" s="30">
        <f>B541+1</f>
        <v>42341</v>
      </c>
      <c r="C547" s="11" t="s">
        <v>0</v>
      </c>
      <c r="D547" s="1">
        <f>IF(E540="",E539,E540)</f>
        <v>0</v>
      </c>
      <c r="E547" s="1"/>
      <c r="F547" s="1" t="str">
        <f>IF(E547="","",(SUM(E547,-D547)))</f>
        <v/>
      </c>
      <c r="G547" s="1">
        <v>0</v>
      </c>
      <c r="H547" s="1" t="str">
        <f>IF(E547="","",SUM(F547,G547))</f>
        <v/>
      </c>
      <c r="I547" s="54" t="str">
        <f>IF(H547="","",AVERAGE(H$547:H$551))</f>
        <v/>
      </c>
      <c r="J547" s="19" t="str">
        <f t="shared" ref="J547" si="267">IF(L547="","",L547-K547)</f>
        <v/>
      </c>
      <c r="K547" s="28" t="str">
        <f>IF(E547="","",E547)</f>
        <v/>
      </c>
      <c r="L547" s="95" t="str">
        <f>IF(E547="","",L540+H547)</f>
        <v/>
      </c>
      <c r="M547" s="29"/>
    </row>
    <row r="548" spans="1:13" x14ac:dyDescent="0.3">
      <c r="B548" s="30">
        <f t="shared" ref="B548:B553" si="268">B547+1</f>
        <v>42342</v>
      </c>
      <c r="C548" s="11" t="s">
        <v>1</v>
      </c>
      <c r="D548" s="1">
        <f>SUM(E547)</f>
        <v>0</v>
      </c>
      <c r="E548" s="1"/>
      <c r="F548" s="1" t="str">
        <f t="shared" ref="F548:F551" si="269">IF(E548="","",(SUM(E548,-D548)))</f>
        <v/>
      </c>
      <c r="G548" s="1">
        <v>0</v>
      </c>
      <c r="H548" s="1" t="str">
        <f t="shared" ref="H548:H551" si="270">IF(E548="","",SUM(F548,G548))</f>
        <v/>
      </c>
      <c r="I548" s="54" t="str">
        <f t="shared" ref="I548:I551" si="271">IF(H548="","",AVERAGE(H$547:H$551))</f>
        <v/>
      </c>
      <c r="J548" s="19" t="str">
        <f>IF(L548="","",L548-K548)</f>
        <v/>
      </c>
      <c r="K548" s="28" t="str">
        <f>IF(E548="","",E548)</f>
        <v/>
      </c>
      <c r="L548" s="23" t="str">
        <f>IF(E548="","",L547+H548)</f>
        <v/>
      </c>
      <c r="M548" s="29"/>
    </row>
    <row r="549" spans="1:13" x14ac:dyDescent="0.3">
      <c r="B549" s="30">
        <f t="shared" si="268"/>
        <v>42343</v>
      </c>
      <c r="C549" s="11" t="s">
        <v>2</v>
      </c>
      <c r="D549" s="1">
        <f>SUM(E548)</f>
        <v>0</v>
      </c>
      <c r="E549" s="1"/>
      <c r="F549" s="1" t="str">
        <f t="shared" si="269"/>
        <v/>
      </c>
      <c r="G549" s="1">
        <v>0</v>
      </c>
      <c r="H549" s="1" t="str">
        <f t="shared" si="270"/>
        <v/>
      </c>
      <c r="I549" s="54" t="str">
        <f t="shared" si="271"/>
        <v/>
      </c>
      <c r="J549" s="19" t="str">
        <f t="shared" ref="J549:J552" si="272">IF(L549="","",L549-K549)</f>
        <v/>
      </c>
      <c r="K549" s="28" t="str">
        <f>IF(E549="","",E549)</f>
        <v/>
      </c>
      <c r="L549" s="27" t="str">
        <f>IF(E549="","",L548+H549)</f>
        <v/>
      </c>
      <c r="M549" s="29"/>
    </row>
    <row r="550" spans="1:13" x14ac:dyDescent="0.3">
      <c r="B550" s="30">
        <f t="shared" si="268"/>
        <v>42344</v>
      </c>
      <c r="C550" s="11" t="s">
        <v>3</v>
      </c>
      <c r="D550" s="1">
        <f>SUM(E549)</f>
        <v>0</v>
      </c>
      <c r="E550" s="1"/>
      <c r="F550" s="1" t="str">
        <f t="shared" si="269"/>
        <v/>
      </c>
      <c r="G550" s="1">
        <v>0</v>
      </c>
      <c r="H550" s="1" t="str">
        <f t="shared" si="270"/>
        <v/>
      </c>
      <c r="I550" s="54" t="str">
        <f t="shared" si="271"/>
        <v/>
      </c>
      <c r="J550" s="19" t="str">
        <f t="shared" si="272"/>
        <v/>
      </c>
      <c r="K550" s="28" t="str">
        <f>IF(E550="","",E550)</f>
        <v/>
      </c>
      <c r="L550" s="23" t="str">
        <f>IF(E550="","",L549+H550)</f>
        <v/>
      </c>
      <c r="M550" s="29"/>
    </row>
    <row r="551" spans="1:13" x14ac:dyDescent="0.3">
      <c r="B551" s="30">
        <f t="shared" si="268"/>
        <v>42345</v>
      </c>
      <c r="C551" s="11" t="s">
        <v>4</v>
      </c>
      <c r="D551" s="1">
        <f>SUM(E550)</f>
        <v>0</v>
      </c>
      <c r="E551" s="1"/>
      <c r="F551" s="1" t="str">
        <f t="shared" si="269"/>
        <v/>
      </c>
      <c r="G551" s="1">
        <v>0</v>
      </c>
      <c r="H551" s="1" t="str">
        <f t="shared" si="270"/>
        <v/>
      </c>
      <c r="I551" s="54" t="str">
        <f t="shared" si="271"/>
        <v/>
      </c>
      <c r="J551" s="19" t="str">
        <f t="shared" si="272"/>
        <v/>
      </c>
      <c r="K551" s="28" t="str">
        <f>IF(E551="","",E551)</f>
        <v/>
      </c>
      <c r="L551" s="23" t="str">
        <f>IF(E551="","",L550+H551)</f>
        <v/>
      </c>
      <c r="M551" s="29"/>
    </row>
    <row r="552" spans="1:13" x14ac:dyDescent="0.3">
      <c r="B552" s="30">
        <f t="shared" si="268"/>
        <v>42346</v>
      </c>
      <c r="C552" s="11" t="s">
        <v>12</v>
      </c>
      <c r="D552" s="1" t="str">
        <f>IF(E552="","",SUM(E551))</f>
        <v/>
      </c>
      <c r="E552" s="1"/>
      <c r="F552" s="1" t="str">
        <f>IF(E552="","",SUM(E552,-D552))</f>
        <v/>
      </c>
      <c r="G552" s="1">
        <v>0</v>
      </c>
      <c r="H552" s="1">
        <f>SUM(F552,G552)</f>
        <v>0</v>
      </c>
      <c r="I552" s="54"/>
      <c r="J552" s="19" t="str">
        <f t="shared" si="272"/>
        <v/>
      </c>
      <c r="K552" s="28">
        <f>IF(E552="",E551,E552)</f>
        <v>0</v>
      </c>
      <c r="L552" s="23" t="str">
        <f>IF(L551="","",L551+H552)</f>
        <v/>
      </c>
      <c r="M552" s="29"/>
    </row>
    <row r="553" spans="1:13" x14ac:dyDescent="0.3">
      <c r="B553" s="30">
        <f t="shared" si="268"/>
        <v>42347</v>
      </c>
      <c r="C553" s="11" t="s">
        <v>13</v>
      </c>
      <c r="D553" s="1"/>
      <c r="E553" s="1"/>
      <c r="F553" s="1"/>
      <c r="G553" s="1">
        <v>0</v>
      </c>
      <c r="H553" s="1"/>
      <c r="I553" s="54"/>
      <c r="J553" s="19"/>
      <c r="K553" s="28">
        <f>K552</f>
        <v>0</v>
      </c>
      <c r="L553" s="23" t="str">
        <f>L552</f>
        <v/>
      </c>
      <c r="M553" s="29"/>
    </row>
    <row r="554" spans="1:13" ht="13.5" thickBot="1" x14ac:dyDescent="0.35">
      <c r="B554" s="30"/>
      <c r="C554" s="8"/>
      <c r="D554" s="2"/>
      <c r="E554" s="2"/>
      <c r="F554" s="2"/>
      <c r="G554" s="96">
        <f>SUM(G547:G553)</f>
        <v>0</v>
      </c>
      <c r="H554" s="2"/>
      <c r="I554" s="2"/>
      <c r="J554" s="41"/>
      <c r="K554" s="42"/>
      <c r="L554" s="43"/>
      <c r="M554" s="29"/>
    </row>
    <row r="555" spans="1:13" ht="13.5" thickBot="1" x14ac:dyDescent="0.35">
      <c r="C555" s="9" t="s">
        <v>9</v>
      </c>
      <c r="D555" s="10"/>
      <c r="E555" s="10">
        <f>IF(SUM(E551,-D547)&lt;0,"",IF(E552="",SUM(E551,-D547),SUM(E552,-D547)))</f>
        <v>0</v>
      </c>
      <c r="F555" s="10">
        <f>IF(E555="","",SUM(F547:F552))</f>
        <v>0</v>
      </c>
      <c r="G555" s="10">
        <f>SUM(G543,G554)</f>
        <v>0</v>
      </c>
      <c r="H555" s="10" t="str">
        <f>IF(AND(H547="",H548="",H549="",H550="",H551=""),"",SUM(H547:H552))</f>
        <v/>
      </c>
      <c r="I555" s="59">
        <f>SUM(I547:I551)</f>
        <v>0</v>
      </c>
      <c r="J555" s="18" t="str">
        <f>J552</f>
        <v/>
      </c>
      <c r="K555" s="17" t="str">
        <f>IF(E551="","",J543+F555)</f>
        <v/>
      </c>
      <c r="L555" s="17" t="str">
        <f>IF(E551="","",K543+H555)</f>
        <v/>
      </c>
      <c r="M555" s="29"/>
    </row>
    <row r="556" spans="1:13" ht="13.5" thickBot="1" x14ac:dyDescent="0.35">
      <c r="J556"/>
      <c r="L556" s="16"/>
      <c r="M556" s="29"/>
    </row>
    <row r="557" spans="1:13" x14ac:dyDescent="0.3">
      <c r="A557" s="13" t="s">
        <v>8</v>
      </c>
      <c r="B557" s="14">
        <f>SUM(B545,1)</f>
        <v>47</v>
      </c>
      <c r="C557" s="3"/>
      <c r="D557" s="4"/>
      <c r="E557" s="4"/>
      <c r="F557" s="4"/>
      <c r="G557" s="4"/>
      <c r="H557" s="4"/>
      <c r="I557" s="4"/>
      <c r="J557" s="5"/>
      <c r="K557" s="24"/>
      <c r="L557" s="25"/>
      <c r="M557" s="29"/>
    </row>
    <row r="558" spans="1:13" x14ac:dyDescent="0.3">
      <c r="C558" s="6"/>
      <c r="D558" s="12" t="s">
        <v>5</v>
      </c>
      <c r="E558" s="12" t="s">
        <v>6</v>
      </c>
      <c r="F558" s="12" t="s">
        <v>7</v>
      </c>
      <c r="G558" s="12" t="s">
        <v>21</v>
      </c>
      <c r="H558" s="57" t="s">
        <v>16</v>
      </c>
      <c r="I558" s="57" t="s">
        <v>17</v>
      </c>
      <c r="J558" s="7"/>
      <c r="K558" s="22" t="s">
        <v>10</v>
      </c>
      <c r="L558" s="19" t="s">
        <v>11</v>
      </c>
      <c r="M558" s="29"/>
    </row>
    <row r="559" spans="1:13" x14ac:dyDescent="0.3">
      <c r="B559" s="30">
        <f>B553+1</f>
        <v>42348</v>
      </c>
      <c r="C559" s="11" t="s">
        <v>0</v>
      </c>
      <c r="D559" s="1">
        <f>IF(E552="",E551,E552)</f>
        <v>0</v>
      </c>
      <c r="E559" s="1"/>
      <c r="F559" s="1" t="str">
        <f>IF(E559="","",(SUM(E559,-D559)))</f>
        <v/>
      </c>
      <c r="G559" s="1">
        <v>0</v>
      </c>
      <c r="H559" s="1" t="str">
        <f>IF(E559="","",SUM(F559,G559))</f>
        <v/>
      </c>
      <c r="I559" s="54" t="str">
        <f>IF(H559="","",AVERAGE(H$559:H$563))</f>
        <v/>
      </c>
      <c r="J559" s="19" t="str">
        <f t="shared" ref="J559" si="273">IF(L559="","",L559-K559)</f>
        <v/>
      </c>
      <c r="K559" s="28" t="str">
        <f>IF(E559="","",E559)</f>
        <v/>
      </c>
      <c r="L559" s="95" t="str">
        <f>IF(E559="","",L552+H559)</f>
        <v/>
      </c>
      <c r="M559" s="29"/>
    </row>
    <row r="560" spans="1:13" x14ac:dyDescent="0.3">
      <c r="B560" s="30">
        <f t="shared" ref="B560:B565" si="274">B559+1</f>
        <v>42349</v>
      </c>
      <c r="C560" s="11" t="s">
        <v>1</v>
      </c>
      <c r="D560" s="1">
        <f>SUM(E559)</f>
        <v>0</v>
      </c>
      <c r="E560" s="1"/>
      <c r="F560" s="1" t="str">
        <f t="shared" ref="F560:F563" si="275">IF(E560="","",(SUM(E560,-D560)))</f>
        <v/>
      </c>
      <c r="G560" s="1">
        <v>0</v>
      </c>
      <c r="H560" s="1" t="str">
        <f t="shared" ref="H560:H563" si="276">IF(E560="","",SUM(F560,G560))</f>
        <v/>
      </c>
      <c r="I560" s="54" t="str">
        <f t="shared" ref="I560:I563" si="277">IF(H560="","",AVERAGE(H$559:H$563))</f>
        <v/>
      </c>
      <c r="J560" s="19" t="str">
        <f>IF(L560="","",L560-K560)</f>
        <v/>
      </c>
      <c r="K560" s="28" t="str">
        <f>IF(E560="","",E560)</f>
        <v/>
      </c>
      <c r="L560" s="23" t="str">
        <f>IF(E560="","",L559+H560)</f>
        <v/>
      </c>
      <c r="M560" s="29"/>
    </row>
    <row r="561" spans="1:13" x14ac:dyDescent="0.3">
      <c r="B561" s="30">
        <f t="shared" si="274"/>
        <v>42350</v>
      </c>
      <c r="C561" s="11" t="s">
        <v>2</v>
      </c>
      <c r="D561" s="1">
        <f>SUM(E560)</f>
        <v>0</v>
      </c>
      <c r="E561" s="1"/>
      <c r="F561" s="1" t="str">
        <f t="shared" si="275"/>
        <v/>
      </c>
      <c r="G561" s="1">
        <v>0</v>
      </c>
      <c r="H561" s="1" t="str">
        <f t="shared" si="276"/>
        <v/>
      </c>
      <c r="I561" s="54" t="str">
        <f t="shared" si="277"/>
        <v/>
      </c>
      <c r="J561" s="19" t="str">
        <f t="shared" ref="J561:J564" si="278">IF(L561="","",L561-K561)</f>
        <v/>
      </c>
      <c r="K561" s="28" t="str">
        <f>IF(E561="","",E561)</f>
        <v/>
      </c>
      <c r="L561" s="27" t="str">
        <f>IF(E561="","",L560+H561)</f>
        <v/>
      </c>
      <c r="M561" s="29"/>
    </row>
    <row r="562" spans="1:13" x14ac:dyDescent="0.3">
      <c r="B562" s="30">
        <f t="shared" si="274"/>
        <v>42351</v>
      </c>
      <c r="C562" s="11" t="s">
        <v>3</v>
      </c>
      <c r="D562" s="1">
        <f>SUM(E561)</f>
        <v>0</v>
      </c>
      <c r="E562" s="1"/>
      <c r="F562" s="1" t="str">
        <f t="shared" si="275"/>
        <v/>
      </c>
      <c r="G562" s="1">
        <v>0</v>
      </c>
      <c r="H562" s="1" t="str">
        <f t="shared" si="276"/>
        <v/>
      </c>
      <c r="I562" s="54" t="str">
        <f t="shared" si="277"/>
        <v/>
      </c>
      <c r="J562" s="19" t="str">
        <f t="shared" si="278"/>
        <v/>
      </c>
      <c r="K562" s="28" t="str">
        <f>IF(E562="","",E562)</f>
        <v/>
      </c>
      <c r="L562" s="23" t="str">
        <f>IF(E562="","",L561+H562)</f>
        <v/>
      </c>
      <c r="M562" s="29"/>
    </row>
    <row r="563" spans="1:13" x14ac:dyDescent="0.3">
      <c r="B563" s="30">
        <f t="shared" si="274"/>
        <v>42352</v>
      </c>
      <c r="C563" s="11" t="s">
        <v>4</v>
      </c>
      <c r="D563" s="1">
        <f>SUM(E562)</f>
        <v>0</v>
      </c>
      <c r="E563" s="1"/>
      <c r="F563" s="1" t="str">
        <f t="shared" si="275"/>
        <v/>
      </c>
      <c r="G563" s="1">
        <v>0</v>
      </c>
      <c r="H563" s="1" t="str">
        <f t="shared" si="276"/>
        <v/>
      </c>
      <c r="I563" s="54" t="str">
        <f t="shared" si="277"/>
        <v/>
      </c>
      <c r="J563" s="19" t="str">
        <f t="shared" si="278"/>
        <v/>
      </c>
      <c r="K563" s="28" t="str">
        <f>IF(E563="","",E563)</f>
        <v/>
      </c>
      <c r="L563" s="23" t="str">
        <f>IF(E563="","",L562+H563)</f>
        <v/>
      </c>
      <c r="M563" s="29"/>
    </row>
    <row r="564" spans="1:13" x14ac:dyDescent="0.3">
      <c r="B564" s="30">
        <f t="shared" si="274"/>
        <v>42353</v>
      </c>
      <c r="C564" s="11" t="s">
        <v>12</v>
      </c>
      <c r="D564" s="1" t="str">
        <f>IF(E564="","",SUM(E563))</f>
        <v/>
      </c>
      <c r="E564" s="1"/>
      <c r="F564" s="1" t="str">
        <f>IF(E564="","",SUM(E564,-D564))</f>
        <v/>
      </c>
      <c r="G564" s="1">
        <v>0</v>
      </c>
      <c r="H564" s="1">
        <f>SUM(F564,G564)</f>
        <v>0</v>
      </c>
      <c r="I564" s="54"/>
      <c r="J564" s="19" t="str">
        <f t="shared" si="278"/>
        <v/>
      </c>
      <c r="K564" s="28">
        <f>IF(E564="",E563,E564)</f>
        <v>0</v>
      </c>
      <c r="L564" s="23" t="str">
        <f>IF(L563="","",L563+H564)</f>
        <v/>
      </c>
      <c r="M564" s="29"/>
    </row>
    <row r="565" spans="1:13" x14ac:dyDescent="0.3">
      <c r="B565" s="30">
        <f t="shared" si="274"/>
        <v>42354</v>
      </c>
      <c r="C565" s="11" t="s">
        <v>13</v>
      </c>
      <c r="D565" s="1"/>
      <c r="E565" s="1"/>
      <c r="F565" s="1"/>
      <c r="G565" s="1">
        <v>0</v>
      </c>
      <c r="H565" s="1"/>
      <c r="I565" s="54"/>
      <c r="J565" s="19"/>
      <c r="K565" s="28">
        <f>K564</f>
        <v>0</v>
      </c>
      <c r="L565" s="23" t="str">
        <f>L564</f>
        <v/>
      </c>
      <c r="M565" s="29"/>
    </row>
    <row r="566" spans="1:13" ht="13.5" thickBot="1" x14ac:dyDescent="0.35">
      <c r="B566" s="30"/>
      <c r="C566" s="8"/>
      <c r="D566" s="2"/>
      <c r="E566" s="2"/>
      <c r="F566" s="2"/>
      <c r="G566" s="96">
        <f>SUM(G559:G565)</f>
        <v>0</v>
      </c>
      <c r="H566" s="2"/>
      <c r="I566" s="2"/>
      <c r="J566" s="41"/>
      <c r="K566" s="42"/>
      <c r="L566" s="43"/>
      <c r="M566" s="29"/>
    </row>
    <row r="567" spans="1:13" ht="13.5" thickBot="1" x14ac:dyDescent="0.35">
      <c r="C567" s="9" t="s">
        <v>9</v>
      </c>
      <c r="D567" s="10"/>
      <c r="E567" s="10">
        <f>IF(SUM(E563,-D559)&lt;0,"",IF(E564="",SUM(E563,-D559),SUM(E564,-D559)))</f>
        <v>0</v>
      </c>
      <c r="F567" s="10">
        <f>IF(E567="","",SUM(F559:F564))</f>
        <v>0</v>
      </c>
      <c r="G567" s="10">
        <f>SUM(G555,G566)</f>
        <v>0</v>
      </c>
      <c r="H567" s="10" t="str">
        <f>IF(AND(H559="",H560="",H561="",H562="",H563=""),"",SUM(H559:H564))</f>
        <v/>
      </c>
      <c r="I567" s="59">
        <f>SUM(I559:I563)</f>
        <v>0</v>
      </c>
      <c r="J567" s="18" t="str">
        <f>J564</f>
        <v/>
      </c>
      <c r="K567" s="17" t="str">
        <f>IF(E563="","",J555+F567)</f>
        <v/>
      </c>
      <c r="L567" s="17" t="str">
        <f>IF(E563="","",K555+H567)</f>
        <v/>
      </c>
      <c r="M567" s="29"/>
    </row>
    <row r="568" spans="1:13" ht="13.5" thickBot="1" x14ac:dyDescent="0.35">
      <c r="J568"/>
      <c r="L568" s="16"/>
      <c r="M568" s="29"/>
    </row>
    <row r="569" spans="1:13" x14ac:dyDescent="0.3">
      <c r="A569" s="13" t="s">
        <v>8</v>
      </c>
      <c r="B569" s="14">
        <f>SUM(B557,1)</f>
        <v>48</v>
      </c>
      <c r="C569" s="3"/>
      <c r="D569" s="4"/>
      <c r="E569" s="4"/>
      <c r="F569" s="4"/>
      <c r="G569" s="4"/>
      <c r="H569" s="4"/>
      <c r="I569" s="4"/>
      <c r="J569" s="5"/>
      <c r="K569" s="24"/>
      <c r="L569" s="25"/>
      <c r="M569" s="29"/>
    </row>
    <row r="570" spans="1:13" x14ac:dyDescent="0.3">
      <c r="C570" s="6"/>
      <c r="D570" s="12" t="s">
        <v>5</v>
      </c>
      <c r="E570" s="12" t="s">
        <v>6</v>
      </c>
      <c r="F570" s="12" t="s">
        <v>7</v>
      </c>
      <c r="G570" s="12" t="s">
        <v>21</v>
      </c>
      <c r="H570" s="57" t="s">
        <v>16</v>
      </c>
      <c r="I570" s="57" t="s">
        <v>17</v>
      </c>
      <c r="J570" s="7"/>
      <c r="K570" s="22" t="s">
        <v>10</v>
      </c>
      <c r="L570" s="19" t="s">
        <v>11</v>
      </c>
      <c r="M570" s="29"/>
    </row>
    <row r="571" spans="1:13" x14ac:dyDescent="0.3">
      <c r="B571" s="30">
        <f>B565+1</f>
        <v>42355</v>
      </c>
      <c r="C571" s="11" t="s">
        <v>0</v>
      </c>
      <c r="D571" s="1">
        <f>IF(E564="",E563,E564)</f>
        <v>0</v>
      </c>
      <c r="E571" s="1"/>
      <c r="F571" s="1" t="str">
        <f>IF(E571="","",(SUM(E571,-D571)))</f>
        <v/>
      </c>
      <c r="G571" s="1">
        <v>0</v>
      </c>
      <c r="H571" s="1" t="str">
        <f>IF(E571="","",SUM(F571,G571))</f>
        <v/>
      </c>
      <c r="I571" s="54" t="str">
        <f>IF(H571="","",AVERAGE(H$571:H$575))</f>
        <v/>
      </c>
      <c r="J571" s="19" t="str">
        <f t="shared" ref="J571" si="279">IF(L571="","",L571-K571)</f>
        <v/>
      </c>
      <c r="K571" s="28" t="str">
        <f>IF(E571="","",E571)</f>
        <v/>
      </c>
      <c r="L571" s="95" t="str">
        <f>IF(E571="","",L564+H571)</f>
        <v/>
      </c>
      <c r="M571" s="29"/>
    </row>
    <row r="572" spans="1:13" x14ac:dyDescent="0.3">
      <c r="B572" s="30">
        <f t="shared" ref="B572:B577" si="280">B571+1</f>
        <v>42356</v>
      </c>
      <c r="C572" s="11" t="s">
        <v>1</v>
      </c>
      <c r="D572" s="1">
        <f>SUM(E571)</f>
        <v>0</v>
      </c>
      <c r="E572" s="1"/>
      <c r="F572" s="1" t="str">
        <f t="shared" ref="F572:F575" si="281">IF(E572="","",(SUM(E572,-D572)))</f>
        <v/>
      </c>
      <c r="G572" s="1">
        <v>0</v>
      </c>
      <c r="H572" s="1" t="str">
        <f t="shared" ref="H572:H575" si="282">IF(E572="","",SUM(F572,G572))</f>
        <v/>
      </c>
      <c r="I572" s="54" t="str">
        <f t="shared" ref="I572:I575" si="283">IF(H572="","",AVERAGE(H$571:H$575))</f>
        <v/>
      </c>
      <c r="J572" s="19" t="str">
        <f>IF(L572="","",L572-K572)</f>
        <v/>
      </c>
      <c r="K572" s="28" t="str">
        <f>IF(E572="","",E572)</f>
        <v/>
      </c>
      <c r="L572" s="23" t="str">
        <f>IF(E572="","",L571+H572)</f>
        <v/>
      </c>
      <c r="M572" s="29"/>
    </row>
    <row r="573" spans="1:13" x14ac:dyDescent="0.3">
      <c r="B573" s="30">
        <f t="shared" si="280"/>
        <v>42357</v>
      </c>
      <c r="C573" s="11" t="s">
        <v>2</v>
      </c>
      <c r="D573" s="1">
        <f>SUM(E572)</f>
        <v>0</v>
      </c>
      <c r="E573" s="1"/>
      <c r="F573" s="1" t="str">
        <f t="shared" si="281"/>
        <v/>
      </c>
      <c r="G573" s="1">
        <v>0</v>
      </c>
      <c r="H573" s="1" t="str">
        <f t="shared" si="282"/>
        <v/>
      </c>
      <c r="I573" s="54" t="str">
        <f t="shared" si="283"/>
        <v/>
      </c>
      <c r="J573" s="19" t="str">
        <f t="shared" ref="J573:J576" si="284">IF(L573="","",L573-K573)</f>
        <v/>
      </c>
      <c r="K573" s="28" t="str">
        <f>IF(E573="","",E573)</f>
        <v/>
      </c>
      <c r="L573" s="27" t="str">
        <f>IF(E573="","",L572+H573)</f>
        <v/>
      </c>
      <c r="M573" s="29"/>
    </row>
    <row r="574" spans="1:13" x14ac:dyDescent="0.3">
      <c r="B574" s="30">
        <f t="shared" si="280"/>
        <v>42358</v>
      </c>
      <c r="C574" s="11" t="s">
        <v>3</v>
      </c>
      <c r="D574" s="1">
        <f>SUM(E573)</f>
        <v>0</v>
      </c>
      <c r="E574" s="1"/>
      <c r="F574" s="1" t="str">
        <f t="shared" si="281"/>
        <v/>
      </c>
      <c r="G574" s="1">
        <v>0</v>
      </c>
      <c r="H574" s="1" t="str">
        <f t="shared" si="282"/>
        <v/>
      </c>
      <c r="I574" s="54" t="str">
        <f t="shared" si="283"/>
        <v/>
      </c>
      <c r="J574" s="19" t="str">
        <f t="shared" si="284"/>
        <v/>
      </c>
      <c r="K574" s="28" t="str">
        <f>IF(E574="","",E574)</f>
        <v/>
      </c>
      <c r="L574" s="23" t="str">
        <f>IF(E574="","",L573+H574)</f>
        <v/>
      </c>
      <c r="M574" s="29"/>
    </row>
    <row r="575" spans="1:13" x14ac:dyDescent="0.3">
      <c r="B575" s="75">
        <f t="shared" si="280"/>
        <v>42359</v>
      </c>
      <c r="C575" s="46" t="s">
        <v>4</v>
      </c>
      <c r="D575" s="26">
        <f>SUM(E574)</f>
        <v>0</v>
      </c>
      <c r="E575" s="26"/>
      <c r="F575" s="26" t="str">
        <f t="shared" si="281"/>
        <v/>
      </c>
      <c r="G575" s="1">
        <v>0</v>
      </c>
      <c r="H575" s="26" t="str">
        <f t="shared" si="282"/>
        <v/>
      </c>
      <c r="I575" s="54" t="str">
        <f t="shared" si="283"/>
        <v/>
      </c>
      <c r="J575" s="52" t="str">
        <f t="shared" si="284"/>
        <v/>
      </c>
      <c r="K575" s="53" t="str">
        <f>IF(E575="","",E575)</f>
        <v/>
      </c>
      <c r="L575" s="27" t="str">
        <f>IF(E575="","",L574+H575)</f>
        <v/>
      </c>
      <c r="M575" s="29"/>
    </row>
    <row r="576" spans="1:13" x14ac:dyDescent="0.3">
      <c r="B576" s="75">
        <f t="shared" si="280"/>
        <v>42360</v>
      </c>
      <c r="C576" s="46" t="s">
        <v>12</v>
      </c>
      <c r="D576" s="26" t="str">
        <f>IF(E576="","",SUM(E575))</f>
        <v/>
      </c>
      <c r="E576" s="26"/>
      <c r="F576" s="26" t="str">
        <f>IF(E576="","",SUM(E576,-D576))</f>
        <v/>
      </c>
      <c r="G576" s="1">
        <v>0</v>
      </c>
      <c r="H576" s="26">
        <f>SUM(F576,G576)</f>
        <v>0</v>
      </c>
      <c r="I576" s="56"/>
      <c r="J576" s="52" t="str">
        <f t="shared" si="284"/>
        <v/>
      </c>
      <c r="K576" s="53">
        <f>IF(E576="",E575,E576)</f>
        <v>0</v>
      </c>
      <c r="L576" s="27" t="str">
        <f>IF(L575="","",L575+H576)</f>
        <v/>
      </c>
      <c r="M576" s="29"/>
    </row>
    <row r="577" spans="1:13" x14ac:dyDescent="0.3">
      <c r="B577" s="75">
        <f t="shared" si="280"/>
        <v>42361</v>
      </c>
      <c r="C577" s="46" t="s">
        <v>13</v>
      </c>
      <c r="D577" s="26"/>
      <c r="E577" s="26"/>
      <c r="F577" s="26"/>
      <c r="G577" s="1">
        <v>0</v>
      </c>
      <c r="H577" s="26"/>
      <c r="I577" s="56"/>
      <c r="J577" s="52"/>
      <c r="K577" s="53">
        <f>K576</f>
        <v>0</v>
      </c>
      <c r="L577" s="27" t="str">
        <f>L576</f>
        <v/>
      </c>
      <c r="M577" s="29"/>
    </row>
    <row r="578" spans="1:13" ht="13.5" thickBot="1" x14ac:dyDescent="0.35">
      <c r="B578" s="75"/>
      <c r="C578" s="76"/>
      <c r="D578" s="77"/>
      <c r="E578" s="77"/>
      <c r="F578" s="77"/>
      <c r="G578" s="96">
        <f>SUM(G571:G577)</f>
        <v>0</v>
      </c>
      <c r="H578" s="77"/>
      <c r="I578" s="77"/>
      <c r="J578" s="78"/>
      <c r="K578" s="79"/>
      <c r="L578" s="80"/>
      <c r="M578" s="29"/>
    </row>
    <row r="579" spans="1:13" ht="13.5" thickBot="1" x14ac:dyDescent="0.35">
      <c r="B579" s="81"/>
      <c r="C579" s="9" t="s">
        <v>9</v>
      </c>
      <c r="D579" s="82"/>
      <c r="E579" s="82">
        <f>IF(SUM(E575,-D571)&lt;0,"",IF(E576="",SUM(E575,-D571),SUM(E576,-D571)))</f>
        <v>0</v>
      </c>
      <c r="F579" s="82">
        <f>IF(E579="","",SUM(F571:F576))</f>
        <v>0</v>
      </c>
      <c r="G579" s="10">
        <f>SUM(G567,G578)</f>
        <v>0</v>
      </c>
      <c r="H579" s="82" t="str">
        <f>IF(AND(H571="",H572="",H573="",H574="",H575=""),"",SUM(H571:H576))</f>
        <v/>
      </c>
      <c r="I579" s="83">
        <f>SUM(I571:I575)</f>
        <v>0</v>
      </c>
      <c r="J579" s="84" t="str">
        <f>J576</f>
        <v/>
      </c>
      <c r="K579" s="85" t="str">
        <f>IF(E575="","",J567+F579)</f>
        <v/>
      </c>
      <c r="L579" s="85" t="str">
        <f>IF(E575="","",K567+H579)</f>
        <v/>
      </c>
      <c r="M579" s="29" t="str">
        <f>IF(K579="","",L579-K579)</f>
        <v/>
      </c>
    </row>
    <row r="580" spans="1:13" ht="13.5" thickBot="1" x14ac:dyDescent="0.35">
      <c r="B580" s="81"/>
      <c r="C580" s="86"/>
      <c r="D580" s="86"/>
      <c r="E580" s="86"/>
      <c r="F580" s="86"/>
      <c r="G580" s="86"/>
      <c r="H580" s="86"/>
      <c r="I580" s="86"/>
      <c r="J580" s="86"/>
      <c r="K580" s="87"/>
      <c r="L580" s="87"/>
      <c r="M580" s="29"/>
    </row>
    <row r="581" spans="1:13" x14ac:dyDescent="0.3">
      <c r="A581" s="13" t="s">
        <v>8</v>
      </c>
      <c r="B581" s="14">
        <f>SUM(B569,1)</f>
        <v>49</v>
      </c>
      <c r="C581" s="3"/>
      <c r="D581" s="4"/>
      <c r="E581" s="4"/>
      <c r="F581" s="4"/>
      <c r="G581" s="4"/>
      <c r="H581" s="4"/>
      <c r="I581" s="4"/>
      <c r="J581" s="5"/>
      <c r="K581" s="24"/>
      <c r="L581" s="25"/>
      <c r="M581" s="29"/>
    </row>
    <row r="582" spans="1:13" x14ac:dyDescent="0.3">
      <c r="C582" s="6"/>
      <c r="D582" s="12" t="s">
        <v>5</v>
      </c>
      <c r="E582" s="12" t="s">
        <v>6</v>
      </c>
      <c r="F582" s="12" t="s">
        <v>7</v>
      </c>
      <c r="G582" s="12" t="s">
        <v>21</v>
      </c>
      <c r="H582" s="57" t="s">
        <v>16</v>
      </c>
      <c r="I582" s="57" t="s">
        <v>17</v>
      </c>
      <c r="J582" s="7"/>
      <c r="K582" s="22" t="s">
        <v>10</v>
      </c>
      <c r="L582" s="19" t="s">
        <v>11</v>
      </c>
      <c r="M582" s="29"/>
    </row>
    <row r="583" spans="1:13" x14ac:dyDescent="0.3">
      <c r="B583" s="30">
        <f>B577+1</f>
        <v>42362</v>
      </c>
      <c r="C583" s="11" t="s">
        <v>0</v>
      </c>
      <c r="D583" s="1">
        <f>IF(E576="",E575,E576)</f>
        <v>0</v>
      </c>
      <c r="E583" s="1"/>
      <c r="F583" s="1" t="str">
        <f>IF(E583="","",(SUM(E583,-D583)))</f>
        <v/>
      </c>
      <c r="G583" s="1">
        <v>0</v>
      </c>
      <c r="H583" s="1" t="str">
        <f>IF(E583="","",SUM(F583,G583))</f>
        <v/>
      </c>
      <c r="I583" s="54" t="str">
        <f>IF(H583="","",AVERAGE(H$583:H$587))</f>
        <v/>
      </c>
      <c r="J583" s="19" t="str">
        <f t="shared" ref="J583" si="285">IF(L583="","",L583-K583)</f>
        <v/>
      </c>
      <c r="K583" s="28" t="str">
        <f>IF(E583="","",E583)</f>
        <v/>
      </c>
      <c r="L583" s="95" t="str">
        <f>IF(E583="","",L576+H583)</f>
        <v/>
      </c>
      <c r="M583" s="29"/>
    </row>
    <row r="584" spans="1:13" x14ac:dyDescent="0.3">
      <c r="B584" s="30">
        <f t="shared" ref="B584:B589" si="286">B583+1</f>
        <v>42363</v>
      </c>
      <c r="C584" s="11" t="s">
        <v>1</v>
      </c>
      <c r="D584" s="1">
        <f>SUM(E583)</f>
        <v>0</v>
      </c>
      <c r="E584" s="1"/>
      <c r="F584" s="1" t="str">
        <f t="shared" ref="F584:F587" si="287">IF(E584="","",(SUM(E584,-D584)))</f>
        <v/>
      </c>
      <c r="G584" s="1">
        <v>0</v>
      </c>
      <c r="H584" s="1" t="str">
        <f t="shared" ref="H584:H587" si="288">IF(E584="","",SUM(F584,G584))</f>
        <v/>
      </c>
      <c r="I584" s="54" t="str">
        <f t="shared" ref="I584:I587" si="289">IF(H584="","",AVERAGE(H$583:H$587))</f>
        <v/>
      </c>
      <c r="J584" s="19" t="str">
        <f>IF(L584="","",L584-K584)</f>
        <v/>
      </c>
      <c r="K584" s="28" t="str">
        <f>IF(E584="","",E584)</f>
        <v/>
      </c>
      <c r="L584" s="23" t="str">
        <f>IF(E584="","",L583+H584)</f>
        <v/>
      </c>
      <c r="M584" s="29"/>
    </row>
    <row r="585" spans="1:13" x14ac:dyDescent="0.3">
      <c r="B585" s="30">
        <f t="shared" si="286"/>
        <v>42364</v>
      </c>
      <c r="C585" s="11" t="s">
        <v>2</v>
      </c>
      <c r="D585" s="1">
        <f>SUM(E584)</f>
        <v>0</v>
      </c>
      <c r="E585" s="1"/>
      <c r="F585" s="1" t="str">
        <f t="shared" si="287"/>
        <v/>
      </c>
      <c r="G585" s="1">
        <v>0</v>
      </c>
      <c r="H585" s="1" t="str">
        <f t="shared" si="288"/>
        <v/>
      </c>
      <c r="I585" s="54" t="str">
        <f t="shared" si="289"/>
        <v/>
      </c>
      <c r="J585" s="19" t="str">
        <f t="shared" ref="J585:J588" si="290">IF(L585="","",L585-K585)</f>
        <v/>
      </c>
      <c r="K585" s="28" t="str">
        <f>IF(E585="","",E585)</f>
        <v/>
      </c>
      <c r="L585" s="27" t="str">
        <f>IF(E585="","",L584+H585)</f>
        <v/>
      </c>
      <c r="M585" s="29"/>
    </row>
    <row r="586" spans="1:13" x14ac:dyDescent="0.3">
      <c r="B586" s="30">
        <f t="shared" si="286"/>
        <v>42365</v>
      </c>
      <c r="C586" s="11" t="s">
        <v>3</v>
      </c>
      <c r="D586" s="1">
        <f>SUM(E585)</f>
        <v>0</v>
      </c>
      <c r="E586" s="1"/>
      <c r="F586" s="1" t="str">
        <f t="shared" si="287"/>
        <v/>
      </c>
      <c r="G586" s="1">
        <v>0</v>
      </c>
      <c r="H586" s="1" t="str">
        <f t="shared" si="288"/>
        <v/>
      </c>
      <c r="I586" s="54" t="str">
        <f t="shared" si="289"/>
        <v/>
      </c>
      <c r="J586" s="19" t="str">
        <f t="shared" si="290"/>
        <v/>
      </c>
      <c r="K586" s="28" t="str">
        <f>IF(E586="","",E586)</f>
        <v/>
      </c>
      <c r="L586" s="23" t="str">
        <f>IF(E586="","",L585+H586)</f>
        <v/>
      </c>
      <c r="M586" s="29"/>
    </row>
    <row r="587" spans="1:13" x14ac:dyDescent="0.3">
      <c r="B587" s="30">
        <f t="shared" si="286"/>
        <v>42366</v>
      </c>
      <c r="C587" s="11" t="s">
        <v>4</v>
      </c>
      <c r="D587" s="1">
        <f>SUM(E586)</f>
        <v>0</v>
      </c>
      <c r="E587" s="1"/>
      <c r="F587" s="1" t="str">
        <f t="shared" si="287"/>
        <v/>
      </c>
      <c r="G587" s="1">
        <v>0</v>
      </c>
      <c r="H587" s="1" t="str">
        <f t="shared" si="288"/>
        <v/>
      </c>
      <c r="I587" s="54" t="str">
        <f t="shared" si="289"/>
        <v/>
      </c>
      <c r="J587" s="19" t="str">
        <f t="shared" si="290"/>
        <v/>
      </c>
      <c r="K587" s="28" t="str">
        <f>IF(E587="","",E587)</f>
        <v/>
      </c>
      <c r="L587" s="23" t="str">
        <f>IF(E587="","",L586+H587)</f>
        <v/>
      </c>
      <c r="M587" s="29"/>
    </row>
    <row r="588" spans="1:13" x14ac:dyDescent="0.3">
      <c r="B588" s="30">
        <f t="shared" si="286"/>
        <v>42367</v>
      </c>
      <c r="C588" s="11" t="s">
        <v>12</v>
      </c>
      <c r="D588" s="1" t="str">
        <f>IF(E588="","",SUM(E587))</f>
        <v/>
      </c>
      <c r="E588" s="1"/>
      <c r="F588" s="1" t="str">
        <f>IF(E588="","",SUM(E588,-D588))</f>
        <v/>
      </c>
      <c r="G588" s="1">
        <v>0</v>
      </c>
      <c r="H588" s="1">
        <f>SUM(F588,G588)</f>
        <v>0</v>
      </c>
      <c r="I588" s="54"/>
      <c r="J588" s="19" t="str">
        <f t="shared" si="290"/>
        <v/>
      </c>
      <c r="K588" s="28">
        <f>IF(E588="",E587,E588)</f>
        <v>0</v>
      </c>
      <c r="L588" s="23" t="str">
        <f>IF(L587="","",L587+H588)</f>
        <v/>
      </c>
      <c r="M588" s="29"/>
    </row>
    <row r="589" spans="1:13" x14ac:dyDescent="0.3">
      <c r="B589" s="30">
        <f t="shared" si="286"/>
        <v>42368</v>
      </c>
      <c r="C589" s="11" t="s">
        <v>13</v>
      </c>
      <c r="D589" s="1"/>
      <c r="E589" s="1"/>
      <c r="F589" s="1"/>
      <c r="G589" s="1">
        <v>0</v>
      </c>
      <c r="H589" s="1"/>
      <c r="I589" s="54"/>
      <c r="J589" s="19"/>
      <c r="K589" s="28">
        <f>K588</f>
        <v>0</v>
      </c>
      <c r="L589" s="23" t="str">
        <f>L588</f>
        <v/>
      </c>
      <c r="M589" s="29"/>
    </row>
    <row r="590" spans="1:13" ht="13.5" thickBot="1" x14ac:dyDescent="0.35">
      <c r="B590" s="30"/>
      <c r="C590" s="8"/>
      <c r="D590" s="2"/>
      <c r="E590" s="2"/>
      <c r="F590" s="2"/>
      <c r="G590" s="96">
        <f>SUM(G583:G589)</f>
        <v>0</v>
      </c>
      <c r="H590" s="2"/>
      <c r="I590" s="2"/>
      <c r="J590" s="41"/>
      <c r="K590" s="42"/>
      <c r="L590" s="43"/>
      <c r="M590" s="29"/>
    </row>
    <row r="591" spans="1:13" ht="13.5" thickBot="1" x14ac:dyDescent="0.35">
      <c r="C591" s="9" t="s">
        <v>9</v>
      </c>
      <c r="D591" s="10"/>
      <c r="E591" s="10">
        <f>IF(SUM(E587,-D583)&lt;0,"",IF(E588="",SUM(E587,-D583),SUM(E588,-D583)))</f>
        <v>0</v>
      </c>
      <c r="F591" s="10">
        <f>IF(E591="","",SUM(F583:F588))</f>
        <v>0</v>
      </c>
      <c r="G591" s="10">
        <f>SUM(G579,G590)</f>
        <v>0</v>
      </c>
      <c r="H591" s="10" t="str">
        <f>IF(AND(H583="",H584="",H585="",H586="",H587=""),"",SUM(H583:H588))</f>
        <v/>
      </c>
      <c r="I591" s="59">
        <f>SUM(I583:I587)</f>
        <v>0</v>
      </c>
      <c r="J591" s="18" t="str">
        <f>J588</f>
        <v/>
      </c>
      <c r="K591" s="17" t="str">
        <f>IF(E587="","",J579+F591)</f>
        <v/>
      </c>
      <c r="L591" s="17" t="str">
        <f>IF(E587="","",K579+H591)</f>
        <v/>
      </c>
      <c r="M591" s="29" t="str">
        <f>IF(K591="","",L591-K591)</f>
        <v/>
      </c>
    </row>
    <row r="592" spans="1:13" ht="13.5" thickBot="1" x14ac:dyDescent="0.35">
      <c r="J592"/>
      <c r="L592" s="16"/>
      <c r="M592" s="29"/>
    </row>
    <row r="593" spans="1:13" x14ac:dyDescent="0.3">
      <c r="A593" s="13" t="s">
        <v>8</v>
      </c>
      <c r="B593" s="14">
        <f>SUM(B581,1)</f>
        <v>50</v>
      </c>
      <c r="C593" s="3"/>
      <c r="D593" s="4"/>
      <c r="E593" s="4"/>
      <c r="F593" s="4"/>
      <c r="G593" s="4"/>
      <c r="H593" s="4"/>
      <c r="I593" s="4"/>
      <c r="J593" s="5"/>
      <c r="K593" s="24"/>
      <c r="L593" s="25"/>
      <c r="M593" s="29"/>
    </row>
    <row r="594" spans="1:13" x14ac:dyDescent="0.3">
      <c r="C594" s="6"/>
      <c r="D594" s="12" t="s">
        <v>5</v>
      </c>
      <c r="E594" s="12" t="s">
        <v>6</v>
      </c>
      <c r="F594" s="12" t="s">
        <v>7</v>
      </c>
      <c r="G594" s="12" t="s">
        <v>21</v>
      </c>
      <c r="H594" s="57" t="s">
        <v>16</v>
      </c>
      <c r="I594" s="57" t="s">
        <v>17</v>
      </c>
      <c r="J594" s="7"/>
      <c r="K594" s="22" t="s">
        <v>10</v>
      </c>
      <c r="L594" s="19" t="s">
        <v>11</v>
      </c>
      <c r="M594" s="29"/>
    </row>
    <row r="595" spans="1:13" x14ac:dyDescent="0.3">
      <c r="B595" s="30">
        <f>B589+1</f>
        <v>42369</v>
      </c>
      <c r="C595" s="11" t="s">
        <v>0</v>
      </c>
      <c r="D595" s="1">
        <f>IF(E588="",E587,E588)</f>
        <v>0</v>
      </c>
      <c r="E595" s="1"/>
      <c r="F595" s="1" t="str">
        <f>IF(E595="","",(SUM(E595,-D595)))</f>
        <v/>
      </c>
      <c r="G595" s="1">
        <v>0</v>
      </c>
      <c r="H595" s="1" t="str">
        <f>IF(E595="","",SUM(F595,G595))</f>
        <v/>
      </c>
      <c r="I595" s="54" t="str">
        <f>IF(H595="","",AVERAGE(H$595:H$599))</f>
        <v/>
      </c>
      <c r="J595" s="19" t="str">
        <f t="shared" ref="J595" si="291">IF(L595="","",L595-K595)</f>
        <v/>
      </c>
      <c r="K595" s="28" t="str">
        <f>IF(E595="","",E595)</f>
        <v/>
      </c>
      <c r="L595" s="95" t="str">
        <f>IF(E595="","",L588+H595)</f>
        <v/>
      </c>
      <c r="M595" s="29"/>
    </row>
    <row r="596" spans="1:13" x14ac:dyDescent="0.3">
      <c r="B596" s="30">
        <f t="shared" ref="B596:B601" si="292">B595+1</f>
        <v>42370</v>
      </c>
      <c r="C596" s="11" t="s">
        <v>1</v>
      </c>
      <c r="D596" s="1">
        <f>SUM(E595)</f>
        <v>0</v>
      </c>
      <c r="E596" s="1"/>
      <c r="F596" s="1" t="str">
        <f t="shared" ref="F596:F599" si="293">IF(E596="","",(SUM(E596,-D596)))</f>
        <v/>
      </c>
      <c r="G596" s="1">
        <v>0</v>
      </c>
      <c r="H596" s="1" t="str">
        <f t="shared" ref="H596:H599" si="294">IF(E596="","",SUM(F596,G596))</f>
        <v/>
      </c>
      <c r="I596" s="54" t="str">
        <f t="shared" ref="I596:I599" si="295">IF(H596="","",AVERAGE(H$595:H$599))</f>
        <v/>
      </c>
      <c r="J596" s="19" t="str">
        <f>IF(L596="","",L596-K596)</f>
        <v/>
      </c>
      <c r="K596" s="28" t="str">
        <f>IF(E596="","",E596)</f>
        <v/>
      </c>
      <c r="L596" s="23" t="str">
        <f>IF(E596="","",L595+H596)</f>
        <v/>
      </c>
      <c r="M596" s="29"/>
    </row>
    <row r="597" spans="1:13" x14ac:dyDescent="0.3">
      <c r="B597" s="30">
        <f t="shared" si="292"/>
        <v>42371</v>
      </c>
      <c r="C597" s="11" t="s">
        <v>2</v>
      </c>
      <c r="D597" s="1">
        <f>SUM(E596)</f>
        <v>0</v>
      </c>
      <c r="E597" s="1"/>
      <c r="F597" s="1" t="str">
        <f t="shared" si="293"/>
        <v/>
      </c>
      <c r="G597" s="1">
        <v>0</v>
      </c>
      <c r="H597" s="1" t="str">
        <f t="shared" si="294"/>
        <v/>
      </c>
      <c r="I597" s="54" t="str">
        <f t="shared" si="295"/>
        <v/>
      </c>
      <c r="J597" s="19" t="str">
        <f t="shared" ref="J597:J600" si="296">IF(L597="","",L597-K597)</f>
        <v/>
      </c>
      <c r="K597" s="28" t="str">
        <f>IF(E597="","",E597)</f>
        <v/>
      </c>
      <c r="L597" s="27" t="str">
        <f>IF(E597="","",L596+H597)</f>
        <v/>
      </c>
      <c r="M597" s="29"/>
    </row>
    <row r="598" spans="1:13" x14ac:dyDescent="0.3">
      <c r="B598" s="30">
        <f t="shared" si="292"/>
        <v>42372</v>
      </c>
      <c r="C598" s="11" t="s">
        <v>3</v>
      </c>
      <c r="D598" s="1">
        <f>SUM(E597)</f>
        <v>0</v>
      </c>
      <c r="E598" s="1"/>
      <c r="F598" s="1" t="str">
        <f t="shared" si="293"/>
        <v/>
      </c>
      <c r="G598" s="1">
        <v>0</v>
      </c>
      <c r="H598" s="1" t="str">
        <f t="shared" si="294"/>
        <v/>
      </c>
      <c r="I598" s="54" t="str">
        <f t="shared" si="295"/>
        <v/>
      </c>
      <c r="J598" s="19" t="str">
        <f t="shared" si="296"/>
        <v/>
      </c>
      <c r="K598" s="28" t="str">
        <f>IF(E598="","",E598)</f>
        <v/>
      </c>
      <c r="L598" s="23" t="str">
        <f>IF(E598="","",L597+H598)</f>
        <v/>
      </c>
      <c r="M598" s="29"/>
    </row>
    <row r="599" spans="1:13" x14ac:dyDescent="0.3">
      <c r="B599" s="30">
        <f t="shared" si="292"/>
        <v>42373</v>
      </c>
      <c r="C599" s="11" t="s">
        <v>4</v>
      </c>
      <c r="D599" s="1">
        <f>SUM(E598)</f>
        <v>0</v>
      </c>
      <c r="E599" s="1"/>
      <c r="F599" s="1" t="str">
        <f t="shared" si="293"/>
        <v/>
      </c>
      <c r="G599" s="1">
        <v>0</v>
      </c>
      <c r="H599" s="1" t="str">
        <f t="shared" si="294"/>
        <v/>
      </c>
      <c r="I599" s="54" t="str">
        <f t="shared" si="295"/>
        <v/>
      </c>
      <c r="J599" s="19" t="str">
        <f t="shared" si="296"/>
        <v/>
      </c>
      <c r="K599" s="28" t="str">
        <f>IF(E599="","",E599)</f>
        <v/>
      </c>
      <c r="L599" s="23" t="str">
        <f>IF(E599="","",L598+H599)</f>
        <v/>
      </c>
      <c r="M599" s="29"/>
    </row>
    <row r="600" spans="1:13" x14ac:dyDescent="0.3">
      <c r="B600" s="30">
        <f t="shared" si="292"/>
        <v>42374</v>
      </c>
      <c r="C600" s="11" t="s">
        <v>12</v>
      </c>
      <c r="D600" s="1" t="str">
        <f>IF(E600="","",SUM(E599))</f>
        <v/>
      </c>
      <c r="E600" s="1"/>
      <c r="F600" s="1" t="str">
        <f>IF(E600="","",SUM(E600,-D600))</f>
        <v/>
      </c>
      <c r="G600" s="1">
        <v>0</v>
      </c>
      <c r="H600" s="1">
        <f>SUM(F600,G600)</f>
        <v>0</v>
      </c>
      <c r="I600" s="54"/>
      <c r="J600" s="19" t="str">
        <f t="shared" si="296"/>
        <v/>
      </c>
      <c r="K600" s="28">
        <f>IF(E600="",E599,E600)</f>
        <v>0</v>
      </c>
      <c r="L600" s="23" t="str">
        <f>IF(L599="","",L599+H600)</f>
        <v/>
      </c>
      <c r="M600" s="29"/>
    </row>
    <row r="601" spans="1:13" x14ac:dyDescent="0.3">
      <c r="B601" s="30">
        <f t="shared" si="292"/>
        <v>42375</v>
      </c>
      <c r="C601" s="11" t="s">
        <v>13</v>
      </c>
      <c r="D601" s="1"/>
      <c r="E601" s="1"/>
      <c r="F601" s="1"/>
      <c r="G601" s="1">
        <v>0</v>
      </c>
      <c r="H601" s="1"/>
      <c r="I601" s="54"/>
      <c r="J601" s="19"/>
      <c r="K601" s="28">
        <f>K600</f>
        <v>0</v>
      </c>
      <c r="L601" s="23" t="str">
        <f>L600</f>
        <v/>
      </c>
      <c r="M601" s="29"/>
    </row>
    <row r="602" spans="1:13" ht="13.5" thickBot="1" x14ac:dyDescent="0.35">
      <c r="B602" s="30"/>
      <c r="C602" s="8"/>
      <c r="D602" s="2"/>
      <c r="E602" s="2"/>
      <c r="F602" s="2"/>
      <c r="G602" s="96">
        <f>SUM(G595:G601)</f>
        <v>0</v>
      </c>
      <c r="H602" s="2"/>
      <c r="I602" s="2"/>
      <c r="J602" s="41"/>
      <c r="K602" s="42"/>
      <c r="L602" s="43"/>
      <c r="M602" s="29"/>
    </row>
    <row r="603" spans="1:13" ht="13.5" thickBot="1" x14ac:dyDescent="0.35">
      <c r="C603" s="9" t="s">
        <v>9</v>
      </c>
      <c r="D603" s="10"/>
      <c r="E603" s="10">
        <f>IF(SUM(E599,-D595)&lt;0,"",IF(E600="",SUM(E599,-D595),SUM(E600,-D595)))</f>
        <v>0</v>
      </c>
      <c r="F603" s="10">
        <f>IF(E603="","",SUM(F595:F600))</f>
        <v>0</v>
      </c>
      <c r="G603" s="10">
        <f>SUM(G591,G602)</f>
        <v>0</v>
      </c>
      <c r="H603" s="10" t="str">
        <f>IF(AND(H595="",H596="",H597="",H598="",H599=""),"",SUM(H595:H600))</f>
        <v/>
      </c>
      <c r="I603" s="59">
        <f>SUM(I595:I599)</f>
        <v>0</v>
      </c>
      <c r="J603" s="18" t="str">
        <f>J600</f>
        <v/>
      </c>
      <c r="K603" s="17" t="str">
        <f>IF(E599="","",J591+F603)</f>
        <v/>
      </c>
      <c r="L603" s="17" t="str">
        <f>IF(E599="","",K591+H603)</f>
        <v/>
      </c>
      <c r="M603" s="29" t="str">
        <f>IF(K603="","",L603-K603)</f>
        <v/>
      </c>
    </row>
    <row r="604" spans="1:13" ht="13.5" thickBot="1" x14ac:dyDescent="0.35">
      <c r="J604"/>
      <c r="L604" s="16"/>
      <c r="M604" s="29"/>
    </row>
    <row r="605" spans="1:13" x14ac:dyDescent="0.3">
      <c r="A605" s="13" t="s">
        <v>8</v>
      </c>
      <c r="B605" s="14">
        <f>SUM(B593,1)</f>
        <v>51</v>
      </c>
      <c r="C605" s="3"/>
      <c r="D605" s="4"/>
      <c r="E605" s="4"/>
      <c r="F605" s="4"/>
      <c r="G605" s="4"/>
      <c r="H605" s="4"/>
      <c r="I605" s="4"/>
      <c r="J605" s="5"/>
      <c r="K605" s="24"/>
      <c r="L605" s="25"/>
      <c r="M605" s="29"/>
    </row>
    <row r="606" spans="1:13" x14ac:dyDescent="0.3">
      <c r="C606" s="6"/>
      <c r="D606" s="12" t="s">
        <v>5</v>
      </c>
      <c r="E606" s="12" t="s">
        <v>6</v>
      </c>
      <c r="F606" s="12" t="s">
        <v>7</v>
      </c>
      <c r="G606" s="12" t="s">
        <v>21</v>
      </c>
      <c r="H606" s="57" t="s">
        <v>16</v>
      </c>
      <c r="I606" s="57" t="s">
        <v>17</v>
      </c>
      <c r="J606" s="7"/>
      <c r="K606" s="22" t="s">
        <v>10</v>
      </c>
      <c r="L606" s="19" t="s">
        <v>11</v>
      </c>
      <c r="M606" s="29"/>
    </row>
    <row r="607" spans="1:13" x14ac:dyDescent="0.3">
      <c r="B607" s="30">
        <f>B601+1</f>
        <v>42376</v>
      </c>
      <c r="C607" s="11" t="s">
        <v>0</v>
      </c>
      <c r="D607" s="1">
        <f>IF(E600="",E599,E600)</f>
        <v>0</v>
      </c>
      <c r="E607" s="1"/>
      <c r="F607" s="1" t="str">
        <f>IF(E607="","",(SUM(E607,-D607)))</f>
        <v/>
      </c>
      <c r="G607" s="1">
        <v>0</v>
      </c>
      <c r="H607" s="1" t="str">
        <f>IF(E607="","",SUM(F607,G607))</f>
        <v/>
      </c>
      <c r="I607" s="54" t="str">
        <f>IF(H607="","",AVERAGE(H$607:H$611))</f>
        <v/>
      </c>
      <c r="J607" s="19" t="str">
        <f t="shared" ref="J607" si="297">IF(L607="","",L607-K607)</f>
        <v/>
      </c>
      <c r="K607" s="28" t="str">
        <f>IF(E607="","",E607)</f>
        <v/>
      </c>
      <c r="L607" s="95" t="str">
        <f>IF(E607="","",L600+H607)</f>
        <v/>
      </c>
      <c r="M607" s="29"/>
    </row>
    <row r="608" spans="1:13" x14ac:dyDescent="0.3">
      <c r="B608" s="30">
        <f t="shared" ref="B608:B613" si="298">B607+1</f>
        <v>42377</v>
      </c>
      <c r="C608" s="11" t="s">
        <v>1</v>
      </c>
      <c r="D608" s="1">
        <f>SUM(E607)</f>
        <v>0</v>
      </c>
      <c r="E608" s="1"/>
      <c r="F608" s="1" t="str">
        <f t="shared" ref="F608:F611" si="299">IF(E608="","",(SUM(E608,-D608)))</f>
        <v/>
      </c>
      <c r="G608" s="1">
        <v>0</v>
      </c>
      <c r="H608" s="1" t="str">
        <f t="shared" ref="H608:H611" si="300">IF(E608="","",SUM(F608,G608))</f>
        <v/>
      </c>
      <c r="I608" s="54" t="str">
        <f t="shared" ref="I608:I611" si="301">IF(H608="","",AVERAGE(H$607:H$611))</f>
        <v/>
      </c>
      <c r="J608" s="19" t="str">
        <f>IF(L608="","",L608-K608)</f>
        <v/>
      </c>
      <c r="K608" s="28" t="str">
        <f>IF(E608="","",E608)</f>
        <v/>
      </c>
      <c r="L608" s="23" t="str">
        <f>IF(E608="","",L607+H608)</f>
        <v/>
      </c>
      <c r="M608" s="29"/>
    </row>
    <row r="609" spans="1:13" x14ac:dyDescent="0.3">
      <c r="B609" s="30">
        <f t="shared" si="298"/>
        <v>42378</v>
      </c>
      <c r="C609" s="11" t="s">
        <v>2</v>
      </c>
      <c r="D609" s="1">
        <f>SUM(E608)</f>
        <v>0</v>
      </c>
      <c r="E609" s="1"/>
      <c r="F609" s="1" t="str">
        <f t="shared" si="299"/>
        <v/>
      </c>
      <c r="G609" s="1">
        <v>0</v>
      </c>
      <c r="H609" s="1" t="str">
        <f t="shared" si="300"/>
        <v/>
      </c>
      <c r="I609" s="54" t="str">
        <f t="shared" si="301"/>
        <v/>
      </c>
      <c r="J609" s="19" t="str">
        <f t="shared" ref="J609:J612" si="302">IF(L609="","",L609-K609)</f>
        <v/>
      </c>
      <c r="K609" s="28" t="str">
        <f>IF(E609="","",E609)</f>
        <v/>
      </c>
      <c r="L609" s="27" t="str">
        <f>IF(E609="","",L608+H609)</f>
        <v/>
      </c>
      <c r="M609" s="29"/>
    </row>
    <row r="610" spans="1:13" x14ac:dyDescent="0.3">
      <c r="B610" s="30">
        <f t="shared" si="298"/>
        <v>42379</v>
      </c>
      <c r="C610" s="11" t="s">
        <v>3</v>
      </c>
      <c r="D610" s="1">
        <f>SUM(E609)</f>
        <v>0</v>
      </c>
      <c r="E610" s="1"/>
      <c r="F610" s="1" t="str">
        <f t="shared" si="299"/>
        <v/>
      </c>
      <c r="G610" s="1">
        <v>0</v>
      </c>
      <c r="H610" s="1" t="str">
        <f t="shared" si="300"/>
        <v/>
      </c>
      <c r="I610" s="54" t="str">
        <f t="shared" si="301"/>
        <v/>
      </c>
      <c r="J610" s="19" t="str">
        <f t="shared" si="302"/>
        <v/>
      </c>
      <c r="K610" s="28" t="str">
        <f>IF(E610="","",E610)</f>
        <v/>
      </c>
      <c r="L610" s="23" t="str">
        <f>IF(E610="","",L609+H610)</f>
        <v/>
      </c>
      <c r="M610" s="29"/>
    </row>
    <row r="611" spans="1:13" x14ac:dyDescent="0.3">
      <c r="B611" s="30">
        <f t="shared" si="298"/>
        <v>42380</v>
      </c>
      <c r="C611" s="11" t="s">
        <v>4</v>
      </c>
      <c r="D611" s="1">
        <f>SUM(E610)</f>
        <v>0</v>
      </c>
      <c r="E611" s="1"/>
      <c r="F611" s="1" t="str">
        <f t="shared" si="299"/>
        <v/>
      </c>
      <c r="G611" s="1">
        <v>0</v>
      </c>
      <c r="H611" s="1" t="str">
        <f t="shared" si="300"/>
        <v/>
      </c>
      <c r="I611" s="54" t="str">
        <f t="shared" si="301"/>
        <v/>
      </c>
      <c r="J611" s="19" t="str">
        <f t="shared" si="302"/>
        <v/>
      </c>
      <c r="K611" s="28" t="str">
        <f>IF(E611="","",E611)</f>
        <v/>
      </c>
      <c r="L611" s="23" t="str">
        <f>IF(E611="","",L610+H611)</f>
        <v/>
      </c>
      <c r="M611" s="29"/>
    </row>
    <row r="612" spans="1:13" x14ac:dyDescent="0.3">
      <c r="B612" s="30">
        <f t="shared" si="298"/>
        <v>42381</v>
      </c>
      <c r="C612" s="11" t="s">
        <v>12</v>
      </c>
      <c r="D612" s="1" t="str">
        <f>IF(E612="","",SUM(E611))</f>
        <v/>
      </c>
      <c r="E612" s="1"/>
      <c r="F612" s="1" t="str">
        <f>IF(E612="","",SUM(E612,-D612))</f>
        <v/>
      </c>
      <c r="G612" s="1">
        <v>0</v>
      </c>
      <c r="H612" s="1">
        <f>SUM(F612,G612)</f>
        <v>0</v>
      </c>
      <c r="I612" s="54"/>
      <c r="J612" s="19" t="str">
        <f t="shared" si="302"/>
        <v/>
      </c>
      <c r="K612" s="28">
        <f>IF(E612="",E611,E612)</f>
        <v>0</v>
      </c>
      <c r="L612" s="23" t="str">
        <f>IF(L611="","",L611+H612)</f>
        <v/>
      </c>
      <c r="M612" s="29"/>
    </row>
    <row r="613" spans="1:13" x14ac:dyDescent="0.3">
      <c r="B613" s="30">
        <f t="shared" si="298"/>
        <v>42382</v>
      </c>
      <c r="C613" s="11" t="s">
        <v>13</v>
      </c>
      <c r="D613" s="1"/>
      <c r="E613" s="1"/>
      <c r="F613" s="1"/>
      <c r="G613" s="1">
        <v>0</v>
      </c>
      <c r="H613" s="1"/>
      <c r="I613" s="54"/>
      <c r="J613" s="19"/>
      <c r="K613" s="28">
        <f>K612</f>
        <v>0</v>
      </c>
      <c r="L613" s="23" t="str">
        <f>L612</f>
        <v/>
      </c>
      <c r="M613" s="29"/>
    </row>
    <row r="614" spans="1:13" ht="13.5" thickBot="1" x14ac:dyDescent="0.35">
      <c r="B614" s="30"/>
      <c r="C614" s="8"/>
      <c r="D614" s="2"/>
      <c r="E614" s="2"/>
      <c r="F614" s="2"/>
      <c r="G614" s="96">
        <f>SUM(G607:G613)</f>
        <v>0</v>
      </c>
      <c r="H614" s="2"/>
      <c r="I614" s="2"/>
      <c r="J614" s="41"/>
      <c r="K614" s="42"/>
      <c r="L614" s="43"/>
      <c r="M614" s="29"/>
    </row>
    <row r="615" spans="1:13" ht="13.5" thickBot="1" x14ac:dyDescent="0.35">
      <c r="C615" s="9" t="s">
        <v>9</v>
      </c>
      <c r="D615" s="10"/>
      <c r="E615" s="10">
        <f>IF(SUM(E611,-D607)&lt;0,"",IF(E612="",SUM(E611,-D607),SUM(E612,-D607)))</f>
        <v>0</v>
      </c>
      <c r="F615" s="10">
        <f>IF(E615="","",SUM(F607:F612))</f>
        <v>0</v>
      </c>
      <c r="G615" s="10">
        <f>SUM(G603,G614)</f>
        <v>0</v>
      </c>
      <c r="H615" s="10" t="str">
        <f>IF(AND(H607="",H608="",H609="",H610="",H611=""),"",SUM(H607:H612))</f>
        <v/>
      </c>
      <c r="I615" s="59">
        <f>SUM(I607:I611)</f>
        <v>0</v>
      </c>
      <c r="J615" s="18" t="str">
        <f>J612</f>
        <v/>
      </c>
      <c r="K615" s="17" t="str">
        <f>IF(E611="","",J603+F615)</f>
        <v/>
      </c>
      <c r="L615" s="17" t="str">
        <f>IF(E611="","",K603+H615)</f>
        <v/>
      </c>
      <c r="M615" s="29" t="str">
        <f>IF(K615="","",L615-K615)</f>
        <v/>
      </c>
    </row>
    <row r="616" spans="1:13" ht="13.5" thickBot="1" x14ac:dyDescent="0.35">
      <c r="J616"/>
      <c r="L616" s="16"/>
      <c r="M616" s="29"/>
    </row>
    <row r="617" spans="1:13" x14ac:dyDescent="0.3">
      <c r="A617" s="13" t="s">
        <v>8</v>
      </c>
      <c r="B617" s="14">
        <f>SUM(B605,1)</f>
        <v>52</v>
      </c>
      <c r="C617" s="3"/>
      <c r="D617" s="4"/>
      <c r="E617" s="4"/>
      <c r="F617" s="4"/>
      <c r="G617" s="4"/>
      <c r="H617" s="4"/>
      <c r="I617" s="4"/>
      <c r="J617" s="5"/>
      <c r="K617" s="24"/>
      <c r="L617" s="25"/>
      <c r="M617" s="29"/>
    </row>
    <row r="618" spans="1:13" x14ac:dyDescent="0.3">
      <c r="C618" s="6"/>
      <c r="D618" s="12" t="s">
        <v>5</v>
      </c>
      <c r="E618" s="12" t="s">
        <v>6</v>
      </c>
      <c r="F618" s="12" t="s">
        <v>7</v>
      </c>
      <c r="G618" s="12" t="s">
        <v>21</v>
      </c>
      <c r="H618" s="57" t="s">
        <v>16</v>
      </c>
      <c r="I618" s="57" t="s">
        <v>17</v>
      </c>
      <c r="J618" s="7"/>
      <c r="K618" s="22" t="s">
        <v>10</v>
      </c>
      <c r="L618" s="19" t="s">
        <v>11</v>
      </c>
      <c r="M618" s="29"/>
    </row>
    <row r="619" spans="1:13" x14ac:dyDescent="0.3">
      <c r="B619" s="30">
        <f>B613+1</f>
        <v>42383</v>
      </c>
      <c r="C619" s="11" t="s">
        <v>0</v>
      </c>
      <c r="D619" s="1">
        <f>IF(E612="",E611,E612)</f>
        <v>0</v>
      </c>
      <c r="E619" s="1"/>
      <c r="F619" s="1" t="str">
        <f>IF(E619="","",(SUM(E619,-D619)))</f>
        <v/>
      </c>
      <c r="G619" s="1">
        <v>0</v>
      </c>
      <c r="H619" s="1" t="str">
        <f>IF(E619="","",SUM(F619,G619))</f>
        <v/>
      </c>
      <c r="I619" s="54" t="str">
        <f>IF(H619="","",AVERAGE(H$619:H$623))</f>
        <v/>
      </c>
      <c r="J619" s="19" t="str">
        <f t="shared" ref="J619" si="303">IF(L619="","",L619-K619)</f>
        <v/>
      </c>
      <c r="K619" s="28" t="str">
        <f>IF(E619="","",E619)</f>
        <v/>
      </c>
      <c r="L619" s="95" t="str">
        <f>IF(E619="","",L612+H619)</f>
        <v/>
      </c>
      <c r="M619" s="29"/>
    </row>
    <row r="620" spans="1:13" x14ac:dyDescent="0.3">
      <c r="B620" s="30">
        <f t="shared" ref="B620:B625" si="304">B619+1</f>
        <v>42384</v>
      </c>
      <c r="C620" s="11" t="s">
        <v>1</v>
      </c>
      <c r="D620" s="1">
        <f>SUM(E619)</f>
        <v>0</v>
      </c>
      <c r="E620" s="1"/>
      <c r="F620" s="1" t="str">
        <f t="shared" ref="F620:F623" si="305">IF(E620="","",(SUM(E620,-D620)))</f>
        <v/>
      </c>
      <c r="G620" s="1">
        <v>0</v>
      </c>
      <c r="H620" s="1" t="str">
        <f t="shared" ref="H620:H623" si="306">IF(E620="","",SUM(F620,G620))</f>
        <v/>
      </c>
      <c r="I620" s="54" t="str">
        <f t="shared" ref="I620:I623" si="307">IF(H620="","",AVERAGE(H$619:H$623))</f>
        <v/>
      </c>
      <c r="J620" s="19" t="str">
        <f>IF(L620="","",L620-K620)</f>
        <v/>
      </c>
      <c r="K620" s="28" t="str">
        <f>IF(E620="","",E620)</f>
        <v/>
      </c>
      <c r="L620" s="23" t="str">
        <f>IF(E620="","",L619+H620)</f>
        <v/>
      </c>
      <c r="M620" s="29"/>
    </row>
    <row r="621" spans="1:13" x14ac:dyDescent="0.3">
      <c r="B621" s="30">
        <f t="shared" si="304"/>
        <v>42385</v>
      </c>
      <c r="C621" s="11" t="s">
        <v>2</v>
      </c>
      <c r="D621" s="1">
        <f>SUM(E620)</f>
        <v>0</v>
      </c>
      <c r="E621" s="1"/>
      <c r="F621" s="1" t="str">
        <f t="shared" si="305"/>
        <v/>
      </c>
      <c r="G621" s="1">
        <v>0</v>
      </c>
      <c r="H621" s="1" t="str">
        <f t="shared" si="306"/>
        <v/>
      </c>
      <c r="I621" s="54" t="str">
        <f t="shared" si="307"/>
        <v/>
      </c>
      <c r="J621" s="19" t="str">
        <f t="shared" ref="J621:J624" si="308">IF(L621="","",L621-K621)</f>
        <v/>
      </c>
      <c r="K621" s="28" t="str">
        <f>IF(E621="","",E621)</f>
        <v/>
      </c>
      <c r="L621" s="27" t="str">
        <f>IF(E621="","",L620+H621)</f>
        <v/>
      </c>
      <c r="M621" s="29"/>
    </row>
    <row r="622" spans="1:13" x14ac:dyDescent="0.3">
      <c r="B622" s="30">
        <f t="shared" si="304"/>
        <v>42386</v>
      </c>
      <c r="C622" s="11" t="s">
        <v>3</v>
      </c>
      <c r="D622" s="1">
        <f>SUM(E621)</f>
        <v>0</v>
      </c>
      <c r="E622" s="1"/>
      <c r="F622" s="1" t="str">
        <f t="shared" si="305"/>
        <v/>
      </c>
      <c r="G622" s="1">
        <v>0</v>
      </c>
      <c r="H622" s="1" t="str">
        <f t="shared" si="306"/>
        <v/>
      </c>
      <c r="I622" s="54" t="str">
        <f t="shared" si="307"/>
        <v/>
      </c>
      <c r="J622" s="19" t="str">
        <f t="shared" si="308"/>
        <v/>
      </c>
      <c r="K622" s="28" t="str">
        <f>IF(E622="","",E622)</f>
        <v/>
      </c>
      <c r="L622" s="23" t="str">
        <f>IF(E622="","",L621+H622)</f>
        <v/>
      </c>
      <c r="M622" s="29"/>
    </row>
    <row r="623" spans="1:13" x14ac:dyDescent="0.3">
      <c r="B623" s="30">
        <f t="shared" si="304"/>
        <v>42387</v>
      </c>
      <c r="C623" s="11" t="s">
        <v>4</v>
      </c>
      <c r="D623" s="1">
        <f>SUM(E622)</f>
        <v>0</v>
      </c>
      <c r="E623" s="1"/>
      <c r="F623" s="1" t="str">
        <f t="shared" si="305"/>
        <v/>
      </c>
      <c r="G623" s="1">
        <v>0</v>
      </c>
      <c r="H623" s="1" t="str">
        <f t="shared" si="306"/>
        <v/>
      </c>
      <c r="I623" s="54" t="str">
        <f t="shared" si="307"/>
        <v/>
      </c>
      <c r="J623" s="19" t="str">
        <f t="shared" si="308"/>
        <v/>
      </c>
      <c r="K623" s="28" t="str">
        <f>IF(E623="","",E623)</f>
        <v/>
      </c>
      <c r="L623" s="23" t="str">
        <f>IF(E623="","",L622+H623)</f>
        <v/>
      </c>
      <c r="M623" s="29"/>
    </row>
    <row r="624" spans="1:13" x14ac:dyDescent="0.3">
      <c r="B624" s="30">
        <f t="shared" si="304"/>
        <v>42388</v>
      </c>
      <c r="C624" s="11" t="s">
        <v>12</v>
      </c>
      <c r="D624" s="1" t="str">
        <f>IF(E624="","",SUM(E623))</f>
        <v/>
      </c>
      <c r="E624" s="1"/>
      <c r="F624" s="1" t="str">
        <f>IF(E624="","",SUM(E624,-D624))</f>
        <v/>
      </c>
      <c r="G624" s="1">
        <v>0</v>
      </c>
      <c r="H624" s="1">
        <f>SUM(F624,G624)</f>
        <v>0</v>
      </c>
      <c r="I624" s="54"/>
      <c r="J624" s="19" t="str">
        <f t="shared" si="308"/>
        <v/>
      </c>
      <c r="K624" s="28">
        <f>IF(E624="",E623,E624)</f>
        <v>0</v>
      </c>
      <c r="L624" s="23" t="str">
        <f>IF(L623="","",L623+H624)</f>
        <v/>
      </c>
      <c r="M624" s="29"/>
    </row>
    <row r="625" spans="1:13" x14ac:dyDescent="0.3">
      <c r="B625" s="30">
        <f t="shared" si="304"/>
        <v>42389</v>
      </c>
      <c r="C625" s="11" t="s">
        <v>13</v>
      </c>
      <c r="D625" s="1"/>
      <c r="E625" s="1"/>
      <c r="F625" s="1"/>
      <c r="G625" s="1">
        <v>0</v>
      </c>
      <c r="H625" s="1"/>
      <c r="I625" s="54"/>
      <c r="J625" s="19"/>
      <c r="K625" s="28">
        <f>K624</f>
        <v>0</v>
      </c>
      <c r="L625" s="23" t="str">
        <f>L624</f>
        <v/>
      </c>
      <c r="M625" s="29"/>
    </row>
    <row r="626" spans="1:13" ht="13.5" thickBot="1" x14ac:dyDescent="0.35">
      <c r="B626" s="30"/>
      <c r="C626" s="8"/>
      <c r="D626" s="2"/>
      <c r="E626" s="2"/>
      <c r="F626" s="2"/>
      <c r="G626" s="96">
        <f>SUM(G619:G625)</f>
        <v>0</v>
      </c>
      <c r="H626" s="2"/>
      <c r="I626" s="2"/>
      <c r="J626" s="41"/>
      <c r="K626" s="42"/>
      <c r="L626" s="43"/>
      <c r="M626" s="29"/>
    </row>
    <row r="627" spans="1:13" ht="13.5" thickBot="1" x14ac:dyDescent="0.35">
      <c r="C627" s="9" t="s">
        <v>9</v>
      </c>
      <c r="D627" s="10"/>
      <c r="E627" s="10">
        <f>IF(SUM(E623,-D619)&lt;0,"",IF(E624="",SUM(E623,-D619),SUM(E624,-D619)))</f>
        <v>0</v>
      </c>
      <c r="F627" s="10">
        <f>IF(E627="","",SUM(F619:F624))</f>
        <v>0</v>
      </c>
      <c r="G627" s="10">
        <f>SUM(G615,G626)</f>
        <v>0</v>
      </c>
      <c r="H627" s="10" t="str">
        <f>IF(AND(H619="",H620="",H621="",H622="",H623=""),"",SUM(H619:H624))</f>
        <v/>
      </c>
      <c r="I627" s="59">
        <f>SUM(I619:I623)</f>
        <v>0</v>
      </c>
      <c r="J627" s="18" t="str">
        <f>J624</f>
        <v/>
      </c>
      <c r="K627" s="17" t="str">
        <f>IF(E623="","",J615+F627)</f>
        <v/>
      </c>
      <c r="L627" s="17" t="str">
        <f>IF(E623="","",K615+H627)</f>
        <v/>
      </c>
      <c r="M627" s="29" t="str">
        <f>IF(K627="","",L627-K627)</f>
        <v/>
      </c>
    </row>
    <row r="628" spans="1:13" ht="13.5" thickBot="1" x14ac:dyDescent="0.35">
      <c r="J628"/>
      <c r="L628" s="16"/>
      <c r="M628" s="29"/>
    </row>
    <row r="629" spans="1:13" x14ac:dyDescent="0.3">
      <c r="A629" s="13" t="s">
        <v>8</v>
      </c>
      <c r="B629" s="14">
        <f>SUM(B617,1)</f>
        <v>53</v>
      </c>
      <c r="C629" s="3"/>
      <c r="D629" s="4"/>
      <c r="E629" s="4"/>
      <c r="F629" s="4"/>
      <c r="G629" s="4"/>
      <c r="H629" s="4"/>
      <c r="I629" s="4"/>
      <c r="J629" s="5"/>
      <c r="K629" s="24"/>
      <c r="L629" s="25"/>
      <c r="M629" s="29"/>
    </row>
    <row r="630" spans="1:13" x14ac:dyDescent="0.3">
      <c r="C630" s="6"/>
      <c r="D630" s="12" t="s">
        <v>5</v>
      </c>
      <c r="E630" s="12" t="s">
        <v>6</v>
      </c>
      <c r="F630" s="12" t="s">
        <v>7</v>
      </c>
      <c r="G630" s="12" t="s">
        <v>21</v>
      </c>
      <c r="H630" s="57" t="s">
        <v>16</v>
      </c>
      <c r="I630" s="57" t="s">
        <v>17</v>
      </c>
      <c r="J630" s="7"/>
      <c r="K630" s="22" t="s">
        <v>10</v>
      </c>
      <c r="L630" s="19" t="s">
        <v>11</v>
      </c>
      <c r="M630" s="29"/>
    </row>
    <row r="631" spans="1:13" x14ac:dyDescent="0.3">
      <c r="B631" s="30">
        <f>B625+1</f>
        <v>42390</v>
      </c>
      <c r="C631" s="11" t="s">
        <v>0</v>
      </c>
      <c r="D631" s="1">
        <f>IF(E624="",E623,E624)</f>
        <v>0</v>
      </c>
      <c r="E631" s="1"/>
      <c r="F631" s="1" t="str">
        <f>IF(E631="","",(SUM(E631,-D631)))</f>
        <v/>
      </c>
      <c r="G631" s="1">
        <v>0</v>
      </c>
      <c r="H631" s="1" t="str">
        <f>IF(E631="","",SUM(F631,G631))</f>
        <v/>
      </c>
      <c r="I631" s="54" t="str">
        <f>IF(H631="","",AVERAGE(H$631:H$635))</f>
        <v/>
      </c>
      <c r="J631" s="19" t="str">
        <f t="shared" ref="J631" si="309">IF(L631="","",L631-K631)</f>
        <v/>
      </c>
      <c r="K631" s="28" t="str">
        <f>IF(E631="","",E631)</f>
        <v/>
      </c>
      <c r="L631" s="95" t="str">
        <f>IF(E631="","",L624+H631)</f>
        <v/>
      </c>
      <c r="M631" s="29"/>
    </row>
    <row r="632" spans="1:13" x14ac:dyDescent="0.3">
      <c r="B632" s="30">
        <f t="shared" ref="B632:B637" si="310">B631+1</f>
        <v>42391</v>
      </c>
      <c r="C632" s="46" t="s">
        <v>1</v>
      </c>
      <c r="D632" s="26">
        <f>SUM(E631)</f>
        <v>0</v>
      </c>
      <c r="E632" s="26"/>
      <c r="F632" s="26" t="str">
        <f t="shared" ref="F632:F635" si="311">IF(E632="","",(SUM(E632,-D632)))</f>
        <v/>
      </c>
      <c r="G632" s="1">
        <v>0</v>
      </c>
      <c r="H632" s="26" t="str">
        <f t="shared" ref="H632:H635" si="312">IF(E632="","",SUM(F632,G632))</f>
        <v/>
      </c>
      <c r="I632" s="54" t="str">
        <f t="shared" ref="I632:I635" si="313">IF(H632="","",AVERAGE(H$631:H$635))</f>
        <v/>
      </c>
      <c r="J632" s="52" t="str">
        <f>IF(L632="","",L632-K632)</f>
        <v/>
      </c>
      <c r="K632" s="53" t="str">
        <f>IF(E632="","",E632)</f>
        <v/>
      </c>
      <c r="L632" s="27" t="str">
        <f>IF(E632="","",L631+H632)</f>
        <v/>
      </c>
      <c r="M632" s="29"/>
    </row>
    <row r="633" spans="1:13" x14ac:dyDescent="0.3">
      <c r="B633" s="75">
        <f t="shared" si="310"/>
        <v>42392</v>
      </c>
      <c r="C633" s="46" t="s">
        <v>2</v>
      </c>
      <c r="D633" s="26">
        <f>SUM(E632)</f>
        <v>0</v>
      </c>
      <c r="E633" s="26"/>
      <c r="F633" s="26" t="str">
        <f t="shared" si="311"/>
        <v/>
      </c>
      <c r="G633" s="1">
        <v>0</v>
      </c>
      <c r="H633" s="26" t="str">
        <f t="shared" si="312"/>
        <v/>
      </c>
      <c r="I633" s="54" t="str">
        <f t="shared" si="313"/>
        <v/>
      </c>
      <c r="J633" s="52" t="str">
        <f t="shared" ref="J633:J636" si="314">IF(L633="","",L633-K633)</f>
        <v/>
      </c>
      <c r="K633" s="53" t="str">
        <f>IF(E633="","",E633)</f>
        <v/>
      </c>
      <c r="L633" s="27" t="str">
        <f>IF(E633="","",L632+H633)</f>
        <v/>
      </c>
      <c r="M633" s="29"/>
    </row>
    <row r="634" spans="1:13" x14ac:dyDescent="0.3">
      <c r="B634" s="75">
        <f t="shared" si="310"/>
        <v>42393</v>
      </c>
      <c r="C634" s="46" t="s">
        <v>3</v>
      </c>
      <c r="D634" s="26">
        <f>SUM(E633)</f>
        <v>0</v>
      </c>
      <c r="E634" s="26"/>
      <c r="F634" s="26" t="str">
        <f t="shared" si="311"/>
        <v/>
      </c>
      <c r="G634" s="1">
        <v>0</v>
      </c>
      <c r="H634" s="26" t="str">
        <f t="shared" si="312"/>
        <v/>
      </c>
      <c r="I634" s="54" t="str">
        <f t="shared" si="313"/>
        <v/>
      </c>
      <c r="J634" s="52" t="str">
        <f t="shared" si="314"/>
        <v/>
      </c>
      <c r="K634" s="53" t="str">
        <f>IF(E634="","",E634)</f>
        <v/>
      </c>
      <c r="L634" s="27" t="str">
        <f>IF(E634="","",L633+H634)</f>
        <v/>
      </c>
      <c r="M634" s="29"/>
    </row>
    <row r="635" spans="1:13" x14ac:dyDescent="0.3">
      <c r="B635" s="75">
        <f t="shared" si="310"/>
        <v>42394</v>
      </c>
      <c r="C635" s="46" t="s">
        <v>4</v>
      </c>
      <c r="D635" s="26">
        <f>SUM(E634)</f>
        <v>0</v>
      </c>
      <c r="E635" s="26"/>
      <c r="F635" s="26" t="str">
        <f t="shared" si="311"/>
        <v/>
      </c>
      <c r="G635" s="1">
        <v>0</v>
      </c>
      <c r="H635" s="26" t="str">
        <f t="shared" si="312"/>
        <v/>
      </c>
      <c r="I635" s="54" t="str">
        <f t="shared" si="313"/>
        <v/>
      </c>
      <c r="J635" s="52" t="str">
        <f t="shared" si="314"/>
        <v/>
      </c>
      <c r="K635" s="53" t="str">
        <f>IF(E635="","",E635)</f>
        <v/>
      </c>
      <c r="L635" s="27" t="str">
        <f>IF(E635="","",L634+H635)</f>
        <v/>
      </c>
      <c r="M635" s="29"/>
    </row>
    <row r="636" spans="1:13" x14ac:dyDescent="0.3">
      <c r="B636" s="30">
        <f t="shared" si="310"/>
        <v>42395</v>
      </c>
      <c r="C636" s="11" t="s">
        <v>12</v>
      </c>
      <c r="D636" s="1" t="str">
        <f>IF(E636="","",SUM(E635))</f>
        <v/>
      </c>
      <c r="E636" s="1"/>
      <c r="F636" s="1" t="str">
        <f>IF(E636="","",SUM(E636,-D636))</f>
        <v/>
      </c>
      <c r="G636" s="1">
        <v>0</v>
      </c>
      <c r="H636" s="1">
        <f>SUM(F636,G636)</f>
        <v>0</v>
      </c>
      <c r="I636" s="54"/>
      <c r="J636" s="19" t="str">
        <f t="shared" si="314"/>
        <v/>
      </c>
      <c r="K636" s="28">
        <f>IF(E636="",E635,E636)</f>
        <v>0</v>
      </c>
      <c r="L636" s="23" t="str">
        <f>IF(L635="","",L635+H636)</f>
        <v/>
      </c>
      <c r="M636" s="29"/>
    </row>
    <row r="637" spans="1:13" x14ac:dyDescent="0.3">
      <c r="B637" s="30">
        <f t="shared" si="310"/>
        <v>42396</v>
      </c>
      <c r="C637" s="11" t="s">
        <v>13</v>
      </c>
      <c r="D637" s="1"/>
      <c r="E637" s="1"/>
      <c r="F637" s="1"/>
      <c r="G637" s="1">
        <v>0</v>
      </c>
      <c r="H637" s="1"/>
      <c r="I637" s="54"/>
      <c r="J637" s="19"/>
      <c r="K637" s="28">
        <f>K636</f>
        <v>0</v>
      </c>
      <c r="L637" s="23" t="str">
        <f>L636</f>
        <v/>
      </c>
      <c r="M637" s="29"/>
    </row>
    <row r="638" spans="1:13" ht="13.5" thickBot="1" x14ac:dyDescent="0.35">
      <c r="B638" s="30"/>
      <c r="C638" s="8"/>
      <c r="D638" s="2"/>
      <c r="E638" s="2"/>
      <c r="F638" s="2"/>
      <c r="G638" s="96">
        <f>SUM(G631:G637)</f>
        <v>0</v>
      </c>
      <c r="H638" s="2"/>
      <c r="I638" s="2"/>
      <c r="J638" s="41"/>
      <c r="K638" s="42"/>
      <c r="L638" s="43"/>
      <c r="M638" s="29"/>
    </row>
    <row r="639" spans="1:13" ht="13.5" thickBot="1" x14ac:dyDescent="0.35">
      <c r="C639" s="9" t="s">
        <v>9</v>
      </c>
      <c r="D639" s="10"/>
      <c r="E639" s="10">
        <f>IF(SUM(E635,-D631)&lt;0,"",IF(E636="",SUM(E635,-D631),SUM(E636,-D631)))</f>
        <v>0</v>
      </c>
      <c r="F639" s="10">
        <f>IF(E639="","",SUM(F631:F636))</f>
        <v>0</v>
      </c>
      <c r="G639" s="10">
        <f>SUM(G627,G638)</f>
        <v>0</v>
      </c>
      <c r="H639" s="10" t="str">
        <f>IF(AND(H631="",H632="",H633="",H634="",H635=""),"",SUM(H631:H636))</f>
        <v/>
      </c>
      <c r="I639" s="59">
        <f>SUM(I631:I635)</f>
        <v>0</v>
      </c>
      <c r="J639" s="18" t="str">
        <f>J636</f>
        <v/>
      </c>
      <c r="K639" s="17" t="str">
        <f>IF(E635="","",J627+F639)</f>
        <v/>
      </c>
      <c r="L639" s="17" t="str">
        <f>IF(E635="","",K627+H639)</f>
        <v/>
      </c>
      <c r="M639" s="29" t="str">
        <f>IF(K639="","",L639-K639)</f>
        <v/>
      </c>
    </row>
    <row r="640" spans="1:13" x14ac:dyDescent="0.3">
      <c r="J640"/>
      <c r="L640" s="16"/>
      <c r="M640" s="29"/>
    </row>
    <row r="641" spans="7:13" x14ac:dyDescent="0.3">
      <c r="J641"/>
      <c r="L641" s="16"/>
      <c r="M641" s="29"/>
    </row>
    <row r="642" spans="7:13" x14ac:dyDescent="0.3">
      <c r="G642" s="97" t="s">
        <v>22</v>
      </c>
      <c r="J642"/>
      <c r="L642" s="16"/>
      <c r="M642" s="29"/>
    </row>
    <row r="643" spans="7:13" x14ac:dyDescent="0.3">
      <c r="G643" s="1" t="e">
        <f>VLOOKUP(M1,B7:L639,3,FALSE)-VLOOKUP(A1,B7:L639,3,FALSE)</f>
        <v>#N/A</v>
      </c>
      <c r="J643"/>
      <c r="L643" s="16"/>
      <c r="M643" s="29"/>
    </row>
    <row r="644" spans="7:13" x14ac:dyDescent="0.3">
      <c r="J644"/>
      <c r="L644" s="16"/>
      <c r="M644" s="29"/>
    </row>
    <row r="645" spans="7:13" x14ac:dyDescent="0.3">
      <c r="J645"/>
      <c r="L645" s="16"/>
      <c r="M645" s="29"/>
    </row>
    <row r="646" spans="7:13" x14ac:dyDescent="0.3">
      <c r="J646"/>
      <c r="L646" s="16"/>
      <c r="M646" s="29"/>
    </row>
    <row r="647" spans="7:13" x14ac:dyDescent="0.3">
      <c r="J647"/>
      <c r="L647" s="16"/>
      <c r="M647" s="29"/>
    </row>
    <row r="648" spans="7:13" x14ac:dyDescent="0.3">
      <c r="J648"/>
      <c r="L648" s="16"/>
      <c r="M648" s="29"/>
    </row>
    <row r="649" spans="7:13" x14ac:dyDescent="0.3">
      <c r="J649"/>
      <c r="L649" s="16"/>
      <c r="M649" s="29"/>
    </row>
    <row r="650" spans="7:13" x14ac:dyDescent="0.3">
      <c r="J650"/>
      <c r="L650" s="16"/>
      <c r="M650" s="29"/>
    </row>
  </sheetData>
  <mergeCells count="6">
    <mergeCell ref="O13:P13"/>
    <mergeCell ref="P7:Q7"/>
    <mergeCell ref="O10:P10"/>
    <mergeCell ref="O11:P11"/>
    <mergeCell ref="P8:Q8"/>
    <mergeCell ref="P9:Q9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KM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Nicolas Vadee</cp:lastModifiedBy>
  <cp:lastPrinted>2014-06-02T05:04:32Z</cp:lastPrinted>
  <dcterms:created xsi:type="dcterms:W3CDTF">2012-12-28T15:31:55Z</dcterms:created>
  <dcterms:modified xsi:type="dcterms:W3CDTF">2016-04-16T15:43:37Z</dcterms:modified>
</cp:coreProperties>
</file>