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2.xml" ContentType="application/vnd.openxmlformats-officedocument.drawing+xml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drawings/drawing3.xml" ContentType="application/vnd.openxmlformats-officedocument.drawing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drawings/drawing4.xml" ContentType="application/vnd.openxmlformats-officedocument.drawing+xml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19416" windowHeight="9816" tabRatio="830"/>
  </bookViews>
  <sheets>
    <sheet name="01" sheetId="152" r:id="rId1"/>
    <sheet name="02" sheetId="153" r:id="rId2"/>
    <sheet name="03" sheetId="154" r:id="rId3"/>
    <sheet name="04" sheetId="155" r:id="rId4"/>
    <sheet name="heures" sheetId="158" r:id="rId5"/>
  </sheets>
  <definedNames>
    <definedName name="_xlnm.Print_Area" localSheetId="0">'01'!$A$1:$T$40</definedName>
    <definedName name="_xlnm.Print_Area" localSheetId="1">'02'!$A$1:$T$40</definedName>
    <definedName name="_xlnm.Print_Area" localSheetId="2">'03'!$A$1:$T$40</definedName>
    <definedName name="_xlnm.Print_Area" localSheetId="3">'04'!$A$1:$T$40</definedName>
  </definedNames>
  <calcPr calcId="145621"/>
</workbook>
</file>

<file path=xl/calcChain.xml><?xml version="1.0" encoding="utf-8"?>
<calcChain xmlns="http://schemas.openxmlformats.org/spreadsheetml/2006/main">
  <c r="J12" i="153" l="1"/>
  <c r="Y12" i="155" l="1"/>
  <c r="Y11" i="155"/>
  <c r="Y14" i="154"/>
  <c r="Y11" i="154"/>
  <c r="Y12" i="153"/>
  <c r="Y13" i="153"/>
  <c r="Y14" i="153"/>
  <c r="Y15" i="153"/>
  <c r="Y12" i="152"/>
  <c r="Y14" i="152"/>
  <c r="Y15" i="152"/>
  <c r="Y13" i="152"/>
  <c r="Y13" i="155" l="1"/>
  <c r="Y15" i="155"/>
  <c r="Y14" i="155"/>
  <c r="Y13" i="154"/>
  <c r="Y12" i="154"/>
  <c r="X11" i="154"/>
  <c r="Y15" i="154"/>
  <c r="Y11" i="153"/>
  <c r="X11" i="152"/>
  <c r="Y11" i="152"/>
  <c r="X12" i="155" l="1"/>
  <c r="X11" i="155"/>
  <c r="X12" i="154"/>
  <c r="X11" i="153"/>
  <c r="R34" i="153"/>
  <c r="R33" i="153"/>
  <c r="R32" i="153"/>
  <c r="R31" i="153"/>
  <c r="R30" i="153"/>
  <c r="R29" i="153"/>
  <c r="R28" i="153"/>
  <c r="R27" i="153"/>
  <c r="R26" i="153"/>
  <c r="R25" i="153"/>
  <c r="R24" i="153"/>
  <c r="R23" i="153"/>
  <c r="R22" i="153"/>
  <c r="R21" i="153"/>
  <c r="R20" i="153"/>
  <c r="R19" i="153"/>
  <c r="R18" i="153"/>
  <c r="R17" i="153"/>
  <c r="R16" i="153"/>
  <c r="R15" i="153"/>
  <c r="R14" i="153"/>
  <c r="R13" i="153"/>
  <c r="R12" i="153"/>
  <c r="R11" i="153"/>
  <c r="R6" i="153"/>
  <c r="R34" i="154"/>
  <c r="R33" i="154"/>
  <c r="R32" i="154"/>
  <c r="R31" i="154"/>
  <c r="R30" i="154"/>
  <c r="R29" i="154"/>
  <c r="R28" i="154"/>
  <c r="R27" i="154"/>
  <c r="R26" i="154"/>
  <c r="R25" i="154"/>
  <c r="R24" i="154"/>
  <c r="R23" i="154"/>
  <c r="R22" i="154"/>
  <c r="R21" i="154"/>
  <c r="R20" i="154"/>
  <c r="R19" i="154"/>
  <c r="R18" i="154"/>
  <c r="R17" i="154"/>
  <c r="R16" i="154"/>
  <c r="R15" i="154"/>
  <c r="R14" i="154"/>
  <c r="R13" i="154"/>
  <c r="R12" i="154"/>
  <c r="R11" i="154"/>
  <c r="R6" i="154"/>
  <c r="R34" i="155"/>
  <c r="R33" i="155"/>
  <c r="R32" i="155"/>
  <c r="R31" i="155"/>
  <c r="R30" i="155"/>
  <c r="R29" i="155"/>
  <c r="R28" i="155"/>
  <c r="R27" i="155"/>
  <c r="R26" i="155"/>
  <c r="R25" i="155"/>
  <c r="R24" i="155"/>
  <c r="R23" i="155"/>
  <c r="R22" i="155"/>
  <c r="R21" i="155"/>
  <c r="R20" i="155"/>
  <c r="R19" i="155"/>
  <c r="R18" i="155"/>
  <c r="R17" i="155"/>
  <c r="R16" i="155"/>
  <c r="R15" i="155"/>
  <c r="R14" i="155"/>
  <c r="R13" i="155"/>
  <c r="R12" i="155"/>
  <c r="R11" i="155"/>
  <c r="R6" i="155"/>
  <c r="R34" i="152"/>
  <c r="R33" i="152"/>
  <c r="R32" i="152"/>
  <c r="R31" i="152"/>
  <c r="R30" i="152"/>
  <c r="R29" i="152"/>
  <c r="R28" i="152"/>
  <c r="R27" i="152"/>
  <c r="R26" i="152"/>
  <c r="R25" i="152"/>
  <c r="R24" i="152"/>
  <c r="R23" i="152"/>
  <c r="R22" i="152"/>
  <c r="R21" i="152"/>
  <c r="R20" i="152"/>
  <c r="R19" i="152"/>
  <c r="R18" i="152"/>
  <c r="R17" i="152"/>
  <c r="R16" i="152"/>
  <c r="R15" i="152"/>
  <c r="R14" i="152"/>
  <c r="R13" i="152"/>
  <c r="R12" i="152"/>
  <c r="R11" i="152"/>
  <c r="R6" i="152"/>
  <c r="X13" i="155" l="1"/>
  <c r="X13" i="154"/>
  <c r="X12" i="153"/>
  <c r="R9" i="152"/>
  <c r="R9" i="155"/>
  <c r="R9" i="154"/>
  <c r="R9" i="153"/>
  <c r="X15" i="155" l="1"/>
  <c r="X14" i="155"/>
  <c r="X15" i="154"/>
  <c r="X14" i="154"/>
  <c r="X13" i="153"/>
  <c r="Q25" i="155"/>
  <c r="S12" i="152"/>
  <c r="S13" i="152"/>
  <c r="S14" i="152"/>
  <c r="S15" i="152"/>
  <c r="S16" i="152"/>
  <c r="S17" i="152"/>
  <c r="S18" i="152"/>
  <c r="S19" i="152"/>
  <c r="S20" i="152"/>
  <c r="S21" i="152"/>
  <c r="S22" i="152"/>
  <c r="S23" i="152"/>
  <c r="S24" i="152"/>
  <c r="S25" i="152"/>
  <c r="S26" i="152"/>
  <c r="S27" i="152"/>
  <c r="S28" i="152"/>
  <c r="S29" i="152"/>
  <c r="S30" i="152"/>
  <c r="S31" i="152"/>
  <c r="P12" i="152"/>
  <c r="P13" i="152"/>
  <c r="P15" i="152"/>
  <c r="P16" i="152"/>
  <c r="P17" i="152"/>
  <c r="P19" i="152"/>
  <c r="P21" i="152"/>
  <c r="P22" i="152"/>
  <c r="P23" i="152"/>
  <c r="P24" i="152"/>
  <c r="P25" i="152"/>
  <c r="P26" i="152"/>
  <c r="P27" i="152"/>
  <c r="P28" i="152"/>
  <c r="P29" i="152"/>
  <c r="P30" i="152"/>
  <c r="Q12" i="152"/>
  <c r="Q13" i="152"/>
  <c r="Q14" i="152"/>
  <c r="P14" i="152" s="1"/>
  <c r="Q15" i="152"/>
  <c r="Q16" i="152"/>
  <c r="Q17" i="152"/>
  <c r="Q18" i="152"/>
  <c r="P18" i="152" s="1"/>
  <c r="Q19" i="152"/>
  <c r="Q20" i="152"/>
  <c r="P20" i="152" s="1"/>
  <c r="Q21" i="152"/>
  <c r="Q22" i="152"/>
  <c r="Q23" i="152"/>
  <c r="Q24" i="152"/>
  <c r="Q25" i="152"/>
  <c r="Q26" i="152"/>
  <c r="Q27" i="152"/>
  <c r="Q28" i="152"/>
  <c r="Q29" i="152"/>
  <c r="Q11" i="152"/>
  <c r="X15" i="153" l="1"/>
  <c r="X14" i="153"/>
  <c r="J11" i="152" l="1"/>
  <c r="S34" i="155"/>
  <c r="Q34" i="155"/>
  <c r="P34" i="155"/>
  <c r="O34" i="155"/>
  <c r="J34" i="155"/>
  <c r="S33" i="155"/>
  <c r="Q33" i="155"/>
  <c r="P33" i="155" s="1"/>
  <c r="O33" i="155"/>
  <c r="J33" i="155"/>
  <c r="S32" i="155"/>
  <c r="Q32" i="155"/>
  <c r="P32" i="155" s="1"/>
  <c r="O32" i="155"/>
  <c r="J32" i="155"/>
  <c r="S31" i="155"/>
  <c r="Q31" i="155"/>
  <c r="P31" i="155"/>
  <c r="O31" i="155"/>
  <c r="J31" i="155"/>
  <c r="S30" i="155"/>
  <c r="Q30" i="155"/>
  <c r="P30" i="155" s="1"/>
  <c r="O30" i="155"/>
  <c r="J30" i="155"/>
  <c r="S29" i="155"/>
  <c r="Q29" i="155"/>
  <c r="P29" i="155"/>
  <c r="O29" i="155"/>
  <c r="J29" i="155"/>
  <c r="S28" i="155"/>
  <c r="Q28" i="155"/>
  <c r="P28" i="155" s="1"/>
  <c r="O28" i="155"/>
  <c r="J28" i="155"/>
  <c r="S27" i="155"/>
  <c r="Q27" i="155"/>
  <c r="P27" i="155" s="1"/>
  <c r="O27" i="155"/>
  <c r="J27" i="155"/>
  <c r="S26" i="155"/>
  <c r="Q26" i="155"/>
  <c r="P26" i="155"/>
  <c r="O26" i="155"/>
  <c r="J26" i="155"/>
  <c r="P25" i="155"/>
  <c r="O25" i="155"/>
  <c r="J25" i="155"/>
  <c r="S24" i="155"/>
  <c r="Q24" i="155"/>
  <c r="P24" i="155" s="1"/>
  <c r="O24" i="155"/>
  <c r="J24" i="155"/>
  <c r="Q23" i="155"/>
  <c r="P23" i="155" s="1"/>
  <c r="O23" i="155"/>
  <c r="J23" i="155"/>
  <c r="S22" i="155"/>
  <c r="Q22" i="155"/>
  <c r="P22" i="155" s="1"/>
  <c r="O22" i="155"/>
  <c r="J22" i="155"/>
  <c r="Q21" i="155"/>
  <c r="P21" i="155" s="1"/>
  <c r="O21" i="155"/>
  <c r="J21" i="155"/>
  <c r="S20" i="155"/>
  <c r="Q20" i="155"/>
  <c r="P20" i="155" s="1"/>
  <c r="O20" i="155"/>
  <c r="J20" i="155"/>
  <c r="S19" i="155"/>
  <c r="Q19" i="155"/>
  <c r="P19" i="155" s="1"/>
  <c r="O19" i="155"/>
  <c r="J19" i="155"/>
  <c r="H19" i="155"/>
  <c r="G19" i="155"/>
  <c r="F19" i="155"/>
  <c r="E19" i="155"/>
  <c r="D19" i="155"/>
  <c r="C19" i="155"/>
  <c r="S18" i="155"/>
  <c r="Q18" i="155"/>
  <c r="P18" i="155" s="1"/>
  <c r="O18" i="155"/>
  <c r="J18" i="155"/>
  <c r="S17" i="155"/>
  <c r="Q17" i="155"/>
  <c r="P17" i="155" s="1"/>
  <c r="O17" i="155"/>
  <c r="J17" i="155"/>
  <c r="S16" i="155"/>
  <c r="Q16" i="155"/>
  <c r="P16" i="155"/>
  <c r="O16" i="155"/>
  <c r="J16" i="155"/>
  <c r="Q15" i="155"/>
  <c r="P15" i="155"/>
  <c r="O15" i="155"/>
  <c r="J15" i="155"/>
  <c r="S14" i="155"/>
  <c r="Q14" i="155"/>
  <c r="P14" i="155" s="1"/>
  <c r="O14" i="155"/>
  <c r="J14" i="155"/>
  <c r="S13" i="155"/>
  <c r="Q13" i="155"/>
  <c r="P13" i="155"/>
  <c r="O13" i="155"/>
  <c r="J13" i="155"/>
  <c r="S12" i="155"/>
  <c r="Q12" i="155"/>
  <c r="P12" i="155" s="1"/>
  <c r="O12" i="155"/>
  <c r="J12" i="155"/>
  <c r="Q11" i="155"/>
  <c r="P11" i="155" s="1"/>
  <c r="O11" i="155"/>
  <c r="J11" i="155"/>
  <c r="N9" i="155"/>
  <c r="S34" i="154"/>
  <c r="Q34" i="154"/>
  <c r="P34" i="154"/>
  <c r="O34" i="154"/>
  <c r="J34" i="154"/>
  <c r="S33" i="154"/>
  <c r="Q33" i="154"/>
  <c r="P33" i="154" s="1"/>
  <c r="O33" i="154"/>
  <c r="J33" i="154"/>
  <c r="S32" i="154"/>
  <c r="Q32" i="154"/>
  <c r="P32" i="154" s="1"/>
  <c r="O32" i="154"/>
  <c r="J32" i="154"/>
  <c r="S31" i="154"/>
  <c r="Q31" i="154"/>
  <c r="P31" i="154"/>
  <c r="O31" i="154"/>
  <c r="J31" i="154"/>
  <c r="S30" i="154"/>
  <c r="Q30" i="154"/>
  <c r="P30" i="154" s="1"/>
  <c r="O30" i="154"/>
  <c r="J30" i="154"/>
  <c r="S29" i="154"/>
  <c r="Q29" i="154"/>
  <c r="P29" i="154" s="1"/>
  <c r="O29" i="154"/>
  <c r="J29" i="154"/>
  <c r="S28" i="154"/>
  <c r="Q28" i="154"/>
  <c r="P28" i="154"/>
  <c r="O28" i="154"/>
  <c r="J28" i="154"/>
  <c r="S27" i="154"/>
  <c r="Q27" i="154"/>
  <c r="P27" i="154" s="1"/>
  <c r="O27" i="154"/>
  <c r="J27" i="154"/>
  <c r="Q26" i="154"/>
  <c r="P26" i="154"/>
  <c r="O26" i="154"/>
  <c r="J26" i="154"/>
  <c r="S25" i="154"/>
  <c r="Q25" i="154"/>
  <c r="P25" i="154" s="1"/>
  <c r="O25" i="154"/>
  <c r="J25" i="154"/>
  <c r="S24" i="154"/>
  <c r="Q24" i="154"/>
  <c r="P24" i="154" s="1"/>
  <c r="O24" i="154"/>
  <c r="J24" i="154"/>
  <c r="S23" i="154"/>
  <c r="Q23" i="154"/>
  <c r="P23" i="154"/>
  <c r="O23" i="154"/>
  <c r="J23" i="154"/>
  <c r="Q22" i="154"/>
  <c r="P22" i="154" s="1"/>
  <c r="O22" i="154"/>
  <c r="J22" i="154"/>
  <c r="S21" i="154"/>
  <c r="Q21" i="154"/>
  <c r="P21" i="154"/>
  <c r="O21" i="154"/>
  <c r="J21" i="154"/>
  <c r="S20" i="154"/>
  <c r="Q20" i="154"/>
  <c r="P20" i="154" s="1"/>
  <c r="O20" i="154"/>
  <c r="J20" i="154"/>
  <c r="S19" i="154"/>
  <c r="Q19" i="154"/>
  <c r="P19" i="154" s="1"/>
  <c r="O19" i="154"/>
  <c r="J19" i="154"/>
  <c r="H19" i="154"/>
  <c r="G19" i="154"/>
  <c r="F19" i="154"/>
  <c r="E19" i="154"/>
  <c r="D19" i="154"/>
  <c r="C19" i="154"/>
  <c r="S18" i="154"/>
  <c r="Q18" i="154"/>
  <c r="P18" i="154"/>
  <c r="O18" i="154"/>
  <c r="J18" i="154"/>
  <c r="Q17" i="154"/>
  <c r="P17" i="154"/>
  <c r="O17" i="154"/>
  <c r="J17" i="154"/>
  <c r="S16" i="154"/>
  <c r="Q16" i="154"/>
  <c r="P16" i="154" s="1"/>
  <c r="O16" i="154"/>
  <c r="J16" i="154"/>
  <c r="S15" i="154"/>
  <c r="Q15" i="154"/>
  <c r="P15" i="154"/>
  <c r="O15" i="154"/>
  <c r="J15" i="154"/>
  <c r="Q14" i="154"/>
  <c r="P14" i="154"/>
  <c r="O14" i="154"/>
  <c r="J14" i="154"/>
  <c r="S13" i="154"/>
  <c r="Q13" i="154"/>
  <c r="P13" i="154" s="1"/>
  <c r="O13" i="154"/>
  <c r="J13" i="154"/>
  <c r="S12" i="154"/>
  <c r="Q12" i="154"/>
  <c r="P12" i="154" s="1"/>
  <c r="O12" i="154"/>
  <c r="J12" i="154"/>
  <c r="Q11" i="154"/>
  <c r="P11" i="154" s="1"/>
  <c r="O11" i="154"/>
  <c r="J11" i="154"/>
  <c r="N9" i="154"/>
  <c r="S34" i="153"/>
  <c r="Q34" i="153"/>
  <c r="P34" i="153"/>
  <c r="O34" i="153"/>
  <c r="J34" i="153"/>
  <c r="S33" i="153"/>
  <c r="Q33" i="153"/>
  <c r="P33" i="153" s="1"/>
  <c r="O33" i="153"/>
  <c r="J33" i="153"/>
  <c r="S32" i="153"/>
  <c r="Q32" i="153"/>
  <c r="P32" i="153"/>
  <c r="O32" i="153"/>
  <c r="J32" i="153"/>
  <c r="S31" i="153"/>
  <c r="Q31" i="153"/>
  <c r="P31" i="153" s="1"/>
  <c r="O31" i="153"/>
  <c r="J31" i="153"/>
  <c r="Q30" i="153"/>
  <c r="P30" i="153" s="1"/>
  <c r="O30" i="153"/>
  <c r="J30" i="153"/>
  <c r="S29" i="153"/>
  <c r="Q29" i="153"/>
  <c r="P29" i="153" s="1"/>
  <c r="O29" i="153"/>
  <c r="J29" i="153"/>
  <c r="S28" i="153"/>
  <c r="Q28" i="153"/>
  <c r="P28" i="153" s="1"/>
  <c r="O28" i="153"/>
  <c r="J28" i="153"/>
  <c r="S27" i="153"/>
  <c r="Q27" i="153"/>
  <c r="P27" i="153" s="1"/>
  <c r="O27" i="153"/>
  <c r="J27" i="153"/>
  <c r="Q26" i="153"/>
  <c r="P26" i="153" s="1"/>
  <c r="O26" i="153"/>
  <c r="J26" i="153"/>
  <c r="S25" i="153"/>
  <c r="Q25" i="153"/>
  <c r="P25" i="153" s="1"/>
  <c r="O25" i="153"/>
  <c r="J25" i="153"/>
  <c r="S24" i="153"/>
  <c r="Q24" i="153"/>
  <c r="P24" i="153" s="1"/>
  <c r="O24" i="153"/>
  <c r="J24" i="153"/>
  <c r="S23" i="153"/>
  <c r="Q23" i="153"/>
  <c r="P23" i="153" s="1"/>
  <c r="O23" i="153"/>
  <c r="J23" i="153"/>
  <c r="Q22" i="153"/>
  <c r="P22" i="153" s="1"/>
  <c r="O22" i="153"/>
  <c r="J22" i="153"/>
  <c r="S21" i="153"/>
  <c r="Q21" i="153"/>
  <c r="P21" i="153" s="1"/>
  <c r="O21" i="153"/>
  <c r="J21" i="153"/>
  <c r="S20" i="153"/>
  <c r="Q20" i="153"/>
  <c r="P20" i="153" s="1"/>
  <c r="O20" i="153"/>
  <c r="J20" i="153"/>
  <c r="S19" i="153"/>
  <c r="Q19" i="153"/>
  <c r="P19" i="153" s="1"/>
  <c r="O19" i="153"/>
  <c r="J19" i="153"/>
  <c r="H19" i="153"/>
  <c r="G19" i="153"/>
  <c r="F19" i="153"/>
  <c r="E19" i="153"/>
  <c r="D19" i="153"/>
  <c r="C19" i="153"/>
  <c r="S18" i="153"/>
  <c r="Q18" i="153"/>
  <c r="P18" i="153" s="1"/>
  <c r="O18" i="153"/>
  <c r="J18" i="153"/>
  <c r="S17" i="153"/>
  <c r="Q17" i="153"/>
  <c r="P17" i="153" s="1"/>
  <c r="O17" i="153"/>
  <c r="J17" i="153"/>
  <c r="Q16" i="153"/>
  <c r="P16" i="153" s="1"/>
  <c r="O16" i="153"/>
  <c r="J16" i="153"/>
  <c r="S15" i="153"/>
  <c r="Q15" i="153"/>
  <c r="P15" i="153" s="1"/>
  <c r="O15" i="153"/>
  <c r="J15" i="153"/>
  <c r="S14" i="153"/>
  <c r="Q14" i="153"/>
  <c r="P14" i="153" s="1"/>
  <c r="O14" i="153"/>
  <c r="J14" i="153"/>
  <c r="S13" i="153"/>
  <c r="Q13" i="153"/>
  <c r="P13" i="153" s="1"/>
  <c r="O13" i="153"/>
  <c r="J13" i="153"/>
  <c r="S12" i="153"/>
  <c r="Q12" i="153"/>
  <c r="P12" i="153" s="1"/>
  <c r="O12" i="153"/>
  <c r="Q11" i="153"/>
  <c r="P11" i="153" s="1"/>
  <c r="O11" i="153"/>
  <c r="J11" i="153"/>
  <c r="N9" i="153"/>
  <c r="S34" i="152"/>
  <c r="Q34" i="152"/>
  <c r="P34" i="152" s="1"/>
  <c r="O34" i="152"/>
  <c r="J34" i="152"/>
  <c r="S33" i="152"/>
  <c r="Q33" i="152"/>
  <c r="P33" i="152" s="1"/>
  <c r="O33" i="152"/>
  <c r="J33" i="152"/>
  <c r="S32" i="152"/>
  <c r="Q32" i="152"/>
  <c r="P32" i="152"/>
  <c r="O32" i="152"/>
  <c r="J32" i="152"/>
  <c r="Q31" i="152"/>
  <c r="P31" i="152" s="1"/>
  <c r="O31" i="152"/>
  <c r="J31" i="152"/>
  <c r="Q30" i="152"/>
  <c r="O30" i="152"/>
  <c r="J30" i="152"/>
  <c r="J29" i="152"/>
  <c r="O28" i="152"/>
  <c r="J28" i="152"/>
  <c r="O27" i="152"/>
  <c r="J27" i="152"/>
  <c r="O26" i="152"/>
  <c r="J26" i="152"/>
  <c r="O25" i="152"/>
  <c r="J25" i="152"/>
  <c r="O24" i="152"/>
  <c r="J24" i="152"/>
  <c r="O23" i="152"/>
  <c r="J23" i="152"/>
  <c r="O22" i="152"/>
  <c r="J22" i="152"/>
  <c r="O21" i="152"/>
  <c r="J21" i="152"/>
  <c r="O20" i="152"/>
  <c r="J20" i="152"/>
  <c r="O19" i="152"/>
  <c r="J19" i="152"/>
  <c r="H19" i="152"/>
  <c r="G19" i="152"/>
  <c r="F19" i="152"/>
  <c r="E19" i="152"/>
  <c r="D19" i="152"/>
  <c r="C19" i="152"/>
  <c r="O18" i="152"/>
  <c r="J18" i="152"/>
  <c r="O17" i="152"/>
  <c r="J17" i="152"/>
  <c r="O16" i="152"/>
  <c r="J16" i="152"/>
  <c r="O15" i="152"/>
  <c r="J15" i="152"/>
  <c r="O14" i="152"/>
  <c r="J14" i="152"/>
  <c r="O13" i="152"/>
  <c r="J13" i="152"/>
  <c r="O12" i="152"/>
  <c r="J12" i="152"/>
  <c r="P11" i="152"/>
  <c r="O11" i="152"/>
  <c r="N9" i="152"/>
  <c r="D20" i="154" l="1"/>
  <c r="D20" i="152"/>
  <c r="D20" i="153"/>
  <c r="O9" i="154"/>
  <c r="D20" i="155"/>
  <c r="O9" i="155"/>
  <c r="P9" i="153"/>
  <c r="O9" i="153"/>
  <c r="P9" i="152"/>
  <c r="O9" i="152"/>
  <c r="P9" i="154"/>
  <c r="P9" i="155"/>
  <c r="X12" i="152" l="1"/>
  <c r="X13" i="152" l="1"/>
  <c r="X15" i="152" l="1"/>
  <c r="X14" i="152"/>
  <c r="S15" i="155" l="1"/>
  <c r="S25" i="155" l="1"/>
  <c r="S23" i="155"/>
  <c r="S21" i="155"/>
  <c r="S17" i="154"/>
  <c r="S14" i="154"/>
  <c r="S26" i="154"/>
  <c r="S11" i="155"/>
  <c r="S22" i="154"/>
  <c r="S11" i="154"/>
  <c r="S9" i="155" l="1"/>
  <c r="S9" i="154"/>
  <c r="S11" i="152" l="1"/>
  <c r="S9" i="152" s="1"/>
  <c r="S30" i="153" l="1"/>
  <c r="S26" i="153"/>
  <c r="S22" i="153"/>
  <c r="S16" i="153"/>
  <c r="S11" i="153" l="1"/>
  <c r="S9" i="153" s="1"/>
</calcChain>
</file>

<file path=xl/sharedStrings.xml><?xml version="1.0" encoding="utf-8"?>
<sst xmlns="http://schemas.openxmlformats.org/spreadsheetml/2006/main" count="730" uniqueCount="176">
  <si>
    <t>FICHE DE GESTION D'ACTIVITE ET DU TEMPS DE TRAVAIL</t>
  </si>
  <si>
    <t>Non cadre forfait heure / cadre forfait heure</t>
  </si>
  <si>
    <t>Lun</t>
  </si>
  <si>
    <t>Mar</t>
  </si>
  <si>
    <t>Mer</t>
  </si>
  <si>
    <t>Jeu</t>
  </si>
  <si>
    <t>Ven</t>
  </si>
  <si>
    <t>Sam</t>
  </si>
  <si>
    <t>Montant frais</t>
  </si>
  <si>
    <t>Nature frais</t>
  </si>
  <si>
    <t>Km</t>
  </si>
  <si>
    <t>TE</t>
  </si>
  <si>
    <t>TJ</t>
  </si>
  <si>
    <t xml:space="preserve"> </t>
  </si>
  <si>
    <t xml:space="preserve">CP   </t>
  </si>
  <si>
    <t xml:space="preserve">C2   </t>
  </si>
  <si>
    <t xml:space="preserve">RU   </t>
  </si>
  <si>
    <t xml:space="preserve">RT   </t>
  </si>
  <si>
    <t xml:space="preserve">JF   </t>
  </si>
  <si>
    <t xml:space="preserve">F2   </t>
  </si>
  <si>
    <t xml:space="preserve">FP   </t>
  </si>
  <si>
    <t xml:space="preserve">AE   </t>
  </si>
  <si>
    <t xml:space="preserve">AH   </t>
  </si>
  <si>
    <t xml:space="preserve">AJ   </t>
  </si>
  <si>
    <t xml:space="preserve">AN   </t>
  </si>
  <si>
    <t xml:space="preserve">AP   </t>
  </si>
  <si>
    <t xml:space="preserve">AQ   </t>
  </si>
  <si>
    <t xml:space="preserve">AR   </t>
  </si>
  <si>
    <t xml:space="preserve">AT   </t>
  </si>
  <si>
    <t xml:space="preserve">BB   </t>
  </si>
  <si>
    <t xml:space="preserve">CA   </t>
  </si>
  <si>
    <t xml:space="preserve">CN   </t>
  </si>
  <si>
    <t xml:space="preserve">CT   </t>
  </si>
  <si>
    <t xml:space="preserve">DC   </t>
  </si>
  <si>
    <t xml:space="preserve">DE   </t>
  </si>
  <si>
    <t xml:space="preserve">DF   </t>
  </si>
  <si>
    <t xml:space="preserve">FG   </t>
  </si>
  <si>
    <t xml:space="preserve">GP   </t>
  </si>
  <si>
    <t xml:space="preserve">JA   </t>
  </si>
  <si>
    <t xml:space="preserve">JS   </t>
  </si>
  <si>
    <t xml:space="preserve">MA   </t>
  </si>
  <si>
    <t xml:space="preserve">ME   </t>
  </si>
  <si>
    <t xml:space="preserve">MS   </t>
  </si>
  <si>
    <t xml:space="preserve">MT   </t>
  </si>
  <si>
    <t xml:space="preserve">NE   </t>
  </si>
  <si>
    <t xml:space="preserve">PA   </t>
  </si>
  <si>
    <t xml:space="preserve">R2   </t>
  </si>
  <si>
    <t xml:space="preserve">RE   </t>
  </si>
  <si>
    <t xml:space="preserve">SD   </t>
  </si>
  <si>
    <t xml:space="preserve">SE   </t>
  </si>
  <si>
    <t>Congés Payés 1 journée</t>
  </si>
  <si>
    <t>1/2 Journée Congés Payés</t>
  </si>
  <si>
    <t>Nom :</t>
  </si>
  <si>
    <t>NICOLAS VADEE</t>
  </si>
  <si>
    <t>N° Collaborateur :</t>
  </si>
  <si>
    <t>Visa Chef de Service :</t>
  </si>
  <si>
    <t>Semaine :</t>
  </si>
  <si>
    <t>Jour de RTT</t>
  </si>
  <si>
    <t>1/2 Jour de RTT</t>
  </si>
  <si>
    <t>CB :</t>
  </si>
  <si>
    <t>003100</t>
  </si>
  <si>
    <t>AG :</t>
  </si>
  <si>
    <t>020</t>
  </si>
  <si>
    <t>Jour Férié</t>
  </si>
  <si>
    <t xml:space="preserve">- Le temps de repos quotidien à respecter est d’une durée minimale de 11 heures consécutives </t>
  </si>
  <si>
    <t>Formation Professionnelle 1/2 journée</t>
  </si>
  <si>
    <t xml:space="preserve">- Toute intervention comprise entre  21 h et 6 h doit être mentionnée distinctement </t>
  </si>
  <si>
    <t>Formation Professionnelle 1 Jour</t>
  </si>
  <si>
    <t>Déclaration du temps de travail            et de trajet (en H et centièmes d'H)</t>
  </si>
  <si>
    <t>Sum</t>
  </si>
  <si>
    <t>Absence Autorisée payée 1 journée</t>
  </si>
  <si>
    <t>Date    jj / mm</t>
  </si>
  <si>
    <t>CB - affaire - prestation</t>
  </si>
  <si>
    <t>Client</t>
  </si>
  <si>
    <t>Lieu d'intervention</t>
  </si>
  <si>
    <t>UO     prév.</t>
  </si>
  <si>
    <t>UO     pas.</t>
  </si>
  <si>
    <t>Absence Autorisée payée (saisie Heures)</t>
  </si>
  <si>
    <t>M A T  I  N</t>
  </si>
  <si>
    <t>B       Fourniture bureau
DO     Documenta., livres</t>
  </si>
  <si>
    <t>Accident de Trajet</t>
  </si>
  <si>
    <t>IE       Invitation Externe
II         Invitation Interne</t>
  </si>
  <si>
    <t>Absence Autorisée non payée</t>
  </si>
  <si>
    <t>Absence</t>
  </si>
  <si>
    <t>RM     Déjeuner forfait
RS       Diner justifié</t>
  </si>
  <si>
    <t>Absence Autorisée payée 1/2 J.</t>
  </si>
  <si>
    <t>TR       Ticket Restaurant</t>
  </si>
  <si>
    <t>Régul. Forfait annuel (JOUR)</t>
  </si>
  <si>
    <t>A. MI D I</t>
  </si>
  <si>
    <t>HF       Hôtel nuit + petit
           déjeuner province</t>
  </si>
  <si>
    <t>Régul. Forfait annuel (1/2 Journée)</t>
  </si>
  <si>
    <t>HP       Hôtel nuit + petit
             déjeuner IdF</t>
  </si>
  <si>
    <t>Accident de Travail</t>
  </si>
  <si>
    <t>FM       Frais médicaux</t>
  </si>
  <si>
    <t>Maternité</t>
  </si>
  <si>
    <t>G1     Entretien VS (2p)</t>
  </si>
  <si>
    <t>Congé Adoption</t>
  </si>
  <si>
    <t>Total J</t>
  </si>
  <si>
    <t>G2    Entretien VT (4p)
          ou VP (perso.)</t>
  </si>
  <si>
    <t>Congé Naissance</t>
  </si>
  <si>
    <t>FA    Consommables/aff. 
PO    Frais de poste</t>
  </si>
  <si>
    <t>Cure Thermale</t>
  </si>
  <si>
    <t>MC    Mat. Contrôle &lt; 500€
MS    Mat. Sécurité &lt; 500€</t>
  </si>
  <si>
    <t>Décès Conjoint</t>
  </si>
  <si>
    <t>ES     Carburant hors
          TOTAL</t>
  </si>
  <si>
    <t>Décès Enfant</t>
  </si>
  <si>
    <t>PP  Péage/park hors
          TOTAL</t>
  </si>
  <si>
    <t>Décès Famille</t>
  </si>
  <si>
    <t>PT     Péage/park carte
       TOTAL non remboursé</t>
  </si>
  <si>
    <t>Fongecif</t>
  </si>
  <si>
    <t>K      Kilomètres</t>
  </si>
  <si>
    <t>Congé patho. avant maternité</t>
  </si>
  <si>
    <t>T      Voyage(avion/train/
            taxi/métro/bateau/…)</t>
  </si>
  <si>
    <t>Juré d'Assises</t>
  </si>
  <si>
    <t>PV    Passeport/Visa
TL     Téléphonie internet</t>
  </si>
  <si>
    <t>Jour Supplémentaire</t>
  </si>
  <si>
    <t>Maladie</t>
  </si>
  <si>
    <t>Mariage Enfant</t>
  </si>
  <si>
    <t>KC =</t>
  </si>
  <si>
    <t>Mariage Collaborateur</t>
  </si>
  <si>
    <t>Mi temps thérapeutique</t>
  </si>
  <si>
    <r>
      <t xml:space="preserve">Indiquer chaque fin de mois la différence de Km </t>
    </r>
    <r>
      <rPr>
        <u/>
        <sz val="7"/>
        <rFont val="Arial"/>
        <family val="2"/>
      </rPr>
      <t>compteur</t>
    </r>
    <r>
      <rPr>
        <sz val="7"/>
        <rFont val="Arial"/>
        <family val="2"/>
      </rPr>
      <t xml:space="preserve"> entre M et M-1</t>
    </r>
  </si>
  <si>
    <t>Jour Sans Solde (1 jour)</t>
  </si>
  <si>
    <t>Paternité</t>
  </si>
  <si>
    <t>Récupération 1/2 journée</t>
  </si>
  <si>
    <t>=</t>
  </si>
  <si>
    <t>inclus dans le temps de contrôle</t>
  </si>
  <si>
    <t>CP</t>
  </si>
  <si>
    <t>KM</t>
  </si>
  <si>
    <t>KM / JOUR</t>
  </si>
  <si>
    <t>KM /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</si>
  <si>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</si>
  <si>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</si>
  <si>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</si>
  <si>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</si>
  <si>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</si>
  <si>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</si>
  <si>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</si>
  <si>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</si>
  <si>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</si>
  <si>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</si>
  <si>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</si>
  <si>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</si>
  <si>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</si>
  <si>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vide</t>
  </si>
  <si>
    <t>C11 feuille 1</t>
  </si>
  <si>
    <t>D11 feuille 1</t>
  </si>
  <si>
    <t>E11  feuille 1</t>
  </si>
  <si>
    <t>F11  feuille 1</t>
  </si>
  <si>
    <t>G11 feuille 1</t>
  </si>
  <si>
    <t>C15 feuille 1</t>
  </si>
  <si>
    <t>D15 feuille 1</t>
  </si>
  <si>
    <t>E15 feuille 1</t>
  </si>
  <si>
    <t>F15 feuille 1</t>
  </si>
  <si>
    <t>G15 feuille 1</t>
  </si>
  <si>
    <t>C11 feuille 2</t>
  </si>
  <si>
    <t>D11 feuille 2</t>
  </si>
  <si>
    <t>E11  feuille 2</t>
  </si>
  <si>
    <t>F11  feuille 2</t>
  </si>
  <si>
    <t>G11 feuille 2</t>
  </si>
  <si>
    <t>C15 feuille 2</t>
  </si>
  <si>
    <t>D15 feuille 2</t>
  </si>
  <si>
    <t>E15 feuille 2</t>
  </si>
  <si>
    <t>F15 feuille 2</t>
  </si>
  <si>
    <t>G15 feuille 2</t>
  </si>
  <si>
    <t>C11 feuille 3</t>
  </si>
  <si>
    <t>D11 feuille 3</t>
  </si>
  <si>
    <t>E11  feuille 3</t>
  </si>
  <si>
    <t>F11  feuille 3</t>
  </si>
  <si>
    <t>G11 feuille 3</t>
  </si>
  <si>
    <t>C15 feuille 3</t>
  </si>
  <si>
    <t>D15 feuille 3</t>
  </si>
  <si>
    <t>E15 feuille 3</t>
  </si>
  <si>
    <t>F15 feuille 3</t>
  </si>
  <si>
    <t>G15 feuille 3</t>
  </si>
  <si>
    <t xml:space="preserve">vide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</si>
</sst>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dd/mm/yy;@"/>
    <numFmt numFmtId="166" formatCode="0.0"/>
  </numFmts>
  <fonts count="1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7"/>
      <color indexed="10"/>
      <name val="Arial"/>
      <family val="2"/>
    </font>
    <font>
      <b/>
      <sz val="10"/>
      <color indexed="8"/>
      <name val="Arial"/>
      <family val="2"/>
    </font>
    <font>
      <sz val="6"/>
      <name val="Arial"/>
      <family val="2"/>
    </font>
    <font>
      <sz val="7"/>
      <name val="Arial"/>
      <family val="2"/>
    </font>
    <font>
      <u/>
      <sz val="7"/>
      <name val="Arial"/>
      <family val="2"/>
    </font>
    <font>
      <b/>
      <sz val="10"/>
      <color theme="0"/>
      <name val="Arial"/>
      <family val="2"/>
    </font>
    <font>
      <sz val="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5">
    <xf numFmtId="0" fontId="0" fillId="0" borderId="0" xfId="0"/>
    <xf numFmtId="0" fontId="0" fillId="0" borderId="1" xfId="0" applyBorder="1"/>
    <xf numFmtId="0" fontId="4" fillId="0" borderId="0" xfId="0" applyFont="1"/>
    <xf numFmtId="0" fontId="4" fillId="0" borderId="1" xfId="0" applyFont="1" applyBorder="1"/>
    <xf numFmtId="0" fontId="1" fillId="0" borderId="0" xfId="1" applyAlignment="1" applyProtection="1">
      <protection locked="0"/>
    </xf>
    <xf numFmtId="0" fontId="1" fillId="0" borderId="0" xfId="1" applyProtection="1">
      <protection locked="0"/>
    </xf>
    <xf numFmtId="0" fontId="6" fillId="0" borderId="0" xfId="1" applyFont="1" applyProtection="1">
      <protection locked="0"/>
    </xf>
    <xf numFmtId="0" fontId="1" fillId="0" borderId="0" xfId="1" applyProtection="1"/>
    <xf numFmtId="0" fontId="7" fillId="0" borderId="0" xfId="1" applyFont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3" fillId="0" borderId="0" xfId="1" applyFont="1" applyAlignment="1" applyProtection="1">
      <alignment vertical="top"/>
      <protection locked="0"/>
    </xf>
    <xf numFmtId="0" fontId="1" fillId="0" borderId="0" xfId="1" applyFont="1" applyProtection="1">
      <protection locked="0"/>
    </xf>
    <xf numFmtId="0" fontId="10" fillId="0" borderId="0" xfId="1" applyFont="1" applyProtection="1">
      <protection locked="0"/>
    </xf>
    <xf numFmtId="0" fontId="1" fillId="0" borderId="0" xfId="1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Font="1" applyFill="1" applyProtection="1">
      <protection locked="0"/>
    </xf>
    <xf numFmtId="0" fontId="1" fillId="0" borderId="0" xfId="1" quotePrefix="1" applyFont="1" applyFill="1" applyProtection="1">
      <protection locked="0"/>
    </xf>
    <xf numFmtId="0" fontId="1" fillId="0" borderId="0" xfId="1" applyAlignment="1" applyProtection="1">
      <alignment vertical="top" wrapText="1"/>
      <protection locked="0"/>
    </xf>
    <xf numFmtId="0" fontId="3" fillId="0" borderId="28" xfId="1" applyFont="1" applyBorder="1" applyAlignment="1" applyProtection="1">
      <alignment vertical="top" wrapText="1"/>
      <protection locked="0"/>
    </xf>
    <xf numFmtId="0" fontId="3" fillId="0" borderId="29" xfId="1" applyFont="1" applyBorder="1" applyAlignment="1" applyProtection="1">
      <alignment vertical="top" wrapText="1"/>
      <protection locked="0"/>
    </xf>
    <xf numFmtId="0" fontId="1" fillId="0" borderId="5" xfId="1" applyFont="1" applyBorder="1" applyAlignment="1" applyProtection="1">
      <alignment horizontal="right" vertical="center" wrapText="1"/>
      <protection locked="0"/>
    </xf>
    <xf numFmtId="2" fontId="3" fillId="0" borderId="5" xfId="1" applyNumberFormat="1" applyFont="1" applyBorder="1" applyAlignment="1" applyProtection="1">
      <alignment horizontal="center" vertical="center" wrapText="1"/>
    </xf>
    <xf numFmtId="0" fontId="10" fillId="0" borderId="0" xfId="1" applyFont="1" applyAlignment="1" applyProtection="1">
      <alignment vertical="top" wrapText="1"/>
      <protection locked="0"/>
    </xf>
    <xf numFmtId="0" fontId="2" fillId="0" borderId="0" xfId="1" applyFont="1" applyAlignment="1" applyProtection="1">
      <protection locked="0"/>
    </xf>
    <xf numFmtId="0" fontId="2" fillId="0" borderId="16" xfId="1" applyFont="1" applyBorder="1" applyProtection="1">
      <protection locked="0"/>
    </xf>
    <xf numFmtId="0" fontId="2" fillId="0" borderId="30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/>
      <protection locked="0"/>
    </xf>
    <xf numFmtId="0" fontId="2" fillId="0" borderId="32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 wrapText="1"/>
      <protection locked="0"/>
    </xf>
    <xf numFmtId="0" fontId="2" fillId="0" borderId="15" xfId="1" applyFont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center" vertical="top" wrapText="1"/>
    </xf>
    <xf numFmtId="0" fontId="2" fillId="0" borderId="34" xfId="1" applyFont="1" applyBorder="1" applyAlignment="1" applyProtection="1">
      <alignment horizontal="center" vertical="top" wrapText="1"/>
      <protection locked="0"/>
    </xf>
    <xf numFmtId="0" fontId="2" fillId="0" borderId="30" xfId="1" applyFont="1" applyBorder="1" applyAlignment="1" applyProtection="1">
      <alignment horizontal="center" vertical="top" wrapText="1"/>
      <protection locked="0"/>
    </xf>
    <xf numFmtId="0" fontId="11" fillId="0" borderId="0" xfId="1" applyFont="1" applyProtection="1">
      <protection locked="0"/>
    </xf>
    <xf numFmtId="0" fontId="2" fillId="0" borderId="35" xfId="1" applyFont="1" applyBorder="1" applyAlignment="1" applyProtection="1">
      <alignment horizontal="center"/>
      <protection locked="0"/>
    </xf>
    <xf numFmtId="0" fontId="2" fillId="0" borderId="36" xfId="1" applyFont="1" applyBorder="1" applyProtection="1">
      <protection locked="0"/>
    </xf>
    <xf numFmtId="0" fontId="2" fillId="0" borderId="37" xfId="1" applyFont="1" applyBorder="1" applyProtection="1">
      <protection locked="0"/>
    </xf>
    <xf numFmtId="0" fontId="2" fillId="0" borderId="20" xfId="1" applyFont="1" applyFill="1" applyBorder="1" applyProtection="1">
      <protection locked="0"/>
    </xf>
    <xf numFmtId="0" fontId="2" fillId="0" borderId="21" xfId="1" applyFont="1" applyFill="1" applyBorder="1" applyProtection="1">
      <protection locked="0"/>
    </xf>
    <xf numFmtId="0" fontId="2" fillId="0" borderId="38" xfId="1" applyFont="1" applyFill="1" applyBorder="1" applyProtection="1"/>
    <xf numFmtId="0" fontId="2" fillId="0" borderId="14" xfId="1" applyFont="1" applyBorder="1" applyProtection="1">
      <protection locked="0"/>
    </xf>
    <xf numFmtId="0" fontId="2" fillId="0" borderId="12" xfId="1" applyFont="1" applyBorder="1" applyProtection="1">
      <protection locked="0"/>
    </xf>
    <xf numFmtId="0" fontId="12" fillId="0" borderId="0" xfId="1" applyFont="1" applyAlignment="1" applyProtection="1">
      <alignment horizontal="left" vertical="top" wrapText="1"/>
      <protection locked="0"/>
    </xf>
    <xf numFmtId="0" fontId="2" fillId="0" borderId="39" xfId="1" applyFont="1" applyBorder="1" applyAlignment="1" applyProtection="1">
      <alignment horizontal="center"/>
      <protection locked="0"/>
    </xf>
    <xf numFmtId="0" fontId="2" fillId="0" borderId="41" xfId="1" applyFont="1" applyBorder="1" applyProtection="1">
      <protection locked="0"/>
    </xf>
    <xf numFmtId="49" fontId="2" fillId="0" borderId="1" xfId="1" applyNumberFormat="1" applyFont="1" applyFill="1" applyBorder="1" applyAlignment="1" applyProtection="1">
      <alignment horizontal="left"/>
      <protection locked="0"/>
    </xf>
    <xf numFmtId="0" fontId="2" fillId="0" borderId="1" xfId="1" applyFont="1" applyFill="1" applyBorder="1" applyProtection="1">
      <protection locked="0"/>
    </xf>
    <xf numFmtId="0" fontId="2" fillId="0" borderId="4" xfId="1" applyFont="1" applyFill="1" applyBorder="1" applyProtection="1">
      <protection locked="0"/>
    </xf>
    <xf numFmtId="0" fontId="2" fillId="0" borderId="3" xfId="1" applyFont="1" applyFill="1" applyBorder="1" applyProtection="1"/>
    <xf numFmtId="0" fontId="13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4" fillId="0" borderId="39" xfId="1" applyFont="1" applyBorder="1" applyAlignment="1" applyProtection="1">
      <alignment horizontal="center"/>
      <protection locked="0"/>
    </xf>
    <xf numFmtId="0" fontId="1" fillId="0" borderId="40" xfId="1" applyBorder="1" applyProtection="1">
      <protection locked="0"/>
    </xf>
    <xf numFmtId="0" fontId="2" fillId="0" borderId="42" xfId="1" applyFont="1" applyBorder="1" applyAlignment="1" applyProtection="1">
      <alignment horizontal="center"/>
      <protection locked="0"/>
    </xf>
    <xf numFmtId="0" fontId="1" fillId="2" borderId="43" xfId="1" applyFill="1" applyBorder="1" applyAlignment="1" applyProtection="1">
      <alignment horizontal="center"/>
      <protection locked="0"/>
    </xf>
    <xf numFmtId="0" fontId="2" fillId="2" borderId="5" xfId="1" applyFont="1" applyFill="1" applyBorder="1" applyAlignment="1" applyProtection="1">
      <alignment horizontal="center"/>
      <protection locked="0"/>
    </xf>
    <xf numFmtId="0" fontId="1" fillId="2" borderId="5" xfId="1" applyFill="1" applyBorder="1" applyAlignment="1" applyProtection="1">
      <alignment horizontal="center"/>
      <protection locked="0"/>
    </xf>
    <xf numFmtId="0" fontId="1" fillId="2" borderId="28" xfId="1" applyFill="1" applyBorder="1" applyAlignment="1" applyProtection="1">
      <alignment horizontal="center"/>
      <protection locked="0"/>
    </xf>
    <xf numFmtId="0" fontId="1" fillId="0" borderId="37" xfId="1" applyBorder="1" applyProtection="1">
      <protection locked="0"/>
    </xf>
    <xf numFmtId="0" fontId="1" fillId="0" borderId="41" xfId="1" applyBorder="1" applyProtection="1">
      <protection locked="0"/>
    </xf>
    <xf numFmtId="0" fontId="2" fillId="0" borderId="44" xfId="1" applyFont="1" applyBorder="1" applyAlignment="1" applyProtection="1">
      <alignment horizontal="center"/>
      <protection locked="0"/>
    </xf>
    <xf numFmtId="0" fontId="1" fillId="2" borderId="27" xfId="1" applyFont="1" applyFill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left" vertical="center" wrapText="1"/>
      <protection locked="0"/>
    </xf>
    <xf numFmtId="0" fontId="1" fillId="0" borderId="31" xfId="1" applyBorder="1" applyAlignment="1" applyProtection="1">
      <alignment horizontal="center" vertical="center" wrapText="1"/>
      <protection locked="0"/>
    </xf>
    <xf numFmtId="0" fontId="1" fillId="0" borderId="0" xfId="1" applyBorder="1" applyProtection="1">
      <protection locked="0"/>
    </xf>
    <xf numFmtId="0" fontId="1" fillId="0" borderId="0" xfId="1" applyBorder="1" applyAlignment="1" applyProtection="1">
      <alignment vertical="center" wrapText="1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 vertical="center" wrapText="1"/>
      <protection locked="0"/>
    </xf>
    <xf numFmtId="0" fontId="1" fillId="0" borderId="0" xfId="1" applyBorder="1" applyAlignment="1" applyProtection="1">
      <alignment horizontal="left" vertical="center" wrapText="1"/>
      <protection locked="0"/>
    </xf>
    <xf numFmtId="0" fontId="1" fillId="0" borderId="0" xfId="1" applyAlignment="1" applyProtection="1">
      <alignment horizontal="left" vertical="center" wrapText="1"/>
      <protection locked="0"/>
    </xf>
    <xf numFmtId="0" fontId="2" fillId="0" borderId="24" xfId="1" applyFont="1" applyBorder="1" applyProtection="1">
      <protection locked="0"/>
    </xf>
    <xf numFmtId="0" fontId="2" fillId="0" borderId="3" xfId="1" applyFont="1" applyBorder="1" applyProtection="1"/>
    <xf numFmtId="0" fontId="9" fillId="0" borderId="0" xfId="1" applyFont="1" applyProtection="1">
      <protection locked="0"/>
    </xf>
    <xf numFmtId="0" fontId="1" fillId="0" borderId="23" xfId="1" applyBorder="1" applyProtection="1">
      <protection locked="0"/>
    </xf>
    <xf numFmtId="0" fontId="1" fillId="0" borderId="32" xfId="1" applyBorder="1" applyAlignment="1" applyProtection="1">
      <alignment horizontal="center" vertical="center" wrapText="1"/>
      <protection locked="0"/>
    </xf>
    <xf numFmtId="0" fontId="1" fillId="2" borderId="26" xfId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Protection="1"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5" fillId="0" borderId="0" xfId="1" applyFont="1" applyProtection="1">
      <protection locked="0"/>
    </xf>
    <xf numFmtId="164" fontId="4" fillId="0" borderId="18" xfId="0" applyNumberFormat="1" applyFont="1" applyFill="1" applyBorder="1"/>
    <xf numFmtId="164" fontId="4" fillId="0" borderId="46" xfId="0" applyNumberFormat="1" applyFont="1" applyFill="1" applyBorder="1"/>
    <xf numFmtId="2" fontId="2" fillId="0" borderId="36" xfId="1" applyNumberFormat="1" applyFont="1" applyBorder="1" applyProtection="1">
      <protection locked="0"/>
    </xf>
    <xf numFmtId="0" fontId="18" fillId="0" borderId="17" xfId="1" applyFont="1" applyBorder="1" applyProtection="1">
      <protection locked="0"/>
    </xf>
    <xf numFmtId="0" fontId="18" fillId="0" borderId="22" xfId="1" applyFont="1" applyBorder="1" applyProtection="1">
      <protection locked="0"/>
    </xf>
    <xf numFmtId="0" fontId="5" fillId="0" borderId="22" xfId="1" applyFont="1" applyBorder="1" applyProtection="1">
      <protection locked="0"/>
    </xf>
    <xf numFmtId="0" fontId="1" fillId="0" borderId="0" xfId="1" applyAlignment="1" applyProtection="1">
      <alignment horizontal="center"/>
      <protection locked="0"/>
    </xf>
    <xf numFmtId="0" fontId="2" fillId="0" borderId="14" xfId="1" applyFont="1" applyBorder="1" applyProtection="1"/>
    <xf numFmtId="165" fontId="4" fillId="0" borderId="46" xfId="0" applyNumberFormat="1" applyFont="1" applyFill="1" applyBorder="1"/>
    <xf numFmtId="0" fontId="13" fillId="0" borderId="0" xfId="0" applyFont="1" applyBorder="1" applyAlignment="1" applyProtection="1">
      <alignment horizontal="center" wrapText="1"/>
      <protection locked="0"/>
    </xf>
    <xf numFmtId="0" fontId="3" fillId="0" borderId="0" xfId="0" applyFont="1" applyAlignment="1">
      <alignment horizontal="left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2" fillId="0" borderId="13" xfId="1" applyFont="1" applyFill="1" applyBorder="1" applyProtection="1">
      <protection locked="0"/>
    </xf>
    <xf numFmtId="0" fontId="2" fillId="0" borderId="14" xfId="1" applyFont="1" applyFill="1" applyBorder="1" applyProtection="1">
      <protection locked="0"/>
    </xf>
    <xf numFmtId="0" fontId="2" fillId="0" borderId="19" xfId="1" applyFont="1" applyFill="1" applyBorder="1" applyProtection="1">
      <protection locked="0"/>
    </xf>
    <xf numFmtId="0" fontId="1" fillId="0" borderId="0" xfId="0" applyFont="1"/>
    <xf numFmtId="0" fontId="2" fillId="0" borderId="32" xfId="1" applyFont="1" applyBorder="1" applyAlignment="1" applyProtection="1">
      <alignment horizontal="center" vertical="top" wrapText="1"/>
      <protection locked="0"/>
    </xf>
    <xf numFmtId="0" fontId="1" fillId="0" borderId="47" xfId="1" applyBorder="1" applyAlignment="1" applyProtection="1">
      <alignment horizontal="center"/>
      <protection locked="0"/>
    </xf>
    <xf numFmtId="0" fontId="1" fillId="3" borderId="47" xfId="1" applyFill="1" applyBorder="1" applyAlignment="1" applyProtection="1">
      <alignment horizontal="center" vertical="center"/>
      <protection locked="0"/>
    </xf>
    <xf numFmtId="0" fontId="3" fillId="0" borderId="28" xfId="1" applyFont="1" applyBorder="1" applyAlignment="1" applyProtection="1">
      <alignment horizontal="center" vertical="center" wrapText="1"/>
      <protection locked="0"/>
    </xf>
    <xf numFmtId="0" fontId="3" fillId="0" borderId="16" xfId="1" applyFont="1" applyBorder="1" applyAlignment="1" applyProtection="1">
      <alignment horizontal="center" vertical="center" wrapText="1"/>
      <protection locked="0"/>
    </xf>
    <xf numFmtId="0" fontId="2" fillId="0" borderId="16" xfId="1" applyFont="1" applyBorder="1" applyAlignment="1" applyProtection="1">
      <alignment horizontal="center" vertical="top" wrapText="1"/>
      <protection locked="0"/>
    </xf>
    <xf numFmtId="166" fontId="2" fillId="0" borderId="35" xfId="1" applyNumberFormat="1" applyFont="1" applyBorder="1" applyProtection="1">
      <protection locked="0"/>
    </xf>
    <xf numFmtId="0" fontId="2" fillId="0" borderId="35" xfId="1" applyFont="1" applyBorder="1" applyProtection="1">
      <protection locked="0"/>
    </xf>
    <xf numFmtId="166" fontId="2" fillId="0" borderId="39" xfId="1" applyNumberFormat="1" applyFont="1" applyBorder="1" applyProtection="1">
      <protection locked="0"/>
    </xf>
    <xf numFmtId="0" fontId="2" fillId="0" borderId="39" xfId="1" applyFont="1" applyBorder="1" applyProtection="1">
      <protection locked="0"/>
    </xf>
    <xf numFmtId="166" fontId="2" fillId="0" borderId="42" xfId="1" applyNumberFormat="1" applyFont="1" applyBorder="1" applyProtection="1">
      <protection locked="0"/>
    </xf>
    <xf numFmtId="0" fontId="2" fillId="0" borderId="42" xfId="1" applyFont="1" applyBorder="1" applyProtection="1">
      <protection locked="0"/>
    </xf>
    <xf numFmtId="0" fontId="11" fillId="0" borderId="1" xfId="1" applyFont="1" applyBorder="1" applyProtection="1">
      <protection locked="0"/>
    </xf>
    <xf numFmtId="0" fontId="1" fillId="0" borderId="1" xfId="0" applyFont="1" applyBorder="1"/>
    <xf numFmtId="2" fontId="3" fillId="0" borderId="5" xfId="1" applyNumberFormat="1" applyFont="1" applyBorder="1" applyAlignment="1" applyProtection="1">
      <alignment horizontal="center" vertical="center" wrapText="1"/>
      <protection locked="0"/>
    </xf>
    <xf numFmtId="0" fontId="2" fillId="0" borderId="36" xfId="1" applyNumberFormat="1" applyFont="1" applyBorder="1" applyProtection="1">
      <protection locked="0"/>
    </xf>
    <xf numFmtId="2" fontId="0" fillId="0" borderId="1" xfId="0" applyNumberFormat="1" applyBorder="1"/>
    <xf numFmtId="0" fontId="3" fillId="0" borderId="25" xfId="1" applyFont="1" applyBorder="1" applyAlignment="1" applyProtection="1">
      <alignment horizontal="center" vertical="top" wrapText="1"/>
      <protection locked="0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3" fillId="0" borderId="27" xfId="1" applyFont="1" applyBorder="1" applyAlignment="1" applyProtection="1">
      <alignment horizontal="center" vertical="top" wrapText="1"/>
      <protection locked="0"/>
    </xf>
    <xf numFmtId="0" fontId="2" fillId="0" borderId="45" xfId="1" applyFont="1" applyBorder="1" applyAlignment="1" applyProtection="1">
      <alignment horizontal="center" vertical="center" wrapText="1"/>
      <protection locked="0"/>
    </xf>
    <xf numFmtId="0" fontId="2" fillId="0" borderId="30" xfId="1" applyFont="1" applyBorder="1" applyAlignment="1" applyProtection="1">
      <alignment horizontal="center" vertical="center" wrapText="1"/>
      <protection locked="0"/>
    </xf>
    <xf numFmtId="0" fontId="2" fillId="0" borderId="8" xfId="1" applyFont="1" applyBorder="1" applyAlignment="1" applyProtection="1">
      <alignment horizontal="center" vertical="center" textRotation="90" wrapText="1"/>
      <protection locked="0"/>
    </xf>
    <xf numFmtId="0" fontId="2" fillId="0" borderId="6" xfId="1" applyFont="1" applyBorder="1" applyAlignment="1" applyProtection="1">
      <alignment horizontal="center" vertical="center" textRotation="90" wrapText="1"/>
      <protection locked="0"/>
    </xf>
    <xf numFmtId="0" fontId="2" fillId="0" borderId="7" xfId="1" applyFont="1" applyBorder="1" applyAlignment="1" applyProtection="1">
      <alignment horizontal="center" vertical="center" textRotation="90" wrapText="1"/>
      <protection locked="0"/>
    </xf>
    <xf numFmtId="0" fontId="2" fillId="0" borderId="22" xfId="1" applyFont="1" applyBorder="1" applyAlignment="1" applyProtection="1">
      <alignment horizontal="center" vertical="center"/>
      <protection locked="0"/>
    </xf>
    <xf numFmtId="0" fontId="2" fillId="0" borderId="23" xfId="1" applyFont="1" applyBorder="1" applyAlignment="1" applyProtection="1">
      <alignment horizontal="center" vertical="center"/>
      <protection locked="0"/>
    </xf>
    <xf numFmtId="0" fontId="2" fillId="0" borderId="40" xfId="1" applyFont="1" applyBorder="1" applyAlignment="1" applyProtection="1">
      <alignment horizontal="center" vertical="center"/>
      <protection locked="0"/>
    </xf>
    <xf numFmtId="0" fontId="2" fillId="0" borderId="9" xfId="1" applyFont="1" applyBorder="1" applyAlignment="1" applyProtection="1">
      <alignment horizontal="center" vertical="center" wrapText="1"/>
      <protection locked="0"/>
    </xf>
    <xf numFmtId="0" fontId="2" fillId="0" borderId="10" xfId="1" applyFont="1" applyBorder="1" applyAlignment="1" applyProtection="1">
      <alignment horizontal="center" vertical="center" wrapText="1"/>
      <protection locked="0"/>
    </xf>
    <xf numFmtId="0" fontId="1" fillId="0" borderId="9" xfId="1" applyFont="1" applyBorder="1" applyAlignment="1" applyProtection="1">
      <alignment horizontal="center" vertical="center"/>
      <protection locked="0"/>
    </xf>
    <xf numFmtId="0" fontId="1" fillId="0" borderId="11" xfId="1" applyFont="1" applyBorder="1" applyAlignment="1" applyProtection="1">
      <alignment horizontal="center" vertical="center"/>
      <protection locked="0"/>
    </xf>
    <xf numFmtId="0" fontId="15" fillId="0" borderId="2" xfId="1" applyFont="1" applyBorder="1" applyAlignment="1" applyProtection="1">
      <alignment horizontal="center"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164" fontId="4" fillId="0" borderId="46" xfId="0" applyNumberFormat="1" applyFont="1" applyFill="1" applyBorder="1" applyAlignment="1">
      <alignment horizontal="left"/>
    </xf>
    <xf numFmtId="2" fontId="1" fillId="0" borderId="1" xfId="0" applyNumberFormat="1" applyFont="1" applyBorder="1"/>
    <xf numFmtId="0" fontId="1" fillId="0" borderId="48" xfId="0" applyFont="1" applyBorder="1" applyAlignment="1">
      <alignment vertical="center"/>
    </xf>
    <xf numFmtId="0" fontId="0" fillId="0" borderId="48" xfId="0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29" name="Object 1" hidden="1">
              <a:extLst>
                <a:ext uri="{63B3BB69-23CF-44E3-9099-C40C66FF867C}">
                  <a14:compatExt spid="_x0000_s48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30" name="Object 2" hidden="1">
              <a:extLst>
                <a:ext uri="{63B3BB69-23CF-44E3-9099-C40C66FF867C}">
                  <a14:compatExt spid="_x0000_s48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3" name="Object 1" hidden="1">
              <a:extLst>
                <a:ext uri="{63B3BB69-23CF-44E3-9099-C40C66FF867C}">
                  <a14:compatExt spid="_x0000_s48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4" name="Object 2" hidden="1">
              <a:extLst>
                <a:ext uri="{63B3BB69-23CF-44E3-9099-C40C66FF867C}">
                  <a14:compatExt spid="_x0000_s48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7" name="Object 1" hidden="1">
              <a:extLst>
                <a:ext uri="{63B3BB69-23CF-44E3-9099-C40C66FF867C}">
                  <a14:compatExt spid="_x0000_s485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8" name="Object 2" hidden="1">
              <a:extLst>
                <a:ext uri="{63B3BB69-23CF-44E3-9099-C40C66FF867C}">
                  <a14:compatExt spid="_x0000_s485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1" name="Object 1" hidden="1">
              <a:extLst>
                <a:ext uri="{63B3BB69-23CF-44E3-9099-C40C66FF867C}">
                  <a14:compatExt spid="_x0000_s48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2" name="Object 2" hidden="1">
              <a:extLst>
                <a:ext uri="{63B3BB69-23CF-44E3-9099-C40C66FF867C}">
                  <a14:compatExt spid="_x0000_s48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oleObject" Target="../embeddings/oleObject4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6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oleObject" Target="../embeddings/oleObject8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37"/>
  <sheetViews>
    <sheetView tabSelected="1" topLeftCell="A7" zoomScale="85" zoomScaleNormal="85" workbookViewId="0">
      <selection activeCell="I22" sqref="I22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1</v>
      </c>
      <c r="S6" s="86">
        <v>1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13" t="s">
        <v>68</v>
      </c>
      <c r="C9" s="114"/>
      <c r="D9" s="114"/>
      <c r="E9" s="114"/>
      <c r="F9" s="114"/>
      <c r="G9" s="114"/>
      <c r="H9" s="115"/>
      <c r="I9" s="91"/>
      <c r="J9" s="18"/>
      <c r="K9" s="19"/>
      <c r="L9" s="19"/>
      <c r="M9" s="20" t="s">
        <v>69</v>
      </c>
      <c r="N9" s="21">
        <f>SUM(N11:N34)</f>
        <v>0</v>
      </c>
      <c r="O9" s="110">
        <f>SUM(O11:O34)</f>
        <v>0</v>
      </c>
      <c r="P9" s="110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16" t="s">
        <v>71</v>
      </c>
      <c r="J10" s="117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18" t="s">
        <v>78</v>
      </c>
      <c r="B11" s="34" t="s">
        <v>11</v>
      </c>
      <c r="C11" s="111">
        <v>4</v>
      </c>
      <c r="D11" s="35">
        <v>2</v>
      </c>
      <c r="E11" s="35">
        <v>4</v>
      </c>
      <c r="F11" s="35">
        <v>4</v>
      </c>
      <c r="G11" s="35">
        <v>5</v>
      </c>
      <c r="H11" s="36"/>
      <c r="I11" s="83"/>
      <c r="J11" s="81" t="str">
        <f t="shared" ref="J11:J34" si="0"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 t="shared" ref="Q11:Q34" si="1"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19"/>
      <c r="B12" s="43" t="s">
        <v>12</v>
      </c>
      <c r="C12" s="121" t="s">
        <v>126</v>
      </c>
      <c r="D12" s="122"/>
      <c r="E12" s="122"/>
      <c r="F12" s="122"/>
      <c r="G12" s="123"/>
      <c r="H12" s="44"/>
      <c r="I12" s="84">
        <v>0</v>
      </c>
      <c r="J12" s="81" t="str">
        <f t="shared" si="0"/>
        <v xml:space="preserve"> 02 janv</v>
      </c>
      <c r="K12" s="45"/>
      <c r="L12" s="46"/>
      <c r="M12" s="47"/>
      <c r="N12" s="48"/>
      <c r="O12" s="40" t="str">
        <f t="shared" ref="O12:O34" si="2">IF(N12="","",N12)</f>
        <v/>
      </c>
      <c r="P12" s="41">
        <f t="shared" ref="P12:P30" si="3">IF(Q12="RM",$Y$4,"")</f>
        <v>17.899999999999999</v>
      </c>
      <c r="Q12" s="71" t="str">
        <f t="shared" si="1"/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1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19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>IF(N13="","",N13)</f>
        <v/>
      </c>
      <c r="P13" s="41" t="str">
        <f t="shared" si="3"/>
        <v/>
      </c>
      <c r="Q13" s="71" t="str">
        <f t="shared" si="1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20"/>
      <c r="B14" s="53"/>
      <c r="C14" s="54"/>
      <c r="D14" s="55"/>
      <c r="E14" s="56"/>
      <c r="F14" s="56"/>
      <c r="G14" s="56"/>
      <c r="H14" s="57"/>
      <c r="I14" s="84">
        <v>1</v>
      </c>
      <c r="J14" s="81" t="str">
        <f t="shared" si="0"/>
        <v xml:space="preserve"> 03 janv</v>
      </c>
      <c r="K14" s="45"/>
      <c r="L14" s="46"/>
      <c r="M14" s="47"/>
      <c r="N14" s="48"/>
      <c r="O14" s="40" t="str">
        <f t="shared" si="2"/>
        <v/>
      </c>
      <c r="P14" s="41">
        <f t="shared" si="3"/>
        <v>17.899999999999999</v>
      </c>
      <c r="Q14" s="71" t="str">
        <f t="shared" si="1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18" t="s">
        <v>88</v>
      </c>
      <c r="B15" s="34" t="s">
        <v>11</v>
      </c>
      <c r="C15" s="82">
        <v>3.88</v>
      </c>
      <c r="D15" s="35">
        <v>3.27</v>
      </c>
      <c r="E15" s="35">
        <v>4</v>
      </c>
      <c r="F15" s="35">
        <v>3.88</v>
      </c>
      <c r="G15" s="35">
        <v>3.22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2"/>
        <v/>
      </c>
      <c r="P15" s="41" t="str">
        <f t="shared" si="3"/>
        <v/>
      </c>
      <c r="Q15" s="71" t="str">
        <f t="shared" si="1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19"/>
      <c r="B16" s="43" t="s">
        <v>12</v>
      </c>
      <c r="C16" s="121" t="s">
        <v>126</v>
      </c>
      <c r="D16" s="122"/>
      <c r="E16" s="122"/>
      <c r="F16" s="122"/>
      <c r="G16" s="123"/>
      <c r="H16" s="59"/>
      <c r="I16" s="84">
        <v>2</v>
      </c>
      <c r="J16" s="81" t="str">
        <f t="shared" si="0"/>
        <v xml:space="preserve"> 04 janv</v>
      </c>
      <c r="K16" s="45"/>
      <c r="L16" s="46"/>
      <c r="M16" s="47"/>
      <c r="N16" s="48"/>
      <c r="O16" s="40" t="str">
        <f t="shared" si="2"/>
        <v/>
      </c>
      <c r="P16" s="41">
        <f t="shared" si="3"/>
        <v>17.899999999999999</v>
      </c>
      <c r="Q16" s="71" t="str">
        <f t="shared" si="1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19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2"/>
        <v/>
      </c>
      <c r="P17" s="41" t="str">
        <f t="shared" si="3"/>
        <v/>
      </c>
      <c r="Q17" s="71" t="str">
        <f t="shared" si="1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20"/>
      <c r="B18" s="60"/>
      <c r="C18" s="61"/>
      <c r="D18" s="61"/>
      <c r="E18" s="61"/>
      <c r="F18" s="61"/>
      <c r="G18" s="61"/>
      <c r="H18" s="76"/>
      <c r="I18" s="84"/>
      <c r="J18" s="81" t="str">
        <f t="shared" si="0"/>
        <v/>
      </c>
      <c r="K18" s="46"/>
      <c r="L18" s="46"/>
      <c r="M18" s="47"/>
      <c r="N18" s="48"/>
      <c r="O18" s="87" t="str">
        <f t="shared" si="2"/>
        <v/>
      </c>
      <c r="P18" s="41" t="str">
        <f t="shared" si="3"/>
        <v/>
      </c>
      <c r="Q18" s="71" t="str">
        <f t="shared" si="1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5.27</v>
      </c>
      <c r="E19" s="63">
        <f t="shared" si="6"/>
        <v>8</v>
      </c>
      <c r="F19" s="63">
        <f t="shared" si="6"/>
        <v>7.88</v>
      </c>
      <c r="G19" s="63">
        <f t="shared" si="6"/>
        <v>8.2200000000000006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87" t="str">
        <f t="shared" si="2"/>
        <v/>
      </c>
      <c r="P19" s="41" t="str">
        <f t="shared" si="3"/>
        <v/>
      </c>
      <c r="Q19" s="71" t="str">
        <f t="shared" si="1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24" t="s">
        <v>125</v>
      </c>
      <c r="C20" s="125"/>
      <c r="D20" s="126">
        <f>SUM(C19:H19)</f>
        <v>37.25</v>
      </c>
      <c r="E20" s="127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87" t="str">
        <f t="shared" si="2"/>
        <v/>
      </c>
      <c r="P20" s="41" t="str">
        <f t="shared" si="3"/>
        <v/>
      </c>
      <c r="Q20" s="71" t="str">
        <f t="shared" si="1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>
        <v>3</v>
      </c>
      <c r="J21" s="81" t="str">
        <f>IF(I21="","",TEXT(DATE($T$6,1,3)-WEEKDAY(DATE($T$6,1,3))-5+(7*$S$6)+I21," jj mmm"))</f>
        <v xml:space="preserve"> 05 janv</v>
      </c>
      <c r="K21" s="46"/>
      <c r="L21" s="46"/>
      <c r="M21" s="47"/>
      <c r="N21" s="48"/>
      <c r="O21" s="87" t="str">
        <f t="shared" si="2"/>
        <v/>
      </c>
      <c r="P21" s="41">
        <f t="shared" si="3"/>
        <v>17.899999999999999</v>
      </c>
      <c r="Q21" s="71" t="str">
        <f t="shared" si="1"/>
        <v>RM</v>
      </c>
      <c r="R21" s="104" t="e">
        <f t="shared" si="4"/>
        <v>#REF!</v>
      </c>
      <c r="S21" s="105" t="e">
        <f t="shared" si="5"/>
        <v>#REF!</v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2"/>
        <v/>
      </c>
      <c r="P22" s="41" t="str">
        <f t="shared" si="3"/>
        <v/>
      </c>
      <c r="Q22" s="71" t="str">
        <f t="shared" si="1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>
        <v>4</v>
      </c>
      <c r="J23" s="81" t="str">
        <f t="shared" si="0"/>
        <v xml:space="preserve"> 06 janv</v>
      </c>
      <c r="K23" s="46"/>
      <c r="L23" s="46"/>
      <c r="M23" s="47"/>
      <c r="N23" s="48"/>
      <c r="O23" s="40" t="str">
        <f t="shared" si="2"/>
        <v/>
      </c>
      <c r="P23" s="41">
        <f t="shared" si="3"/>
        <v>17.899999999999999</v>
      </c>
      <c r="Q23" s="71" t="str">
        <f t="shared" si="1"/>
        <v>RM</v>
      </c>
      <c r="R23" s="104" t="e">
        <f t="shared" si="4"/>
        <v>#REF!</v>
      </c>
      <c r="S23" s="105" t="e">
        <f t="shared" si="5"/>
        <v>#REF!</v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2"/>
        <v/>
      </c>
      <c r="P24" s="41" t="str">
        <f t="shared" si="3"/>
        <v/>
      </c>
      <c r="Q24" s="71" t="str">
        <f t="shared" si="1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2"/>
        <v/>
      </c>
      <c r="P25" s="41" t="str">
        <f t="shared" si="3"/>
        <v/>
      </c>
      <c r="Q25" s="71" t="str">
        <f t="shared" si="1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2"/>
        <v/>
      </c>
      <c r="P26" s="41" t="str">
        <f t="shared" si="3"/>
        <v/>
      </c>
      <c r="Q26" s="71" t="str">
        <f t="shared" si="1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2"/>
        <v/>
      </c>
      <c r="P27" s="41" t="str">
        <f t="shared" si="3"/>
        <v/>
      </c>
      <c r="Q27" s="71" t="str">
        <f t="shared" si="1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2"/>
        <v/>
      </c>
      <c r="P28" s="41" t="str">
        <f t="shared" si="3"/>
        <v/>
      </c>
      <c r="Q28" s="71" t="str">
        <f t="shared" si="1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/>
      <c r="P29" s="41" t="str">
        <f t="shared" si="3"/>
        <v/>
      </c>
      <c r="Q29" s="71" t="str">
        <f t="shared" si="1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2"/>
        <v/>
      </c>
      <c r="P30" s="41" t="str">
        <f t="shared" si="3"/>
        <v/>
      </c>
      <c r="Q30" s="71" t="str">
        <f t="shared" si="1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2"/>
        <v/>
      </c>
      <c r="P31" s="41" t="str">
        <f t="shared" ref="P31:P34" si="7">IF(Q31="RM",$Y$4,"")</f>
        <v/>
      </c>
      <c r="Q31" s="71" t="str">
        <f t="shared" si="1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2"/>
        <v/>
      </c>
      <c r="P32" s="41" t="str">
        <f t="shared" si="7"/>
        <v/>
      </c>
      <c r="Q32" s="71" t="str">
        <f t="shared" si="1"/>
        <v/>
      </c>
      <c r="R32" s="104" t="str">
        <f t="shared" si="4"/>
        <v/>
      </c>
      <c r="S32" s="105" t="str">
        <f t="shared" ref="S32:S34" si="8">IF(I32="","",IF(I32=0,$Y$11,IF(I32=1,$Y$12,IF(I32=2,$Y$13,IF(I32=3,$Y$14,IF(I32=4,$Y$15))))))</f>
        <v/>
      </c>
      <c r="T32" s="128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2"/>
        <v/>
      </c>
      <c r="P33" s="41" t="str">
        <f t="shared" si="7"/>
        <v/>
      </c>
      <c r="Q33" s="71" t="str">
        <f t="shared" si="1"/>
        <v/>
      </c>
      <c r="R33" s="104" t="str">
        <f t="shared" si="4"/>
        <v/>
      </c>
      <c r="S33" s="105" t="str">
        <f t="shared" si="8"/>
        <v/>
      </c>
      <c r="T33" s="129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2"/>
        <v/>
      </c>
      <c r="P34" s="41" t="str">
        <f t="shared" si="7"/>
        <v/>
      </c>
      <c r="Q34" s="71" t="str">
        <f t="shared" si="1"/>
        <v/>
      </c>
      <c r="R34" s="106" t="str">
        <f t="shared" si="4"/>
        <v/>
      </c>
      <c r="S34" s="107" t="str">
        <f t="shared" si="8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11:P11 S10:S11 S32:S34 O12:O30 Q30 O31:Q34 O9:Q10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3329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29" r:id="rId4"/>
      </mc:Fallback>
    </mc:AlternateContent>
    <mc:AlternateContent xmlns:mc="http://schemas.openxmlformats.org/markup-compatibility/2006">
      <mc:Choice Requires="x14">
        <oleObject progId="Word.Document.8" shapeId="483330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3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H37"/>
  <sheetViews>
    <sheetView topLeftCell="C7" zoomScale="85" zoomScaleNormal="85" workbookViewId="0">
      <selection activeCell="L19" sqref="L19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5" width="10" style="12" bestFit="1" customWidth="1"/>
    <col min="26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2</v>
      </c>
      <c r="S6" s="86">
        <v>2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13" t="s">
        <v>68</v>
      </c>
      <c r="C9" s="114"/>
      <c r="D9" s="114"/>
      <c r="E9" s="114"/>
      <c r="F9" s="114"/>
      <c r="G9" s="114"/>
      <c r="H9" s="115"/>
      <c r="I9" s="91"/>
      <c r="J9" s="18"/>
      <c r="K9" s="19"/>
      <c r="L9" s="19"/>
      <c r="M9" s="20" t="s">
        <v>69</v>
      </c>
      <c r="N9" s="21">
        <f>SUM(N11:N34)</f>
        <v>0</v>
      </c>
      <c r="O9" s="110">
        <f>SUM(O11:O34)</f>
        <v>0</v>
      </c>
      <c r="P9" s="110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16" t="s">
        <v>71</v>
      </c>
      <c r="J10" s="117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18" t="s">
        <v>78</v>
      </c>
      <c r="B11" s="34" t="s">
        <v>11</v>
      </c>
      <c r="C11" s="111" t="s">
        <v>143</v>
      </c>
      <c r="D11" s="35" t="s">
        <v>127</v>
      </c>
      <c r="E11" s="35">
        <v>4</v>
      </c>
      <c r="F11" s="35">
        <v>4</v>
      </c>
      <c r="G11" s="35">
        <v>3</v>
      </c>
      <c r="H11" s="36"/>
      <c r="I11" s="83"/>
      <c r="J11" s="131" t="str">
        <f t="shared" ref="J11:J34" si="0">IF(I11="","",DATEVALUE(TEXT(DATE($T$6,1,3)-WEEKDAY(DATE($T$6,1,3))-5+(7*$S$6)+I11," jj/mm/aa")))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19"/>
      <c r="B12" s="43" t="s">
        <v>12</v>
      </c>
      <c r="C12" s="121" t="s">
        <v>126</v>
      </c>
      <c r="D12" s="122"/>
      <c r="E12" s="122"/>
      <c r="F12" s="122"/>
      <c r="G12" s="123"/>
      <c r="H12" s="44"/>
      <c r="I12" s="84">
        <v>0</v>
      </c>
      <c r="J12" s="131">
        <f t="shared" si="0"/>
        <v>42744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19"/>
      <c r="B13" s="51" t="s">
        <v>83</v>
      </c>
      <c r="C13" s="52"/>
      <c r="D13" s="52"/>
      <c r="E13" s="52"/>
      <c r="F13" s="52"/>
      <c r="G13" s="52"/>
      <c r="H13" s="74"/>
      <c r="I13" s="84"/>
      <c r="J13" s="131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20"/>
      <c r="B14" s="53"/>
      <c r="C14" s="54"/>
      <c r="D14" s="55"/>
      <c r="E14" s="56"/>
      <c r="F14" s="56"/>
      <c r="G14" s="56"/>
      <c r="H14" s="57"/>
      <c r="I14" s="84">
        <v>1</v>
      </c>
      <c r="J14" s="131">
        <f t="shared" si="0"/>
        <v>42745</v>
      </c>
      <c r="K14" s="45"/>
      <c r="L14" s="46"/>
      <c r="M14" s="47"/>
      <c r="N14" s="48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18" t="s">
        <v>88</v>
      </c>
      <c r="B15" s="34" t="s">
        <v>11</v>
      </c>
      <c r="C15" s="82" t="s">
        <v>143</v>
      </c>
      <c r="D15" s="35" t="s">
        <v>127</v>
      </c>
      <c r="E15" s="35">
        <v>3.88</v>
      </c>
      <c r="F15" s="35">
        <v>4</v>
      </c>
      <c r="G15" s="35">
        <v>5</v>
      </c>
      <c r="H15" s="58"/>
      <c r="I15" s="84"/>
      <c r="J15" s="131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19"/>
      <c r="B16" s="43" t="s">
        <v>12</v>
      </c>
      <c r="C16" s="121" t="s">
        <v>126</v>
      </c>
      <c r="D16" s="122"/>
      <c r="E16" s="122"/>
      <c r="F16" s="122"/>
      <c r="G16" s="123"/>
      <c r="H16" s="59"/>
      <c r="I16" s="84">
        <v>2</v>
      </c>
      <c r="J16" s="131">
        <f t="shared" si="0"/>
        <v>42746</v>
      </c>
      <c r="K16" s="45"/>
      <c r="L16" s="46"/>
      <c r="M16" s="47"/>
      <c r="N16" s="48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19"/>
      <c r="B17" s="51" t="s">
        <v>83</v>
      </c>
      <c r="C17" s="52"/>
      <c r="D17" s="52"/>
      <c r="E17" s="52"/>
      <c r="F17" s="52"/>
      <c r="G17" s="52"/>
      <c r="H17" s="74"/>
      <c r="I17" s="84"/>
      <c r="J17" s="131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20"/>
      <c r="B18" s="60"/>
      <c r="C18" s="61"/>
      <c r="D18" s="61"/>
      <c r="E18" s="61"/>
      <c r="F18" s="61"/>
      <c r="G18" s="61"/>
      <c r="H18" s="76"/>
      <c r="I18" s="84"/>
      <c r="J18" s="131" t="str">
        <f t="shared" si="0"/>
        <v/>
      </c>
      <c r="K18" s="46"/>
      <c r="L18" s="46"/>
      <c r="M18" s="47"/>
      <c r="N18" s="48"/>
      <c r="O18" s="40" t="str">
        <f t="shared" si="1"/>
        <v/>
      </c>
      <c r="P18" s="41" t="str">
        <f t="shared" si="2"/>
        <v/>
      </c>
      <c r="Q18" s="71" t="str">
        <f t="shared" si="3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 t="e">
        <f>(C11+C15)</f>
        <v>#VALUE!</v>
      </c>
      <c r="D19" s="63" t="e">
        <f t="shared" ref="D19:H19" si="6">IF(D12+D16&lt;1.5,D11+D15,D11+D12+D15+D16-1.5)</f>
        <v>#VALUE!</v>
      </c>
      <c r="E19" s="63">
        <f t="shared" si="6"/>
        <v>7.88</v>
      </c>
      <c r="F19" s="63">
        <f t="shared" si="6"/>
        <v>8</v>
      </c>
      <c r="G19" s="63">
        <f t="shared" si="6"/>
        <v>8</v>
      </c>
      <c r="H19" s="75">
        <f t="shared" si="6"/>
        <v>0</v>
      </c>
      <c r="I19" s="84"/>
      <c r="J19" s="13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24" t="s">
        <v>125</v>
      </c>
      <c r="C20" s="125"/>
      <c r="D20" s="126" t="e">
        <f>SUM(C19:H19)</f>
        <v>#VALUE!</v>
      </c>
      <c r="E20" s="127"/>
      <c r="F20" s="64"/>
      <c r="G20" s="64"/>
      <c r="H20" s="64"/>
      <c r="I20" s="84">
        <v>3</v>
      </c>
      <c r="J20" s="131">
        <f t="shared" si="0"/>
        <v>42747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13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13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131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>
        <v>4</v>
      </c>
      <c r="J24" s="131">
        <f t="shared" si="0"/>
        <v>42748</v>
      </c>
      <c r="K24" s="46"/>
      <c r="L24" s="46"/>
      <c r="M24" s="47"/>
      <c r="N24" s="48"/>
      <c r="O24" s="40" t="str">
        <f t="shared" si="1"/>
        <v/>
      </c>
      <c r="P24" s="41">
        <f t="shared" si="2"/>
        <v>17.899999999999999</v>
      </c>
      <c r="Q24" s="71" t="str">
        <f t="shared" si="3"/>
        <v>RM</v>
      </c>
      <c r="R24" s="104" t="e">
        <f t="shared" si="4"/>
        <v>#REF!</v>
      </c>
      <c r="S24" s="105" t="e">
        <f t="shared" si="5"/>
        <v>#REF!</v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131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131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13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8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8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8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9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8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8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4353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3" r:id="rId4"/>
      </mc:Fallback>
    </mc:AlternateContent>
    <mc:AlternateContent xmlns:mc="http://schemas.openxmlformats.org/markup-compatibility/2006">
      <mc:Choice Requires="x14">
        <oleObject progId="Word.Document.8" shapeId="484354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H37"/>
  <sheetViews>
    <sheetView topLeftCell="C1" zoomScale="85" zoomScaleNormal="85" workbookViewId="0">
      <selection activeCell="I21" sqref="I21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3</v>
      </c>
      <c r="S6" s="86">
        <v>3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13" t="s">
        <v>68</v>
      </c>
      <c r="C9" s="114"/>
      <c r="D9" s="114"/>
      <c r="E9" s="114"/>
      <c r="F9" s="114"/>
      <c r="G9" s="114"/>
      <c r="H9" s="115"/>
      <c r="I9" s="91"/>
      <c r="J9" s="18"/>
      <c r="K9" s="19"/>
      <c r="L9" s="19"/>
      <c r="M9" s="20" t="s">
        <v>69</v>
      </c>
      <c r="N9" s="21">
        <f>SUM(N11:N34)</f>
        <v>0</v>
      </c>
      <c r="O9" s="110">
        <f>SUM(O11:O34)</f>
        <v>0</v>
      </c>
      <c r="P9" s="110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16" t="s">
        <v>71</v>
      </c>
      <c r="J10" s="117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18" t="s">
        <v>78</v>
      </c>
      <c r="B11" s="34" t="s">
        <v>11</v>
      </c>
      <c r="C11" s="111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94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19"/>
      <c r="B12" s="43" t="s">
        <v>12</v>
      </c>
      <c r="C12" s="121" t="s">
        <v>126</v>
      </c>
      <c r="D12" s="122"/>
      <c r="E12" s="122"/>
      <c r="F12" s="122"/>
      <c r="G12" s="123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16 janv</v>
      </c>
      <c r="K12" s="92"/>
      <c r="L12" s="92"/>
      <c r="M12" s="93"/>
      <c r="N12" s="39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19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5"/>
      <c r="L13" s="46"/>
      <c r="M13" s="47"/>
      <c r="N13" s="48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20"/>
      <c r="B14" s="53"/>
      <c r="C14" s="54"/>
      <c r="D14" s="55"/>
      <c r="E14" s="56"/>
      <c r="F14" s="56"/>
      <c r="G14" s="56"/>
      <c r="H14" s="57"/>
      <c r="I14" s="84">
        <v>1</v>
      </c>
      <c r="J14" s="81" t="str">
        <f t="shared" si="0"/>
        <v xml:space="preserve"> 17 janv</v>
      </c>
      <c r="K14" s="46"/>
      <c r="L14" s="46"/>
      <c r="M14" s="47"/>
      <c r="N14" s="39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18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5"/>
      <c r="L15" s="46"/>
      <c r="M15" s="47"/>
      <c r="N15" s="48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19"/>
      <c r="B16" s="43" t="s">
        <v>12</v>
      </c>
      <c r="C16" s="121" t="s">
        <v>126</v>
      </c>
      <c r="D16" s="122"/>
      <c r="E16" s="122"/>
      <c r="F16" s="122"/>
      <c r="G16" s="123"/>
      <c r="H16" s="59"/>
      <c r="I16" s="84">
        <v>2</v>
      </c>
      <c r="J16" s="81" t="str">
        <f t="shared" si="0"/>
        <v xml:space="preserve"> 18 janv</v>
      </c>
      <c r="K16" s="46"/>
      <c r="L16" s="46"/>
      <c r="M16" s="47"/>
      <c r="N16" s="39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19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5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20"/>
      <c r="B18" s="60"/>
      <c r="C18" s="61"/>
      <c r="D18" s="61"/>
      <c r="E18" s="61"/>
      <c r="F18" s="61"/>
      <c r="G18" s="61"/>
      <c r="H18" s="76"/>
      <c r="I18" s="84">
        <v>3</v>
      </c>
      <c r="J18" s="81" t="str">
        <f t="shared" si="0"/>
        <v xml:space="preserve"> 19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24" t="s">
        <v>125</v>
      </c>
      <c r="C20" s="125"/>
      <c r="D20" s="126">
        <f>SUM(C19:H19)</f>
        <v>39.4</v>
      </c>
      <c r="E20" s="127"/>
      <c r="F20" s="64"/>
      <c r="G20" s="64"/>
      <c r="H20" s="64"/>
      <c r="I20" s="84">
        <v>4</v>
      </c>
      <c r="J20" s="81" t="str">
        <f t="shared" si="0"/>
        <v xml:space="preserve"> 20 janv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81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46"/>
      <c r="L25" s="46"/>
      <c r="M25" s="47"/>
      <c r="N25" s="48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8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9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5377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7" r:id="rId4"/>
      </mc:Fallback>
    </mc:AlternateContent>
    <mc:AlternateContent xmlns:mc="http://schemas.openxmlformats.org/markup-compatibility/2006">
      <mc:Choice Requires="x14">
        <oleObject progId="Word.Document.8" shapeId="485378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BH37"/>
  <sheetViews>
    <sheetView topLeftCell="C7" zoomScale="85" zoomScaleNormal="85" workbookViewId="0">
      <selection activeCell="I30" sqref="I30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4</v>
      </c>
      <c r="S6" s="86">
        <v>4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13" t="s">
        <v>68</v>
      </c>
      <c r="C9" s="114"/>
      <c r="D9" s="114"/>
      <c r="E9" s="114"/>
      <c r="F9" s="114"/>
      <c r="G9" s="114"/>
      <c r="H9" s="115"/>
      <c r="I9" s="91"/>
      <c r="J9" s="18"/>
      <c r="K9" s="19"/>
      <c r="L9" s="19"/>
      <c r="M9" s="20" t="s">
        <v>69</v>
      </c>
      <c r="N9" s="21">
        <f>SUM(N11:N34)</f>
        <v>0</v>
      </c>
      <c r="O9" s="110">
        <f>SUM(O11:O34)</f>
        <v>0</v>
      </c>
      <c r="P9" s="110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16" t="s">
        <v>71</v>
      </c>
      <c r="J10" s="117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18" t="s">
        <v>78</v>
      </c>
      <c r="B11" s="34" t="s">
        <v>11</v>
      </c>
      <c r="C11" s="111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19"/>
      <c r="B12" s="43" t="s">
        <v>12</v>
      </c>
      <c r="C12" s="121" t="s">
        <v>126</v>
      </c>
      <c r="D12" s="122"/>
      <c r="E12" s="122"/>
      <c r="F12" s="122"/>
      <c r="G12" s="123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23 janv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19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20"/>
      <c r="B14" s="53"/>
      <c r="C14" s="54"/>
      <c r="D14" s="55"/>
      <c r="E14" s="56"/>
      <c r="F14" s="56"/>
      <c r="G14" s="56"/>
      <c r="H14" s="57"/>
      <c r="I14" s="84"/>
      <c r="J14" s="81" t="str">
        <f t="shared" si="0"/>
        <v/>
      </c>
      <c r="K14" s="45"/>
      <c r="L14" s="46"/>
      <c r="M14" s="47"/>
      <c r="N14" s="48"/>
      <c r="O14" s="40" t="str">
        <f t="shared" si="1"/>
        <v/>
      </c>
      <c r="P14" s="41" t="str">
        <f t="shared" si="2"/>
        <v/>
      </c>
      <c r="Q14" s="71" t="str">
        <f t="shared" si="3"/>
        <v/>
      </c>
      <c r="R14" s="104" t="str">
        <f t="shared" si="4"/>
        <v/>
      </c>
      <c r="S14" s="105" t="str">
        <f t="shared" si="5"/>
        <v/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18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19"/>
      <c r="B16" s="43" t="s">
        <v>12</v>
      </c>
      <c r="C16" s="121" t="s">
        <v>126</v>
      </c>
      <c r="D16" s="122"/>
      <c r="E16" s="122"/>
      <c r="F16" s="122"/>
      <c r="G16" s="123"/>
      <c r="H16" s="59"/>
      <c r="I16" s="84"/>
      <c r="J16" s="81" t="str">
        <f t="shared" si="0"/>
        <v/>
      </c>
      <c r="K16" s="45"/>
      <c r="L16" s="46"/>
      <c r="M16" s="47"/>
      <c r="N16" s="48"/>
      <c r="O16" s="40" t="str">
        <f t="shared" si="1"/>
        <v/>
      </c>
      <c r="P16" s="41" t="str">
        <f t="shared" si="2"/>
        <v/>
      </c>
      <c r="Q16" s="71" t="str">
        <f t="shared" si="3"/>
        <v/>
      </c>
      <c r="R16" s="104" t="str">
        <f t="shared" si="4"/>
        <v/>
      </c>
      <c r="S16" s="105" t="str">
        <f t="shared" si="5"/>
        <v/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19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20"/>
      <c r="B18" s="60"/>
      <c r="C18" s="61"/>
      <c r="D18" s="61"/>
      <c r="E18" s="61"/>
      <c r="F18" s="61"/>
      <c r="G18" s="61"/>
      <c r="H18" s="76"/>
      <c r="I18" s="84">
        <v>1</v>
      </c>
      <c r="J18" s="81" t="str">
        <f t="shared" si="0"/>
        <v xml:space="preserve"> 24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/>
      <c r="W19" s="78" t="s">
        <v>31</v>
      </c>
      <c r="Y19" s="49"/>
      <c r="Z19" s="50"/>
    </row>
    <row r="20" spans="1:26" ht="18.75" customHeight="1" thickBot="1" x14ac:dyDescent="0.3">
      <c r="B20" s="124" t="s">
        <v>125</v>
      </c>
      <c r="C20" s="125"/>
      <c r="D20" s="126">
        <f>SUM(C19:H19)</f>
        <v>39.4</v>
      </c>
      <c r="E20" s="127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40" t="str">
        <f t="shared" si="1"/>
        <v/>
      </c>
      <c r="P20" s="41" t="str">
        <f t="shared" si="2"/>
        <v/>
      </c>
      <c r="Q20" s="71" t="str">
        <f t="shared" si="3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>
        <v>2</v>
      </c>
      <c r="J23" s="81" t="str">
        <f t="shared" si="0"/>
        <v xml:space="preserve"> 25 janv</v>
      </c>
      <c r="K23" s="46"/>
      <c r="L23" s="46"/>
      <c r="M23" s="47"/>
      <c r="N23" s="48"/>
      <c r="O23" s="40" t="str">
        <f t="shared" si="1"/>
        <v/>
      </c>
      <c r="P23" s="41">
        <f t="shared" si="2"/>
        <v>17.899999999999999</v>
      </c>
      <c r="Q23" s="71" t="str">
        <f t="shared" si="3"/>
        <v>RM</v>
      </c>
      <c r="R23" s="104" t="e">
        <f t="shared" si="4"/>
        <v>#REF!</v>
      </c>
      <c r="S23" s="105" t="e">
        <f t="shared" si="5"/>
        <v>#REF!</v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>
        <v>3</v>
      </c>
      <c r="J26" s="81" t="str">
        <f t="shared" si="0"/>
        <v xml:space="preserve"> 26 janv</v>
      </c>
      <c r="K26" s="71"/>
      <c r="L26" s="71"/>
      <c r="M26" s="71"/>
      <c r="N26" s="72"/>
      <c r="O26" s="40" t="str">
        <f t="shared" si="1"/>
        <v/>
      </c>
      <c r="P26" s="41">
        <f t="shared" si="2"/>
        <v>17.899999999999999</v>
      </c>
      <c r="Q26" s="71" t="str">
        <f t="shared" si="3"/>
        <v>RM</v>
      </c>
      <c r="R26" s="104" t="e">
        <f t="shared" si="4"/>
        <v>#REF!</v>
      </c>
      <c r="S26" s="105" t="e">
        <f t="shared" si="5"/>
        <v>#REF!</v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>
        <v>4</v>
      </c>
      <c r="J29" s="81" t="str">
        <f t="shared" si="0"/>
        <v xml:space="preserve"> 27 janv</v>
      </c>
      <c r="K29" s="71"/>
      <c r="L29" s="71"/>
      <c r="M29" s="71"/>
      <c r="N29" s="72"/>
      <c r="O29" s="40" t="str">
        <f t="shared" si="1"/>
        <v/>
      </c>
      <c r="P29" s="41">
        <f t="shared" si="2"/>
        <v>17.899999999999999</v>
      </c>
      <c r="Q29" s="71" t="str">
        <f t="shared" si="3"/>
        <v>RM</v>
      </c>
      <c r="R29" s="104" t="e">
        <f t="shared" si="4"/>
        <v>#REF!</v>
      </c>
      <c r="S29" s="105" t="e">
        <f t="shared" si="5"/>
        <v>#REF!</v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8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9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25:P25 S10:S34 O26:Q34 O9:Q2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6401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1" r:id="rId4"/>
      </mc:Fallback>
    </mc:AlternateContent>
    <mc:AlternateContent xmlns:mc="http://schemas.openxmlformats.org/markup-compatibility/2006">
      <mc:Choice Requires="x14">
        <oleObject progId="Word.Document.8" shapeId="486402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"/>
  <sheetViews>
    <sheetView workbookViewId="0">
      <selection activeCell="S7" sqref="S7"/>
    </sheetView>
  </sheetViews>
  <sheetFormatPr baseColWidth="10" defaultRowHeight="13.2" x14ac:dyDescent="0.25"/>
  <cols>
    <col min="2" max="2" width="5.5546875" customWidth="1"/>
    <col min="3" max="3" width="11.5546875" customWidth="1"/>
    <col min="4" max="4" width="10.77734375" customWidth="1"/>
    <col min="5" max="26" width="5.5546875" customWidth="1"/>
  </cols>
  <sheetData>
    <row r="1" spans="1:26" x14ac:dyDescent="0.25">
      <c r="B1" s="1"/>
      <c r="C1" s="130" t="s">
        <v>131</v>
      </c>
      <c r="D1" s="130"/>
      <c r="E1" s="130" t="s">
        <v>132</v>
      </c>
      <c r="F1" s="130"/>
      <c r="G1" s="130" t="s">
        <v>133</v>
      </c>
      <c r="H1" s="130"/>
      <c r="I1" s="130" t="s">
        <v>134</v>
      </c>
      <c r="J1" s="130"/>
      <c r="K1" s="130" t="s">
        <v>135</v>
      </c>
      <c r="L1" s="130"/>
      <c r="M1" s="130" t="s">
        <v>136</v>
      </c>
      <c r="N1" s="130"/>
      <c r="O1" s="130" t="s">
        <v>137</v>
      </c>
      <c r="P1" s="130"/>
      <c r="Q1" s="130" t="s">
        <v>138</v>
      </c>
      <c r="R1" s="130"/>
      <c r="S1" s="130" t="s">
        <v>139</v>
      </c>
      <c r="T1" s="130"/>
      <c r="U1" s="130" t="s">
        <v>140</v>
      </c>
      <c r="V1" s="130"/>
      <c r="W1" s="130" t="s">
        <v>141</v>
      </c>
      <c r="X1" s="130"/>
      <c r="Y1" s="130" t="s">
        <v>142</v>
      </c>
      <c r="Z1" s="130"/>
    </row>
    <row r="2" spans="1:26" x14ac:dyDescent="0.25">
      <c r="B2" s="1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12"/>
      <c r="V2" s="1"/>
      <c r="W2" s="1"/>
      <c r="X2" s="1"/>
      <c r="Y2" s="1"/>
      <c r="Z2" s="1"/>
    </row>
    <row r="3" spans="1:26" x14ac:dyDescent="0.25">
      <c r="A3" s="133"/>
      <c r="B3" s="1">
        <v>2</v>
      </c>
      <c r="C3" s="109" t="s">
        <v>145</v>
      </c>
      <c r="D3" s="109" t="s">
        <v>150</v>
      </c>
      <c r="E3" s="109" t="s">
        <v>13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34"/>
      <c r="B4" s="1">
        <v>3</v>
      </c>
      <c r="C4" s="109" t="s">
        <v>146</v>
      </c>
      <c r="D4" s="109" t="s">
        <v>151</v>
      </c>
      <c r="E4" s="109" t="s">
        <v>13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34"/>
      <c r="B5" s="1">
        <v>4</v>
      </c>
      <c r="C5" s="95" t="s">
        <v>147</v>
      </c>
      <c r="D5" s="109" t="s">
        <v>152</v>
      </c>
      <c r="E5" s="109" t="s">
        <v>13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134"/>
      <c r="B6" s="1">
        <v>5</v>
      </c>
      <c r="C6" s="132" t="s">
        <v>148</v>
      </c>
      <c r="D6" s="109" t="s">
        <v>153</v>
      </c>
      <c r="E6" s="109" t="s">
        <v>13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134"/>
      <c r="B7" s="1">
        <v>6</v>
      </c>
      <c r="C7" s="132" t="s">
        <v>149</v>
      </c>
      <c r="D7" s="109" t="s">
        <v>154</v>
      </c>
      <c r="E7" s="109" t="s">
        <v>13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B8" s="1">
        <v>7</v>
      </c>
      <c r="C8" s="132" t="s">
        <v>175</v>
      </c>
      <c r="D8" s="109" t="s">
        <v>144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B9" s="1">
        <v>8</v>
      </c>
      <c r="C9" s="132" t="s">
        <v>144</v>
      </c>
      <c r="D9" s="109" t="s">
        <v>144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33"/>
      <c r="B10" s="1">
        <v>9</v>
      </c>
      <c r="C10" s="109" t="s">
        <v>155</v>
      </c>
      <c r="D10" s="109" t="s">
        <v>160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134"/>
      <c r="B11" s="1">
        <v>10</v>
      </c>
      <c r="C11" s="109" t="s">
        <v>156</v>
      </c>
      <c r="D11" s="109" t="s">
        <v>161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134"/>
      <c r="B12" s="1">
        <v>11</v>
      </c>
      <c r="C12" s="95" t="s">
        <v>157</v>
      </c>
      <c r="D12" s="109" t="s">
        <v>162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134"/>
      <c r="B13" s="1">
        <v>12</v>
      </c>
      <c r="C13" s="132" t="s">
        <v>158</v>
      </c>
      <c r="D13" s="109" t="s">
        <v>163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34"/>
      <c r="B14" s="1">
        <v>13</v>
      </c>
      <c r="C14" s="132" t="s">
        <v>159</v>
      </c>
      <c r="D14" s="109" t="s">
        <v>164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B15" s="1">
        <v>14</v>
      </c>
      <c r="C15" s="132" t="s">
        <v>144</v>
      </c>
      <c r="D15" s="109" t="s">
        <v>144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B16" s="1">
        <v>15</v>
      </c>
      <c r="C16" s="132" t="s">
        <v>144</v>
      </c>
      <c r="D16" s="109" t="s">
        <v>144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2:26" x14ac:dyDescent="0.25">
      <c r="B17" s="1">
        <v>16</v>
      </c>
      <c r="C17" s="109" t="s">
        <v>165</v>
      </c>
      <c r="D17" s="109" t="s">
        <v>170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2:26" x14ac:dyDescent="0.25">
      <c r="B18" s="1">
        <v>17</v>
      </c>
      <c r="C18" s="109" t="s">
        <v>166</v>
      </c>
      <c r="D18" s="109" t="s">
        <v>171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2:26" x14ac:dyDescent="0.25">
      <c r="B19" s="1">
        <v>18</v>
      </c>
      <c r="C19" s="95" t="s">
        <v>167</v>
      </c>
      <c r="D19" s="109" t="s">
        <v>172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2:26" x14ac:dyDescent="0.25">
      <c r="B20" s="1">
        <v>19</v>
      </c>
      <c r="C20" s="132" t="s">
        <v>168</v>
      </c>
      <c r="D20" s="109" t="s">
        <v>173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2:26" x14ac:dyDescent="0.25">
      <c r="B21" s="1">
        <v>20</v>
      </c>
      <c r="C21" s="132" t="s">
        <v>169</v>
      </c>
      <c r="D21" s="109" t="s">
        <v>174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2:26" x14ac:dyDescent="0.25">
      <c r="B22" s="1">
        <v>21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2:26" x14ac:dyDescent="0.25">
      <c r="B23" s="1">
        <v>22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2:26" x14ac:dyDescent="0.25">
      <c r="B24" s="1">
        <v>23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2:26" x14ac:dyDescent="0.25">
      <c r="B25" s="1">
        <v>24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2:26" x14ac:dyDescent="0.25">
      <c r="B26" s="1">
        <v>25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2:26" x14ac:dyDescent="0.25">
      <c r="B27" s="1">
        <v>26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2:26" x14ac:dyDescent="0.25">
      <c r="B28" s="1">
        <v>27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2:26" x14ac:dyDescent="0.25">
      <c r="B29" s="1">
        <v>28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2:26" x14ac:dyDescent="0.25">
      <c r="B30" s="1">
        <v>29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2:26" x14ac:dyDescent="0.25">
      <c r="B31" s="1">
        <v>30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2:26" x14ac:dyDescent="0.25">
      <c r="B32" s="1">
        <v>31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</sheetData>
  <mergeCells count="12">
    <mergeCell ref="Y1:Z1"/>
    <mergeCell ref="C1:D1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01</vt:lpstr>
      <vt:lpstr>02</vt:lpstr>
      <vt:lpstr>03</vt:lpstr>
      <vt:lpstr>04</vt:lpstr>
      <vt:lpstr>heures</vt:lpstr>
      <vt:lpstr>'01'!Zone_d_impression</vt:lpstr>
      <vt:lpstr>'02'!Zone_d_impression</vt:lpstr>
      <vt:lpstr>'03'!Zone_d_impression</vt:lpstr>
      <vt:lpstr>'04'!Zone_d_impression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Nicolas Vadee</cp:lastModifiedBy>
  <cp:lastPrinted>2014-06-02T05:04:32Z</cp:lastPrinted>
  <dcterms:created xsi:type="dcterms:W3CDTF">2012-12-28T15:31:55Z</dcterms:created>
  <dcterms:modified xsi:type="dcterms:W3CDTF">2016-10-28T17:05:15Z</dcterms:modified>
</cp:coreProperties>
</file>