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0515"/>
  </bookViews>
  <sheets>
    <sheet name="Jan-13" sheetId="1" r:id="rId1"/>
  </sheets>
  <calcPr calcId="145621"/>
</workbook>
</file>

<file path=xl/calcChain.xml><?xml version="1.0" encoding="utf-8"?>
<calcChain xmlns="http://schemas.openxmlformats.org/spreadsheetml/2006/main">
  <c r="A58" i="1" l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D38" i="1"/>
  <c r="A38" i="1"/>
  <c r="T36" i="1"/>
  <c r="S36" i="1"/>
  <c r="R36" i="1"/>
  <c r="Q36" i="1"/>
  <c r="P36" i="1"/>
  <c r="O36" i="1"/>
  <c r="N36" i="1"/>
  <c r="M36" i="1"/>
  <c r="L36" i="1"/>
  <c r="K36" i="1"/>
  <c r="J36" i="1"/>
  <c r="I36" i="1"/>
  <c r="H36" i="1"/>
  <c r="G36" i="1"/>
  <c r="F36" i="1"/>
  <c r="E36" i="1"/>
  <c r="D36" i="1"/>
  <c r="T42" i="1" s="1"/>
  <c r="A36" i="1"/>
  <c r="V35" i="1"/>
  <c r="T35" i="1"/>
  <c r="V34" i="1"/>
  <c r="T34" i="1"/>
  <c r="V33" i="1"/>
  <c r="T33" i="1"/>
  <c r="V32" i="1"/>
  <c r="T32" i="1"/>
  <c r="V31" i="1"/>
  <c r="T31" i="1"/>
  <c r="V30" i="1"/>
  <c r="T30" i="1"/>
  <c r="V29" i="1"/>
  <c r="T29" i="1"/>
  <c r="V28" i="1"/>
  <c r="T28" i="1"/>
  <c r="V27" i="1"/>
  <c r="T27" i="1"/>
  <c r="V26" i="1"/>
  <c r="T26" i="1"/>
  <c r="V25" i="1"/>
  <c r="T25" i="1"/>
  <c r="V24" i="1"/>
  <c r="T24" i="1"/>
  <c r="V23" i="1"/>
  <c r="T23" i="1"/>
  <c r="V22" i="1"/>
  <c r="T22" i="1"/>
  <c r="V21" i="1"/>
  <c r="T21" i="1"/>
  <c r="V20" i="1"/>
  <c r="T20" i="1"/>
  <c r="V19" i="1"/>
  <c r="T19" i="1"/>
  <c r="V18" i="1"/>
  <c r="T18" i="1"/>
  <c r="V17" i="1"/>
  <c r="T17" i="1"/>
  <c r="V16" i="1"/>
  <c r="T16" i="1"/>
  <c r="V15" i="1"/>
  <c r="T15" i="1"/>
  <c r="V14" i="1"/>
  <c r="T14" i="1"/>
  <c r="V13" i="1"/>
  <c r="T13" i="1"/>
  <c r="V12" i="1"/>
  <c r="T12" i="1"/>
  <c r="V11" i="1"/>
  <c r="T11" i="1"/>
  <c r="V10" i="1"/>
  <c r="T10" i="1"/>
  <c r="V9" i="1"/>
  <c r="T9" i="1"/>
  <c r="V8" i="1"/>
  <c r="T8" i="1"/>
  <c r="V7" i="1"/>
  <c r="T7" i="1"/>
  <c r="V6" i="1"/>
  <c r="T6" i="1"/>
  <c r="V5" i="1"/>
  <c r="T5" i="1"/>
  <c r="T40" i="1" s="1"/>
  <c r="V4" i="1"/>
  <c r="T4" i="1"/>
  <c r="V3" i="1"/>
  <c r="T3" i="1"/>
  <c r="V1" i="1"/>
  <c r="A59" i="1" l="1"/>
  <c r="D58" i="1"/>
  <c r="D57" i="1"/>
  <c r="D56" i="1"/>
  <c r="D55" i="1"/>
  <c r="D54" i="1"/>
  <c r="D53" i="1"/>
  <c r="D52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D51" i="1"/>
  <c r="D50" i="1"/>
  <c r="D49" i="1"/>
  <c r="D48" i="1"/>
  <c r="D47" i="1"/>
  <c r="D46" i="1"/>
  <c r="D45" i="1"/>
  <c r="D44" i="1"/>
  <c r="T43" i="1"/>
  <c r="T48" i="1"/>
  <c r="T47" i="1"/>
  <c r="T45" i="1"/>
  <c r="T50" i="1"/>
  <c r="T53" i="1"/>
  <c r="T52" i="1"/>
  <c r="T57" i="1"/>
  <c r="E38" i="1"/>
  <c r="G38" i="1"/>
  <c r="I38" i="1"/>
  <c r="K38" i="1"/>
  <c r="M38" i="1"/>
  <c r="O38" i="1"/>
  <c r="Q38" i="1"/>
  <c r="S38" i="1"/>
  <c r="E39" i="1"/>
  <c r="G39" i="1"/>
  <c r="I39" i="1"/>
  <c r="K39" i="1"/>
  <c r="M39" i="1"/>
  <c r="P39" i="1"/>
  <c r="T39" i="1"/>
  <c r="D40" i="1"/>
  <c r="H40" i="1"/>
  <c r="L40" i="1"/>
  <c r="P40" i="1"/>
  <c r="D41" i="1"/>
  <c r="H41" i="1"/>
  <c r="L41" i="1"/>
  <c r="P41" i="1"/>
  <c r="T41" i="1"/>
  <c r="D42" i="1"/>
  <c r="H42" i="1"/>
  <c r="L42" i="1"/>
  <c r="P42" i="1"/>
  <c r="D43" i="1"/>
  <c r="T58" i="1"/>
  <c r="R58" i="1"/>
  <c r="P58" i="1"/>
  <c r="N58" i="1"/>
  <c r="L58" i="1"/>
  <c r="J58" i="1"/>
  <c r="H58" i="1"/>
  <c r="F58" i="1"/>
  <c r="R57" i="1"/>
  <c r="P57" i="1"/>
  <c r="N57" i="1"/>
  <c r="L57" i="1"/>
  <c r="J57" i="1"/>
  <c r="H57" i="1"/>
  <c r="F57" i="1"/>
  <c r="T56" i="1"/>
  <c r="R56" i="1"/>
  <c r="P56" i="1"/>
  <c r="N56" i="1"/>
  <c r="L56" i="1"/>
  <c r="J56" i="1"/>
  <c r="H56" i="1"/>
  <c r="F56" i="1"/>
  <c r="T55" i="1"/>
  <c r="R55" i="1"/>
  <c r="P55" i="1"/>
  <c r="N55" i="1"/>
  <c r="L55" i="1"/>
  <c r="J55" i="1"/>
  <c r="H55" i="1"/>
  <c r="F55" i="1"/>
  <c r="T54" i="1"/>
  <c r="R54" i="1"/>
  <c r="P54" i="1"/>
  <c r="N54" i="1"/>
  <c r="L54" i="1"/>
  <c r="J54" i="1"/>
  <c r="H54" i="1"/>
  <c r="F54" i="1"/>
  <c r="R53" i="1"/>
  <c r="P53" i="1"/>
  <c r="N53" i="1"/>
  <c r="L53" i="1"/>
  <c r="J53" i="1"/>
  <c r="H53" i="1"/>
  <c r="F53" i="1"/>
  <c r="R52" i="1"/>
  <c r="P52" i="1"/>
  <c r="N52" i="1"/>
  <c r="L52" i="1"/>
  <c r="J52" i="1"/>
  <c r="H52" i="1"/>
  <c r="F52" i="1"/>
  <c r="T51" i="1"/>
  <c r="R51" i="1"/>
  <c r="P51" i="1"/>
  <c r="N51" i="1"/>
  <c r="L51" i="1"/>
  <c r="J51" i="1"/>
  <c r="H51" i="1"/>
  <c r="F51" i="1"/>
  <c r="S58" i="1"/>
  <c r="Q58" i="1"/>
  <c r="O58" i="1"/>
  <c r="M58" i="1"/>
  <c r="K58" i="1"/>
  <c r="I58" i="1"/>
  <c r="G58" i="1"/>
  <c r="S57" i="1"/>
  <c r="Q57" i="1"/>
  <c r="O57" i="1"/>
  <c r="M57" i="1"/>
  <c r="K57" i="1"/>
  <c r="I57" i="1"/>
  <c r="G57" i="1"/>
  <c r="S56" i="1"/>
  <c r="Q56" i="1"/>
  <c r="O56" i="1"/>
  <c r="M56" i="1"/>
  <c r="K56" i="1"/>
  <c r="I56" i="1"/>
  <c r="G56" i="1"/>
  <c r="S55" i="1"/>
  <c r="Q55" i="1"/>
  <c r="O55" i="1"/>
  <c r="M55" i="1"/>
  <c r="K55" i="1"/>
  <c r="I55" i="1"/>
  <c r="G55" i="1"/>
  <c r="S54" i="1"/>
  <c r="Q54" i="1"/>
  <c r="O54" i="1"/>
  <c r="M54" i="1"/>
  <c r="K54" i="1"/>
  <c r="I54" i="1"/>
  <c r="G54" i="1"/>
  <c r="S53" i="1"/>
  <c r="Q53" i="1"/>
  <c r="O53" i="1"/>
  <c r="M53" i="1"/>
  <c r="K53" i="1"/>
  <c r="I53" i="1"/>
  <c r="G53" i="1"/>
  <c r="S52" i="1"/>
  <c r="Q52" i="1"/>
  <c r="O52" i="1"/>
  <c r="M52" i="1"/>
  <c r="K52" i="1"/>
  <c r="I52" i="1"/>
  <c r="G52" i="1"/>
  <c r="S51" i="1"/>
  <c r="Q51" i="1"/>
  <c r="O51" i="1"/>
  <c r="M51" i="1"/>
  <c r="K51" i="1"/>
  <c r="I51" i="1"/>
  <c r="G51" i="1"/>
  <c r="S50" i="1"/>
  <c r="Q50" i="1"/>
  <c r="O50" i="1"/>
  <c r="M50" i="1"/>
  <c r="K50" i="1"/>
  <c r="I50" i="1"/>
  <c r="G50" i="1"/>
  <c r="S49" i="1"/>
  <c r="Q49" i="1"/>
  <c r="O49" i="1"/>
  <c r="M49" i="1"/>
  <c r="R50" i="1"/>
  <c r="N50" i="1"/>
  <c r="J50" i="1"/>
  <c r="F50" i="1"/>
  <c r="R49" i="1"/>
  <c r="N49" i="1"/>
  <c r="K49" i="1"/>
  <c r="I49" i="1"/>
  <c r="G49" i="1"/>
  <c r="S48" i="1"/>
  <c r="Q48" i="1"/>
  <c r="O48" i="1"/>
  <c r="M48" i="1"/>
  <c r="K48" i="1"/>
  <c r="I48" i="1"/>
  <c r="G48" i="1"/>
  <c r="S47" i="1"/>
  <c r="Q47" i="1"/>
  <c r="O47" i="1"/>
  <c r="M47" i="1"/>
  <c r="K47" i="1"/>
  <c r="I47" i="1"/>
  <c r="G47" i="1"/>
  <c r="S46" i="1"/>
  <c r="Q46" i="1"/>
  <c r="O46" i="1"/>
  <c r="M46" i="1"/>
  <c r="K46" i="1"/>
  <c r="I46" i="1"/>
  <c r="G46" i="1"/>
  <c r="S45" i="1"/>
  <c r="Q45" i="1"/>
  <c r="O45" i="1"/>
  <c r="M45" i="1"/>
  <c r="K45" i="1"/>
  <c r="I45" i="1"/>
  <c r="G45" i="1"/>
  <c r="S44" i="1"/>
  <c r="Q44" i="1"/>
  <c r="O44" i="1"/>
  <c r="M44" i="1"/>
  <c r="K44" i="1"/>
  <c r="I44" i="1"/>
  <c r="G44" i="1"/>
  <c r="S43" i="1"/>
  <c r="Q43" i="1"/>
  <c r="O43" i="1"/>
  <c r="M43" i="1"/>
  <c r="K43" i="1"/>
  <c r="I43" i="1"/>
  <c r="G43" i="1"/>
  <c r="S42" i="1"/>
  <c r="Q42" i="1"/>
  <c r="O42" i="1"/>
  <c r="M42" i="1"/>
  <c r="K42" i="1"/>
  <c r="I42" i="1"/>
  <c r="G42" i="1"/>
  <c r="S41" i="1"/>
  <c r="Q41" i="1"/>
  <c r="O41" i="1"/>
  <c r="M41" i="1"/>
  <c r="K41" i="1"/>
  <c r="I41" i="1"/>
  <c r="G41" i="1"/>
  <c r="S40" i="1"/>
  <c r="Q40" i="1"/>
  <c r="O40" i="1"/>
  <c r="M40" i="1"/>
  <c r="K40" i="1"/>
  <c r="I40" i="1"/>
  <c r="G40" i="1"/>
  <c r="S39" i="1"/>
  <c r="Q39" i="1"/>
  <c r="O39" i="1"/>
  <c r="P50" i="1"/>
  <c r="L50" i="1"/>
  <c r="H50" i="1"/>
  <c r="T49" i="1"/>
  <c r="P49" i="1"/>
  <c r="L49" i="1"/>
  <c r="J49" i="1"/>
  <c r="H49" i="1"/>
  <c r="F49" i="1"/>
  <c r="R48" i="1"/>
  <c r="P48" i="1"/>
  <c r="N48" i="1"/>
  <c r="L48" i="1"/>
  <c r="J48" i="1"/>
  <c r="H48" i="1"/>
  <c r="F48" i="1"/>
  <c r="R47" i="1"/>
  <c r="P47" i="1"/>
  <c r="N47" i="1"/>
  <c r="L47" i="1"/>
  <c r="J47" i="1"/>
  <c r="H47" i="1"/>
  <c r="F47" i="1"/>
  <c r="T46" i="1"/>
  <c r="R46" i="1"/>
  <c r="P46" i="1"/>
  <c r="N46" i="1"/>
  <c r="L46" i="1"/>
  <c r="J46" i="1"/>
  <c r="H46" i="1"/>
  <c r="F46" i="1"/>
  <c r="R45" i="1"/>
  <c r="P45" i="1"/>
  <c r="N45" i="1"/>
  <c r="L45" i="1"/>
  <c r="J45" i="1"/>
  <c r="H45" i="1"/>
  <c r="F45" i="1"/>
  <c r="T44" i="1"/>
  <c r="R44" i="1"/>
  <c r="P44" i="1"/>
  <c r="N44" i="1"/>
  <c r="L44" i="1"/>
  <c r="J44" i="1"/>
  <c r="H44" i="1"/>
  <c r="F44" i="1"/>
  <c r="R43" i="1"/>
  <c r="P43" i="1"/>
  <c r="N43" i="1"/>
  <c r="L43" i="1"/>
  <c r="J43" i="1"/>
  <c r="H43" i="1"/>
  <c r="F43" i="1"/>
  <c r="F38" i="1"/>
  <c r="H38" i="1"/>
  <c r="J38" i="1"/>
  <c r="L38" i="1"/>
  <c r="N38" i="1"/>
  <c r="P38" i="1"/>
  <c r="R38" i="1"/>
  <c r="T38" i="1"/>
  <c r="T59" i="1" s="1"/>
  <c r="D39" i="1"/>
  <c r="D59" i="1" s="1"/>
  <c r="F39" i="1"/>
  <c r="H39" i="1"/>
  <c r="J39" i="1"/>
  <c r="L39" i="1"/>
  <c r="N39" i="1"/>
  <c r="R39" i="1"/>
  <c r="F40" i="1"/>
  <c r="J40" i="1"/>
  <c r="N40" i="1"/>
  <c r="R40" i="1"/>
  <c r="F41" i="1"/>
  <c r="J41" i="1"/>
  <c r="N41" i="1"/>
  <c r="R41" i="1"/>
  <c r="F42" i="1"/>
  <c r="J42" i="1"/>
  <c r="N42" i="1"/>
  <c r="R42" i="1"/>
  <c r="P59" i="1" l="1"/>
  <c r="L59" i="1"/>
  <c r="H59" i="1"/>
  <c r="Q59" i="1"/>
  <c r="M59" i="1"/>
  <c r="I59" i="1"/>
  <c r="E59" i="1"/>
  <c r="R59" i="1"/>
  <c r="N59" i="1"/>
  <c r="J59" i="1"/>
  <c r="F59" i="1"/>
  <c r="S59" i="1"/>
  <c r="O59" i="1"/>
  <c r="K59" i="1"/>
  <c r="G59" i="1"/>
</calcChain>
</file>

<file path=xl/sharedStrings.xml><?xml version="1.0" encoding="utf-8"?>
<sst xmlns="http://schemas.openxmlformats.org/spreadsheetml/2006/main" count="226" uniqueCount="77">
  <si>
    <t>File</t>
  </si>
  <si>
    <t>Client</t>
  </si>
  <si>
    <t>Date</t>
  </si>
  <si>
    <t>Оформление 1-го листа ДТ</t>
  </si>
  <si>
    <t>Добавочный лист ДТ</t>
  </si>
  <si>
    <t>Дополнение к ДТ</t>
  </si>
  <si>
    <t>Документальное оформление, получение</t>
  </si>
  <si>
    <t>Оформление 1-го листа КТС</t>
  </si>
  <si>
    <t>Добавочный лист КТС</t>
  </si>
  <si>
    <t>Док. оформление окончательной КТС</t>
  </si>
  <si>
    <t>Перевод инвойсов</t>
  </si>
  <si>
    <t>Доставка груза до 1000 кг.</t>
  </si>
  <si>
    <t>Досмот +фото +акт</t>
  </si>
  <si>
    <t>Подписание писем на исп. ден. Средств</t>
  </si>
  <si>
    <t>Прохождение спец.видов контроля</t>
  </si>
  <si>
    <t>Обслуживание ячейки</t>
  </si>
  <si>
    <t>Предварительный осмотр+досмотр</t>
  </si>
  <si>
    <t>Изготовление СЕРТ.ДОС</t>
  </si>
  <si>
    <t>Прочее</t>
  </si>
  <si>
    <t>Total</t>
  </si>
  <si>
    <t>Observations</t>
  </si>
  <si>
    <t>12-023-06084</t>
  </si>
  <si>
    <t>DIOR</t>
  </si>
  <si>
    <t>-</t>
  </si>
  <si>
    <t>13-027-00272</t>
  </si>
  <si>
    <t>MICHELIN</t>
  </si>
  <si>
    <t>13-055-00058</t>
  </si>
  <si>
    <t>CHANEL</t>
  </si>
  <si>
    <t>13-026-00141</t>
  </si>
  <si>
    <t>LVV</t>
  </si>
  <si>
    <t>13-026-00152</t>
  </si>
  <si>
    <t>13-027-00275</t>
  </si>
  <si>
    <t>12-027-00335</t>
  </si>
  <si>
    <t>13-026-00237</t>
  </si>
  <si>
    <t>13-055-00123</t>
  </si>
  <si>
    <t>13-018-00346</t>
  </si>
  <si>
    <t>INDUSOFT</t>
  </si>
  <si>
    <t>13-026-00281</t>
  </si>
  <si>
    <t>12-023-06083</t>
  </si>
  <si>
    <t>13-055-00173</t>
  </si>
  <si>
    <t>13-064-00276</t>
  </si>
  <si>
    <t>PWJ</t>
  </si>
  <si>
    <t>13-026-00294</t>
  </si>
  <si>
    <t>13-056-00271</t>
  </si>
  <si>
    <t>SHISEIDO</t>
  </si>
  <si>
    <t>13-027-00333</t>
  </si>
  <si>
    <t>13-026-00349</t>
  </si>
  <si>
    <t>13-026-00347</t>
  </si>
  <si>
    <t>13-055-00273</t>
  </si>
  <si>
    <t>13-055-00299</t>
  </si>
  <si>
    <t>12-023-06085</t>
  </si>
  <si>
    <t>12-023-06087</t>
  </si>
  <si>
    <t>13-026-00069</t>
  </si>
  <si>
    <t>13-026-00072</t>
  </si>
  <si>
    <t>13-064-00089</t>
  </si>
  <si>
    <t>13-026-00092</t>
  </si>
  <si>
    <t>13-041-00077</t>
  </si>
  <si>
    <t>SELDICO</t>
  </si>
  <si>
    <t>13-027-00436</t>
  </si>
  <si>
    <t>13-027-00365</t>
  </si>
  <si>
    <t>13-026-00400</t>
  </si>
  <si>
    <t>13-081-00736</t>
  </si>
  <si>
    <t>TRADE MODUS</t>
  </si>
  <si>
    <t>13-018-00516</t>
  </si>
  <si>
    <t>BASTION SUD</t>
  </si>
  <si>
    <t>HERMES</t>
  </si>
  <si>
    <t>NEXANS</t>
  </si>
  <si>
    <t>SWATCH</t>
  </si>
  <si>
    <t>VOLGAERO</t>
  </si>
  <si>
    <t>X</t>
  </si>
  <si>
    <t>x</t>
  </si>
  <si>
    <t>a</t>
  </si>
  <si>
    <t>b</t>
  </si>
  <si>
    <t>c</t>
  </si>
  <si>
    <t>e</t>
  </si>
  <si>
    <t>d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</si>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</sst>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gray125">
        <bgColor theme="0" tint="-4.9989318521683403E-2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17" fontId="1" fillId="2" borderId="1" xfId="0" applyNumberFormat="1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/>
    </xf>
    <xf numFmtId="0" fontId="5" fillId="4" borderId="4" xfId="0" applyFont="1" applyFill="1" applyBorder="1" applyAlignment="1">
      <alignment horizontal="left" vertical="center" wrapText="1"/>
    </xf>
    <xf numFmtId="0" fontId="5" fillId="4" borderId="5" xfId="0" applyFont="1" applyFill="1" applyBorder="1" applyAlignment="1">
      <alignment horizontal="left" vertical="center" wrapText="1"/>
    </xf>
    <xf numFmtId="164" fontId="5" fillId="4" borderId="5" xfId="0" applyNumberFormat="1" applyFont="1" applyFill="1" applyBorder="1" applyAlignment="1">
      <alignment horizontal="left" vertical="center" wrapText="1"/>
    </xf>
    <xf numFmtId="3" fontId="1" fillId="4" borderId="5" xfId="0" applyNumberFormat="1" applyFont="1" applyFill="1" applyBorder="1" applyAlignment="1">
      <alignment horizontal="left" vertical="center" wrapText="1"/>
    </xf>
    <xf numFmtId="3" fontId="5" fillId="4" borderId="5" xfId="0" applyNumberFormat="1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1" fillId="0" borderId="0" xfId="0" applyFont="1" applyFill="1" applyBorder="1"/>
    <xf numFmtId="14" fontId="0" fillId="5" borderId="7" xfId="0" applyNumberFormat="1" applyFill="1" applyBorder="1"/>
    <xf numFmtId="0" fontId="0" fillId="0" borderId="0" xfId="0" applyBorder="1"/>
    <xf numFmtId="164" fontId="0" fillId="0" borderId="0" xfId="0" applyNumberFormat="1" applyBorder="1"/>
    <xf numFmtId="3" fontId="0" fillId="0" borderId="0" xfId="0" applyNumberFormat="1" applyBorder="1"/>
    <xf numFmtId="3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/>
    <xf numFmtId="3" fontId="0" fillId="6" borderId="8" xfId="0" applyNumberFormat="1" applyFont="1" applyFill="1" applyBorder="1"/>
    <xf numFmtId="0" fontId="0" fillId="0" borderId="9" xfId="0" applyBorder="1"/>
    <xf numFmtId="0" fontId="7" fillId="0" borderId="0" xfId="0" applyFont="1" applyBorder="1"/>
    <xf numFmtId="0" fontId="0" fillId="0" borderId="0" xfId="0" applyFill="1" applyBorder="1"/>
    <xf numFmtId="0" fontId="0" fillId="5" borderId="7" xfId="0" applyFill="1" applyBorder="1"/>
    <xf numFmtId="3" fontId="0" fillId="6" borderId="10" xfId="0" applyNumberFormat="1" applyFont="1" applyFill="1" applyBorder="1"/>
    <xf numFmtId="164" fontId="0" fillId="0" borderId="0" xfId="0" applyNumberFormat="1" applyBorder="1" applyAlignment="1">
      <alignment horizontal="right"/>
    </xf>
    <xf numFmtId="3" fontId="0" fillId="0" borderId="0" xfId="0" applyNumberFormat="1" applyBorder="1" applyAlignment="1">
      <alignment horizontal="right"/>
    </xf>
    <xf numFmtId="0" fontId="0" fillId="5" borderId="11" xfId="0" applyFill="1" applyBorder="1"/>
    <xf numFmtId="164" fontId="0" fillId="0" borderId="12" xfId="0" applyNumberFormat="1" applyBorder="1" applyAlignment="1">
      <alignment horizontal="right"/>
    </xf>
    <xf numFmtId="3" fontId="0" fillId="0" borderId="12" xfId="0" applyNumberFormat="1" applyBorder="1" applyAlignment="1">
      <alignment horizontal="right"/>
    </xf>
    <xf numFmtId="3" fontId="0" fillId="0" borderId="12" xfId="0" applyNumberFormat="1" applyFill="1" applyBorder="1" applyAlignment="1">
      <alignment horizontal="right"/>
    </xf>
    <xf numFmtId="3" fontId="0" fillId="0" borderId="12" xfId="0" applyNumberFormat="1" applyBorder="1"/>
    <xf numFmtId="3" fontId="0" fillId="6" borderId="13" xfId="0" applyNumberFormat="1" applyFont="1" applyFill="1" applyBorder="1"/>
    <xf numFmtId="0" fontId="0" fillId="0" borderId="14" xfId="0" applyBorder="1"/>
    <xf numFmtId="0" fontId="2" fillId="5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right"/>
    </xf>
    <xf numFmtId="164" fontId="2" fillId="0" borderId="2" xfId="0" applyNumberFormat="1" applyFont="1" applyBorder="1" applyAlignment="1">
      <alignment horizontal="right"/>
    </xf>
    <xf numFmtId="3" fontId="2" fillId="0" borderId="2" xfId="0" applyNumberFormat="1" applyFont="1" applyBorder="1" applyAlignment="1">
      <alignment horizontal="right"/>
    </xf>
    <xf numFmtId="3" fontId="2" fillId="6" borderId="15" xfId="0" applyNumberFormat="1" applyFont="1" applyFill="1" applyBorder="1" applyAlignment="1">
      <alignment horizontal="right"/>
    </xf>
    <xf numFmtId="0" fontId="2" fillId="0" borderId="3" xfId="0" applyFont="1" applyBorder="1"/>
    <xf numFmtId="0" fontId="6" fillId="0" borderId="0" xfId="0" applyFont="1" applyBorder="1"/>
    <xf numFmtId="0" fontId="2" fillId="0" borderId="0" xfId="0" applyFont="1" applyFill="1" applyBorder="1"/>
    <xf numFmtId="3" fontId="0" fillId="7" borderId="16" xfId="0" applyNumberFormat="1" applyFill="1" applyBorder="1" applyAlignment="1">
      <alignment horizontal="right"/>
    </xf>
    <xf numFmtId="3" fontId="0" fillId="7" borderId="17" xfId="0" applyNumberFormat="1" applyFill="1" applyBorder="1" applyAlignment="1">
      <alignment horizontal="right"/>
    </xf>
    <xf numFmtId="3" fontId="0" fillId="7" borderId="18" xfId="0" applyNumberFormat="1" applyFill="1" applyBorder="1" applyAlignment="1">
      <alignment horizontal="right"/>
    </xf>
    <xf numFmtId="3" fontId="0" fillId="7" borderId="19" xfId="0" applyNumberFormat="1" applyFill="1" applyBorder="1" applyAlignment="1">
      <alignment horizontal="right"/>
    </xf>
    <xf numFmtId="0" fontId="0" fillId="5" borderId="16" xfId="0" applyFill="1" applyBorder="1" applyAlignment="1">
      <alignment horizontal="center"/>
    </xf>
    <xf numFmtId="17" fontId="0" fillId="0" borderId="17" xfId="0" applyNumberFormat="1" applyFill="1" applyBorder="1" applyAlignment="1">
      <alignment horizontal="left"/>
    </xf>
    <xf numFmtId="3" fontId="0" fillId="0" borderId="17" xfId="0" applyNumberFormat="1" applyBorder="1"/>
    <xf numFmtId="3" fontId="0" fillId="6" borderId="20" xfId="0" applyNumberFormat="1" applyFill="1" applyBorder="1"/>
    <xf numFmtId="0" fontId="0" fillId="0" borderId="19" xfId="0" applyBorder="1"/>
    <xf numFmtId="0" fontId="0" fillId="5" borderId="7" xfId="0" applyFill="1" applyBorder="1" applyAlignment="1">
      <alignment horizontal="center"/>
    </xf>
    <xf numFmtId="17" fontId="0" fillId="0" borderId="0" xfId="0" applyNumberFormat="1" applyFill="1" applyBorder="1" applyAlignment="1">
      <alignment horizontal="left"/>
    </xf>
    <xf numFmtId="3" fontId="0" fillId="6" borderId="10" xfId="0" applyNumberFormat="1" applyFill="1" applyBorder="1"/>
    <xf numFmtId="3" fontId="2" fillId="0" borderId="2" xfId="0" applyNumberFormat="1" applyFont="1" applyBorder="1" applyAlignment="1">
      <alignment horizontal="center"/>
    </xf>
    <xf numFmtId="164" fontId="0" fillId="0" borderId="0" xfId="0" applyNumberFormat="1" applyFill="1" applyBorder="1"/>
    <xf numFmtId="3" fontId="0" fillId="0" borderId="0" xfId="0" applyNumberFormat="1" applyFont="1" applyFill="1" applyBorder="1"/>
    <xf numFmtId="0" fontId="7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W66"/>
  <sheetViews>
    <sheetView tabSelected="1" zoomScale="90" zoomScaleNormal="90" workbookViewId="0">
      <pane ySplit="2" topLeftCell="A3" activePane="bottomLeft" state="frozen"/>
      <selection pane="bottomLeft" activeCell="C14" sqref="C14"/>
    </sheetView>
  </sheetViews>
  <sheetFormatPr defaultRowHeight="15" x14ac:dyDescent="0.25"/>
  <cols>
    <col min="1" max="1" width="14.28515625" customWidth="1"/>
    <col min="2" max="2" width="11.7109375" customWidth="1"/>
    <col min="4" max="4" width="10.85546875" customWidth="1"/>
    <col min="20" max="20" width="11.7109375" customWidth="1"/>
  </cols>
  <sheetData>
    <row r="1" spans="1:23" ht="28.5" customHeight="1" thickBot="1" x14ac:dyDescent="0.3">
      <c r="A1" s="1">
        <v>41275</v>
      </c>
      <c r="B1" s="2" t="s">
        <v>69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4" t="str">
        <f>IF((SUM(V3:V35)/A36)=13,"OK","PROB")</f>
        <v>OK</v>
      </c>
      <c r="W1" s="5"/>
    </row>
    <row r="2" spans="1:23" ht="60" customHeight="1" x14ac:dyDescent="0.25">
      <c r="A2" s="6" t="s">
        <v>0</v>
      </c>
      <c r="B2" s="7" t="s">
        <v>1</v>
      </c>
      <c r="C2" s="8" t="s">
        <v>2</v>
      </c>
      <c r="D2" s="9" t="s">
        <v>3</v>
      </c>
      <c r="E2" s="9" t="s">
        <v>4</v>
      </c>
      <c r="F2" s="9" t="s">
        <v>5</v>
      </c>
      <c r="G2" s="9" t="s">
        <v>6</v>
      </c>
      <c r="H2" s="9" t="s">
        <v>7</v>
      </c>
      <c r="I2" s="9" t="s">
        <v>8</v>
      </c>
      <c r="J2" s="9" t="s">
        <v>9</v>
      </c>
      <c r="K2" s="9" t="s">
        <v>10</v>
      </c>
      <c r="L2" s="9" t="s">
        <v>11</v>
      </c>
      <c r="M2" s="9" t="s">
        <v>12</v>
      </c>
      <c r="N2" s="9" t="s">
        <v>13</v>
      </c>
      <c r="O2" s="9" t="s">
        <v>14</v>
      </c>
      <c r="P2" s="9" t="s">
        <v>15</v>
      </c>
      <c r="Q2" s="9" t="s">
        <v>16</v>
      </c>
      <c r="R2" s="9" t="s">
        <v>17</v>
      </c>
      <c r="S2" s="9" t="s">
        <v>18</v>
      </c>
      <c r="T2" s="10" t="s">
        <v>19</v>
      </c>
      <c r="U2" s="11" t="s">
        <v>20</v>
      </c>
      <c r="V2" s="12"/>
      <c r="W2" s="13"/>
    </row>
    <row r="3" spans="1:23" x14ac:dyDescent="0.25">
      <c r="A3" s="14" t="s">
        <v>21</v>
      </c>
      <c r="B3" s="15" t="s">
        <v>71</v>
      </c>
      <c r="C3" s="16">
        <v>41284</v>
      </c>
      <c r="D3" s="17">
        <v>1100</v>
      </c>
      <c r="E3" s="17">
        <v>5400</v>
      </c>
      <c r="F3" s="17">
        <v>0</v>
      </c>
      <c r="G3" s="17">
        <v>11000</v>
      </c>
      <c r="H3" s="17">
        <v>0</v>
      </c>
      <c r="I3" s="17">
        <v>0</v>
      </c>
      <c r="J3" s="17">
        <v>0</v>
      </c>
      <c r="K3" s="17">
        <v>0</v>
      </c>
      <c r="L3" s="17">
        <v>0</v>
      </c>
      <c r="M3" s="17">
        <v>0</v>
      </c>
      <c r="N3" s="18" t="s">
        <v>23</v>
      </c>
      <c r="O3" s="19">
        <v>1860</v>
      </c>
      <c r="P3" s="18">
        <v>0</v>
      </c>
      <c r="Q3" s="18" t="s">
        <v>23</v>
      </c>
      <c r="R3" s="18" t="s">
        <v>23</v>
      </c>
      <c r="S3" s="17">
        <v>3720</v>
      </c>
      <c r="T3" s="20">
        <f t="shared" ref="T3:T35" si="0">SUM(D3:S3)</f>
        <v>23080</v>
      </c>
      <c r="U3" s="21"/>
      <c r="V3" s="22">
        <f>COUNT(D3:S3)</f>
        <v>13</v>
      </c>
      <c r="W3" s="23"/>
    </row>
    <row r="4" spans="1:23" x14ac:dyDescent="0.25">
      <c r="A4" s="24" t="s">
        <v>24</v>
      </c>
      <c r="B4" s="15" t="s">
        <v>72</v>
      </c>
      <c r="C4" s="16">
        <v>41284</v>
      </c>
      <c r="D4" s="17">
        <v>1100</v>
      </c>
      <c r="E4" s="17">
        <v>0</v>
      </c>
      <c r="F4" s="17">
        <v>0</v>
      </c>
      <c r="G4" s="17">
        <v>11000</v>
      </c>
      <c r="H4" s="17">
        <v>0</v>
      </c>
      <c r="I4" s="17">
        <v>0</v>
      </c>
      <c r="J4" s="17">
        <v>0</v>
      </c>
      <c r="K4" s="17">
        <v>0</v>
      </c>
      <c r="L4" s="17">
        <v>3700</v>
      </c>
      <c r="M4" s="17">
        <v>0</v>
      </c>
      <c r="N4" s="18" t="s">
        <v>23</v>
      </c>
      <c r="O4" s="19">
        <v>0</v>
      </c>
      <c r="P4" s="18">
        <v>0</v>
      </c>
      <c r="Q4" s="18" t="s">
        <v>23</v>
      </c>
      <c r="R4" s="18" t="s">
        <v>23</v>
      </c>
      <c r="S4" s="17">
        <v>1860</v>
      </c>
      <c r="T4" s="25">
        <f t="shared" si="0"/>
        <v>17660</v>
      </c>
      <c r="U4" s="21"/>
      <c r="V4" s="22">
        <f t="shared" ref="V4:V35" si="1">COUNT(D4:S4)</f>
        <v>13</v>
      </c>
      <c r="W4" s="23"/>
    </row>
    <row r="5" spans="1:23" x14ac:dyDescent="0.25">
      <c r="A5" s="24" t="s">
        <v>26</v>
      </c>
      <c r="B5" s="15" t="s">
        <v>73</v>
      </c>
      <c r="C5" s="16">
        <v>41284</v>
      </c>
      <c r="D5" s="17">
        <v>1100</v>
      </c>
      <c r="E5" s="17">
        <v>13000</v>
      </c>
      <c r="F5" s="17">
        <v>0</v>
      </c>
      <c r="G5" s="17">
        <v>11000</v>
      </c>
      <c r="H5" s="17">
        <v>0</v>
      </c>
      <c r="I5" s="17">
        <v>0</v>
      </c>
      <c r="J5" s="17">
        <v>0</v>
      </c>
      <c r="K5" s="17">
        <v>0</v>
      </c>
      <c r="L5" s="17">
        <v>7400</v>
      </c>
      <c r="M5" s="17">
        <v>0</v>
      </c>
      <c r="N5" s="18" t="s">
        <v>23</v>
      </c>
      <c r="O5" s="19">
        <v>1860</v>
      </c>
      <c r="P5" s="18">
        <v>0</v>
      </c>
      <c r="Q5" s="18" t="s">
        <v>23</v>
      </c>
      <c r="R5" s="18" t="s">
        <v>23</v>
      </c>
      <c r="S5" s="17">
        <v>5000</v>
      </c>
      <c r="T5" s="25">
        <f t="shared" si="0"/>
        <v>39360</v>
      </c>
      <c r="U5" s="21"/>
      <c r="V5" s="22">
        <f t="shared" si="1"/>
        <v>13</v>
      </c>
      <c r="W5" s="23"/>
    </row>
    <row r="6" spans="1:23" x14ac:dyDescent="0.25">
      <c r="A6" s="14" t="s">
        <v>28</v>
      </c>
      <c r="B6" s="15" t="s">
        <v>75</v>
      </c>
      <c r="C6" s="16">
        <v>41292</v>
      </c>
      <c r="D6" s="17">
        <v>1100</v>
      </c>
      <c r="E6" s="17">
        <v>11700</v>
      </c>
      <c r="F6" s="17">
        <v>0</v>
      </c>
      <c r="G6" s="17">
        <v>11000</v>
      </c>
      <c r="H6" s="17">
        <v>0</v>
      </c>
      <c r="I6" s="17">
        <v>0</v>
      </c>
      <c r="J6" s="17">
        <v>0</v>
      </c>
      <c r="K6" s="17">
        <v>7440</v>
      </c>
      <c r="L6" s="17">
        <v>0</v>
      </c>
      <c r="M6" s="17">
        <v>0</v>
      </c>
      <c r="N6" s="18" t="s">
        <v>23</v>
      </c>
      <c r="O6" s="19">
        <v>1860</v>
      </c>
      <c r="P6" s="18">
        <v>0</v>
      </c>
      <c r="Q6" s="18" t="s">
        <v>23</v>
      </c>
      <c r="R6" s="18" t="s">
        <v>23</v>
      </c>
      <c r="S6" s="17">
        <v>5000</v>
      </c>
      <c r="T6" s="25">
        <f t="shared" si="0"/>
        <v>38100</v>
      </c>
      <c r="U6" s="21"/>
      <c r="V6" s="22">
        <f t="shared" si="1"/>
        <v>13</v>
      </c>
      <c r="W6" s="23"/>
    </row>
    <row r="7" spans="1:23" x14ac:dyDescent="0.25">
      <c r="A7" s="24" t="s">
        <v>30</v>
      </c>
      <c r="B7" s="15" t="s">
        <v>74</v>
      </c>
      <c r="C7" s="16">
        <v>41292</v>
      </c>
      <c r="D7" s="17">
        <v>1100</v>
      </c>
      <c r="E7" s="17">
        <v>18000</v>
      </c>
      <c r="F7" s="17">
        <v>0</v>
      </c>
      <c r="G7" s="17">
        <v>11000</v>
      </c>
      <c r="H7" s="17">
        <v>0</v>
      </c>
      <c r="I7" s="17">
        <v>0</v>
      </c>
      <c r="J7" s="17">
        <v>0</v>
      </c>
      <c r="K7" s="17">
        <v>1860</v>
      </c>
      <c r="L7" s="17">
        <v>0</v>
      </c>
      <c r="M7" s="17">
        <v>0</v>
      </c>
      <c r="N7" s="18" t="s">
        <v>23</v>
      </c>
      <c r="O7" s="19">
        <v>0</v>
      </c>
      <c r="P7" s="18">
        <v>0</v>
      </c>
      <c r="Q7" s="18" t="s">
        <v>23</v>
      </c>
      <c r="R7" s="18" t="s">
        <v>23</v>
      </c>
      <c r="S7" s="17">
        <v>5000</v>
      </c>
      <c r="T7" s="25">
        <f t="shared" si="0"/>
        <v>36960</v>
      </c>
      <c r="U7" s="21"/>
      <c r="V7" s="22">
        <f t="shared" si="1"/>
        <v>13</v>
      </c>
      <c r="W7" s="23"/>
    </row>
    <row r="8" spans="1:23" x14ac:dyDescent="0.25">
      <c r="A8" s="24" t="s">
        <v>31</v>
      </c>
      <c r="B8" s="15" t="s">
        <v>76</v>
      </c>
      <c r="C8" s="16">
        <v>41288</v>
      </c>
      <c r="D8" s="17">
        <v>1100</v>
      </c>
      <c r="E8" s="17">
        <v>0</v>
      </c>
      <c r="F8" s="17">
        <v>0</v>
      </c>
      <c r="G8" s="17">
        <v>11000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8" t="s">
        <v>23</v>
      </c>
      <c r="O8" s="19">
        <v>0</v>
      </c>
      <c r="P8" s="18">
        <v>0</v>
      </c>
      <c r="Q8" s="18" t="s">
        <v>23</v>
      </c>
      <c r="R8" s="18" t="s">
        <v>23</v>
      </c>
      <c r="S8" s="17">
        <v>1860</v>
      </c>
      <c r="T8" s="25">
        <f t="shared" si="0"/>
        <v>13960</v>
      </c>
      <c r="U8" s="21"/>
      <c r="V8" s="22">
        <f t="shared" si="1"/>
        <v>13</v>
      </c>
      <c r="W8" s="23"/>
    </row>
    <row r="9" spans="1:23" x14ac:dyDescent="0.25">
      <c r="A9" s="24" t="s">
        <v>32</v>
      </c>
      <c r="B9" s="15" t="s">
        <v>71</v>
      </c>
      <c r="C9" s="16">
        <v>41296</v>
      </c>
      <c r="D9" s="17">
        <v>1100</v>
      </c>
      <c r="E9" s="17">
        <v>0</v>
      </c>
      <c r="F9" s="17">
        <v>0</v>
      </c>
      <c r="G9" s="17">
        <v>11000</v>
      </c>
      <c r="H9" s="17">
        <v>0</v>
      </c>
      <c r="I9" s="17">
        <v>0</v>
      </c>
      <c r="J9" s="17">
        <v>0</v>
      </c>
      <c r="K9" s="17">
        <v>0</v>
      </c>
      <c r="L9" s="17">
        <v>3700</v>
      </c>
      <c r="M9" s="17">
        <v>0</v>
      </c>
      <c r="N9" s="18" t="s">
        <v>23</v>
      </c>
      <c r="O9" s="19">
        <v>0</v>
      </c>
      <c r="P9" s="18">
        <v>0</v>
      </c>
      <c r="Q9" s="18" t="s">
        <v>23</v>
      </c>
      <c r="R9" s="18" t="s">
        <v>23</v>
      </c>
      <c r="S9" s="17">
        <v>1860</v>
      </c>
      <c r="T9" s="25">
        <f t="shared" si="0"/>
        <v>17660</v>
      </c>
      <c r="U9" s="21"/>
      <c r="V9" s="22">
        <f t="shared" si="1"/>
        <v>13</v>
      </c>
      <c r="W9" s="23"/>
    </row>
    <row r="10" spans="1:23" x14ac:dyDescent="0.25">
      <c r="A10" s="24" t="s">
        <v>33</v>
      </c>
      <c r="B10" s="15" t="s">
        <v>72</v>
      </c>
      <c r="C10" s="26">
        <v>41296</v>
      </c>
      <c r="D10" s="27">
        <v>1100</v>
      </c>
      <c r="E10" s="27">
        <v>18000</v>
      </c>
      <c r="F10" s="27">
        <v>0</v>
      </c>
      <c r="G10" s="27">
        <v>11000</v>
      </c>
      <c r="H10" s="27">
        <v>0</v>
      </c>
      <c r="I10" s="27">
        <v>0</v>
      </c>
      <c r="J10" s="27">
        <v>0</v>
      </c>
      <c r="K10" s="27">
        <v>3720</v>
      </c>
      <c r="L10" s="27">
        <v>0</v>
      </c>
      <c r="M10" s="27">
        <v>0</v>
      </c>
      <c r="N10" s="18" t="s">
        <v>23</v>
      </c>
      <c r="O10" s="18">
        <v>1860</v>
      </c>
      <c r="P10" s="18">
        <v>0</v>
      </c>
      <c r="Q10" s="18" t="s">
        <v>23</v>
      </c>
      <c r="R10" s="18" t="s">
        <v>23</v>
      </c>
      <c r="S10" s="17">
        <v>5000</v>
      </c>
      <c r="T10" s="25">
        <f t="shared" si="0"/>
        <v>40680</v>
      </c>
      <c r="U10" s="21"/>
      <c r="V10" s="22">
        <f t="shared" si="1"/>
        <v>13</v>
      </c>
      <c r="W10" s="23"/>
    </row>
    <row r="11" spans="1:23" x14ac:dyDescent="0.25">
      <c r="A11" s="24" t="s">
        <v>34</v>
      </c>
      <c r="B11" s="15" t="s">
        <v>73</v>
      </c>
      <c r="C11" s="26">
        <v>41296</v>
      </c>
      <c r="D11" s="27">
        <v>1100</v>
      </c>
      <c r="E11" s="27">
        <v>13000</v>
      </c>
      <c r="F11" s="27">
        <v>0</v>
      </c>
      <c r="G11" s="27">
        <v>11000</v>
      </c>
      <c r="H11" s="27">
        <v>0</v>
      </c>
      <c r="I11" s="27">
        <v>0</v>
      </c>
      <c r="J11" s="27">
        <v>0</v>
      </c>
      <c r="K11" s="27">
        <v>0</v>
      </c>
      <c r="L11" s="27">
        <v>7400</v>
      </c>
      <c r="M11" s="27">
        <v>0</v>
      </c>
      <c r="N11" s="18" t="s">
        <v>23</v>
      </c>
      <c r="O11" s="18">
        <v>1860</v>
      </c>
      <c r="P11" s="18">
        <v>0</v>
      </c>
      <c r="Q11" s="18" t="s">
        <v>23</v>
      </c>
      <c r="R11" s="18" t="s">
        <v>23</v>
      </c>
      <c r="S11" s="17">
        <v>5000</v>
      </c>
      <c r="T11" s="25">
        <f t="shared" si="0"/>
        <v>39360</v>
      </c>
      <c r="U11" s="21"/>
      <c r="V11" s="22">
        <f t="shared" si="1"/>
        <v>13</v>
      </c>
      <c r="W11" s="23"/>
    </row>
    <row r="12" spans="1:23" x14ac:dyDescent="0.25">
      <c r="A12" s="24" t="s">
        <v>35</v>
      </c>
      <c r="B12" s="15" t="s">
        <v>75</v>
      </c>
      <c r="C12" s="26">
        <v>41298</v>
      </c>
      <c r="D12" s="27">
        <v>2000</v>
      </c>
      <c r="E12" s="27">
        <v>1200</v>
      </c>
      <c r="F12" s="27">
        <v>1200</v>
      </c>
      <c r="G12" s="27">
        <v>14000</v>
      </c>
      <c r="H12" s="27">
        <v>400</v>
      </c>
      <c r="I12" s="27">
        <v>200</v>
      </c>
      <c r="J12" s="27">
        <v>0</v>
      </c>
      <c r="K12" s="27">
        <v>0</v>
      </c>
      <c r="L12" s="27">
        <v>0</v>
      </c>
      <c r="M12" s="27">
        <v>0</v>
      </c>
      <c r="N12" s="18" t="s">
        <v>23</v>
      </c>
      <c r="O12" s="18">
        <v>0</v>
      </c>
      <c r="P12" s="18">
        <v>0</v>
      </c>
      <c r="Q12" s="18" t="s">
        <v>23</v>
      </c>
      <c r="R12" s="18" t="s">
        <v>23</v>
      </c>
      <c r="S12" s="17">
        <v>4800</v>
      </c>
      <c r="T12" s="25">
        <f t="shared" si="0"/>
        <v>23800</v>
      </c>
      <c r="U12" s="21"/>
      <c r="V12" s="22">
        <f t="shared" si="1"/>
        <v>13</v>
      </c>
      <c r="W12" s="23"/>
    </row>
    <row r="13" spans="1:23" x14ac:dyDescent="0.25">
      <c r="A13" s="24" t="s">
        <v>37</v>
      </c>
      <c r="B13" s="15" t="s">
        <v>74</v>
      </c>
      <c r="C13" s="26">
        <v>41298</v>
      </c>
      <c r="D13" s="27">
        <v>1100</v>
      </c>
      <c r="E13" s="27">
        <v>10800</v>
      </c>
      <c r="F13" s="27">
        <v>0</v>
      </c>
      <c r="G13" s="27">
        <v>11000</v>
      </c>
      <c r="H13" s="27">
        <v>0</v>
      </c>
      <c r="I13" s="27">
        <v>0</v>
      </c>
      <c r="J13" s="27">
        <v>0</v>
      </c>
      <c r="K13" s="27">
        <v>1860</v>
      </c>
      <c r="L13" s="27">
        <v>3700</v>
      </c>
      <c r="M13" s="27">
        <v>0</v>
      </c>
      <c r="N13" s="18" t="s">
        <v>23</v>
      </c>
      <c r="O13" s="18">
        <v>0</v>
      </c>
      <c r="P13" s="18">
        <v>0</v>
      </c>
      <c r="Q13" s="18" t="s">
        <v>23</v>
      </c>
      <c r="R13" s="18" t="s">
        <v>23</v>
      </c>
      <c r="S13" s="17">
        <v>5000</v>
      </c>
      <c r="T13" s="25">
        <f t="shared" si="0"/>
        <v>33460</v>
      </c>
      <c r="U13" s="21"/>
      <c r="V13" s="22">
        <f t="shared" si="1"/>
        <v>13</v>
      </c>
      <c r="W13" s="23"/>
    </row>
    <row r="14" spans="1:23" x14ac:dyDescent="0.25">
      <c r="A14" s="24" t="s">
        <v>38</v>
      </c>
      <c r="B14" s="15" t="s">
        <v>76</v>
      </c>
      <c r="C14" s="26">
        <v>41284</v>
      </c>
      <c r="D14" s="27">
        <v>1100</v>
      </c>
      <c r="E14" s="27">
        <v>5400</v>
      </c>
      <c r="F14" s="27">
        <v>0</v>
      </c>
      <c r="G14" s="27">
        <v>11000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18" t="s">
        <v>23</v>
      </c>
      <c r="O14" s="18">
        <v>1860</v>
      </c>
      <c r="P14" s="18">
        <v>0</v>
      </c>
      <c r="Q14" s="18" t="s">
        <v>23</v>
      </c>
      <c r="R14" s="18" t="s">
        <v>23</v>
      </c>
      <c r="S14" s="17">
        <v>3720</v>
      </c>
      <c r="T14" s="25">
        <f t="shared" si="0"/>
        <v>23080</v>
      </c>
      <c r="U14" s="21"/>
      <c r="V14" s="22">
        <f t="shared" si="1"/>
        <v>13</v>
      </c>
      <c r="W14" s="23"/>
    </row>
    <row r="15" spans="1:23" x14ac:dyDescent="0.25">
      <c r="A15" s="24" t="s">
        <v>39</v>
      </c>
      <c r="B15" s="15" t="s">
        <v>71</v>
      </c>
      <c r="C15" s="26">
        <v>41299</v>
      </c>
      <c r="D15" s="27">
        <v>1100</v>
      </c>
      <c r="E15" s="27">
        <v>13000</v>
      </c>
      <c r="F15" s="27">
        <v>0</v>
      </c>
      <c r="G15" s="27">
        <v>11000</v>
      </c>
      <c r="H15" s="27">
        <v>0</v>
      </c>
      <c r="I15" s="27">
        <v>0</v>
      </c>
      <c r="J15" s="27">
        <v>0</v>
      </c>
      <c r="K15" s="27">
        <v>0</v>
      </c>
      <c r="L15" s="27">
        <v>3700</v>
      </c>
      <c r="M15" s="27">
        <v>0</v>
      </c>
      <c r="N15" s="18" t="s">
        <v>23</v>
      </c>
      <c r="O15" s="18">
        <v>1860</v>
      </c>
      <c r="P15" s="18">
        <v>0</v>
      </c>
      <c r="Q15" s="18" t="s">
        <v>23</v>
      </c>
      <c r="R15" s="18" t="s">
        <v>23</v>
      </c>
      <c r="S15" s="17">
        <v>5000</v>
      </c>
      <c r="T15" s="25">
        <f t="shared" si="0"/>
        <v>35660</v>
      </c>
      <c r="U15" s="21"/>
      <c r="V15" s="22">
        <f t="shared" si="1"/>
        <v>13</v>
      </c>
      <c r="W15" s="23"/>
    </row>
    <row r="16" spans="1:23" x14ac:dyDescent="0.25">
      <c r="A16" s="24" t="s">
        <v>40</v>
      </c>
      <c r="B16" s="15" t="s">
        <v>72</v>
      </c>
      <c r="C16" s="26">
        <v>41295</v>
      </c>
      <c r="D16" s="27">
        <v>1100</v>
      </c>
      <c r="E16" s="27">
        <v>0</v>
      </c>
      <c r="F16" s="27">
        <v>0</v>
      </c>
      <c r="G16" s="27">
        <v>11000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18" t="s">
        <v>23</v>
      </c>
      <c r="O16" s="18">
        <v>1860</v>
      </c>
      <c r="P16" s="18">
        <v>0</v>
      </c>
      <c r="Q16" s="18" t="s">
        <v>23</v>
      </c>
      <c r="R16" s="18" t="s">
        <v>23</v>
      </c>
      <c r="S16" s="17">
        <v>1860</v>
      </c>
      <c r="T16" s="25">
        <f t="shared" si="0"/>
        <v>15820</v>
      </c>
      <c r="U16" s="21"/>
      <c r="V16" s="22">
        <f t="shared" si="1"/>
        <v>13</v>
      </c>
      <c r="W16" s="23"/>
    </row>
    <row r="17" spans="1:23" x14ac:dyDescent="0.25">
      <c r="A17" s="28" t="s">
        <v>42</v>
      </c>
      <c r="B17" s="15" t="s">
        <v>73</v>
      </c>
      <c r="C17" s="29">
        <v>41299</v>
      </c>
      <c r="D17" s="30">
        <v>1100</v>
      </c>
      <c r="E17" s="30">
        <v>11700</v>
      </c>
      <c r="F17" s="30">
        <v>0</v>
      </c>
      <c r="G17" s="30">
        <v>11000</v>
      </c>
      <c r="H17" s="30">
        <v>0</v>
      </c>
      <c r="I17" s="30">
        <v>0</v>
      </c>
      <c r="J17" s="30">
        <v>0</v>
      </c>
      <c r="K17" s="30">
        <v>1860</v>
      </c>
      <c r="L17" s="30">
        <v>3700</v>
      </c>
      <c r="M17" s="30">
        <v>0</v>
      </c>
      <c r="N17" s="31" t="s">
        <v>23</v>
      </c>
      <c r="O17" s="31">
        <v>1860</v>
      </c>
      <c r="P17" s="31">
        <v>0</v>
      </c>
      <c r="Q17" s="31" t="s">
        <v>23</v>
      </c>
      <c r="R17" s="31" t="s">
        <v>23</v>
      </c>
      <c r="S17" s="32">
        <v>5000</v>
      </c>
      <c r="T17" s="33">
        <f t="shared" si="0"/>
        <v>36220</v>
      </c>
      <c r="U17" s="34"/>
      <c r="V17" s="22">
        <f t="shared" si="1"/>
        <v>13</v>
      </c>
      <c r="W17" s="23"/>
    </row>
    <row r="18" spans="1:23" x14ac:dyDescent="0.25">
      <c r="A18" s="24" t="s">
        <v>43</v>
      </c>
      <c r="B18" s="15" t="s">
        <v>75</v>
      </c>
      <c r="C18" s="26">
        <v>41303</v>
      </c>
      <c r="D18" s="27">
        <v>1100</v>
      </c>
      <c r="E18" s="27">
        <v>0</v>
      </c>
      <c r="F18" s="27">
        <v>0</v>
      </c>
      <c r="G18" s="27">
        <v>11000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18" t="s">
        <v>23</v>
      </c>
      <c r="O18" s="18">
        <v>1860</v>
      </c>
      <c r="P18" s="18">
        <v>0</v>
      </c>
      <c r="Q18" s="18" t="s">
        <v>23</v>
      </c>
      <c r="R18" s="18" t="s">
        <v>23</v>
      </c>
      <c r="S18" s="17">
        <v>1860</v>
      </c>
      <c r="T18" s="25">
        <f t="shared" si="0"/>
        <v>15820</v>
      </c>
      <c r="U18" s="21"/>
      <c r="V18" s="22">
        <f t="shared" si="1"/>
        <v>13</v>
      </c>
      <c r="W18" s="23"/>
    </row>
    <row r="19" spans="1:23" x14ac:dyDescent="0.25">
      <c r="A19" s="24" t="s">
        <v>45</v>
      </c>
      <c r="B19" s="15" t="s">
        <v>74</v>
      </c>
      <c r="C19" s="26">
        <v>41303</v>
      </c>
      <c r="D19" s="27">
        <v>1100</v>
      </c>
      <c r="E19" s="27">
        <v>1800</v>
      </c>
      <c r="F19" s="27">
        <v>0</v>
      </c>
      <c r="G19" s="27">
        <v>11000</v>
      </c>
      <c r="H19" s="27">
        <v>0</v>
      </c>
      <c r="I19" s="27">
        <v>0</v>
      </c>
      <c r="J19" s="27">
        <v>0</v>
      </c>
      <c r="K19" s="27">
        <v>0</v>
      </c>
      <c r="L19" s="27">
        <v>3700</v>
      </c>
      <c r="M19" s="27">
        <v>3000</v>
      </c>
      <c r="N19" s="18" t="s">
        <v>23</v>
      </c>
      <c r="O19" s="18">
        <v>0</v>
      </c>
      <c r="P19" s="18" t="s">
        <v>23</v>
      </c>
      <c r="Q19" s="18" t="s">
        <v>23</v>
      </c>
      <c r="R19" s="18">
        <v>18000</v>
      </c>
      <c r="S19" s="17">
        <v>1860</v>
      </c>
      <c r="T19" s="25">
        <f t="shared" si="0"/>
        <v>40460</v>
      </c>
      <c r="U19" s="21"/>
      <c r="V19" s="22">
        <f t="shared" si="1"/>
        <v>13</v>
      </c>
      <c r="W19" s="23"/>
    </row>
    <row r="20" spans="1:23" x14ac:dyDescent="0.25">
      <c r="A20" s="24" t="s">
        <v>46</v>
      </c>
      <c r="B20" s="15" t="s">
        <v>76</v>
      </c>
      <c r="C20" s="26">
        <v>41303</v>
      </c>
      <c r="D20" s="27">
        <v>1100</v>
      </c>
      <c r="E20" s="27">
        <v>18000</v>
      </c>
      <c r="F20" s="27">
        <v>0</v>
      </c>
      <c r="G20" s="27">
        <v>11000</v>
      </c>
      <c r="H20" s="27">
        <v>0</v>
      </c>
      <c r="I20" s="27">
        <v>0</v>
      </c>
      <c r="J20" s="27">
        <v>0</v>
      </c>
      <c r="K20" s="27">
        <v>5580</v>
      </c>
      <c r="L20" s="27">
        <v>3700</v>
      </c>
      <c r="M20" s="27">
        <v>7500</v>
      </c>
      <c r="N20" s="18" t="s">
        <v>23</v>
      </c>
      <c r="O20" s="18">
        <v>5580</v>
      </c>
      <c r="P20" s="18">
        <v>0</v>
      </c>
      <c r="Q20" s="18" t="s">
        <v>23</v>
      </c>
      <c r="R20" s="18" t="s">
        <v>23</v>
      </c>
      <c r="S20" s="17">
        <v>5000</v>
      </c>
      <c r="T20" s="25">
        <f t="shared" si="0"/>
        <v>57460</v>
      </c>
      <c r="U20" s="21"/>
      <c r="V20" s="22">
        <f t="shared" si="1"/>
        <v>13</v>
      </c>
      <c r="W20" s="23"/>
    </row>
    <row r="21" spans="1:23" x14ac:dyDescent="0.25">
      <c r="A21" s="24" t="s">
        <v>47</v>
      </c>
      <c r="B21" s="15" t="s">
        <v>71</v>
      </c>
      <c r="C21" s="26">
        <v>41303</v>
      </c>
      <c r="D21" s="27">
        <v>1100</v>
      </c>
      <c r="E21" s="27">
        <v>18000</v>
      </c>
      <c r="F21" s="27">
        <v>0</v>
      </c>
      <c r="G21" s="27">
        <v>11000</v>
      </c>
      <c r="H21" s="27">
        <v>0</v>
      </c>
      <c r="I21" s="27">
        <v>0</v>
      </c>
      <c r="J21" s="27">
        <v>0</v>
      </c>
      <c r="K21" s="27">
        <v>3720</v>
      </c>
      <c r="L21" s="27">
        <v>3700</v>
      </c>
      <c r="M21" s="27">
        <v>0</v>
      </c>
      <c r="N21" s="18" t="s">
        <v>23</v>
      </c>
      <c r="O21" s="18">
        <v>1860</v>
      </c>
      <c r="P21" s="18">
        <v>0</v>
      </c>
      <c r="Q21" s="18" t="s">
        <v>23</v>
      </c>
      <c r="R21" s="18" t="s">
        <v>23</v>
      </c>
      <c r="S21" s="17">
        <v>5000</v>
      </c>
      <c r="T21" s="25">
        <f t="shared" si="0"/>
        <v>44380</v>
      </c>
      <c r="U21" s="21"/>
      <c r="V21" s="22">
        <f t="shared" si="1"/>
        <v>13</v>
      </c>
      <c r="W21" s="23"/>
    </row>
    <row r="22" spans="1:23" x14ac:dyDescent="0.25">
      <c r="A22" s="24" t="s">
        <v>48</v>
      </c>
      <c r="B22" s="15" t="s">
        <v>72</v>
      </c>
      <c r="C22" s="26">
        <v>41303</v>
      </c>
      <c r="D22" s="27">
        <v>1100</v>
      </c>
      <c r="E22" s="27">
        <v>13000</v>
      </c>
      <c r="F22" s="27">
        <v>0</v>
      </c>
      <c r="G22" s="27">
        <v>11000</v>
      </c>
      <c r="H22" s="27">
        <v>0</v>
      </c>
      <c r="I22" s="27">
        <v>0</v>
      </c>
      <c r="J22" s="27">
        <v>0</v>
      </c>
      <c r="K22" s="27">
        <v>0</v>
      </c>
      <c r="L22" s="27">
        <v>3700</v>
      </c>
      <c r="M22" s="27">
        <v>0</v>
      </c>
      <c r="N22" s="18" t="s">
        <v>23</v>
      </c>
      <c r="O22" s="18">
        <v>1860</v>
      </c>
      <c r="P22" s="18">
        <v>1085</v>
      </c>
      <c r="Q22" s="18" t="s">
        <v>23</v>
      </c>
      <c r="R22" s="18" t="s">
        <v>23</v>
      </c>
      <c r="S22" s="17">
        <v>5000</v>
      </c>
      <c r="T22" s="25">
        <f t="shared" si="0"/>
        <v>36745</v>
      </c>
      <c r="U22" s="21"/>
      <c r="V22" s="22">
        <f t="shared" si="1"/>
        <v>13</v>
      </c>
      <c r="W22" s="23"/>
    </row>
    <row r="23" spans="1:23" x14ac:dyDescent="0.25">
      <c r="A23" s="24" t="s">
        <v>49</v>
      </c>
      <c r="B23" s="15" t="s">
        <v>73</v>
      </c>
      <c r="C23" s="26">
        <v>41303</v>
      </c>
      <c r="D23" s="27">
        <v>1100</v>
      </c>
      <c r="E23" s="27">
        <v>650</v>
      </c>
      <c r="F23" s="27">
        <v>0</v>
      </c>
      <c r="G23" s="27">
        <v>11000</v>
      </c>
      <c r="H23" s="27">
        <v>0</v>
      </c>
      <c r="I23" s="27">
        <v>0</v>
      </c>
      <c r="J23" s="27">
        <v>0</v>
      </c>
      <c r="K23" s="27">
        <v>0</v>
      </c>
      <c r="L23" s="27">
        <v>3700</v>
      </c>
      <c r="M23" s="27">
        <v>0</v>
      </c>
      <c r="N23" s="18" t="s">
        <v>23</v>
      </c>
      <c r="O23" s="18">
        <v>0</v>
      </c>
      <c r="P23" s="18">
        <v>0</v>
      </c>
      <c r="Q23" s="18" t="s">
        <v>23</v>
      </c>
      <c r="R23" s="18" t="s">
        <v>23</v>
      </c>
      <c r="S23" s="17">
        <v>1860</v>
      </c>
      <c r="T23" s="25">
        <f t="shared" si="0"/>
        <v>18310</v>
      </c>
      <c r="U23" s="21"/>
      <c r="V23" s="22">
        <f t="shared" si="1"/>
        <v>13</v>
      </c>
      <c r="W23" s="23"/>
    </row>
    <row r="24" spans="1:23" x14ac:dyDescent="0.25">
      <c r="A24" s="24" t="s">
        <v>50</v>
      </c>
      <c r="B24" s="15" t="s">
        <v>75</v>
      </c>
      <c r="C24" s="26">
        <v>41284</v>
      </c>
      <c r="D24" s="27">
        <v>1100</v>
      </c>
      <c r="E24" s="27">
        <v>4500</v>
      </c>
      <c r="F24" s="27">
        <v>0</v>
      </c>
      <c r="G24" s="27">
        <v>11000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18" t="s">
        <v>23</v>
      </c>
      <c r="O24" s="18">
        <v>1860</v>
      </c>
      <c r="P24" s="18">
        <v>1085</v>
      </c>
      <c r="Q24" s="18" t="s">
        <v>23</v>
      </c>
      <c r="R24" s="18" t="s">
        <v>23</v>
      </c>
      <c r="S24" s="17">
        <v>1860</v>
      </c>
      <c r="T24" s="25">
        <f t="shared" si="0"/>
        <v>21405</v>
      </c>
      <c r="U24" s="21"/>
      <c r="V24" s="22">
        <f t="shared" si="1"/>
        <v>13</v>
      </c>
      <c r="W24" s="23"/>
    </row>
    <row r="25" spans="1:23" x14ac:dyDescent="0.25">
      <c r="A25" s="24" t="s">
        <v>51</v>
      </c>
      <c r="B25" s="15" t="s">
        <v>74</v>
      </c>
      <c r="C25" s="26">
        <v>41284</v>
      </c>
      <c r="D25" s="27">
        <v>1100</v>
      </c>
      <c r="E25" s="27">
        <v>900</v>
      </c>
      <c r="F25" s="27">
        <v>0</v>
      </c>
      <c r="G25" s="27">
        <v>11000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18" t="s">
        <v>23</v>
      </c>
      <c r="O25" s="18">
        <v>0</v>
      </c>
      <c r="P25" s="18">
        <v>0</v>
      </c>
      <c r="Q25" s="18" t="s">
        <v>23</v>
      </c>
      <c r="R25" s="18" t="s">
        <v>23</v>
      </c>
      <c r="S25" s="17">
        <v>1860</v>
      </c>
      <c r="T25" s="25">
        <f t="shared" si="0"/>
        <v>14860</v>
      </c>
      <c r="U25" s="21"/>
      <c r="V25" s="22">
        <f t="shared" si="1"/>
        <v>13</v>
      </c>
      <c r="W25" s="23"/>
    </row>
    <row r="26" spans="1:23" x14ac:dyDescent="0.25">
      <c r="A26" s="24" t="s">
        <v>52</v>
      </c>
      <c r="B26" s="15" t="s">
        <v>76</v>
      </c>
      <c r="C26" s="26">
        <v>41285</v>
      </c>
      <c r="D26" s="27">
        <v>1100</v>
      </c>
      <c r="E26" s="27">
        <v>18000</v>
      </c>
      <c r="F26" s="27">
        <v>0</v>
      </c>
      <c r="G26" s="27">
        <v>11000</v>
      </c>
      <c r="H26" s="27">
        <v>0</v>
      </c>
      <c r="I26" s="27">
        <v>0</v>
      </c>
      <c r="J26" s="27">
        <v>0</v>
      </c>
      <c r="K26" s="27">
        <v>3720</v>
      </c>
      <c r="L26" s="27">
        <v>0</v>
      </c>
      <c r="M26" s="27">
        <v>0</v>
      </c>
      <c r="N26" s="18" t="s">
        <v>23</v>
      </c>
      <c r="O26" s="18">
        <v>1860</v>
      </c>
      <c r="P26" s="18">
        <v>0</v>
      </c>
      <c r="Q26" s="18" t="s">
        <v>23</v>
      </c>
      <c r="R26" s="18" t="s">
        <v>23</v>
      </c>
      <c r="S26" s="17">
        <v>5000</v>
      </c>
      <c r="T26" s="25">
        <f t="shared" si="0"/>
        <v>40680</v>
      </c>
      <c r="U26" s="21"/>
      <c r="V26" s="22">
        <f t="shared" si="1"/>
        <v>13</v>
      </c>
      <c r="W26" s="23"/>
    </row>
    <row r="27" spans="1:23" x14ac:dyDescent="0.25">
      <c r="A27" s="24" t="s">
        <v>53</v>
      </c>
      <c r="B27" s="15" t="s">
        <v>71</v>
      </c>
      <c r="C27" s="26">
        <v>41285</v>
      </c>
      <c r="D27" s="27">
        <v>1100</v>
      </c>
      <c r="E27" s="27">
        <v>18000</v>
      </c>
      <c r="F27" s="27">
        <v>0</v>
      </c>
      <c r="G27" s="27">
        <v>11000</v>
      </c>
      <c r="H27" s="27">
        <v>0</v>
      </c>
      <c r="I27" s="27">
        <v>0</v>
      </c>
      <c r="J27" s="27">
        <v>0</v>
      </c>
      <c r="K27" s="27">
        <v>3720</v>
      </c>
      <c r="L27" s="27">
        <v>0</v>
      </c>
      <c r="M27" s="27">
        <v>0</v>
      </c>
      <c r="N27" s="18" t="s">
        <v>23</v>
      </c>
      <c r="O27" s="18">
        <v>1860</v>
      </c>
      <c r="P27" s="18">
        <v>1085</v>
      </c>
      <c r="Q27" s="18" t="s">
        <v>23</v>
      </c>
      <c r="R27" s="18" t="s">
        <v>23</v>
      </c>
      <c r="S27" s="17">
        <v>5000</v>
      </c>
      <c r="T27" s="25">
        <f t="shared" si="0"/>
        <v>41765</v>
      </c>
      <c r="U27" s="21"/>
      <c r="V27" s="22">
        <f t="shared" si="1"/>
        <v>13</v>
      </c>
      <c r="W27" s="23"/>
    </row>
    <row r="28" spans="1:23" x14ac:dyDescent="0.25">
      <c r="A28" s="24" t="s">
        <v>54</v>
      </c>
      <c r="B28" s="15" t="s">
        <v>72</v>
      </c>
      <c r="C28" s="26">
        <v>41288</v>
      </c>
      <c r="D28" s="27">
        <v>1100</v>
      </c>
      <c r="E28" s="27">
        <v>0</v>
      </c>
      <c r="F28" s="27">
        <v>0</v>
      </c>
      <c r="G28" s="27">
        <v>11000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18" t="s">
        <v>23</v>
      </c>
      <c r="O28" s="18">
        <v>1860</v>
      </c>
      <c r="P28" s="18">
        <v>1085</v>
      </c>
      <c r="Q28" s="18" t="s">
        <v>23</v>
      </c>
      <c r="R28" s="18" t="s">
        <v>23</v>
      </c>
      <c r="S28" s="17">
        <v>1860</v>
      </c>
      <c r="T28" s="25">
        <f t="shared" si="0"/>
        <v>16905</v>
      </c>
      <c r="U28" s="21"/>
      <c r="V28" s="22">
        <f t="shared" si="1"/>
        <v>13</v>
      </c>
      <c r="W28" s="23"/>
    </row>
    <row r="29" spans="1:23" x14ac:dyDescent="0.25">
      <c r="A29" s="24" t="s">
        <v>55</v>
      </c>
      <c r="B29" s="15" t="s">
        <v>73</v>
      </c>
      <c r="C29" s="26">
        <v>41288</v>
      </c>
      <c r="D29" s="27">
        <v>1100</v>
      </c>
      <c r="E29" s="27">
        <v>18000</v>
      </c>
      <c r="F29" s="27">
        <v>0</v>
      </c>
      <c r="G29" s="27">
        <v>11000</v>
      </c>
      <c r="H29" s="27">
        <v>0</v>
      </c>
      <c r="I29" s="27">
        <v>0</v>
      </c>
      <c r="J29" s="27">
        <v>0</v>
      </c>
      <c r="K29" s="27">
        <v>5580</v>
      </c>
      <c r="L29" s="27">
        <v>0</v>
      </c>
      <c r="M29" s="27">
        <v>0</v>
      </c>
      <c r="N29" s="18" t="s">
        <v>23</v>
      </c>
      <c r="O29" s="18">
        <v>1860</v>
      </c>
      <c r="P29" s="18">
        <v>0</v>
      </c>
      <c r="Q29" s="18" t="s">
        <v>23</v>
      </c>
      <c r="R29" s="18" t="s">
        <v>23</v>
      </c>
      <c r="S29" s="17">
        <v>5000</v>
      </c>
      <c r="T29" s="25">
        <f t="shared" si="0"/>
        <v>42540</v>
      </c>
      <c r="U29" s="21"/>
      <c r="V29" s="22">
        <f t="shared" si="1"/>
        <v>13</v>
      </c>
      <c r="W29" s="23"/>
    </row>
    <row r="30" spans="1:23" x14ac:dyDescent="0.25">
      <c r="A30" s="24" t="s">
        <v>56</v>
      </c>
      <c r="B30" s="15" t="s">
        <v>75</v>
      </c>
      <c r="C30" s="26">
        <v>41288</v>
      </c>
      <c r="D30" s="27">
        <v>1100</v>
      </c>
      <c r="E30" s="27">
        <v>0</v>
      </c>
      <c r="F30" s="27">
        <v>0</v>
      </c>
      <c r="G30" s="27">
        <v>11000</v>
      </c>
      <c r="H30" s="27">
        <v>0</v>
      </c>
      <c r="I30" s="27">
        <v>0</v>
      </c>
      <c r="J30" s="27">
        <v>0</v>
      </c>
      <c r="K30" s="27">
        <v>0</v>
      </c>
      <c r="L30" s="27">
        <v>3700</v>
      </c>
      <c r="M30" s="27">
        <v>0</v>
      </c>
      <c r="N30" s="18" t="s">
        <v>23</v>
      </c>
      <c r="O30" s="18">
        <v>3720</v>
      </c>
      <c r="P30" s="18">
        <v>1085</v>
      </c>
      <c r="Q30" s="18" t="s">
        <v>23</v>
      </c>
      <c r="R30" s="18" t="s">
        <v>23</v>
      </c>
      <c r="S30" s="17">
        <v>1860</v>
      </c>
      <c r="T30" s="25">
        <f t="shared" si="0"/>
        <v>22465</v>
      </c>
      <c r="U30" s="21"/>
      <c r="V30" s="22">
        <f t="shared" si="1"/>
        <v>13</v>
      </c>
      <c r="W30" s="23"/>
    </row>
    <row r="31" spans="1:23" x14ac:dyDescent="0.25">
      <c r="A31" s="24" t="s">
        <v>58</v>
      </c>
      <c r="B31" s="15" t="s">
        <v>74</v>
      </c>
      <c r="C31" s="26">
        <v>41304</v>
      </c>
      <c r="D31" s="27">
        <v>1100</v>
      </c>
      <c r="E31" s="27">
        <v>0</v>
      </c>
      <c r="F31" s="27">
        <v>0</v>
      </c>
      <c r="G31" s="27">
        <v>11000</v>
      </c>
      <c r="H31" s="27">
        <v>0</v>
      </c>
      <c r="I31" s="27">
        <v>0</v>
      </c>
      <c r="J31" s="27">
        <v>0</v>
      </c>
      <c r="K31" s="27">
        <v>0</v>
      </c>
      <c r="L31" s="27">
        <v>3700</v>
      </c>
      <c r="M31" s="27">
        <v>0</v>
      </c>
      <c r="N31" s="18" t="s">
        <v>23</v>
      </c>
      <c r="O31" s="18">
        <v>0</v>
      </c>
      <c r="P31" s="18" t="s">
        <v>23</v>
      </c>
      <c r="Q31" s="18" t="s">
        <v>23</v>
      </c>
      <c r="R31" s="18">
        <v>0</v>
      </c>
      <c r="S31" s="17">
        <v>1860</v>
      </c>
      <c r="T31" s="25">
        <f t="shared" si="0"/>
        <v>17660</v>
      </c>
      <c r="U31" s="21"/>
      <c r="V31" s="22">
        <f t="shared" si="1"/>
        <v>13</v>
      </c>
      <c r="W31" s="23"/>
    </row>
    <row r="32" spans="1:23" x14ac:dyDescent="0.25">
      <c r="A32" s="28" t="s">
        <v>59</v>
      </c>
      <c r="B32" s="15" t="s">
        <v>76</v>
      </c>
      <c r="C32" s="29">
        <v>41304</v>
      </c>
      <c r="D32" s="30">
        <v>1100</v>
      </c>
      <c r="E32" s="30">
        <v>2700</v>
      </c>
      <c r="F32" s="30">
        <v>0</v>
      </c>
      <c r="G32" s="30">
        <v>11000</v>
      </c>
      <c r="H32" s="30">
        <v>0</v>
      </c>
      <c r="I32" s="30">
        <v>0</v>
      </c>
      <c r="J32" s="30">
        <v>0</v>
      </c>
      <c r="K32" s="30">
        <v>0</v>
      </c>
      <c r="L32" s="30">
        <v>3700</v>
      </c>
      <c r="M32" s="30">
        <v>0</v>
      </c>
      <c r="N32" s="31" t="s">
        <v>23</v>
      </c>
      <c r="O32" s="31">
        <v>0</v>
      </c>
      <c r="P32" s="31" t="s">
        <v>23</v>
      </c>
      <c r="Q32" s="31" t="s">
        <v>23</v>
      </c>
      <c r="R32" s="31">
        <v>0</v>
      </c>
      <c r="S32" s="32">
        <v>1860</v>
      </c>
      <c r="T32" s="33">
        <f t="shared" si="0"/>
        <v>20360</v>
      </c>
      <c r="U32" s="34"/>
      <c r="V32" s="22">
        <f t="shared" si="1"/>
        <v>13</v>
      </c>
      <c r="W32" s="23"/>
    </row>
    <row r="33" spans="1:23" x14ac:dyDescent="0.25">
      <c r="A33" s="24" t="s">
        <v>60</v>
      </c>
      <c r="B33" s="15" t="s">
        <v>71</v>
      </c>
      <c r="C33" s="26">
        <v>41304</v>
      </c>
      <c r="D33" s="27">
        <v>1100</v>
      </c>
      <c r="E33" s="27">
        <v>18000</v>
      </c>
      <c r="F33" s="27">
        <v>0</v>
      </c>
      <c r="G33" s="27">
        <v>11000</v>
      </c>
      <c r="H33" s="27">
        <v>0</v>
      </c>
      <c r="I33" s="27">
        <v>0</v>
      </c>
      <c r="J33" s="27">
        <v>0</v>
      </c>
      <c r="K33" s="27">
        <v>1860</v>
      </c>
      <c r="L33" s="27">
        <v>0</v>
      </c>
      <c r="M33" s="27">
        <v>0</v>
      </c>
      <c r="N33" s="18" t="s">
        <v>23</v>
      </c>
      <c r="O33" s="18">
        <v>0</v>
      </c>
      <c r="P33" s="18">
        <v>0</v>
      </c>
      <c r="Q33" s="18" t="s">
        <v>23</v>
      </c>
      <c r="R33" s="18" t="s">
        <v>23</v>
      </c>
      <c r="S33" s="17">
        <v>5000</v>
      </c>
      <c r="T33" s="25">
        <f t="shared" si="0"/>
        <v>36960</v>
      </c>
      <c r="U33" s="21"/>
      <c r="V33" s="22">
        <f t="shared" si="1"/>
        <v>13</v>
      </c>
      <c r="W33" s="23"/>
    </row>
    <row r="34" spans="1:23" x14ac:dyDescent="0.25">
      <c r="A34" s="24" t="s">
        <v>61</v>
      </c>
      <c r="B34" s="15" t="s">
        <v>72</v>
      </c>
      <c r="C34" s="26">
        <v>41305</v>
      </c>
      <c r="D34" s="27">
        <v>2000</v>
      </c>
      <c r="E34" s="27">
        <v>0</v>
      </c>
      <c r="F34" s="27">
        <v>1200</v>
      </c>
      <c r="G34" s="27">
        <v>16000</v>
      </c>
      <c r="H34" s="27">
        <v>400</v>
      </c>
      <c r="I34" s="27">
        <v>200</v>
      </c>
      <c r="J34" s="27">
        <v>0</v>
      </c>
      <c r="K34" s="27">
        <v>0</v>
      </c>
      <c r="L34" s="27">
        <v>0</v>
      </c>
      <c r="M34" s="27" t="s">
        <v>23</v>
      </c>
      <c r="N34" s="18" t="s">
        <v>23</v>
      </c>
      <c r="O34" s="18">
        <v>4000</v>
      </c>
      <c r="P34" s="18">
        <v>0</v>
      </c>
      <c r="Q34" s="18">
        <v>8000</v>
      </c>
      <c r="R34" s="18" t="s">
        <v>23</v>
      </c>
      <c r="S34" s="17">
        <v>4800</v>
      </c>
      <c r="T34" s="25">
        <f t="shared" si="0"/>
        <v>36600</v>
      </c>
      <c r="U34" s="21"/>
      <c r="V34" s="22">
        <f t="shared" si="1"/>
        <v>13</v>
      </c>
      <c r="W34" s="23"/>
    </row>
    <row r="35" spans="1:23" ht="15.75" thickBot="1" x14ac:dyDescent="0.3">
      <c r="A35" s="24" t="s">
        <v>63</v>
      </c>
      <c r="B35" s="15" t="s">
        <v>73</v>
      </c>
      <c r="C35" s="26">
        <v>41305</v>
      </c>
      <c r="D35" s="27">
        <v>2000</v>
      </c>
      <c r="E35" s="27">
        <v>0</v>
      </c>
      <c r="F35" s="27">
        <v>1200</v>
      </c>
      <c r="G35" s="27">
        <v>14000</v>
      </c>
      <c r="H35" s="27">
        <v>400</v>
      </c>
      <c r="I35" s="27">
        <v>200</v>
      </c>
      <c r="J35" s="27">
        <v>0</v>
      </c>
      <c r="K35" s="27">
        <v>0</v>
      </c>
      <c r="L35" s="27">
        <v>0</v>
      </c>
      <c r="M35" s="27" t="s">
        <v>23</v>
      </c>
      <c r="N35" s="18">
        <v>0</v>
      </c>
      <c r="O35" s="18">
        <v>0</v>
      </c>
      <c r="P35" s="18">
        <v>0</v>
      </c>
      <c r="Q35" s="18" t="s">
        <v>23</v>
      </c>
      <c r="R35" s="18" t="s">
        <v>23</v>
      </c>
      <c r="S35" s="17">
        <v>4800</v>
      </c>
      <c r="T35" s="25">
        <f t="shared" si="0"/>
        <v>22600</v>
      </c>
      <c r="U35" s="21"/>
      <c r="V35" s="22">
        <f t="shared" si="1"/>
        <v>13</v>
      </c>
      <c r="W35" s="23"/>
    </row>
    <row r="36" spans="1:23" ht="15.75" thickBot="1" x14ac:dyDescent="0.3">
      <c r="A36" s="35">
        <f>COUNTA(A3:A35)</f>
        <v>33</v>
      </c>
      <c r="B36" s="36" t="s">
        <v>23</v>
      </c>
      <c r="C36" s="37" t="s">
        <v>23</v>
      </c>
      <c r="D36" s="38">
        <f>SUM(D3:D35)</f>
        <v>39000</v>
      </c>
      <c r="E36" s="38">
        <f t="shared" ref="E36:T36" si="2">SUM(E3:E35)</f>
        <v>252750</v>
      </c>
      <c r="F36" s="38">
        <f t="shared" si="2"/>
        <v>3600</v>
      </c>
      <c r="G36" s="38">
        <f t="shared" si="2"/>
        <v>374000</v>
      </c>
      <c r="H36" s="38">
        <f t="shared" si="2"/>
        <v>1200</v>
      </c>
      <c r="I36" s="38">
        <f t="shared" si="2"/>
        <v>600</v>
      </c>
      <c r="J36" s="38">
        <f t="shared" si="2"/>
        <v>0</v>
      </c>
      <c r="K36" s="38">
        <f t="shared" si="2"/>
        <v>40920</v>
      </c>
      <c r="L36" s="38">
        <f t="shared" si="2"/>
        <v>62900</v>
      </c>
      <c r="M36" s="38">
        <f t="shared" si="2"/>
        <v>10500</v>
      </c>
      <c r="N36" s="38">
        <f t="shared" si="2"/>
        <v>0</v>
      </c>
      <c r="O36" s="38">
        <f t="shared" si="2"/>
        <v>44920</v>
      </c>
      <c r="P36" s="38">
        <f t="shared" si="2"/>
        <v>5425</v>
      </c>
      <c r="Q36" s="38">
        <f t="shared" si="2"/>
        <v>8000</v>
      </c>
      <c r="R36" s="38">
        <f t="shared" si="2"/>
        <v>18000</v>
      </c>
      <c r="S36" s="38">
        <f t="shared" si="2"/>
        <v>121020</v>
      </c>
      <c r="T36" s="39">
        <f t="shared" si="2"/>
        <v>982835</v>
      </c>
      <c r="U36" s="40"/>
      <c r="V36" s="41"/>
      <c r="W36" s="42"/>
    </row>
    <row r="37" spans="1:23" ht="9" customHeight="1" thickBot="1" x14ac:dyDescent="0.3">
      <c r="A37" s="43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5"/>
      <c r="T37" s="45"/>
      <c r="U37" s="46"/>
      <c r="V37" s="22"/>
      <c r="W37" s="23"/>
    </row>
    <row r="38" spans="1:23" x14ac:dyDescent="0.25">
      <c r="A38" s="47">
        <f t="shared" ref="A38:A58" si="3">COUNTIF($B$3:$B$37,B38)</f>
        <v>6</v>
      </c>
      <c r="B38" s="48" t="s">
        <v>71</v>
      </c>
      <c r="C38" s="48"/>
      <c r="D38" s="49">
        <f t="shared" ref="D38:S55" ca="1" si="4">SUMIF($B$3:$T$37,$B38,D$3:D$37)</f>
        <v>6600</v>
      </c>
      <c r="E38" s="49">
        <f t="shared" ca="1" si="4"/>
        <v>72400</v>
      </c>
      <c r="F38" s="49">
        <f t="shared" ca="1" si="4"/>
        <v>0</v>
      </c>
      <c r="G38" s="49">
        <f t="shared" ca="1" si="4"/>
        <v>66000</v>
      </c>
      <c r="H38" s="49">
        <f t="shared" ca="1" si="4"/>
        <v>0</v>
      </c>
      <c r="I38" s="49">
        <f t="shared" ca="1" si="4"/>
        <v>0</v>
      </c>
      <c r="J38" s="49">
        <f t="shared" ca="1" si="4"/>
        <v>0</v>
      </c>
      <c r="K38" s="49">
        <f t="shared" ca="1" si="4"/>
        <v>9300</v>
      </c>
      <c r="L38" s="49">
        <f t="shared" ca="1" si="4"/>
        <v>11100</v>
      </c>
      <c r="M38" s="49">
        <f t="shared" ca="1" si="4"/>
        <v>0</v>
      </c>
      <c r="N38" s="49">
        <f t="shared" ca="1" si="4"/>
        <v>0</v>
      </c>
      <c r="O38" s="49">
        <f t="shared" ca="1" si="4"/>
        <v>7440</v>
      </c>
      <c r="P38" s="49">
        <f t="shared" ca="1" si="4"/>
        <v>1085</v>
      </c>
      <c r="Q38" s="49">
        <f t="shared" ca="1" si="4"/>
        <v>0</v>
      </c>
      <c r="R38" s="49">
        <f t="shared" ca="1" si="4"/>
        <v>0</v>
      </c>
      <c r="S38" s="49">
        <f t="shared" ca="1" si="4"/>
        <v>25580</v>
      </c>
      <c r="T38" s="50">
        <f t="shared" ref="N38:Z58" ca="1" si="5">SUMIF($B$3:$T$37,$B38,T$3:T$37)</f>
        <v>199505</v>
      </c>
      <c r="U38" s="51"/>
      <c r="V38" s="22"/>
      <c r="W38" s="23"/>
    </row>
    <row r="39" spans="1:23" x14ac:dyDescent="0.25">
      <c r="A39" s="52">
        <f t="shared" si="3"/>
        <v>6</v>
      </c>
      <c r="B39" s="53" t="s">
        <v>72</v>
      </c>
      <c r="C39" s="53" t="s">
        <v>64</v>
      </c>
      <c r="D39" s="17">
        <f t="shared" ca="1" si="4"/>
        <v>7500</v>
      </c>
      <c r="E39" s="17">
        <f t="shared" ca="1" si="4"/>
        <v>31000</v>
      </c>
      <c r="F39" s="17">
        <f t="shared" ca="1" si="4"/>
        <v>1200</v>
      </c>
      <c r="G39" s="17">
        <f t="shared" ca="1" si="4"/>
        <v>71000</v>
      </c>
      <c r="H39" s="17">
        <f t="shared" ca="1" si="4"/>
        <v>400</v>
      </c>
      <c r="I39" s="17">
        <f t="shared" ca="1" si="4"/>
        <v>200</v>
      </c>
      <c r="J39" s="17">
        <f t="shared" ca="1" si="4"/>
        <v>0</v>
      </c>
      <c r="K39" s="17">
        <f t="shared" ca="1" si="4"/>
        <v>3720</v>
      </c>
      <c r="L39" s="17">
        <f t="shared" ca="1" si="4"/>
        <v>7400</v>
      </c>
      <c r="M39" s="17">
        <f t="shared" ca="1" si="4"/>
        <v>0</v>
      </c>
      <c r="N39" s="17">
        <f t="shared" ca="1" si="4"/>
        <v>0</v>
      </c>
      <c r="O39" s="17">
        <f t="shared" ca="1" si="4"/>
        <v>11440</v>
      </c>
      <c r="P39" s="17">
        <f t="shared" ca="1" si="4"/>
        <v>2170</v>
      </c>
      <c r="Q39" s="17">
        <f t="shared" ca="1" si="4"/>
        <v>8000</v>
      </c>
      <c r="R39" s="17">
        <f t="shared" ca="1" si="4"/>
        <v>0</v>
      </c>
      <c r="S39" s="17">
        <f t="shared" ca="1" si="4"/>
        <v>20380</v>
      </c>
      <c r="T39" s="54">
        <f t="shared" ca="1" si="5"/>
        <v>164410</v>
      </c>
      <c r="U39" s="21"/>
      <c r="V39" s="22"/>
      <c r="W39" s="23"/>
    </row>
    <row r="40" spans="1:23" x14ac:dyDescent="0.25">
      <c r="A40" s="52">
        <f t="shared" si="3"/>
        <v>6</v>
      </c>
      <c r="B40" s="53" t="s">
        <v>73</v>
      </c>
      <c r="C40" s="53" t="s">
        <v>27</v>
      </c>
      <c r="D40" s="17">
        <f t="shared" ca="1" si="4"/>
        <v>7500</v>
      </c>
      <c r="E40" s="17">
        <f t="shared" ca="1" si="4"/>
        <v>56350</v>
      </c>
      <c r="F40" s="17">
        <f t="shared" ca="1" si="4"/>
        <v>1200</v>
      </c>
      <c r="G40" s="17">
        <f t="shared" ca="1" si="4"/>
        <v>69000</v>
      </c>
      <c r="H40" s="17">
        <f t="shared" ca="1" si="4"/>
        <v>400</v>
      </c>
      <c r="I40" s="17">
        <f t="shared" ca="1" si="4"/>
        <v>200</v>
      </c>
      <c r="J40" s="17">
        <f t="shared" ca="1" si="4"/>
        <v>0</v>
      </c>
      <c r="K40" s="17">
        <f t="shared" ca="1" si="4"/>
        <v>7440</v>
      </c>
      <c r="L40" s="17">
        <f t="shared" ca="1" si="4"/>
        <v>22200</v>
      </c>
      <c r="M40" s="17">
        <f t="shared" ca="1" si="4"/>
        <v>0</v>
      </c>
      <c r="N40" s="17">
        <f t="shared" ca="1" si="4"/>
        <v>0</v>
      </c>
      <c r="O40" s="17">
        <f t="shared" ca="1" si="4"/>
        <v>7440</v>
      </c>
      <c r="P40" s="17">
        <f t="shared" ca="1" si="4"/>
        <v>0</v>
      </c>
      <c r="Q40" s="17">
        <f t="shared" ca="1" si="4"/>
        <v>0</v>
      </c>
      <c r="R40" s="17">
        <f t="shared" ca="1" si="4"/>
        <v>0</v>
      </c>
      <c r="S40" s="17">
        <f t="shared" ca="1" si="4"/>
        <v>26660</v>
      </c>
      <c r="T40" s="54">
        <f t="shared" ca="1" si="5"/>
        <v>198390</v>
      </c>
      <c r="U40" s="21"/>
      <c r="V40" s="22"/>
      <c r="W40" s="23"/>
    </row>
    <row r="41" spans="1:23" x14ac:dyDescent="0.25">
      <c r="A41" s="52">
        <f t="shared" si="3"/>
        <v>5</v>
      </c>
      <c r="B41" s="53" t="s">
        <v>75</v>
      </c>
      <c r="C41" s="53"/>
      <c r="D41" s="17">
        <f t="shared" ca="1" si="4"/>
        <v>6400</v>
      </c>
      <c r="E41" s="17">
        <f t="shared" ca="1" si="4"/>
        <v>17400</v>
      </c>
      <c r="F41" s="17">
        <f t="shared" ca="1" si="4"/>
        <v>1200</v>
      </c>
      <c r="G41" s="17">
        <f t="shared" ca="1" si="4"/>
        <v>58000</v>
      </c>
      <c r="H41" s="17">
        <f t="shared" ca="1" si="4"/>
        <v>400</v>
      </c>
      <c r="I41" s="17">
        <f t="shared" ca="1" si="4"/>
        <v>200</v>
      </c>
      <c r="J41" s="17">
        <f t="shared" ca="1" si="4"/>
        <v>0</v>
      </c>
      <c r="K41" s="17">
        <f t="shared" ca="1" si="4"/>
        <v>7440</v>
      </c>
      <c r="L41" s="17">
        <f t="shared" ca="1" si="4"/>
        <v>3700</v>
      </c>
      <c r="M41" s="17">
        <f t="shared" ca="1" si="4"/>
        <v>0</v>
      </c>
      <c r="N41" s="17">
        <f t="shared" ca="1" si="4"/>
        <v>0</v>
      </c>
      <c r="O41" s="17">
        <f t="shared" ca="1" si="4"/>
        <v>9300</v>
      </c>
      <c r="P41" s="17">
        <f t="shared" ca="1" si="4"/>
        <v>2170</v>
      </c>
      <c r="Q41" s="17">
        <f t="shared" ca="1" si="4"/>
        <v>0</v>
      </c>
      <c r="R41" s="17">
        <f t="shared" ca="1" si="4"/>
        <v>0</v>
      </c>
      <c r="S41" s="17">
        <f t="shared" ca="1" si="4"/>
        <v>15380</v>
      </c>
      <c r="T41" s="54">
        <f t="shared" ca="1" si="5"/>
        <v>121590</v>
      </c>
      <c r="U41" s="21"/>
      <c r="V41" s="22"/>
      <c r="W41" s="23"/>
    </row>
    <row r="42" spans="1:23" x14ac:dyDescent="0.25">
      <c r="A42" s="52">
        <f t="shared" si="3"/>
        <v>5</v>
      </c>
      <c r="B42" s="53" t="s">
        <v>74</v>
      </c>
      <c r="C42" s="53"/>
      <c r="D42" s="17">
        <f t="shared" ca="1" si="4"/>
        <v>5500</v>
      </c>
      <c r="E42" s="17">
        <f t="shared" ca="1" si="4"/>
        <v>31500</v>
      </c>
      <c r="F42" s="17">
        <f t="shared" ca="1" si="4"/>
        <v>0</v>
      </c>
      <c r="G42" s="17">
        <f t="shared" ca="1" si="4"/>
        <v>55000</v>
      </c>
      <c r="H42" s="17">
        <f t="shared" ca="1" si="4"/>
        <v>0</v>
      </c>
      <c r="I42" s="17">
        <f t="shared" ca="1" si="4"/>
        <v>0</v>
      </c>
      <c r="J42" s="17">
        <f t="shared" ca="1" si="4"/>
        <v>0</v>
      </c>
      <c r="K42" s="17">
        <f t="shared" ca="1" si="4"/>
        <v>3720</v>
      </c>
      <c r="L42" s="17">
        <f t="shared" ca="1" si="4"/>
        <v>11100</v>
      </c>
      <c r="M42" s="17">
        <f t="shared" ca="1" si="4"/>
        <v>3000</v>
      </c>
      <c r="N42" s="17">
        <f t="shared" ca="1" si="4"/>
        <v>0</v>
      </c>
      <c r="O42" s="17">
        <f t="shared" ca="1" si="4"/>
        <v>0</v>
      </c>
      <c r="P42" s="17">
        <f t="shared" ca="1" si="4"/>
        <v>0</v>
      </c>
      <c r="Q42" s="17">
        <f t="shared" ca="1" si="4"/>
        <v>0</v>
      </c>
      <c r="R42" s="17">
        <f t="shared" ca="1" si="4"/>
        <v>18000</v>
      </c>
      <c r="S42" s="17">
        <f t="shared" ca="1" si="4"/>
        <v>15580</v>
      </c>
      <c r="T42" s="54">
        <f t="shared" ca="1" si="5"/>
        <v>143400</v>
      </c>
      <c r="U42" s="21"/>
      <c r="V42" s="22"/>
      <c r="W42" s="23"/>
    </row>
    <row r="43" spans="1:23" x14ac:dyDescent="0.25">
      <c r="A43" s="52">
        <f t="shared" si="3"/>
        <v>5</v>
      </c>
      <c r="B43" s="53" t="s">
        <v>76</v>
      </c>
      <c r="C43" s="53" t="s">
        <v>22</v>
      </c>
      <c r="D43" s="17">
        <f t="shared" ca="1" si="4"/>
        <v>5500</v>
      </c>
      <c r="E43" s="17">
        <f t="shared" ca="1" si="4"/>
        <v>44100</v>
      </c>
      <c r="F43" s="17">
        <f t="shared" ca="1" si="4"/>
        <v>0</v>
      </c>
      <c r="G43" s="17">
        <f t="shared" ca="1" si="4"/>
        <v>55000</v>
      </c>
      <c r="H43" s="17">
        <f t="shared" ca="1" si="4"/>
        <v>0</v>
      </c>
      <c r="I43" s="17">
        <f t="shared" ca="1" si="4"/>
        <v>0</v>
      </c>
      <c r="J43" s="17">
        <f t="shared" ca="1" si="4"/>
        <v>0</v>
      </c>
      <c r="K43" s="17">
        <f t="shared" ca="1" si="4"/>
        <v>9300</v>
      </c>
      <c r="L43" s="17">
        <f t="shared" ca="1" si="4"/>
        <v>7400</v>
      </c>
      <c r="M43" s="17">
        <f t="shared" ca="1" si="4"/>
        <v>7500</v>
      </c>
      <c r="N43" s="17">
        <f t="shared" ca="1" si="4"/>
        <v>0</v>
      </c>
      <c r="O43" s="17">
        <f t="shared" ca="1" si="4"/>
        <v>9300</v>
      </c>
      <c r="P43" s="17">
        <f t="shared" ca="1" si="4"/>
        <v>0</v>
      </c>
      <c r="Q43" s="17">
        <f t="shared" ca="1" si="4"/>
        <v>0</v>
      </c>
      <c r="R43" s="17">
        <f t="shared" ca="1" si="4"/>
        <v>0</v>
      </c>
      <c r="S43" s="17">
        <f t="shared" ca="1" si="4"/>
        <v>17440</v>
      </c>
      <c r="T43" s="54">
        <f t="shared" ca="1" si="5"/>
        <v>155540</v>
      </c>
      <c r="U43" s="21"/>
      <c r="V43" s="22"/>
      <c r="W43" s="23"/>
    </row>
    <row r="44" spans="1:23" x14ac:dyDescent="0.25">
      <c r="A44" s="52">
        <f t="shared" si="3"/>
        <v>0</v>
      </c>
      <c r="B44" s="53" t="s">
        <v>70</v>
      </c>
      <c r="C44" s="53" t="s">
        <v>65</v>
      </c>
      <c r="D44" s="17">
        <f t="shared" ca="1" si="4"/>
        <v>0</v>
      </c>
      <c r="E44" s="17">
        <f t="shared" ca="1" si="4"/>
        <v>0</v>
      </c>
      <c r="F44" s="17">
        <f t="shared" ca="1" si="4"/>
        <v>0</v>
      </c>
      <c r="G44" s="17">
        <f t="shared" ca="1" si="4"/>
        <v>0</v>
      </c>
      <c r="H44" s="17">
        <f t="shared" ca="1" si="4"/>
        <v>0</v>
      </c>
      <c r="I44" s="17">
        <f t="shared" ca="1" si="4"/>
        <v>0</v>
      </c>
      <c r="J44" s="17">
        <f t="shared" ca="1" si="4"/>
        <v>0</v>
      </c>
      <c r="K44" s="17">
        <f t="shared" ca="1" si="4"/>
        <v>0</v>
      </c>
      <c r="L44" s="17">
        <f t="shared" ca="1" si="4"/>
        <v>0</v>
      </c>
      <c r="M44" s="17">
        <f t="shared" ca="1" si="4"/>
        <v>0</v>
      </c>
      <c r="N44" s="17">
        <f t="shared" ca="1" si="4"/>
        <v>0</v>
      </c>
      <c r="O44" s="17">
        <f t="shared" ca="1" si="4"/>
        <v>0</v>
      </c>
      <c r="P44" s="17">
        <f t="shared" ca="1" si="4"/>
        <v>0</v>
      </c>
      <c r="Q44" s="17">
        <f t="shared" ca="1" si="4"/>
        <v>0</v>
      </c>
      <c r="R44" s="17">
        <f t="shared" ca="1" si="4"/>
        <v>0</v>
      </c>
      <c r="S44" s="17">
        <f t="shared" ca="1" si="4"/>
        <v>0</v>
      </c>
      <c r="T44" s="54">
        <f t="shared" ca="1" si="5"/>
        <v>0</v>
      </c>
      <c r="U44" s="21"/>
      <c r="V44" s="22"/>
      <c r="W44" s="23"/>
    </row>
    <row r="45" spans="1:23" x14ac:dyDescent="0.25">
      <c r="A45" s="52">
        <f t="shared" si="3"/>
        <v>0</v>
      </c>
      <c r="B45" s="53" t="s">
        <v>70</v>
      </c>
      <c r="C45" s="53" t="s">
        <v>36</v>
      </c>
      <c r="D45" s="17">
        <f t="shared" ca="1" si="4"/>
        <v>0</v>
      </c>
      <c r="E45" s="17">
        <f t="shared" ca="1" si="4"/>
        <v>0</v>
      </c>
      <c r="F45" s="17">
        <f t="shared" ca="1" si="4"/>
        <v>0</v>
      </c>
      <c r="G45" s="17">
        <f t="shared" ca="1" si="4"/>
        <v>0</v>
      </c>
      <c r="H45" s="17">
        <f t="shared" ca="1" si="4"/>
        <v>0</v>
      </c>
      <c r="I45" s="17">
        <f t="shared" ca="1" si="4"/>
        <v>0</v>
      </c>
      <c r="J45" s="17">
        <f t="shared" ca="1" si="4"/>
        <v>0</v>
      </c>
      <c r="K45" s="17">
        <f t="shared" ca="1" si="4"/>
        <v>0</v>
      </c>
      <c r="L45" s="17">
        <f t="shared" ca="1" si="4"/>
        <v>0</v>
      </c>
      <c r="M45" s="17">
        <f t="shared" ca="1" si="4"/>
        <v>0</v>
      </c>
      <c r="N45" s="17">
        <f t="shared" ca="1" si="4"/>
        <v>0</v>
      </c>
      <c r="O45" s="17">
        <f t="shared" ca="1" si="4"/>
        <v>0</v>
      </c>
      <c r="P45" s="17">
        <f t="shared" ca="1" si="4"/>
        <v>0</v>
      </c>
      <c r="Q45" s="17">
        <f t="shared" ca="1" si="4"/>
        <v>0</v>
      </c>
      <c r="R45" s="17">
        <f t="shared" ca="1" si="4"/>
        <v>0</v>
      </c>
      <c r="S45" s="17">
        <f t="shared" ca="1" si="4"/>
        <v>0</v>
      </c>
      <c r="T45" s="54">
        <f t="shared" ca="1" si="5"/>
        <v>0</v>
      </c>
      <c r="U45" s="21"/>
      <c r="V45" s="22"/>
      <c r="W45" s="23"/>
    </row>
    <row r="46" spans="1:23" x14ac:dyDescent="0.25">
      <c r="A46" s="52">
        <f t="shared" si="3"/>
        <v>0</v>
      </c>
      <c r="B46" s="53" t="s">
        <v>70</v>
      </c>
      <c r="C46" s="53"/>
      <c r="D46" s="17">
        <f t="shared" ca="1" si="4"/>
        <v>0</v>
      </c>
      <c r="E46" s="17">
        <f t="shared" ca="1" si="4"/>
        <v>0</v>
      </c>
      <c r="F46" s="17">
        <f t="shared" ca="1" si="4"/>
        <v>0</v>
      </c>
      <c r="G46" s="17">
        <f t="shared" ca="1" si="4"/>
        <v>0</v>
      </c>
      <c r="H46" s="17">
        <f t="shared" ca="1" si="4"/>
        <v>0</v>
      </c>
      <c r="I46" s="17">
        <f t="shared" ca="1" si="4"/>
        <v>0</v>
      </c>
      <c r="J46" s="17">
        <f t="shared" ca="1" si="4"/>
        <v>0</v>
      </c>
      <c r="K46" s="17">
        <f t="shared" ca="1" si="4"/>
        <v>0</v>
      </c>
      <c r="L46" s="17">
        <f t="shared" ca="1" si="4"/>
        <v>0</v>
      </c>
      <c r="M46" s="17">
        <f t="shared" ca="1" si="4"/>
        <v>0</v>
      </c>
      <c r="N46" s="17">
        <f t="shared" ca="1" si="4"/>
        <v>0</v>
      </c>
      <c r="O46" s="17">
        <f t="shared" ca="1" si="4"/>
        <v>0</v>
      </c>
      <c r="P46" s="17">
        <f t="shared" ca="1" si="4"/>
        <v>0</v>
      </c>
      <c r="Q46" s="17">
        <f t="shared" ca="1" si="4"/>
        <v>0</v>
      </c>
      <c r="R46" s="17">
        <f t="shared" ca="1" si="4"/>
        <v>0</v>
      </c>
      <c r="S46" s="17">
        <f t="shared" ca="1" si="4"/>
        <v>0</v>
      </c>
      <c r="T46" s="54">
        <f t="shared" ca="1" si="5"/>
        <v>0</v>
      </c>
      <c r="U46" s="21"/>
      <c r="V46" s="22"/>
      <c r="W46" s="23"/>
    </row>
    <row r="47" spans="1:23" x14ac:dyDescent="0.25">
      <c r="A47" s="52">
        <f t="shared" si="3"/>
        <v>0</v>
      </c>
      <c r="B47" s="53" t="s">
        <v>70</v>
      </c>
      <c r="C47" s="53" t="s">
        <v>29</v>
      </c>
      <c r="D47" s="17">
        <f t="shared" ca="1" si="4"/>
        <v>0</v>
      </c>
      <c r="E47" s="17">
        <f t="shared" ca="1" si="4"/>
        <v>0</v>
      </c>
      <c r="F47" s="17">
        <f t="shared" ca="1" si="4"/>
        <v>0</v>
      </c>
      <c r="G47" s="17">
        <f t="shared" ca="1" si="4"/>
        <v>0</v>
      </c>
      <c r="H47" s="17">
        <f t="shared" ca="1" si="4"/>
        <v>0</v>
      </c>
      <c r="I47" s="17">
        <f t="shared" ca="1" si="4"/>
        <v>0</v>
      </c>
      <c r="J47" s="17">
        <f t="shared" ca="1" si="4"/>
        <v>0</v>
      </c>
      <c r="K47" s="17">
        <f t="shared" ca="1" si="4"/>
        <v>0</v>
      </c>
      <c r="L47" s="17">
        <f t="shared" ca="1" si="4"/>
        <v>0</v>
      </c>
      <c r="M47" s="17">
        <f t="shared" ca="1" si="4"/>
        <v>0</v>
      </c>
      <c r="N47" s="17">
        <f t="shared" ca="1" si="4"/>
        <v>0</v>
      </c>
      <c r="O47" s="17">
        <f t="shared" ca="1" si="4"/>
        <v>0</v>
      </c>
      <c r="P47" s="17">
        <f t="shared" ca="1" si="4"/>
        <v>0</v>
      </c>
      <c r="Q47" s="17">
        <f t="shared" ca="1" si="4"/>
        <v>0</v>
      </c>
      <c r="R47" s="17">
        <f t="shared" ca="1" si="4"/>
        <v>0</v>
      </c>
      <c r="S47" s="17">
        <f t="shared" ca="1" si="4"/>
        <v>0</v>
      </c>
      <c r="T47" s="54">
        <f t="shared" ca="1" si="5"/>
        <v>0</v>
      </c>
      <c r="U47" s="21"/>
      <c r="V47" s="22"/>
      <c r="W47" s="23"/>
    </row>
    <row r="48" spans="1:23" x14ac:dyDescent="0.25">
      <c r="A48" s="52">
        <f t="shared" si="3"/>
        <v>0</v>
      </c>
      <c r="B48" s="53" t="s">
        <v>70</v>
      </c>
      <c r="C48" s="53" t="s">
        <v>25</v>
      </c>
      <c r="D48" s="17">
        <f t="shared" ca="1" si="4"/>
        <v>0</v>
      </c>
      <c r="E48" s="17">
        <f t="shared" ca="1" si="4"/>
        <v>0</v>
      </c>
      <c r="F48" s="17">
        <f t="shared" ca="1" si="4"/>
        <v>0</v>
      </c>
      <c r="G48" s="17">
        <f t="shared" ca="1" si="4"/>
        <v>0</v>
      </c>
      <c r="H48" s="17">
        <f t="shared" ca="1" si="4"/>
        <v>0</v>
      </c>
      <c r="I48" s="17">
        <f t="shared" ca="1" si="4"/>
        <v>0</v>
      </c>
      <c r="J48" s="17">
        <f t="shared" ca="1" si="4"/>
        <v>0</v>
      </c>
      <c r="K48" s="17">
        <f t="shared" ca="1" si="4"/>
        <v>0</v>
      </c>
      <c r="L48" s="17">
        <f t="shared" ca="1" si="4"/>
        <v>0</v>
      </c>
      <c r="M48" s="17">
        <f t="shared" ca="1" si="4"/>
        <v>0</v>
      </c>
      <c r="N48" s="17">
        <f t="shared" ca="1" si="4"/>
        <v>0</v>
      </c>
      <c r="O48" s="17">
        <f t="shared" ca="1" si="4"/>
        <v>0</v>
      </c>
      <c r="P48" s="17">
        <f t="shared" ca="1" si="4"/>
        <v>0</v>
      </c>
      <c r="Q48" s="17">
        <f t="shared" ca="1" si="4"/>
        <v>0</v>
      </c>
      <c r="R48" s="17">
        <f t="shared" ca="1" si="4"/>
        <v>0</v>
      </c>
      <c r="S48" s="17">
        <f t="shared" ca="1" si="4"/>
        <v>0</v>
      </c>
      <c r="T48" s="54">
        <f t="shared" ca="1" si="5"/>
        <v>0</v>
      </c>
      <c r="U48" s="21"/>
      <c r="V48" s="22"/>
      <c r="W48" s="23"/>
    </row>
    <row r="49" spans="1:23" x14ac:dyDescent="0.25">
      <c r="A49" s="52">
        <f t="shared" si="3"/>
        <v>0</v>
      </c>
      <c r="B49" s="53" t="s">
        <v>70</v>
      </c>
      <c r="C49" s="53" t="s">
        <v>66</v>
      </c>
      <c r="D49" s="17">
        <f t="shared" ca="1" si="4"/>
        <v>0</v>
      </c>
      <c r="E49" s="17">
        <f t="shared" ca="1" si="4"/>
        <v>0</v>
      </c>
      <c r="F49" s="17">
        <f t="shared" ca="1" si="4"/>
        <v>0</v>
      </c>
      <c r="G49" s="17">
        <f t="shared" ca="1" si="4"/>
        <v>0</v>
      </c>
      <c r="H49" s="17">
        <f t="shared" ca="1" si="4"/>
        <v>0</v>
      </c>
      <c r="I49" s="17">
        <f t="shared" ca="1" si="4"/>
        <v>0</v>
      </c>
      <c r="J49" s="17">
        <f t="shared" ca="1" si="4"/>
        <v>0</v>
      </c>
      <c r="K49" s="17">
        <f t="shared" ca="1" si="4"/>
        <v>0</v>
      </c>
      <c r="L49" s="17">
        <f t="shared" ca="1" si="4"/>
        <v>0</v>
      </c>
      <c r="M49" s="17">
        <f t="shared" ca="1" si="4"/>
        <v>0</v>
      </c>
      <c r="N49" s="17">
        <f t="shared" ca="1" si="4"/>
        <v>0</v>
      </c>
      <c r="O49" s="17">
        <f t="shared" ca="1" si="4"/>
        <v>0</v>
      </c>
      <c r="P49" s="17">
        <f t="shared" ca="1" si="4"/>
        <v>0</v>
      </c>
      <c r="Q49" s="17">
        <f t="shared" ca="1" si="4"/>
        <v>0</v>
      </c>
      <c r="R49" s="17">
        <f t="shared" ca="1" si="4"/>
        <v>0</v>
      </c>
      <c r="S49" s="17">
        <f t="shared" ca="1" si="4"/>
        <v>0</v>
      </c>
      <c r="T49" s="54">
        <f t="shared" ca="1" si="5"/>
        <v>0</v>
      </c>
      <c r="U49" s="21"/>
      <c r="V49" s="22"/>
      <c r="W49" s="23"/>
    </row>
    <row r="50" spans="1:23" x14ac:dyDescent="0.25">
      <c r="A50" s="52">
        <f t="shared" si="3"/>
        <v>0</v>
      </c>
      <c r="B50" s="53" t="s">
        <v>70</v>
      </c>
      <c r="C50" s="53" t="s">
        <v>41</v>
      </c>
      <c r="D50" s="17">
        <f t="shared" ca="1" si="4"/>
        <v>0</v>
      </c>
      <c r="E50" s="17">
        <f t="shared" ca="1" si="4"/>
        <v>0</v>
      </c>
      <c r="F50" s="17">
        <f t="shared" ca="1" si="4"/>
        <v>0</v>
      </c>
      <c r="G50" s="17">
        <f t="shared" ca="1" si="4"/>
        <v>0</v>
      </c>
      <c r="H50" s="17">
        <f t="shared" ca="1" si="4"/>
        <v>0</v>
      </c>
      <c r="I50" s="17">
        <f t="shared" ca="1" si="4"/>
        <v>0</v>
      </c>
      <c r="J50" s="17">
        <f t="shared" ca="1" si="4"/>
        <v>0</v>
      </c>
      <c r="K50" s="17">
        <f t="shared" ca="1" si="4"/>
        <v>0</v>
      </c>
      <c r="L50" s="17">
        <f t="shared" ca="1" si="4"/>
        <v>0</v>
      </c>
      <c r="M50" s="17">
        <f t="shared" ca="1" si="4"/>
        <v>0</v>
      </c>
      <c r="N50" s="17">
        <f t="shared" ca="1" si="4"/>
        <v>0</v>
      </c>
      <c r="O50" s="17">
        <f t="shared" ca="1" si="4"/>
        <v>0</v>
      </c>
      <c r="P50" s="17">
        <f t="shared" ca="1" si="4"/>
        <v>0</v>
      </c>
      <c r="Q50" s="17">
        <f t="shared" ca="1" si="4"/>
        <v>0</v>
      </c>
      <c r="R50" s="17">
        <f t="shared" ca="1" si="4"/>
        <v>0</v>
      </c>
      <c r="S50" s="17">
        <f t="shared" ca="1" si="4"/>
        <v>0</v>
      </c>
      <c r="T50" s="54">
        <f t="shared" ca="1" si="5"/>
        <v>0</v>
      </c>
      <c r="U50" s="21"/>
      <c r="V50" s="22"/>
      <c r="W50" s="23"/>
    </row>
    <row r="51" spans="1:23" x14ac:dyDescent="0.25">
      <c r="A51" s="52">
        <f t="shared" si="3"/>
        <v>0</v>
      </c>
      <c r="B51" s="53" t="s">
        <v>70</v>
      </c>
      <c r="C51" s="53"/>
      <c r="D51" s="17">
        <f t="shared" ca="1" si="4"/>
        <v>0</v>
      </c>
      <c r="E51" s="17">
        <f t="shared" ca="1" si="4"/>
        <v>0</v>
      </c>
      <c r="F51" s="17">
        <f t="shared" ca="1" si="4"/>
        <v>0</v>
      </c>
      <c r="G51" s="17">
        <f t="shared" ca="1" si="4"/>
        <v>0</v>
      </c>
      <c r="H51" s="17">
        <f t="shared" ca="1" si="4"/>
        <v>0</v>
      </c>
      <c r="I51" s="17">
        <f t="shared" ca="1" si="4"/>
        <v>0</v>
      </c>
      <c r="J51" s="17">
        <f t="shared" ca="1" si="4"/>
        <v>0</v>
      </c>
      <c r="K51" s="17">
        <f t="shared" ca="1" si="4"/>
        <v>0</v>
      </c>
      <c r="L51" s="17">
        <f t="shared" ca="1" si="4"/>
        <v>0</v>
      </c>
      <c r="M51" s="17">
        <f t="shared" ca="1" si="4"/>
        <v>0</v>
      </c>
      <c r="N51" s="17">
        <f t="shared" ca="1" si="4"/>
        <v>0</v>
      </c>
      <c r="O51" s="17">
        <f t="shared" ca="1" si="4"/>
        <v>0</v>
      </c>
      <c r="P51" s="17">
        <f t="shared" ca="1" si="4"/>
        <v>0</v>
      </c>
      <c r="Q51" s="17">
        <f t="shared" ca="1" si="4"/>
        <v>0</v>
      </c>
      <c r="R51" s="17">
        <f t="shared" ca="1" si="4"/>
        <v>0</v>
      </c>
      <c r="S51" s="17">
        <f t="shared" ca="1" si="4"/>
        <v>0</v>
      </c>
      <c r="T51" s="54">
        <f t="shared" ca="1" si="5"/>
        <v>0</v>
      </c>
      <c r="U51" s="21"/>
      <c r="V51" s="22"/>
      <c r="W51" s="23"/>
    </row>
    <row r="52" spans="1:23" x14ac:dyDescent="0.25">
      <c r="A52" s="52">
        <f t="shared" si="3"/>
        <v>0</v>
      </c>
      <c r="B52" s="53" t="s">
        <v>70</v>
      </c>
      <c r="C52" s="53" t="s">
        <v>57</v>
      </c>
      <c r="D52" s="17">
        <f t="shared" ca="1" si="4"/>
        <v>0</v>
      </c>
      <c r="E52" s="17">
        <f t="shared" ca="1" si="4"/>
        <v>0</v>
      </c>
      <c r="F52" s="17">
        <f t="shared" ca="1" si="4"/>
        <v>0</v>
      </c>
      <c r="G52" s="17">
        <f t="shared" ca="1" si="4"/>
        <v>0</v>
      </c>
      <c r="H52" s="17">
        <f t="shared" ca="1" si="4"/>
        <v>0</v>
      </c>
      <c r="I52" s="17">
        <f t="shared" ca="1" si="4"/>
        <v>0</v>
      </c>
      <c r="J52" s="17">
        <f t="shared" ca="1" si="4"/>
        <v>0</v>
      </c>
      <c r="K52" s="17">
        <f t="shared" ca="1" si="4"/>
        <v>0</v>
      </c>
      <c r="L52" s="17">
        <f t="shared" ca="1" si="4"/>
        <v>0</v>
      </c>
      <c r="M52" s="17">
        <f t="shared" ca="1" si="4"/>
        <v>0</v>
      </c>
      <c r="N52" s="19">
        <f t="shared" ca="1" si="4"/>
        <v>0</v>
      </c>
      <c r="O52" s="19">
        <f t="shared" ca="1" si="4"/>
        <v>0</v>
      </c>
      <c r="P52" s="19">
        <f t="shared" ca="1" si="4"/>
        <v>0</v>
      </c>
      <c r="Q52" s="19">
        <f t="shared" ca="1" si="4"/>
        <v>0</v>
      </c>
      <c r="R52" s="17">
        <f t="shared" ca="1" si="4"/>
        <v>0</v>
      </c>
      <c r="S52" s="17">
        <f t="shared" ca="1" si="4"/>
        <v>0</v>
      </c>
      <c r="T52" s="54">
        <f t="shared" ca="1" si="5"/>
        <v>0</v>
      </c>
      <c r="U52" s="21"/>
      <c r="V52" s="22"/>
      <c r="W52" s="23"/>
    </row>
    <row r="53" spans="1:23" x14ac:dyDescent="0.25">
      <c r="A53" s="52">
        <f t="shared" si="3"/>
        <v>0</v>
      </c>
      <c r="B53" s="53" t="s">
        <v>70</v>
      </c>
      <c r="C53" s="53" t="s">
        <v>44</v>
      </c>
      <c r="D53" s="17">
        <f t="shared" ca="1" si="4"/>
        <v>0</v>
      </c>
      <c r="E53" s="17">
        <f t="shared" ca="1" si="4"/>
        <v>0</v>
      </c>
      <c r="F53" s="17">
        <f t="shared" ca="1" si="4"/>
        <v>0</v>
      </c>
      <c r="G53" s="17">
        <f t="shared" ca="1" si="4"/>
        <v>0</v>
      </c>
      <c r="H53" s="17">
        <f t="shared" ca="1" si="4"/>
        <v>0</v>
      </c>
      <c r="I53" s="17">
        <f t="shared" ca="1" si="4"/>
        <v>0</v>
      </c>
      <c r="J53" s="17">
        <f t="shared" ca="1" si="4"/>
        <v>0</v>
      </c>
      <c r="K53" s="17">
        <f t="shared" ca="1" si="4"/>
        <v>0</v>
      </c>
      <c r="L53" s="17">
        <f t="shared" ca="1" si="4"/>
        <v>0</v>
      </c>
      <c r="M53" s="17">
        <f t="shared" ca="1" si="4"/>
        <v>0</v>
      </c>
      <c r="N53" s="17">
        <f t="shared" ca="1" si="5"/>
        <v>0</v>
      </c>
      <c r="O53" s="17">
        <f t="shared" ca="1" si="5"/>
        <v>0</v>
      </c>
      <c r="P53" s="17">
        <f t="shared" ca="1" si="5"/>
        <v>0</v>
      </c>
      <c r="Q53" s="17">
        <f t="shared" ca="1" si="5"/>
        <v>0</v>
      </c>
      <c r="R53" s="17">
        <f t="shared" ca="1" si="5"/>
        <v>0</v>
      </c>
      <c r="S53" s="17">
        <f t="shared" ca="1" si="5"/>
        <v>0</v>
      </c>
      <c r="T53" s="54">
        <f t="shared" ca="1" si="5"/>
        <v>0</v>
      </c>
      <c r="U53" s="21"/>
      <c r="V53" s="22"/>
      <c r="W53" s="23"/>
    </row>
    <row r="54" spans="1:23" x14ac:dyDescent="0.25">
      <c r="A54" s="52">
        <f t="shared" si="3"/>
        <v>0</v>
      </c>
      <c r="B54" s="53" t="s">
        <v>70</v>
      </c>
      <c r="C54" s="53" t="s">
        <v>44</v>
      </c>
      <c r="D54" s="17">
        <f t="shared" ca="1" si="4"/>
        <v>0</v>
      </c>
      <c r="E54" s="17">
        <f t="shared" ca="1" si="4"/>
        <v>0</v>
      </c>
      <c r="F54" s="17">
        <f t="shared" ca="1" si="4"/>
        <v>0</v>
      </c>
      <c r="G54" s="17">
        <f t="shared" ca="1" si="4"/>
        <v>0</v>
      </c>
      <c r="H54" s="17">
        <f t="shared" ca="1" si="4"/>
        <v>0</v>
      </c>
      <c r="I54" s="17">
        <f t="shared" ref="I54:R55" ca="1" si="6">SUMIF($B$3:$T$37,$B54,I$3:I$37)</f>
        <v>0</v>
      </c>
      <c r="J54" s="17">
        <f t="shared" ca="1" si="6"/>
        <v>0</v>
      </c>
      <c r="K54" s="17">
        <f t="shared" ca="1" si="6"/>
        <v>0</v>
      </c>
      <c r="L54" s="17">
        <f t="shared" ca="1" si="6"/>
        <v>0</v>
      </c>
      <c r="M54" s="17">
        <f t="shared" ca="1" si="6"/>
        <v>0</v>
      </c>
      <c r="N54" s="17">
        <f t="shared" ca="1" si="5"/>
        <v>0</v>
      </c>
      <c r="O54" s="17">
        <f t="shared" ca="1" si="5"/>
        <v>0</v>
      </c>
      <c r="P54" s="17">
        <f t="shared" ca="1" si="5"/>
        <v>0</v>
      </c>
      <c r="Q54" s="17">
        <f t="shared" ca="1" si="5"/>
        <v>0</v>
      </c>
      <c r="R54" s="17">
        <f t="shared" ca="1" si="5"/>
        <v>0</v>
      </c>
      <c r="S54" s="17">
        <f t="shared" ca="1" si="5"/>
        <v>0</v>
      </c>
      <c r="T54" s="54">
        <f t="shared" ca="1" si="5"/>
        <v>0</v>
      </c>
      <c r="U54" s="21"/>
      <c r="V54" s="22"/>
      <c r="W54" s="23"/>
    </row>
    <row r="55" spans="1:23" x14ac:dyDescent="0.25">
      <c r="A55" s="52">
        <f t="shared" si="3"/>
        <v>0</v>
      </c>
      <c r="B55" s="53" t="s">
        <v>70</v>
      </c>
      <c r="C55" s="53"/>
      <c r="D55" s="17">
        <f t="shared" ref="D55:S72" ca="1" si="7">SUMIF($B$3:$T$37,$B55,D$3:D$37)</f>
        <v>0</v>
      </c>
      <c r="E55" s="17">
        <f t="shared" ca="1" si="7"/>
        <v>0</v>
      </c>
      <c r="F55" s="17">
        <f t="shared" ca="1" si="7"/>
        <v>0</v>
      </c>
      <c r="G55" s="17">
        <f t="shared" ca="1" si="7"/>
        <v>0</v>
      </c>
      <c r="H55" s="17">
        <f t="shared" ca="1" si="7"/>
        <v>0</v>
      </c>
      <c r="I55" s="17">
        <f t="shared" ca="1" si="6"/>
        <v>0</v>
      </c>
      <c r="J55" s="17">
        <f t="shared" ca="1" si="6"/>
        <v>0</v>
      </c>
      <c r="K55" s="17">
        <f t="shared" ca="1" si="6"/>
        <v>0</v>
      </c>
      <c r="L55" s="17">
        <f t="shared" ca="1" si="6"/>
        <v>0</v>
      </c>
      <c r="M55" s="17">
        <f t="shared" ca="1" si="6"/>
        <v>0</v>
      </c>
      <c r="N55" s="17">
        <f t="shared" ca="1" si="5"/>
        <v>0</v>
      </c>
      <c r="O55" s="17">
        <f t="shared" ca="1" si="5"/>
        <v>0</v>
      </c>
      <c r="P55" s="17">
        <f t="shared" ca="1" si="5"/>
        <v>0</v>
      </c>
      <c r="Q55" s="17">
        <f t="shared" ca="1" si="5"/>
        <v>0</v>
      </c>
      <c r="R55" s="17">
        <f t="shared" ca="1" si="5"/>
        <v>0</v>
      </c>
      <c r="S55" s="17">
        <f t="shared" ca="1" si="5"/>
        <v>0</v>
      </c>
      <c r="T55" s="54">
        <f t="shared" ca="1" si="5"/>
        <v>0</v>
      </c>
      <c r="U55" s="21"/>
      <c r="V55" s="22"/>
      <c r="W55" s="23"/>
    </row>
    <row r="56" spans="1:23" x14ac:dyDescent="0.25">
      <c r="A56" s="52">
        <f t="shared" si="3"/>
        <v>0</v>
      </c>
      <c r="B56" s="53" t="s">
        <v>70</v>
      </c>
      <c r="C56" s="53" t="s">
        <v>67</v>
      </c>
      <c r="D56" s="17">
        <f t="shared" ca="1" si="7"/>
        <v>0</v>
      </c>
      <c r="E56" s="17">
        <f t="shared" ca="1" si="7"/>
        <v>0</v>
      </c>
      <c r="F56" s="17">
        <f t="shared" ca="1" si="7"/>
        <v>0</v>
      </c>
      <c r="G56" s="17">
        <f t="shared" ca="1" si="7"/>
        <v>0</v>
      </c>
      <c r="H56" s="17">
        <f t="shared" ca="1" si="7"/>
        <v>0</v>
      </c>
      <c r="I56" s="17">
        <f t="shared" ca="1" si="7"/>
        <v>0</v>
      </c>
      <c r="J56" s="17">
        <f t="shared" ca="1" si="7"/>
        <v>0</v>
      </c>
      <c r="K56" s="17">
        <f t="shared" ca="1" si="7"/>
        <v>0</v>
      </c>
      <c r="L56" s="17">
        <f t="shared" ca="1" si="7"/>
        <v>0</v>
      </c>
      <c r="M56" s="17">
        <f t="shared" ca="1" si="7"/>
        <v>0</v>
      </c>
      <c r="N56" s="18">
        <f t="shared" ca="1" si="5"/>
        <v>0</v>
      </c>
      <c r="O56" s="19">
        <f t="shared" ca="1" si="5"/>
        <v>0</v>
      </c>
      <c r="P56" s="18">
        <f t="shared" ca="1" si="5"/>
        <v>0</v>
      </c>
      <c r="Q56" s="18">
        <f t="shared" ca="1" si="5"/>
        <v>0</v>
      </c>
      <c r="R56" s="18">
        <f t="shared" ca="1" si="5"/>
        <v>0</v>
      </c>
      <c r="S56" s="17">
        <f t="shared" ca="1" si="5"/>
        <v>0</v>
      </c>
      <c r="T56" s="25">
        <f t="shared" ca="1" si="5"/>
        <v>0</v>
      </c>
      <c r="U56" s="21"/>
      <c r="V56" s="22"/>
      <c r="W56" s="23"/>
    </row>
    <row r="57" spans="1:23" x14ac:dyDescent="0.25">
      <c r="A57" s="52">
        <f t="shared" si="3"/>
        <v>0</v>
      </c>
      <c r="B57" s="53" t="s">
        <v>70</v>
      </c>
      <c r="C57" s="53" t="s">
        <v>62</v>
      </c>
      <c r="D57" s="17">
        <f t="shared" ca="1" si="7"/>
        <v>0</v>
      </c>
      <c r="E57" s="17">
        <f t="shared" ca="1" si="7"/>
        <v>0</v>
      </c>
      <c r="F57" s="17">
        <f t="shared" ca="1" si="7"/>
        <v>0</v>
      </c>
      <c r="G57" s="17">
        <f t="shared" ca="1" si="7"/>
        <v>0</v>
      </c>
      <c r="H57" s="17">
        <f t="shared" ca="1" si="7"/>
        <v>0</v>
      </c>
      <c r="I57" s="17">
        <f t="shared" ca="1" si="7"/>
        <v>0</v>
      </c>
      <c r="J57" s="17">
        <f t="shared" ca="1" si="7"/>
        <v>0</v>
      </c>
      <c r="K57" s="17">
        <f t="shared" ca="1" si="7"/>
        <v>0</v>
      </c>
      <c r="L57" s="17">
        <f t="shared" ca="1" si="7"/>
        <v>0</v>
      </c>
      <c r="M57" s="17">
        <f t="shared" ca="1" si="7"/>
        <v>0</v>
      </c>
      <c r="N57" s="18">
        <f t="shared" ca="1" si="5"/>
        <v>0</v>
      </c>
      <c r="O57" s="19">
        <f t="shared" ca="1" si="5"/>
        <v>0</v>
      </c>
      <c r="P57" s="18">
        <f t="shared" ca="1" si="5"/>
        <v>0</v>
      </c>
      <c r="Q57" s="18">
        <f t="shared" ca="1" si="5"/>
        <v>0</v>
      </c>
      <c r="R57" s="18">
        <f t="shared" ca="1" si="5"/>
        <v>0</v>
      </c>
      <c r="S57" s="17">
        <f t="shared" ca="1" si="5"/>
        <v>0</v>
      </c>
      <c r="T57" s="25">
        <f t="shared" ca="1" si="5"/>
        <v>0</v>
      </c>
      <c r="U57" s="21"/>
      <c r="V57" s="22"/>
      <c r="W57" s="23"/>
    </row>
    <row r="58" spans="1:23" ht="15.75" thickBot="1" x14ac:dyDescent="0.3">
      <c r="A58" s="52">
        <f t="shared" si="3"/>
        <v>0</v>
      </c>
      <c r="B58" s="53" t="s">
        <v>70</v>
      </c>
      <c r="C58" s="53" t="s">
        <v>68</v>
      </c>
      <c r="D58" s="17">
        <f t="shared" ca="1" si="7"/>
        <v>0</v>
      </c>
      <c r="E58" s="17">
        <f t="shared" ca="1" si="7"/>
        <v>0</v>
      </c>
      <c r="F58" s="17">
        <f t="shared" ca="1" si="7"/>
        <v>0</v>
      </c>
      <c r="G58" s="17">
        <f t="shared" ca="1" si="7"/>
        <v>0</v>
      </c>
      <c r="H58" s="17">
        <f t="shared" ca="1" si="7"/>
        <v>0</v>
      </c>
      <c r="I58" s="17">
        <f t="shared" ca="1" si="7"/>
        <v>0</v>
      </c>
      <c r="J58" s="17">
        <f t="shared" ca="1" si="7"/>
        <v>0</v>
      </c>
      <c r="K58" s="17">
        <f t="shared" ca="1" si="7"/>
        <v>0</v>
      </c>
      <c r="L58" s="17">
        <f t="shared" ca="1" si="7"/>
        <v>0</v>
      </c>
      <c r="M58" s="17">
        <f t="shared" ca="1" si="7"/>
        <v>0</v>
      </c>
      <c r="N58" s="18">
        <f t="shared" ca="1" si="5"/>
        <v>0</v>
      </c>
      <c r="O58" s="19">
        <f t="shared" ca="1" si="5"/>
        <v>0</v>
      </c>
      <c r="P58" s="18">
        <f t="shared" ca="1" si="5"/>
        <v>0</v>
      </c>
      <c r="Q58" s="18">
        <f t="shared" ca="1" si="5"/>
        <v>0</v>
      </c>
      <c r="R58" s="18">
        <f t="shared" ca="1" si="5"/>
        <v>0</v>
      </c>
      <c r="S58" s="17">
        <f t="shared" ca="1" si="5"/>
        <v>0</v>
      </c>
      <c r="T58" s="25">
        <f t="shared" ca="1" si="5"/>
        <v>0</v>
      </c>
      <c r="U58" s="21"/>
      <c r="V58" s="22"/>
      <c r="W58" s="23"/>
    </row>
    <row r="59" spans="1:23" ht="15.75" thickBot="1" x14ac:dyDescent="0.3">
      <c r="A59" s="35">
        <f>SUM(A38:A58)</f>
        <v>33</v>
      </c>
      <c r="B59" s="55" t="s">
        <v>23</v>
      </c>
      <c r="C59" s="55"/>
      <c r="D59" s="38">
        <f t="shared" ref="D59:T59" ca="1" si="8">SUM(D38:D58)</f>
        <v>39000</v>
      </c>
      <c r="E59" s="38">
        <f t="shared" ca="1" si="8"/>
        <v>252750</v>
      </c>
      <c r="F59" s="38">
        <f t="shared" ca="1" si="8"/>
        <v>3600</v>
      </c>
      <c r="G59" s="38">
        <f t="shared" ca="1" si="8"/>
        <v>374000</v>
      </c>
      <c r="H59" s="38">
        <f t="shared" ca="1" si="8"/>
        <v>1200</v>
      </c>
      <c r="I59" s="38">
        <f t="shared" ca="1" si="8"/>
        <v>600</v>
      </c>
      <c r="J59" s="38">
        <f t="shared" ca="1" si="8"/>
        <v>0</v>
      </c>
      <c r="K59" s="38">
        <f t="shared" ca="1" si="8"/>
        <v>40920</v>
      </c>
      <c r="L59" s="38">
        <f t="shared" ca="1" si="8"/>
        <v>62900</v>
      </c>
      <c r="M59" s="38">
        <f t="shared" ca="1" si="8"/>
        <v>10500</v>
      </c>
      <c r="N59" s="38">
        <f t="shared" ca="1" si="8"/>
        <v>0</v>
      </c>
      <c r="O59" s="38">
        <f t="shared" ca="1" si="8"/>
        <v>44920</v>
      </c>
      <c r="P59" s="38">
        <f t="shared" ca="1" si="8"/>
        <v>5425</v>
      </c>
      <c r="Q59" s="38">
        <f t="shared" ca="1" si="8"/>
        <v>8000</v>
      </c>
      <c r="R59" s="38">
        <f t="shared" ca="1" si="8"/>
        <v>18000</v>
      </c>
      <c r="S59" s="38">
        <f t="shared" ca="1" si="8"/>
        <v>121020</v>
      </c>
      <c r="T59" s="39">
        <f t="shared" ca="1" si="8"/>
        <v>982835</v>
      </c>
      <c r="U59" s="40"/>
      <c r="V59" s="41"/>
      <c r="W59" s="42"/>
    </row>
    <row r="60" spans="1:23" x14ac:dyDescent="0.25">
      <c r="A60" s="23"/>
      <c r="B60" s="23"/>
      <c r="C60" s="56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8"/>
      <c r="O60" s="19"/>
      <c r="P60" s="18"/>
      <c r="Q60" s="18"/>
      <c r="R60" s="18"/>
      <c r="S60" s="19"/>
      <c r="T60" s="57"/>
      <c r="U60" s="23"/>
      <c r="V60" s="58"/>
      <c r="W60" s="23"/>
    </row>
    <row r="61" spans="1:23" x14ac:dyDescent="0.25">
      <c r="A61" s="23"/>
      <c r="B61" s="23"/>
      <c r="C61" s="56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8"/>
      <c r="O61" s="19"/>
      <c r="P61" s="18"/>
      <c r="Q61" s="18"/>
      <c r="R61" s="18"/>
      <c r="S61" s="19"/>
      <c r="T61" s="57"/>
      <c r="U61" s="23"/>
      <c r="V61" s="58"/>
      <c r="W61" s="23"/>
    </row>
    <row r="62" spans="1:23" x14ac:dyDescent="0.25">
      <c r="A62" s="23"/>
      <c r="B62" s="23"/>
      <c r="C62" s="56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8"/>
      <c r="O62" s="19"/>
      <c r="P62" s="18"/>
      <c r="Q62" s="18"/>
      <c r="R62" s="18"/>
      <c r="S62" s="19"/>
      <c r="T62" s="57"/>
      <c r="U62" s="23"/>
      <c r="V62" s="58"/>
      <c r="W62" s="23"/>
    </row>
    <row r="63" spans="1:23" x14ac:dyDescent="0.25">
      <c r="A63" s="23"/>
      <c r="B63" s="23"/>
      <c r="C63" s="56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8"/>
      <c r="O63" s="19"/>
      <c r="P63" s="18"/>
      <c r="Q63" s="18"/>
      <c r="R63" s="18"/>
      <c r="S63" s="19"/>
      <c r="T63" s="57"/>
      <c r="U63" s="23"/>
      <c r="V63" s="58"/>
      <c r="W63" s="23"/>
    </row>
    <row r="64" spans="1:23" x14ac:dyDescent="0.25">
      <c r="A64" s="23"/>
      <c r="B64" s="23"/>
      <c r="C64" s="56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8"/>
      <c r="O64" s="19"/>
      <c r="P64" s="18"/>
      <c r="Q64" s="18"/>
      <c r="R64" s="18"/>
      <c r="S64" s="19"/>
      <c r="T64" s="57"/>
      <c r="U64" s="23"/>
      <c r="V64" s="58"/>
      <c r="W64" s="23"/>
    </row>
    <row r="65" spans="1:23" x14ac:dyDescent="0.25">
      <c r="A65" s="23"/>
      <c r="B65" s="23"/>
      <c r="C65" s="56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8"/>
      <c r="O65" s="19"/>
      <c r="P65" s="18"/>
      <c r="Q65" s="18"/>
      <c r="R65" s="18"/>
      <c r="S65" s="19"/>
      <c r="T65" s="57"/>
      <c r="U65" s="23"/>
      <c r="V65" s="58"/>
      <c r="W65" s="23"/>
    </row>
    <row r="66" spans="1:23" x14ac:dyDescent="0.25">
      <c r="A66" s="23"/>
      <c r="B66" s="23"/>
      <c r="C66" s="56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/>
      <c r="O66" s="19"/>
      <c r="P66" s="18"/>
      <c r="Q66" s="18"/>
      <c r="R66" s="18"/>
      <c r="S66" s="19"/>
      <c r="T66" s="57"/>
      <c r="U66" s="23"/>
      <c r="V66" s="58"/>
      <c r="W66" s="23"/>
    </row>
  </sheetData>
  <mergeCells count="23">
    <mergeCell ref="B55:C55"/>
    <mergeCell ref="B56:C56"/>
    <mergeCell ref="B57:C57"/>
    <mergeCell ref="B58:C58"/>
    <mergeCell ref="B59:C59"/>
    <mergeCell ref="B49:C49"/>
    <mergeCell ref="B50:C50"/>
    <mergeCell ref="B51:C51"/>
    <mergeCell ref="B52:C52"/>
    <mergeCell ref="B53:C53"/>
    <mergeCell ref="B54:C54"/>
    <mergeCell ref="B43:C43"/>
    <mergeCell ref="B44:C44"/>
    <mergeCell ref="B45:C45"/>
    <mergeCell ref="B46:C46"/>
    <mergeCell ref="B47:C47"/>
    <mergeCell ref="B48:C48"/>
    <mergeCell ref="B1:U1"/>
    <mergeCell ref="B38:C38"/>
    <mergeCell ref="B39:C39"/>
    <mergeCell ref="B40:C40"/>
    <mergeCell ref="B41:C41"/>
    <mergeCell ref="B42:C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Jan-13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DAHER CIS</dc:creator>
  <cp:lastModifiedBy>DAHER CIS</cp:lastModifiedBy>
  <dcterms:created xsi:type="dcterms:W3CDTF">2014-06-25T12:17:58Z</dcterms:created>
  <dcterms:modified xsi:type="dcterms:W3CDTF">2014-06-25T12:20:10Z</dcterms:modified>
</cp:coreProperties>
</file>