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le1" sheetId="1" r:id="rId1"/>
  </sheets>
  <externalReferences>
    <externalReference r:id="rId2"/>
    <externalReference r:id="rId3"/>
  </externalReferences>
  <definedNames>
    <definedName name="_xlnm._FilterDatabase" localSheetId="0" hidden="1">Feuille1!$A$9:$E$24</definedName>
    <definedName name="amortmat">[1]Matériel!$P$41</definedName>
    <definedName name="coeffilm2">'[1]prix m2 film protect'!$G$2</definedName>
    <definedName name="coutmoe">[1]Matériel!$P$39</definedName>
    <definedName name="coutoperateur">[2]PLAXAGE!$O$9</definedName>
    <definedName name="face1">[2]PLAXAGE!$F$4</definedName>
    <definedName name="face2">[2]PLAXAGE!$F$5</definedName>
    <definedName name="horns1">[2]PLAXAGE!$R$17</definedName>
    <definedName name="horns2">[2]PLAXAGE!$R$18</definedName>
    <definedName name="horns3">[2]PLAXAGE!$R$19</definedName>
    <definedName name="lgfilm">[2]PLAXAGE!$F$6</definedName>
    <definedName name="nbfilmprotec">[2]PLAXAGE!$F$8</definedName>
    <definedName name="nbpassage">[2]PLAXAGE!$F$9</definedName>
    <definedName name="pxmoe">[2]PLAXAGE!$K$9</definedName>
    <definedName name="qteprod">[2]PLAXAGE!$F$7</definedName>
    <definedName name="renolit1">[2]PLAXAGE!$R$12</definedName>
    <definedName name="renolit2">[2]PLAXAGE!$R$13</definedName>
    <definedName name="renolit3">[2]PLAXAGE!$R$14</definedName>
    <definedName name="tabfilm">'[1]prix m2 film protect'!$A$4:$G$18</definedName>
    <definedName name="tpsregla">[2]PLAXAGE!$F$11</definedName>
  </definedNames>
  <calcPr calcId="152511"/>
</workbook>
</file>

<file path=xl/calcChain.xml><?xml version="1.0" encoding="utf-8"?>
<calcChain xmlns="http://schemas.openxmlformats.org/spreadsheetml/2006/main">
  <c r="L11" i="1" l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10" i="1"/>
  <c r="M21" i="1" l="1"/>
  <c r="M22" i="1"/>
  <c r="M23" i="1"/>
  <c r="M24" i="1"/>
  <c r="M20" i="1"/>
  <c r="M19" i="1"/>
  <c r="M18" i="1"/>
  <c r="M17" i="1"/>
  <c r="M16" i="1"/>
  <c r="M15" i="1"/>
  <c r="M14" i="1"/>
  <c r="M13" i="1"/>
  <c r="M12" i="1"/>
  <c r="M11" i="1"/>
  <c r="M10" i="1"/>
</calcChain>
</file>

<file path=xl/sharedStrings.xml><?xml version="1.0" encoding="utf-8"?>
<sst xmlns="http://schemas.openxmlformats.org/spreadsheetml/2006/main" count="6" uniqueCount="6">
  <si>
    <t>Longueur de clôture en ml</t>
  </si>
  <si>
    <t>Hauteur de clôture</t>
  </si>
  <si>
    <t>Nombre de pièce nécessaire pour votre clôture</t>
  </si>
  <si>
    <t>Nombre de Lame nécessaire</t>
  </si>
  <si>
    <t xml:space="preserve"> Nombre de Lame de 1,50m redécoupable</t>
  </si>
  <si>
    <t>Nombre de Lame nécessaire selon la hauteur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</si>
</sst>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rgb="FFFF0000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164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/>
    <xf numFmtId="0" fontId="1" fillId="4" borderId="0" xfId="0" applyFont="1" applyFill="1" applyAlignment="1">
      <alignment horizontal="center"/>
    </xf>
    <xf numFmtId="0" fontId="0" fillId="0" borderId="0" xfId="0" applyBorder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3" borderId="3" xfId="0" applyFill="1" applyBorder="1" applyAlignment="1" applyProtection="1">
      <alignment horizontal="center"/>
      <protection locked="0"/>
    </xf>
    <xf numFmtId="0" fontId="5" fillId="4" borderId="3" xfId="0" applyFont="1" applyFill="1" applyBorder="1" applyAlignment="1" applyProtection="1">
      <alignment horizontal="center" vertical="center" wrapText="1"/>
      <protection locked="0"/>
    </xf>
    <xf numFmtId="0" fontId="5" fillId="3" borderId="13" xfId="0" applyFont="1" applyFill="1" applyBorder="1" applyAlignment="1" applyProtection="1">
      <alignment horizontal="center" vertical="center" wrapText="1"/>
      <protection locked="0"/>
    </xf>
    <xf numFmtId="0" fontId="5" fillId="3" borderId="12" xfId="0" applyFont="1" applyFill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6" fillId="0" borderId="12" xfId="0" applyFont="1" applyBorder="1" applyAlignment="1">
      <alignment horizontal="center" wrapText="1"/>
    </xf>
    <xf numFmtId="1" fontId="6" fillId="0" borderId="0" xfId="0" applyNumberFormat="1" applyFont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1" fontId="5" fillId="7" borderId="16" xfId="0" applyNumberFormat="1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wrapText="1"/>
    </xf>
    <xf numFmtId="0" fontId="6" fillId="0" borderId="15" xfId="0" applyFont="1" applyBorder="1" applyAlignment="1">
      <alignment horizont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3" fillId="6" borderId="0" xfId="0" applyFont="1" applyFill="1" applyAlignment="1">
      <alignment horizontal="center" vertical="center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0" fillId="3" borderId="4" xfId="0" applyFill="1" applyBorder="1" applyAlignment="1" applyProtection="1">
      <alignment horizontal="center" wrapText="1"/>
      <protection locked="0"/>
    </xf>
    <xf numFmtId="0" fontId="0" fillId="3" borderId="5" xfId="0" applyFill="1" applyBorder="1" applyAlignment="1" applyProtection="1">
      <alignment horizontal="center" wrapText="1"/>
      <protection locked="0"/>
    </xf>
    <xf numFmtId="0" fontId="0" fillId="4" borderId="0" xfId="0" applyFill="1" applyAlignment="1">
      <alignment horizontal="center"/>
    </xf>
    <xf numFmtId="0" fontId="0" fillId="4" borderId="10" xfId="0" applyFill="1" applyBorder="1" applyAlignment="1">
      <alignment horizontal="center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5" xfId="0" applyFill="1" applyBorder="1" applyAlignment="1" applyProtection="1">
      <alignment horizontal="center"/>
      <protection locked="0"/>
    </xf>
    <xf numFmtId="0" fontId="1" fillId="4" borderId="0" xfId="0" applyFont="1" applyFill="1" applyAlignment="1">
      <alignment horizont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D756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01\Mes%20Documents\GEPLAST\Fournisseurs\Plaxage\Calcul%20tarifs%20Plaxage\1-Calcul%20plaxage+%20simulation%20plaxeuse_GG_01091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laudine\AppData\Local\Microsoft\Windows\Temporary%20Internet%20Files\Content.Outlook\LZ39SEUJ\CALCUL_tarifs_Jerrel_poteau%203D_0112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xé-2011"/>
      <sheetName val="Paramètres"/>
      <sheetName val="Plaxage"/>
      <sheetName val="Matériel"/>
      <sheetName val="Prix colle "/>
      <sheetName val="Prix film Hornschuch"/>
      <sheetName val="Prix film Rénolit"/>
      <sheetName val="prix m2 film protect"/>
      <sheetName val="Réf.RENOLIT"/>
      <sheetName val="achats plax.AB-CB-CE-PL-DI-ME"/>
      <sheetName val="achats plax.PS"/>
      <sheetName val="achats plax.CL010611"/>
      <sheetName val="achats plax.VB"/>
      <sheetName val="achats plax.VR"/>
    </sheetNames>
    <sheetDataSet>
      <sheetData sheetId="0" refreshError="1"/>
      <sheetData sheetId="1"/>
      <sheetData sheetId="2" refreshError="1"/>
      <sheetData sheetId="3">
        <row r="39">
          <cell r="P39">
            <v>0.27027027027027029</v>
          </cell>
        </row>
        <row r="41">
          <cell r="P41">
            <v>0.11306306306306307</v>
          </cell>
        </row>
      </sheetData>
      <sheetData sheetId="4">
        <row r="4">
          <cell r="D4">
            <v>6.75</v>
          </cell>
        </row>
      </sheetData>
      <sheetData sheetId="5">
        <row r="3">
          <cell r="E3">
            <v>4.43</v>
          </cell>
        </row>
      </sheetData>
      <sheetData sheetId="6">
        <row r="4">
          <cell r="E4">
            <v>4.3</v>
          </cell>
        </row>
      </sheetData>
      <sheetData sheetId="7">
        <row r="2">
          <cell r="G2">
            <v>2</v>
          </cell>
        </row>
        <row r="4">
          <cell r="A4">
            <v>15</v>
          </cell>
          <cell r="B4">
            <v>0.6</v>
          </cell>
          <cell r="C4">
            <v>9</v>
          </cell>
          <cell r="D4">
            <v>0.28189999999999998</v>
          </cell>
          <cell r="E4">
            <v>2.5370999999999997</v>
          </cell>
          <cell r="F4">
            <v>4.2284999999999996E-3</v>
          </cell>
          <cell r="G4">
            <v>8.4569999999999992E-3</v>
          </cell>
        </row>
        <row r="5">
          <cell r="A5">
            <v>20</v>
          </cell>
          <cell r="B5">
            <v>0.6</v>
          </cell>
          <cell r="C5">
            <v>12</v>
          </cell>
          <cell r="D5">
            <v>0.28189999999999998</v>
          </cell>
          <cell r="E5">
            <v>3.3827999999999996</v>
          </cell>
          <cell r="F5">
            <v>5.6379999999999989E-3</v>
          </cell>
          <cell r="G5">
            <v>1.1275999999999998E-2</v>
          </cell>
        </row>
        <row r="6">
          <cell r="A6">
            <v>30</v>
          </cell>
          <cell r="B6">
            <v>0.6</v>
          </cell>
          <cell r="C6">
            <v>18</v>
          </cell>
          <cell r="D6">
            <v>0.28189999999999998</v>
          </cell>
          <cell r="E6">
            <v>5.0741999999999994</v>
          </cell>
          <cell r="F6">
            <v>8.4569999999999992E-3</v>
          </cell>
          <cell r="G6">
            <v>1.6913999999999998E-2</v>
          </cell>
        </row>
        <row r="7">
          <cell r="A7">
            <v>40</v>
          </cell>
          <cell r="B7">
            <v>0.6</v>
          </cell>
          <cell r="C7">
            <v>24</v>
          </cell>
          <cell r="D7">
            <v>0.28189999999999998</v>
          </cell>
          <cell r="E7">
            <v>6.7655999999999992</v>
          </cell>
          <cell r="F7">
            <v>1.1275999999999998E-2</v>
          </cell>
          <cell r="G7">
            <v>2.2551999999999996E-2</v>
          </cell>
        </row>
        <row r="8">
          <cell r="A8">
            <v>50</v>
          </cell>
          <cell r="B8">
            <v>0.6</v>
          </cell>
          <cell r="C8">
            <v>30</v>
          </cell>
          <cell r="D8">
            <v>0.28189999999999998</v>
          </cell>
          <cell r="E8">
            <v>8.456999999999999</v>
          </cell>
          <cell r="F8">
            <v>1.4094999999999998E-2</v>
          </cell>
          <cell r="G8">
            <v>2.8189999999999996E-2</v>
          </cell>
        </row>
        <row r="9">
          <cell r="A9">
            <v>60</v>
          </cell>
          <cell r="B9">
            <v>0.6</v>
          </cell>
          <cell r="C9">
            <v>36</v>
          </cell>
          <cell r="D9">
            <v>0.28189999999999998</v>
          </cell>
          <cell r="E9">
            <v>10.148399999999999</v>
          </cell>
          <cell r="F9">
            <v>1.6913999999999998E-2</v>
          </cell>
          <cell r="G9">
            <v>3.3827999999999997E-2</v>
          </cell>
        </row>
        <row r="10">
          <cell r="A10">
            <v>70</v>
          </cell>
          <cell r="B10">
            <v>0.6</v>
          </cell>
          <cell r="C10">
            <v>42</v>
          </cell>
          <cell r="D10">
            <v>0.28189999999999998</v>
          </cell>
          <cell r="E10">
            <v>11.839799999999999</v>
          </cell>
          <cell r="F10">
            <v>1.9732999999999997E-2</v>
          </cell>
          <cell r="G10">
            <v>3.9465999999999994E-2</v>
          </cell>
        </row>
        <row r="11">
          <cell r="A11">
            <v>80</v>
          </cell>
          <cell r="B11">
            <v>0.6</v>
          </cell>
          <cell r="C11">
            <v>48</v>
          </cell>
          <cell r="D11">
            <v>0.28189999999999998</v>
          </cell>
          <cell r="E11">
            <v>13.531199999999998</v>
          </cell>
          <cell r="F11">
            <v>2.2551999999999996E-2</v>
          </cell>
          <cell r="G11">
            <v>4.5103999999999991E-2</v>
          </cell>
        </row>
        <row r="12">
          <cell r="A12">
            <v>90</v>
          </cell>
          <cell r="B12">
            <v>0.6</v>
          </cell>
          <cell r="C12">
            <v>54</v>
          </cell>
          <cell r="D12">
            <v>0.28189999999999998</v>
          </cell>
          <cell r="E12">
            <v>15.2226</v>
          </cell>
          <cell r="F12">
            <v>2.5371000000000001E-2</v>
          </cell>
          <cell r="G12">
            <v>5.0742000000000002E-2</v>
          </cell>
        </row>
        <row r="13">
          <cell r="A13">
            <v>100</v>
          </cell>
          <cell r="B13">
            <v>0.6</v>
          </cell>
          <cell r="C13">
            <v>60</v>
          </cell>
          <cell r="D13">
            <v>0.28189999999999998</v>
          </cell>
          <cell r="E13">
            <v>16.913999999999998</v>
          </cell>
          <cell r="F13">
            <v>2.8189999999999996E-2</v>
          </cell>
          <cell r="G13">
            <v>5.6379999999999993E-2</v>
          </cell>
        </row>
        <row r="14">
          <cell r="A14">
            <v>110</v>
          </cell>
          <cell r="B14">
            <v>0.6</v>
          </cell>
          <cell r="C14">
            <v>66</v>
          </cell>
          <cell r="D14">
            <v>0.28189999999999998</v>
          </cell>
          <cell r="E14">
            <v>18.605399999999999</v>
          </cell>
          <cell r="F14">
            <v>3.1008999999999998E-2</v>
          </cell>
          <cell r="G14">
            <v>6.2017999999999997E-2</v>
          </cell>
        </row>
        <row r="15">
          <cell r="A15">
            <v>150</v>
          </cell>
          <cell r="B15">
            <v>0.6</v>
          </cell>
          <cell r="C15">
            <v>90</v>
          </cell>
          <cell r="D15">
            <v>0.28189999999999998</v>
          </cell>
          <cell r="E15">
            <v>25.370999999999999</v>
          </cell>
          <cell r="F15">
            <v>4.2284999999999996E-2</v>
          </cell>
          <cell r="G15">
            <v>8.4569999999999992E-2</v>
          </cell>
        </row>
        <row r="16">
          <cell r="A16">
            <v>180</v>
          </cell>
          <cell r="B16">
            <v>0.6</v>
          </cell>
          <cell r="C16">
            <v>108</v>
          </cell>
          <cell r="D16">
            <v>0.28189999999999998</v>
          </cell>
          <cell r="E16">
            <v>30.4452</v>
          </cell>
          <cell r="F16">
            <v>5.0742000000000002E-2</v>
          </cell>
          <cell r="G16">
            <v>0.101484</v>
          </cell>
        </row>
        <row r="17">
          <cell r="A17">
            <v>230</v>
          </cell>
          <cell r="B17">
            <v>0.6</v>
          </cell>
          <cell r="C17">
            <v>138</v>
          </cell>
          <cell r="D17">
            <v>0.28189999999999998</v>
          </cell>
          <cell r="E17">
            <v>38.902200000000001</v>
          </cell>
          <cell r="F17">
            <v>6.4837000000000006E-2</v>
          </cell>
          <cell r="G17">
            <v>0.12967400000000001</v>
          </cell>
        </row>
        <row r="18">
          <cell r="A18">
            <v>285</v>
          </cell>
          <cell r="B18">
            <v>0.6</v>
          </cell>
          <cell r="C18">
            <v>171</v>
          </cell>
          <cell r="D18">
            <v>0.28189999999999998</v>
          </cell>
          <cell r="E18">
            <v>48.204899999999995</v>
          </cell>
          <cell r="F18">
            <v>8.0341499999999996E-2</v>
          </cell>
          <cell r="G18">
            <v>0.16068299999999999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re Cde BATI"/>
      <sheetName val="poteau 3D.Jerrel"/>
      <sheetName val="calcul"/>
      <sheetName val="tarifs"/>
      <sheetName val="platines"/>
      <sheetName val="poteau 3D.Jerrel-Bati-Emeraude"/>
      <sheetName val="achats plax.CL010311"/>
      <sheetName val="PLAXAGE"/>
      <sheetName val="dessin"/>
      <sheetName val="transpor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F4">
            <v>100</v>
          </cell>
        </row>
        <row r="5">
          <cell r="F5">
            <v>0</v>
          </cell>
        </row>
        <row r="6">
          <cell r="F6">
            <v>100</v>
          </cell>
        </row>
        <row r="7">
          <cell r="F7">
            <v>1000</v>
          </cell>
        </row>
        <row r="8">
          <cell r="F8">
            <v>0</v>
          </cell>
        </row>
        <row r="9">
          <cell r="F9">
            <v>1</v>
          </cell>
          <cell r="K9">
            <v>25</v>
          </cell>
          <cell r="O9">
            <v>0.25</v>
          </cell>
        </row>
        <row r="11">
          <cell r="F11">
            <v>100</v>
          </cell>
        </row>
        <row r="12">
          <cell r="R12">
            <v>0.44125000000000003</v>
          </cell>
        </row>
        <row r="13">
          <cell r="R13">
            <v>0.47125</v>
          </cell>
        </row>
        <row r="14">
          <cell r="R14">
            <v>0.52124999999999999</v>
          </cell>
        </row>
        <row r="17">
          <cell r="R17">
            <v>0.48425000000000001</v>
          </cell>
        </row>
        <row r="18">
          <cell r="R18">
            <v>0.49324999999999997</v>
          </cell>
        </row>
        <row r="19">
          <cell r="R19">
            <v>0.52524999999999999</v>
          </cell>
        </row>
      </sheetData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7"/>
  <sheetViews>
    <sheetView tabSelected="1" workbookViewId="0">
      <selection activeCell="L10" sqref="L10"/>
    </sheetView>
  </sheetViews>
  <sheetFormatPr baseColWidth="10" defaultColWidth="9.140625" defaultRowHeight="15" x14ac:dyDescent="0.25"/>
  <cols>
    <col min="1" max="1" width="16.5703125" style="4" customWidth="1"/>
    <col min="2" max="2" width="9.85546875" style="2" hidden="1" customWidth="1"/>
    <col min="3" max="3" width="9.140625" style="1" customWidth="1"/>
    <col min="4" max="4" width="12.5703125" style="1" hidden="1" customWidth="1"/>
    <col min="5" max="5" width="15.140625" style="1" hidden="1" customWidth="1"/>
    <col min="6" max="6" width="10.5703125" style="2" hidden="1" customWidth="1"/>
    <col min="7" max="7" width="8.42578125" style="1" bestFit="1" customWidth="1"/>
    <col min="8" max="8" width="22.140625" customWidth="1"/>
    <col min="9" max="9" width="3" style="3" bestFit="1" customWidth="1"/>
    <col min="10" max="10" width="10.42578125" style="3" customWidth="1"/>
    <col min="11" max="11" width="8.42578125" bestFit="1" customWidth="1"/>
    <col min="12" max="12" width="11.7109375" style="1" customWidth="1"/>
    <col min="13" max="13" width="9.85546875" style="1" customWidth="1"/>
    <col min="14" max="14" width="10" bestFit="1" customWidth="1"/>
    <col min="15" max="15" width="11.140625" bestFit="1" customWidth="1"/>
    <col min="16" max="16" width="8.42578125" bestFit="1" customWidth="1"/>
    <col min="17" max="17" width="7.5703125" bestFit="1" customWidth="1"/>
    <col min="18" max="18" width="2.42578125" customWidth="1"/>
  </cols>
  <sheetData>
    <row r="2" spans="1:17" ht="25.5" customHeight="1" x14ac:dyDescent="0.25"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4" spans="1:17" ht="15.75" thickBot="1" x14ac:dyDescent="0.3">
      <c r="L4" s="6"/>
      <c r="M4" s="33"/>
      <c r="O4" s="52"/>
      <c r="P4" s="52"/>
    </row>
    <row r="5" spans="1:17" ht="15.75" thickBot="1" x14ac:dyDescent="0.3">
      <c r="G5" s="48" t="s">
        <v>0</v>
      </c>
      <c r="H5" s="49"/>
      <c r="I5" s="46">
        <v>2</v>
      </c>
      <c r="J5" s="47"/>
      <c r="L5" s="27"/>
      <c r="O5" s="50"/>
      <c r="P5" s="51"/>
    </row>
    <row r="6" spans="1:17" x14ac:dyDescent="0.25">
      <c r="H6" s="8"/>
      <c r="I6" s="8"/>
      <c r="J6" s="8"/>
      <c r="K6" s="9"/>
      <c r="L6" s="10"/>
      <c r="M6" s="10"/>
      <c r="N6" s="11"/>
      <c r="O6" s="11"/>
      <c r="P6" s="5"/>
    </row>
    <row r="7" spans="1:17" x14ac:dyDescent="0.25">
      <c r="H7" s="8"/>
      <c r="I7" s="8"/>
      <c r="J7" s="8"/>
      <c r="K7" s="9"/>
      <c r="L7" s="10"/>
      <c r="M7" s="10"/>
      <c r="N7" s="11"/>
      <c r="O7" s="11"/>
      <c r="P7" s="5"/>
    </row>
    <row r="8" spans="1:17" ht="28.5" customHeight="1" thickBot="1" x14ac:dyDescent="0.3">
      <c r="F8" s="43" t="s">
        <v>2</v>
      </c>
      <c r="G8" s="44"/>
      <c r="H8" s="44"/>
      <c r="I8" s="44"/>
      <c r="J8" s="44"/>
      <c r="K8" s="44"/>
      <c r="L8" s="44"/>
      <c r="M8" s="44"/>
      <c r="N8" s="44"/>
      <c r="O8" s="44"/>
      <c r="P8" s="44"/>
      <c r="Q8" s="45"/>
    </row>
    <row r="9" spans="1:17" s="14" customFormat="1" ht="64.5" customHeight="1" thickBot="1" x14ac:dyDescent="0.3">
      <c r="A9" s="28" t="s">
        <v>1</v>
      </c>
      <c r="B9" s="12"/>
      <c r="C9" s="12" t="s">
        <v>5</v>
      </c>
      <c r="D9" s="12"/>
      <c r="E9" s="12"/>
      <c r="F9" s="40"/>
      <c r="G9" s="15"/>
      <c r="H9" s="53"/>
      <c r="I9" s="54"/>
      <c r="J9" s="40"/>
      <c r="K9" s="13"/>
      <c r="L9" s="40" t="s">
        <v>4</v>
      </c>
      <c r="M9" s="32" t="s">
        <v>3</v>
      </c>
      <c r="N9" s="13"/>
      <c r="O9" s="13"/>
      <c r="P9" s="13"/>
      <c r="Q9" s="13"/>
    </row>
    <row r="10" spans="1:17" s="18" customFormat="1" ht="12.75" x14ac:dyDescent="0.2">
      <c r="A10" s="29">
        <v>1995</v>
      </c>
      <c r="B10" s="16"/>
      <c r="C10" s="16">
        <v>15</v>
      </c>
      <c r="D10" s="16"/>
      <c r="E10" s="16"/>
      <c r="F10" s="36"/>
      <c r="G10" s="21"/>
      <c r="H10" s="17"/>
      <c r="I10" s="22"/>
      <c r="J10" s="39"/>
      <c r="K10" s="25"/>
      <c r="L10" s="35">
        <f>IF(($I$5/1.5)-(ROUNDDOWN(($I$5/1.5),0))=(1/3),((ROUNDDOWN($I$5/1.5,0))*C10)+(ROUNDUP(C10/3,0)),(ROUNDUP(($I$5/1.5),0)*C10))</f>
        <v>20</v>
      </c>
      <c r="M10" s="37">
        <f>ROUNDUP(($I$5/1.5),0)*C10</f>
        <v>30</v>
      </c>
      <c r="N10" s="25"/>
      <c r="O10" s="25"/>
      <c r="P10" s="25"/>
      <c r="Q10" s="25"/>
    </row>
    <row r="11" spans="1:17" s="18" customFormat="1" ht="12.75" x14ac:dyDescent="0.2">
      <c r="A11" s="30">
        <v>1865</v>
      </c>
      <c r="B11" s="16"/>
      <c r="C11" s="16">
        <v>14</v>
      </c>
      <c r="D11" s="16"/>
      <c r="E11" s="16"/>
      <c r="F11" s="34"/>
      <c r="G11" s="21"/>
      <c r="H11" s="17"/>
      <c r="I11" s="23"/>
      <c r="J11" s="38"/>
      <c r="K11" s="26"/>
      <c r="L11" s="35">
        <f>IF(($I$5/1.5)-(ROUNDDOWN(($I$5/1.5),0))=(1/3),((ROUNDDOWN($I$5/1.5,0))*C11)+(ROUNDUP(C11/3,0)),(ROUNDUP(($I$5/1.5),0)*C11))</f>
        <v>19</v>
      </c>
      <c r="M11" s="37">
        <f>ROUNDUP(($I$5/1.5),0)*C11</f>
        <v>28</v>
      </c>
      <c r="N11" s="26"/>
      <c r="O11" s="26"/>
      <c r="P11" s="26"/>
      <c r="Q11" s="26"/>
    </row>
    <row r="12" spans="1:17" s="18" customFormat="1" ht="12.75" x14ac:dyDescent="0.2">
      <c r="A12" s="30">
        <v>1735</v>
      </c>
      <c r="B12" s="16"/>
      <c r="C12" s="16">
        <v>13</v>
      </c>
      <c r="D12" s="16"/>
      <c r="E12" s="16"/>
      <c r="F12" s="34"/>
      <c r="G12" s="21"/>
      <c r="H12" s="17"/>
      <c r="I12" s="23"/>
      <c r="J12" s="38"/>
      <c r="K12" s="26"/>
      <c r="L12" s="35">
        <f>IF(($I$5/1.5)-(ROUNDDOWN(($I$5/1.5),0))=(1/3),((ROUNDDOWN($I$5/1.5,0))*C12)+(ROUNDUP(C12/3,0)),(ROUNDUP(($I$5/1.5),0)*C12))</f>
        <v>18</v>
      </c>
      <c r="M12" s="37">
        <f>ROUNDUP(($I$5/1.5),0)*C12</f>
        <v>26</v>
      </c>
      <c r="N12" s="26"/>
      <c r="O12" s="26"/>
      <c r="P12" s="26"/>
      <c r="Q12" s="26"/>
    </row>
    <row r="13" spans="1:17" s="18" customFormat="1" ht="13.5" thickBot="1" x14ac:dyDescent="0.25">
      <c r="A13" s="31">
        <v>1605</v>
      </c>
      <c r="B13" s="19"/>
      <c r="C13" s="19">
        <v>12</v>
      </c>
      <c r="D13" s="19"/>
      <c r="E13" s="19"/>
      <c r="F13" s="34"/>
      <c r="G13" s="21"/>
      <c r="H13" s="20"/>
      <c r="I13" s="24"/>
      <c r="J13" s="38"/>
      <c r="K13" s="26"/>
      <c r="L13" s="35">
        <f>IF(($I$5/1.5)-(ROUNDDOWN(($I$5/1.5),0))=(1/3),((ROUNDDOWN($I$5/1.5,0))*C13)+(ROUNDUP(C13/3,0)),(ROUNDUP(($I$5/1.5),0)*C13))</f>
        <v>16</v>
      </c>
      <c r="M13" s="37">
        <f>ROUNDUP(($I$5/1.5),0)*C13</f>
        <v>24</v>
      </c>
      <c r="N13" s="26"/>
      <c r="O13" s="26"/>
      <c r="P13" s="26"/>
      <c r="Q13" s="26"/>
    </row>
    <row r="14" spans="1:17" s="18" customFormat="1" ht="13.5" thickTop="1" x14ac:dyDescent="0.2">
      <c r="A14" s="30">
        <v>1475</v>
      </c>
      <c r="B14" s="16"/>
      <c r="C14" s="16">
        <v>11</v>
      </c>
      <c r="D14" s="16"/>
      <c r="E14" s="16"/>
      <c r="F14" s="34"/>
      <c r="G14" s="21"/>
      <c r="H14" s="17"/>
      <c r="I14" s="23"/>
      <c r="J14" s="38"/>
      <c r="K14" s="26"/>
      <c r="L14" s="35">
        <f>IF(($I$5/1.5)-(ROUNDDOWN(($I$5/1.5),0))=(1/3),((ROUNDDOWN($I$5/1.5,0))*C14)+(ROUNDUP(C14/3,0)),(ROUNDUP(($I$5/1.5),0)*C14))</f>
        <v>15</v>
      </c>
      <c r="M14" s="37">
        <f>ROUNDUP(($I$5/1.5),0)*C14</f>
        <v>22</v>
      </c>
      <c r="N14" s="26"/>
      <c r="O14" s="26"/>
      <c r="P14" s="26"/>
      <c r="Q14" s="26"/>
    </row>
    <row r="15" spans="1:17" s="18" customFormat="1" ht="12.75" x14ac:dyDescent="0.2">
      <c r="A15" s="30">
        <v>1345</v>
      </c>
      <c r="B15" s="16"/>
      <c r="C15" s="16">
        <v>10</v>
      </c>
      <c r="D15" s="16"/>
      <c r="E15" s="16"/>
      <c r="F15" s="34"/>
      <c r="G15" s="21"/>
      <c r="H15" s="17"/>
      <c r="I15" s="23"/>
      <c r="J15" s="38"/>
      <c r="K15" s="26"/>
      <c r="L15" s="35">
        <f>IF(($I$5/1.5)-(ROUNDDOWN(($I$5/1.5),0))=(1/3),((ROUNDDOWN($I$5/1.5,0))*C15)+(ROUNDUP(C15/3,0)),(ROUNDUP(($I$5/1.5),0)*C15))</f>
        <v>14</v>
      </c>
      <c r="M15" s="37">
        <f>ROUNDUP(($I$5/1.5),0)*C15</f>
        <v>20</v>
      </c>
      <c r="N15" s="26"/>
      <c r="O15" s="26"/>
      <c r="P15" s="26"/>
      <c r="Q15" s="26"/>
    </row>
    <row r="16" spans="1:17" s="18" customFormat="1" ht="13.5" thickBot="1" x14ac:dyDescent="0.25">
      <c r="A16" s="31">
        <v>1215</v>
      </c>
      <c r="B16" s="19"/>
      <c r="C16" s="19">
        <v>9</v>
      </c>
      <c r="D16" s="19"/>
      <c r="E16" s="19"/>
      <c r="F16" s="34"/>
      <c r="G16" s="21"/>
      <c r="H16" s="20"/>
      <c r="I16" s="24"/>
      <c r="J16" s="38"/>
      <c r="K16" s="26"/>
      <c r="L16" s="35">
        <f>IF(($I$5/1.5)-(ROUNDDOWN(($I$5/1.5),0))=(1/3),((ROUNDDOWN($I$5/1.5,0))*C16)+(ROUNDUP(C16/3,0)),(ROUNDUP(($I$5/1.5),0)*C16))</f>
        <v>12</v>
      </c>
      <c r="M16" s="37">
        <f>ROUNDUP(($I$5/1.5),0)*C16</f>
        <v>18</v>
      </c>
      <c r="N16" s="26"/>
      <c r="O16" s="26"/>
      <c r="P16" s="26"/>
      <c r="Q16" s="26"/>
    </row>
    <row r="17" spans="1:17" s="18" customFormat="1" ht="13.5" thickTop="1" x14ac:dyDescent="0.2">
      <c r="A17" s="30">
        <v>1085</v>
      </c>
      <c r="B17" s="16"/>
      <c r="C17" s="16">
        <v>8</v>
      </c>
      <c r="D17" s="16"/>
      <c r="E17" s="16"/>
      <c r="F17" s="34"/>
      <c r="G17" s="21"/>
      <c r="H17" s="17"/>
      <c r="I17" s="23"/>
      <c r="J17" s="38"/>
      <c r="K17" s="26"/>
      <c r="L17" s="35">
        <f>IF(($I$5/1.5)-(ROUNDDOWN(($I$5/1.5),0))=(1/3),((ROUNDDOWN($I$5/1.5,0))*C17)+(ROUNDUP(C17/3,0)),(ROUNDUP(($I$5/1.5),0)*C17))</f>
        <v>11</v>
      </c>
      <c r="M17" s="37">
        <f>ROUNDUP(($I$5/1.5),0)*C17</f>
        <v>16</v>
      </c>
      <c r="N17" s="26"/>
      <c r="O17" s="26"/>
      <c r="P17" s="26"/>
      <c r="Q17" s="26"/>
    </row>
    <row r="18" spans="1:17" s="18" customFormat="1" ht="12.75" x14ac:dyDescent="0.2">
      <c r="A18" s="30">
        <v>955</v>
      </c>
      <c r="B18" s="16"/>
      <c r="C18" s="16">
        <v>7</v>
      </c>
      <c r="D18" s="16"/>
      <c r="E18" s="16"/>
      <c r="F18" s="34"/>
      <c r="G18" s="21"/>
      <c r="H18" s="17"/>
      <c r="I18" s="23"/>
      <c r="J18" s="38"/>
      <c r="K18" s="26"/>
      <c r="L18" s="35">
        <f>IF(($I$5/1.5)-(ROUNDDOWN(($I$5/1.5),0))=(1/3),((ROUNDDOWN($I$5/1.5,0))*C18)+(ROUNDUP(C18/3,0)),(ROUNDUP(($I$5/1.5),0)*C18))</f>
        <v>10</v>
      </c>
      <c r="M18" s="37">
        <f>ROUNDUP(($I$5/1.5),0)*C18</f>
        <v>14</v>
      </c>
      <c r="N18" s="26"/>
      <c r="O18" s="26"/>
      <c r="P18" s="26"/>
      <c r="Q18" s="26"/>
    </row>
    <row r="19" spans="1:17" s="18" customFormat="1" ht="12.75" x14ac:dyDescent="0.2">
      <c r="A19" s="30">
        <v>825</v>
      </c>
      <c r="B19" s="16"/>
      <c r="C19" s="16">
        <v>6</v>
      </c>
      <c r="D19" s="16"/>
      <c r="E19" s="16"/>
      <c r="F19" s="34"/>
      <c r="G19" s="21"/>
      <c r="H19" s="17"/>
      <c r="I19" s="23"/>
      <c r="J19" s="38"/>
      <c r="K19" s="26"/>
      <c r="L19" s="35">
        <f>IF(($I$5/1.5)-(ROUNDDOWN(($I$5/1.5),0))=(1/3),((ROUNDDOWN($I$5/1.5,0))*C19)+(ROUNDUP(C19/3,0)),(ROUNDUP(($I$5/1.5),0)*C19))</f>
        <v>8</v>
      </c>
      <c r="M19" s="37">
        <f>ROUNDUP(($I$5/1.5),0)*C19</f>
        <v>12</v>
      </c>
      <c r="N19" s="26"/>
      <c r="O19" s="26"/>
      <c r="P19" s="26"/>
      <c r="Q19" s="26"/>
    </row>
    <row r="20" spans="1:17" s="18" customFormat="1" ht="12.75" x14ac:dyDescent="0.2">
      <c r="A20" s="30">
        <v>695</v>
      </c>
      <c r="B20" s="16"/>
      <c r="C20" s="16">
        <v>5</v>
      </c>
      <c r="D20" s="16"/>
      <c r="E20" s="16"/>
      <c r="F20" s="34"/>
      <c r="G20" s="21"/>
      <c r="H20" s="17"/>
      <c r="I20" s="23"/>
      <c r="J20" s="38"/>
      <c r="K20" s="26"/>
      <c r="L20" s="35">
        <f>IF(($I$5/1.5)-(ROUNDDOWN(($I$5/1.5),0))=(1/3),((ROUNDDOWN($I$5/1.5,0))*C20)+(ROUNDUP(C20/3,0)),(ROUNDUP(($I$5/1.5),0)*C20))</f>
        <v>7</v>
      </c>
      <c r="M20" s="37">
        <f>ROUNDUP(($I$5/1.5),0)*C20</f>
        <v>10</v>
      </c>
      <c r="N20" s="26"/>
      <c r="O20" s="26"/>
      <c r="P20" s="26"/>
      <c r="Q20" s="26"/>
    </row>
    <row r="21" spans="1:17" s="18" customFormat="1" ht="12.75" x14ac:dyDescent="0.2">
      <c r="A21" s="30">
        <v>565</v>
      </c>
      <c r="B21" s="16"/>
      <c r="C21" s="16">
        <v>4</v>
      </c>
      <c r="D21" s="16"/>
      <c r="E21" s="16"/>
      <c r="F21" s="34"/>
      <c r="G21" s="21"/>
      <c r="H21" s="17"/>
      <c r="I21" s="23"/>
      <c r="J21" s="38"/>
      <c r="K21" s="26"/>
      <c r="L21" s="35">
        <f>IF(($I$5/1.5)-(ROUNDDOWN(($I$5/1.5),0))=(1/3),((ROUNDDOWN($I$5/1.5,0))*C21)+(ROUNDUP(C21/3,0)),(ROUNDUP(($I$5/1.5),0)*C21))</f>
        <v>6</v>
      </c>
      <c r="M21" s="37">
        <f>ROUNDUP(($I$5/1.5),0)*C21</f>
        <v>8</v>
      </c>
      <c r="N21" s="26"/>
      <c r="O21" s="26"/>
      <c r="P21" s="26"/>
      <c r="Q21" s="26"/>
    </row>
    <row r="22" spans="1:17" s="18" customFormat="1" ht="12.75" x14ac:dyDescent="0.2">
      <c r="A22" s="30">
        <v>435</v>
      </c>
      <c r="B22" s="16"/>
      <c r="C22" s="16">
        <v>3</v>
      </c>
      <c r="D22" s="16"/>
      <c r="E22" s="16"/>
      <c r="F22" s="34"/>
      <c r="G22" s="21"/>
      <c r="H22" s="17"/>
      <c r="I22" s="23"/>
      <c r="J22" s="38"/>
      <c r="K22" s="26"/>
      <c r="L22" s="35">
        <f>IF(($I$5/1.5)-(ROUNDDOWN(($I$5/1.5),0))=(1/3),((ROUNDDOWN($I$5/1.5,0))*C22)+(ROUNDUP(C22/3,0)),(ROUNDUP(($I$5/1.5),0)*C22))</f>
        <v>4</v>
      </c>
      <c r="M22" s="37">
        <f>ROUNDUP(($I$5/1.5),0)*C22</f>
        <v>6</v>
      </c>
      <c r="N22" s="26"/>
      <c r="O22" s="26"/>
      <c r="P22" s="26"/>
      <c r="Q22" s="26"/>
    </row>
    <row r="23" spans="1:17" s="18" customFormat="1" ht="12.75" x14ac:dyDescent="0.2">
      <c r="A23" s="30">
        <v>305</v>
      </c>
      <c r="B23" s="16"/>
      <c r="C23" s="16">
        <v>2</v>
      </c>
      <c r="D23" s="16"/>
      <c r="E23" s="16"/>
      <c r="F23" s="34"/>
      <c r="G23" s="21"/>
      <c r="H23" s="17"/>
      <c r="I23" s="23"/>
      <c r="J23" s="38"/>
      <c r="K23" s="26"/>
      <c r="L23" s="35">
        <f>IF(($I$5/1.5)-(ROUNDDOWN(($I$5/1.5),0))=(1/3),((ROUNDDOWN($I$5/1.5,0))*C23)+(ROUNDUP(C23/3,0)),(ROUNDUP(($I$5/1.5),0)*C23))</f>
        <v>3</v>
      </c>
      <c r="M23" s="37">
        <f>ROUNDUP(($I$5/1.5),0)*C23</f>
        <v>4</v>
      </c>
      <c r="N23" s="26"/>
      <c r="O23" s="26"/>
      <c r="P23" s="26"/>
      <c r="Q23" s="26"/>
    </row>
    <row r="24" spans="1:17" s="18" customFormat="1" ht="12.75" x14ac:dyDescent="0.2">
      <c r="A24" s="30">
        <v>175</v>
      </c>
      <c r="B24" s="16"/>
      <c r="C24" s="16">
        <v>1</v>
      </c>
      <c r="D24" s="16"/>
      <c r="E24" s="16"/>
      <c r="F24" s="34"/>
      <c r="G24" s="21"/>
      <c r="H24" s="17"/>
      <c r="I24" s="23"/>
      <c r="J24" s="38"/>
      <c r="K24" s="26"/>
      <c r="L24" s="35">
        <f>IF(($I$5/1.5)-(ROUNDDOWN(($I$5/1.5),0))=(1/3),((ROUNDDOWN($I$5/1.5,0))*C24)+(ROUNDUP(C24/3,0)),(ROUNDUP(($I$5/1.5),0)*C24))</f>
        <v>2</v>
      </c>
      <c r="M24" s="37">
        <f>ROUNDUP(($I$5/1.5),0)*C24</f>
        <v>2</v>
      </c>
      <c r="N24" s="26"/>
      <c r="O24" s="26"/>
      <c r="P24" s="26"/>
      <c r="Q24" s="26"/>
    </row>
    <row r="26" spans="1:17" x14ac:dyDescent="0.25">
      <c r="N26" s="7"/>
    </row>
    <row r="27" spans="1:17" x14ac:dyDescent="0.25">
      <c r="A27" s="41"/>
      <c r="N27" s="7"/>
    </row>
  </sheetData>
  <sheetProtection sort="0" autoFilter="0"/>
  <scenarios current="0">
    <scenario name="test" locked="1" count="1" user="Auteur" comment="Créé par Auteur le 26/05/2014">
      <inputCells r="A10" val="1995"/>
    </scenario>
  </scenarios>
  <autoFilter ref="A9:E24"/>
  <mergeCells count="7">
    <mergeCell ref="F2:Q2"/>
    <mergeCell ref="H9:I9"/>
    <mergeCell ref="F8:Q8"/>
    <mergeCell ref="I5:J5"/>
    <mergeCell ref="G5:H5"/>
    <mergeCell ref="O5:P5"/>
    <mergeCell ref="O4:P4"/>
  </mergeCells>
  <pageMargins left="0.25" right="0.25" top="0.75" bottom="0.75" header="0.3" footer="0.3"/>
  <pageSetup paperSize="9" scale="6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O5:O7</xm:sqref>
        </x14:dataValidation>
        <x14:dataValidation type="list" allowBlank="1" showInputMessage="1" showErrorMessage="1">
          <x14:formula1>
            <xm:f>#REF!</xm:f>
          </x14:formula1>
          <xm:sqref>N6:N7 L5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2014-06-05T13:07:48Z</dcterms:modified>
</cp:coreProperties>
</file>