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6465"/>
  </bookViews>
  <sheets>
    <sheet name="N" sheetId="1" r:id="rId1"/>
    <sheet name="N-1" sheetId="10" r:id="rId2"/>
    <sheet name="BUDGET" sheetId="11" r:id="rId3"/>
    <sheet name="Ecarts N-1" sheetId="6" r:id="rId4"/>
    <sheet name="Ecarts Budget" sheetId="13" r:id="rId5"/>
    <sheet name="CUMUL" sheetId="12" r:id="rId6"/>
  </sheets>
  <calcPr calcId="145621"/>
</workbook>
</file>

<file path=xl/calcChain.xml><?xml version="1.0" encoding="utf-8"?>
<calcChain xmlns="http://schemas.openxmlformats.org/spreadsheetml/2006/main">
  <c r="I20" i="12" l="1"/>
  <c r="H20" i="12"/>
  <c r="I19" i="12"/>
  <c r="H19" i="12"/>
  <c r="I18" i="12"/>
  <c r="H18" i="12"/>
  <c r="I17" i="12"/>
  <c r="H17" i="12"/>
  <c r="I16" i="12"/>
  <c r="H16" i="12"/>
  <c r="I15" i="12"/>
  <c r="H15" i="12"/>
  <c r="I14" i="12"/>
  <c r="H14" i="12"/>
  <c r="C15" i="12"/>
  <c r="D15" i="12"/>
  <c r="C16" i="12"/>
  <c r="D16" i="12"/>
  <c r="C17" i="12"/>
  <c r="D17" i="12"/>
  <c r="C18" i="12"/>
  <c r="D18" i="12"/>
  <c r="C19" i="12"/>
  <c r="D19" i="12"/>
  <c r="C20" i="12"/>
  <c r="D20" i="12"/>
  <c r="D14" i="12"/>
  <c r="C14" i="12"/>
  <c r="C122" i="13"/>
  <c r="C121" i="13"/>
  <c r="C117" i="13"/>
  <c r="C105" i="13"/>
  <c r="C95" i="13"/>
  <c r="C81" i="13"/>
  <c r="C108" i="13" s="1"/>
  <c r="C74" i="13"/>
  <c r="C71" i="13"/>
  <c r="C65" i="13"/>
  <c r="C61" i="13"/>
  <c r="C110" i="13" s="1"/>
  <c r="C112" i="13" s="1"/>
  <c r="C113" i="13" s="1"/>
  <c r="C60" i="13"/>
  <c r="C50" i="13"/>
  <c r="C45" i="13"/>
  <c r="C40" i="13"/>
  <c r="C111" i="13" s="1"/>
  <c r="C114" i="13" s="1"/>
  <c r="C35" i="13"/>
  <c r="C58" i="13" s="1"/>
  <c r="C32" i="13"/>
  <c r="C31" i="13"/>
  <c r="C33" i="13" s="1"/>
  <c r="C27" i="13"/>
  <c r="C115" i="13" s="1"/>
  <c r="C21" i="13"/>
  <c r="C12" i="13"/>
  <c r="C13" i="13" s="1"/>
  <c r="C103" i="13" s="1"/>
  <c r="C11" i="13"/>
  <c r="C10" i="13"/>
  <c r="C8" i="13"/>
  <c r="C7" i="13"/>
  <c r="C6" i="13"/>
  <c r="C5" i="13"/>
  <c r="P122" i="13"/>
  <c r="N122" i="13"/>
  <c r="M122" i="13"/>
  <c r="L122" i="13"/>
  <c r="K122" i="13"/>
  <c r="J122" i="13"/>
  <c r="I122" i="13"/>
  <c r="H122" i="13"/>
  <c r="G122" i="13"/>
  <c r="F122" i="13"/>
  <c r="E122" i="13"/>
  <c r="D122" i="13"/>
  <c r="P121" i="13"/>
  <c r="N121" i="13"/>
  <c r="M121" i="13"/>
  <c r="L121" i="13"/>
  <c r="K121" i="13"/>
  <c r="J121" i="13"/>
  <c r="I121" i="13"/>
  <c r="H121" i="13"/>
  <c r="G121" i="13"/>
  <c r="F121" i="13"/>
  <c r="E121" i="13"/>
  <c r="D121" i="13"/>
  <c r="P122" i="6"/>
  <c r="N122" i="6"/>
  <c r="M122" i="6"/>
  <c r="L122" i="6"/>
  <c r="K122" i="6"/>
  <c r="J122" i="6"/>
  <c r="I122" i="6"/>
  <c r="H122" i="6"/>
  <c r="G122" i="6"/>
  <c r="F122" i="6"/>
  <c r="E122" i="6"/>
  <c r="D122" i="6"/>
  <c r="C122" i="6"/>
  <c r="P121" i="6"/>
  <c r="N121" i="6"/>
  <c r="M121" i="6"/>
  <c r="L121" i="6"/>
  <c r="K121" i="6"/>
  <c r="J121" i="6"/>
  <c r="I121" i="6"/>
  <c r="H121" i="6"/>
  <c r="G121" i="6"/>
  <c r="F121" i="6"/>
  <c r="E121" i="6"/>
  <c r="D121" i="6"/>
  <c r="C121" i="6"/>
  <c r="C6" i="6"/>
  <c r="D6" i="6"/>
  <c r="E6" i="6" s="1"/>
  <c r="F6" i="6"/>
  <c r="G6" i="6"/>
  <c r="H6" i="6"/>
  <c r="I6" i="6"/>
  <c r="J6" i="6"/>
  <c r="K6" i="6" s="1"/>
  <c r="L6" i="6"/>
  <c r="N6" i="6" s="1"/>
  <c r="M6" i="6"/>
  <c r="C7" i="6"/>
  <c r="D7" i="6"/>
  <c r="E7" i="6" s="1"/>
  <c r="F7" i="6"/>
  <c r="G7" i="6"/>
  <c r="H7" i="6"/>
  <c r="I7" i="6"/>
  <c r="J7" i="6"/>
  <c r="K7" i="6" s="1"/>
  <c r="L7" i="6"/>
  <c r="N7" i="6" s="1"/>
  <c r="M7" i="6"/>
  <c r="C8" i="6"/>
  <c r="D8" i="6"/>
  <c r="E8" i="6" s="1"/>
  <c r="F8" i="6"/>
  <c r="G8" i="6"/>
  <c r="H8" i="6"/>
  <c r="I8" i="6"/>
  <c r="J8" i="6"/>
  <c r="K8" i="6" s="1"/>
  <c r="L8" i="6"/>
  <c r="N8" i="6" s="1"/>
  <c r="M8" i="6"/>
  <c r="C10" i="6"/>
  <c r="D10" i="6"/>
  <c r="E10" i="6" s="1"/>
  <c r="F10" i="6"/>
  <c r="G10" i="6"/>
  <c r="H10" i="6"/>
  <c r="I10" i="6"/>
  <c r="J10" i="6"/>
  <c r="K10" i="6" s="1"/>
  <c r="L10" i="6"/>
  <c r="N10" i="6" s="1"/>
  <c r="M10" i="6"/>
  <c r="C11" i="6"/>
  <c r="D11" i="6"/>
  <c r="E11" i="6" s="1"/>
  <c r="F11" i="6"/>
  <c r="G11" i="6"/>
  <c r="H11" i="6"/>
  <c r="I11" i="6"/>
  <c r="J11" i="6"/>
  <c r="K11" i="6" s="1"/>
  <c r="L11" i="6"/>
  <c r="N11" i="6" s="1"/>
  <c r="M11" i="6"/>
  <c r="C12" i="6"/>
  <c r="D12" i="6"/>
  <c r="E12" i="6" s="1"/>
  <c r="F12" i="6"/>
  <c r="G12" i="6"/>
  <c r="H12" i="6"/>
  <c r="I12" i="6"/>
  <c r="J12" i="6"/>
  <c r="K12" i="6" s="1"/>
  <c r="L12" i="6"/>
  <c r="N12" i="6" s="1"/>
  <c r="M12" i="6"/>
  <c r="P5" i="10"/>
  <c r="C116" i="13" l="1"/>
  <c r="C118" i="13" s="1"/>
  <c r="C119" i="13"/>
  <c r="C104" i="13"/>
  <c r="C99" i="13"/>
  <c r="C107" i="13" s="1"/>
  <c r="C106" i="13"/>
  <c r="P5" i="1" l="1"/>
  <c r="M5" i="6"/>
  <c r="L5" i="6"/>
  <c r="J5" i="6"/>
  <c r="I5" i="6"/>
  <c r="K5" i="6" s="1"/>
  <c r="C5" i="6"/>
  <c r="G5" i="6"/>
  <c r="F5" i="6"/>
  <c r="H5" i="6"/>
  <c r="P122" i="12"/>
  <c r="O122" i="12"/>
  <c r="N122" i="12"/>
  <c r="M122" i="12"/>
  <c r="Q122" i="12" s="1"/>
  <c r="P121" i="12"/>
  <c r="N121" i="12"/>
  <c r="M121" i="12"/>
  <c r="Q121" i="12" s="1"/>
  <c r="P117" i="12"/>
  <c r="N117" i="12"/>
  <c r="M117" i="12"/>
  <c r="N112" i="12"/>
  <c r="N113" i="12" s="1"/>
  <c r="P110" i="12"/>
  <c r="P112" i="12" s="1"/>
  <c r="P113" i="12" s="1"/>
  <c r="N110" i="12"/>
  <c r="P105" i="12"/>
  <c r="N105" i="12"/>
  <c r="M105" i="12"/>
  <c r="Q105" i="12" s="1"/>
  <c r="Q98" i="12"/>
  <c r="O98" i="12"/>
  <c r="Q97" i="12"/>
  <c r="O97" i="12"/>
  <c r="P95" i="12"/>
  <c r="P111" i="12" s="1"/>
  <c r="P114" i="12" s="1"/>
  <c r="N95" i="12"/>
  <c r="N111" i="12" s="1"/>
  <c r="N114" i="12" s="1"/>
  <c r="M95" i="12"/>
  <c r="Q95" i="12" s="1"/>
  <c r="Q94" i="12"/>
  <c r="O94" i="12"/>
  <c r="Q93" i="12"/>
  <c r="O93" i="12"/>
  <c r="Q92" i="12"/>
  <c r="O92" i="12"/>
  <c r="Q91" i="12"/>
  <c r="O91" i="12"/>
  <c r="Q90" i="12"/>
  <c r="O90" i="12"/>
  <c r="Q89" i="12"/>
  <c r="O89" i="12"/>
  <c r="Q88" i="12"/>
  <c r="O88" i="12"/>
  <c r="Q87" i="12"/>
  <c r="O87" i="12"/>
  <c r="Q86" i="12"/>
  <c r="O86" i="12"/>
  <c r="Q85" i="12"/>
  <c r="O85" i="12"/>
  <c r="Q84" i="12"/>
  <c r="O84" i="12"/>
  <c r="Q83" i="12"/>
  <c r="O83" i="12"/>
  <c r="Q82" i="12"/>
  <c r="O82" i="12"/>
  <c r="P81" i="12"/>
  <c r="P108" i="12" s="1"/>
  <c r="O81" i="12"/>
  <c r="N81" i="12"/>
  <c r="N108" i="12" s="1"/>
  <c r="M81" i="12"/>
  <c r="Q80" i="12"/>
  <c r="O80" i="12"/>
  <c r="Q79" i="12"/>
  <c r="O79" i="12"/>
  <c r="Q78" i="12"/>
  <c r="O78" i="12"/>
  <c r="Q77" i="12"/>
  <c r="O77" i="12"/>
  <c r="Q76" i="12"/>
  <c r="O76" i="12"/>
  <c r="Q75" i="12"/>
  <c r="O75" i="12"/>
  <c r="P74" i="12"/>
  <c r="N74" i="12"/>
  <c r="M74" i="12"/>
  <c r="Q74" i="12" s="1"/>
  <c r="Q73" i="12"/>
  <c r="O73" i="12"/>
  <c r="Q72" i="12"/>
  <c r="O72" i="12"/>
  <c r="P71" i="12"/>
  <c r="N71" i="12"/>
  <c r="M71" i="12"/>
  <c r="Q71" i="12" s="1"/>
  <c r="Q70" i="12"/>
  <c r="O70" i="12"/>
  <c r="Q69" i="12"/>
  <c r="O69" i="12"/>
  <c r="Q68" i="12"/>
  <c r="O68" i="12"/>
  <c r="Q67" i="12"/>
  <c r="O67" i="12"/>
  <c r="Q66" i="12"/>
  <c r="O66" i="12"/>
  <c r="P65" i="12"/>
  <c r="N65" i="12"/>
  <c r="M65" i="12"/>
  <c r="Q65" i="12" s="1"/>
  <c r="Q64" i="12"/>
  <c r="O64" i="12"/>
  <c r="Q63" i="12"/>
  <c r="O63" i="12"/>
  <c r="Q62" i="12"/>
  <c r="O62" i="12"/>
  <c r="P61" i="12"/>
  <c r="P104" i="12" s="1"/>
  <c r="O61" i="12"/>
  <c r="N61" i="12"/>
  <c r="N104" i="12" s="1"/>
  <c r="M61" i="12"/>
  <c r="M110" i="12" s="1"/>
  <c r="P60" i="12"/>
  <c r="N60" i="12"/>
  <c r="Q57" i="12"/>
  <c r="O57" i="12"/>
  <c r="Q56" i="12"/>
  <c r="O56" i="12"/>
  <c r="Q55" i="12"/>
  <c r="O55" i="12"/>
  <c r="Q54" i="12"/>
  <c r="O54" i="12"/>
  <c r="Q53" i="12"/>
  <c r="O53" i="12"/>
  <c r="Q52" i="12"/>
  <c r="O52" i="12"/>
  <c r="Q51" i="12"/>
  <c r="O51" i="12"/>
  <c r="P50" i="12"/>
  <c r="N50" i="12"/>
  <c r="M50" i="12"/>
  <c r="Q50" i="12" s="1"/>
  <c r="Q49" i="12"/>
  <c r="O49" i="12"/>
  <c r="Q48" i="12"/>
  <c r="O48" i="12"/>
  <c r="Q47" i="12"/>
  <c r="O47" i="12"/>
  <c r="Q46" i="12"/>
  <c r="O46" i="12"/>
  <c r="P45" i="12"/>
  <c r="N45" i="12"/>
  <c r="M45" i="12"/>
  <c r="Q45" i="12" s="1"/>
  <c r="Q44" i="12"/>
  <c r="O44" i="12"/>
  <c r="Q43" i="12"/>
  <c r="O43" i="12"/>
  <c r="Q42" i="12"/>
  <c r="O42" i="12"/>
  <c r="Q41" i="12"/>
  <c r="O41" i="12"/>
  <c r="P40" i="12"/>
  <c r="O40" i="12"/>
  <c r="N40" i="12"/>
  <c r="N58" i="12" s="1"/>
  <c r="M40" i="12"/>
  <c r="Q40" i="12" s="1"/>
  <c r="Q39" i="12"/>
  <c r="O39" i="12"/>
  <c r="Q38" i="12"/>
  <c r="O38" i="12"/>
  <c r="Q37" i="12"/>
  <c r="O37" i="12"/>
  <c r="Q36" i="12"/>
  <c r="O36" i="12"/>
  <c r="P35" i="12"/>
  <c r="P58" i="12" s="1"/>
  <c r="O35" i="12"/>
  <c r="N35" i="12"/>
  <c r="M35" i="12"/>
  <c r="M58" i="12" s="1"/>
  <c r="M32" i="12"/>
  <c r="O32" i="12" s="1"/>
  <c r="O31" i="12"/>
  <c r="M31" i="12"/>
  <c r="Q31" i="12" s="1"/>
  <c r="Q30" i="12"/>
  <c r="O30" i="12"/>
  <c r="Q29" i="12"/>
  <c r="O29" i="12"/>
  <c r="P27" i="12"/>
  <c r="P115" i="12" s="1"/>
  <c r="N27" i="12"/>
  <c r="N115" i="12" s="1"/>
  <c r="M27" i="12"/>
  <c r="Q27" i="12" s="1"/>
  <c r="Q26" i="12"/>
  <c r="O26" i="12"/>
  <c r="Q25" i="12"/>
  <c r="O25" i="12"/>
  <c r="Q24" i="12"/>
  <c r="O24" i="12"/>
  <c r="Q22" i="12"/>
  <c r="O22" i="12"/>
  <c r="P21" i="12"/>
  <c r="O21" i="12"/>
  <c r="N21" i="12"/>
  <c r="M21" i="12"/>
  <c r="Q21" i="12" s="1"/>
  <c r="Q20" i="12"/>
  <c r="O20" i="12"/>
  <c r="Q19" i="12"/>
  <c r="O19" i="12"/>
  <c r="Q18" i="12"/>
  <c r="O18" i="12"/>
  <c r="Q17" i="12"/>
  <c r="O17" i="12"/>
  <c r="Q16" i="12"/>
  <c r="O16" i="12"/>
  <c r="Q15" i="12"/>
  <c r="O15" i="12"/>
  <c r="Q14" i="12"/>
  <c r="O14" i="12"/>
  <c r="P12" i="12"/>
  <c r="N12" i="12"/>
  <c r="P11" i="12"/>
  <c r="N11" i="12"/>
  <c r="P10" i="12"/>
  <c r="P13" i="12" s="1"/>
  <c r="P103" i="12" s="1"/>
  <c r="N10" i="12"/>
  <c r="N13" i="12" s="1"/>
  <c r="N103" i="12" s="1"/>
  <c r="P8" i="12"/>
  <c r="N8" i="12"/>
  <c r="P7" i="12"/>
  <c r="N7" i="12"/>
  <c r="O7" i="12" s="1"/>
  <c r="M7" i="12"/>
  <c r="Q7" i="12" s="1"/>
  <c r="P6" i="12"/>
  <c r="N6" i="12"/>
  <c r="P5" i="12"/>
  <c r="G5" i="12"/>
  <c r="E5" i="12"/>
  <c r="D5" i="12"/>
  <c r="E7" i="12"/>
  <c r="G7" i="12"/>
  <c r="G8" i="12"/>
  <c r="E12" i="12"/>
  <c r="G12" i="12"/>
  <c r="J7" i="12"/>
  <c r="L7" i="12"/>
  <c r="J12" i="12"/>
  <c r="E14" i="12"/>
  <c r="K6" i="12"/>
  <c r="K7" i="12"/>
  <c r="K8" i="12"/>
  <c r="K10" i="12"/>
  <c r="K11" i="12"/>
  <c r="K12" i="12"/>
  <c r="H7" i="12"/>
  <c r="H12" i="12"/>
  <c r="L12" i="12" s="1"/>
  <c r="D5" i="6"/>
  <c r="K5" i="12"/>
  <c r="F6" i="12"/>
  <c r="F7" i="12"/>
  <c r="F8" i="12"/>
  <c r="F10" i="12"/>
  <c r="F11" i="12"/>
  <c r="F12" i="12"/>
  <c r="F5" i="12"/>
  <c r="D6" i="12"/>
  <c r="D7" i="12"/>
  <c r="I7" i="12" s="1"/>
  <c r="D8" i="12"/>
  <c r="I8" i="12" s="1"/>
  <c r="D10" i="12"/>
  <c r="I10" i="12" s="1"/>
  <c r="D11" i="12"/>
  <c r="I11" i="12" s="1"/>
  <c r="D12" i="12"/>
  <c r="I12" i="12" s="1"/>
  <c r="C6" i="12"/>
  <c r="G6" i="12" s="1"/>
  <c r="C7" i="12"/>
  <c r="C8" i="12"/>
  <c r="H8" i="12" s="1"/>
  <c r="C10" i="12"/>
  <c r="E10" i="12" s="1"/>
  <c r="C11" i="12"/>
  <c r="E11" i="12" s="1"/>
  <c r="C12" i="12"/>
  <c r="C5" i="12"/>
  <c r="H11" i="12" l="1"/>
  <c r="G11" i="12"/>
  <c r="M12" i="12"/>
  <c r="Q12" i="12" s="1"/>
  <c r="O12" i="12"/>
  <c r="G10" i="12"/>
  <c r="H10" i="12"/>
  <c r="J8" i="12"/>
  <c r="M8" i="12"/>
  <c r="O8" i="12" s="1"/>
  <c r="L8" i="12"/>
  <c r="E8" i="12"/>
  <c r="E6" i="12"/>
  <c r="H6" i="12"/>
  <c r="N5" i="6"/>
  <c r="Q110" i="12"/>
  <c r="O110" i="12"/>
  <c r="M111" i="12"/>
  <c r="N119" i="12"/>
  <c r="N116" i="12"/>
  <c r="N118" i="12" s="1"/>
  <c r="P119" i="12"/>
  <c r="P116" i="12"/>
  <c r="P118" i="12" s="1"/>
  <c r="Q58" i="12"/>
  <c r="O58" i="12"/>
  <c r="O27" i="12"/>
  <c r="Q32" i="12"/>
  <c r="Q35" i="12"/>
  <c r="O45" i="12"/>
  <c r="Q61" i="12"/>
  <c r="O71" i="12"/>
  <c r="Q81" i="12"/>
  <c r="M99" i="12"/>
  <c r="M33" i="12"/>
  <c r="O50" i="12"/>
  <c r="O65" i="12"/>
  <c r="O74" i="12"/>
  <c r="O95" i="12"/>
  <c r="N99" i="12"/>
  <c r="O105" i="12"/>
  <c r="M112" i="12"/>
  <c r="O121" i="12"/>
  <c r="M60" i="12"/>
  <c r="P99" i="12"/>
  <c r="H5" i="12"/>
  <c r="M5" i="12" s="1"/>
  <c r="Q5" i="12" s="1"/>
  <c r="I5" i="12"/>
  <c r="N5" i="12" s="1"/>
  <c r="I6" i="12"/>
  <c r="I108" i="12" s="1"/>
  <c r="L122" i="12"/>
  <c r="K122" i="12"/>
  <c r="J122" i="12"/>
  <c r="I122" i="12"/>
  <c r="H122" i="12"/>
  <c r="L121" i="12"/>
  <c r="K121" i="12"/>
  <c r="J121" i="12"/>
  <c r="I121" i="12"/>
  <c r="H121" i="12"/>
  <c r="K117" i="12"/>
  <c r="I117" i="12"/>
  <c r="H117" i="12"/>
  <c r="K115" i="12"/>
  <c r="K113" i="12"/>
  <c r="K114" i="12" s="1"/>
  <c r="K112" i="12"/>
  <c r="I112" i="12"/>
  <c r="I113" i="12" s="1"/>
  <c r="H112" i="12"/>
  <c r="J112" i="12" s="1"/>
  <c r="K111" i="12"/>
  <c r="J111" i="12"/>
  <c r="I111" i="12"/>
  <c r="I114" i="12" s="1"/>
  <c r="H111" i="12"/>
  <c r="L111" i="12" s="1"/>
  <c r="K110" i="12"/>
  <c r="J110" i="12"/>
  <c r="I110" i="12"/>
  <c r="H110" i="12"/>
  <c r="L110" i="12" s="1"/>
  <c r="K108" i="12"/>
  <c r="L105" i="12"/>
  <c r="K105" i="12"/>
  <c r="J105" i="12"/>
  <c r="I105" i="12"/>
  <c r="H105" i="12"/>
  <c r="K104" i="12"/>
  <c r="H104" i="12"/>
  <c r="J104" i="12" s="1"/>
  <c r="I99" i="12"/>
  <c r="I107" i="12" s="1"/>
  <c r="L98" i="12"/>
  <c r="J98" i="12"/>
  <c r="L97" i="12"/>
  <c r="J97" i="12"/>
  <c r="L95" i="12"/>
  <c r="K95" i="12"/>
  <c r="J95" i="12"/>
  <c r="I95" i="12"/>
  <c r="H95" i="12"/>
  <c r="L94" i="12"/>
  <c r="J94" i="12"/>
  <c r="L93" i="12"/>
  <c r="J93" i="12"/>
  <c r="L92" i="12"/>
  <c r="J92" i="12"/>
  <c r="L91" i="12"/>
  <c r="J91" i="12"/>
  <c r="L90" i="12"/>
  <c r="J90" i="12"/>
  <c r="L89" i="12"/>
  <c r="J89" i="12"/>
  <c r="L88" i="12"/>
  <c r="J88" i="12"/>
  <c r="L87" i="12"/>
  <c r="J87" i="12"/>
  <c r="L86" i="12"/>
  <c r="J86" i="12"/>
  <c r="L85" i="12"/>
  <c r="J85" i="12"/>
  <c r="L84" i="12"/>
  <c r="J84" i="12"/>
  <c r="L83" i="12"/>
  <c r="J83" i="12"/>
  <c r="L82" i="12"/>
  <c r="J82" i="12"/>
  <c r="L81" i="12"/>
  <c r="K81" i="12"/>
  <c r="J81" i="12"/>
  <c r="I81" i="12"/>
  <c r="H81" i="12"/>
  <c r="L80" i="12"/>
  <c r="J80" i="12"/>
  <c r="L79" i="12"/>
  <c r="J79" i="12"/>
  <c r="L78" i="12"/>
  <c r="J78" i="12"/>
  <c r="L77" i="12"/>
  <c r="J77" i="12"/>
  <c r="L76" i="12"/>
  <c r="J76" i="12"/>
  <c r="L75" i="12"/>
  <c r="J75" i="12"/>
  <c r="L74" i="12"/>
  <c r="K74" i="12"/>
  <c r="J74" i="12"/>
  <c r="I74" i="12"/>
  <c r="H74" i="12"/>
  <c r="L73" i="12"/>
  <c r="J73" i="12"/>
  <c r="L72" i="12"/>
  <c r="J72" i="12"/>
  <c r="L71" i="12"/>
  <c r="K71" i="12"/>
  <c r="J71" i="12"/>
  <c r="I71" i="12"/>
  <c r="H71" i="12"/>
  <c r="L70" i="12"/>
  <c r="J70" i="12"/>
  <c r="L69" i="12"/>
  <c r="J69" i="12"/>
  <c r="L68" i="12"/>
  <c r="J68" i="12"/>
  <c r="L67" i="12"/>
  <c r="J67" i="12"/>
  <c r="L66" i="12"/>
  <c r="J66" i="12"/>
  <c r="L65" i="12"/>
  <c r="K65" i="12"/>
  <c r="J65" i="12"/>
  <c r="I65" i="12"/>
  <c r="H65" i="12"/>
  <c r="L64" i="12"/>
  <c r="J64" i="12"/>
  <c r="L63" i="12"/>
  <c r="J63" i="12"/>
  <c r="L62" i="12"/>
  <c r="J62" i="12"/>
  <c r="L61" i="12"/>
  <c r="K61" i="12"/>
  <c r="J61" i="12"/>
  <c r="I61" i="12"/>
  <c r="H61" i="12"/>
  <c r="L60" i="12"/>
  <c r="K60" i="12"/>
  <c r="J60" i="12"/>
  <c r="I60" i="12"/>
  <c r="H60" i="12"/>
  <c r="K58" i="12"/>
  <c r="K99" i="12" s="1"/>
  <c r="J58" i="12"/>
  <c r="I58" i="12"/>
  <c r="H58" i="12"/>
  <c r="H99" i="12" s="1"/>
  <c r="L57" i="12"/>
  <c r="J57" i="12"/>
  <c r="L56" i="12"/>
  <c r="J56" i="12"/>
  <c r="L55" i="12"/>
  <c r="J55" i="12"/>
  <c r="L54" i="12"/>
  <c r="J54" i="12"/>
  <c r="L53" i="12"/>
  <c r="J53" i="12"/>
  <c r="L52" i="12"/>
  <c r="J52" i="12"/>
  <c r="L51" i="12"/>
  <c r="J51" i="12"/>
  <c r="L50" i="12"/>
  <c r="K50" i="12"/>
  <c r="J50" i="12"/>
  <c r="I50" i="12"/>
  <c r="H50" i="12"/>
  <c r="L49" i="12"/>
  <c r="J49" i="12"/>
  <c r="L48" i="12"/>
  <c r="J48" i="12"/>
  <c r="L47" i="12"/>
  <c r="J47" i="12"/>
  <c r="L46" i="12"/>
  <c r="J46" i="12"/>
  <c r="L45" i="12"/>
  <c r="K45" i="12"/>
  <c r="J45" i="12"/>
  <c r="I45" i="12"/>
  <c r="H45" i="12"/>
  <c r="L44" i="12"/>
  <c r="J44" i="12"/>
  <c r="L43" i="12"/>
  <c r="J43" i="12"/>
  <c r="L42" i="12"/>
  <c r="J42" i="12"/>
  <c r="L41" i="12"/>
  <c r="J41" i="12"/>
  <c r="L40" i="12"/>
  <c r="K40" i="12"/>
  <c r="J40" i="12"/>
  <c r="I40" i="12"/>
  <c r="H40" i="12"/>
  <c r="L39" i="12"/>
  <c r="J39" i="12"/>
  <c r="L38" i="12"/>
  <c r="J38" i="12"/>
  <c r="L37" i="12"/>
  <c r="J37" i="12"/>
  <c r="L36" i="12"/>
  <c r="J36" i="12"/>
  <c r="L35" i="12"/>
  <c r="K35" i="12"/>
  <c r="J35" i="12"/>
  <c r="I35" i="12"/>
  <c r="H35" i="12"/>
  <c r="L33" i="12"/>
  <c r="J33" i="12"/>
  <c r="H33" i="12"/>
  <c r="L32" i="12"/>
  <c r="J32" i="12"/>
  <c r="H32" i="12"/>
  <c r="L31" i="12"/>
  <c r="J31" i="12"/>
  <c r="H31" i="12"/>
  <c r="L30" i="12"/>
  <c r="J30" i="12"/>
  <c r="L29" i="12"/>
  <c r="J29" i="12"/>
  <c r="L27" i="12"/>
  <c r="K27" i="12"/>
  <c r="J27" i="12"/>
  <c r="I27" i="12"/>
  <c r="H27" i="12"/>
  <c r="L26" i="12"/>
  <c r="J26" i="12"/>
  <c r="L25" i="12"/>
  <c r="J25" i="12"/>
  <c r="L24" i="12"/>
  <c r="J24" i="12"/>
  <c r="L22" i="12"/>
  <c r="J22" i="12"/>
  <c r="K21" i="12"/>
  <c r="I21" i="12"/>
  <c r="H21" i="12"/>
  <c r="L21" i="12" s="1"/>
  <c r="L20" i="12"/>
  <c r="J20" i="12"/>
  <c r="L19" i="12"/>
  <c r="J19" i="12"/>
  <c r="L18" i="12"/>
  <c r="J18" i="12"/>
  <c r="L17" i="12"/>
  <c r="J17" i="12"/>
  <c r="L16" i="12"/>
  <c r="J16" i="12"/>
  <c r="L15" i="12"/>
  <c r="J15" i="12"/>
  <c r="L14" i="12"/>
  <c r="J14" i="12"/>
  <c r="K13" i="12"/>
  <c r="K103" i="12" s="1"/>
  <c r="I13" i="12"/>
  <c r="J21" i="12" l="1"/>
  <c r="L11" i="12"/>
  <c r="M11" i="12"/>
  <c r="J11" i="12"/>
  <c r="M10" i="12"/>
  <c r="J10" i="12"/>
  <c r="L10" i="12"/>
  <c r="H13" i="12"/>
  <c r="H103" i="12" s="1"/>
  <c r="J103" i="12" s="1"/>
  <c r="J13" i="12"/>
  <c r="Q8" i="12"/>
  <c r="M6" i="12"/>
  <c r="L6" i="12"/>
  <c r="J6" i="12"/>
  <c r="H115" i="12"/>
  <c r="L115" i="12" s="1"/>
  <c r="H108" i="12"/>
  <c r="L108" i="12" s="1"/>
  <c r="O5" i="12"/>
  <c r="Q60" i="12"/>
  <c r="O60" i="12"/>
  <c r="Q33" i="12"/>
  <c r="O33" i="12"/>
  <c r="O99" i="12"/>
  <c r="M107" i="12"/>
  <c r="Q99" i="12"/>
  <c r="P106" i="12"/>
  <c r="P107" i="12"/>
  <c r="O112" i="12"/>
  <c r="M113" i="12"/>
  <c r="Q112" i="12"/>
  <c r="M114" i="12"/>
  <c r="O111" i="12"/>
  <c r="Q111" i="12"/>
  <c r="N107" i="12"/>
  <c r="N106" i="12"/>
  <c r="J5" i="12"/>
  <c r="L5" i="12"/>
  <c r="I115" i="12"/>
  <c r="I104" i="12"/>
  <c r="J108" i="12"/>
  <c r="I103" i="12"/>
  <c r="L13" i="12"/>
  <c r="L103" i="12"/>
  <c r="L104" i="12"/>
  <c r="K107" i="12"/>
  <c r="K106" i="12"/>
  <c r="I119" i="12"/>
  <c r="I116" i="12"/>
  <c r="I118" i="12" s="1"/>
  <c r="H106" i="12"/>
  <c r="L99" i="12"/>
  <c r="H107" i="12"/>
  <c r="J99" i="12"/>
  <c r="K116" i="12"/>
  <c r="K118" i="12" s="1"/>
  <c r="K119" i="12"/>
  <c r="I106" i="12"/>
  <c r="L112" i="12"/>
  <c r="L58" i="12"/>
  <c r="H113" i="12"/>
  <c r="H114" i="12"/>
  <c r="F122" i="12"/>
  <c r="F121" i="12"/>
  <c r="F117" i="12"/>
  <c r="F105" i="12"/>
  <c r="D105" i="12"/>
  <c r="D108" i="12"/>
  <c r="D115" i="12"/>
  <c r="D117" i="12"/>
  <c r="D121" i="12"/>
  <c r="D122" i="12"/>
  <c r="G98" i="12"/>
  <c r="G97" i="12"/>
  <c r="E98" i="12"/>
  <c r="E97" i="12"/>
  <c r="F95" i="12"/>
  <c r="D95" i="12"/>
  <c r="F81" i="12"/>
  <c r="F108" i="12" s="1"/>
  <c r="D81" i="12"/>
  <c r="F74" i="12"/>
  <c r="D74" i="12"/>
  <c r="F71" i="12"/>
  <c r="D71" i="12"/>
  <c r="G66" i="12"/>
  <c r="G67" i="12"/>
  <c r="G68" i="12"/>
  <c r="G69" i="12"/>
  <c r="G70" i="12"/>
  <c r="G72" i="12"/>
  <c r="G73" i="12"/>
  <c r="G75" i="12"/>
  <c r="G76" i="12"/>
  <c r="G77" i="12"/>
  <c r="G78" i="12"/>
  <c r="G79" i="12"/>
  <c r="G80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E66" i="12"/>
  <c r="E67" i="12"/>
  <c r="E68" i="12"/>
  <c r="E69" i="12"/>
  <c r="E70" i="12"/>
  <c r="E72" i="12"/>
  <c r="E73" i="12"/>
  <c r="E75" i="12"/>
  <c r="E76" i="12"/>
  <c r="E77" i="12"/>
  <c r="E78" i="12"/>
  <c r="E79" i="12"/>
  <c r="E80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G62" i="12"/>
  <c r="G63" i="12"/>
  <c r="G64" i="12"/>
  <c r="E62" i="12"/>
  <c r="E63" i="12"/>
  <c r="E64" i="12"/>
  <c r="D65" i="12"/>
  <c r="F65" i="12"/>
  <c r="F61" i="12"/>
  <c r="F60" i="12" s="1"/>
  <c r="D61" i="12"/>
  <c r="D60" i="12" s="1"/>
  <c r="F50" i="12"/>
  <c r="D50" i="12"/>
  <c r="F45" i="12"/>
  <c r="D45" i="12"/>
  <c r="F40" i="12"/>
  <c r="D40" i="12"/>
  <c r="F35" i="12"/>
  <c r="F58" i="12" s="1"/>
  <c r="D35" i="12"/>
  <c r="D58" i="12" s="1"/>
  <c r="D99" i="12" s="1"/>
  <c r="G41" i="12"/>
  <c r="G42" i="12"/>
  <c r="G43" i="12"/>
  <c r="G44" i="12"/>
  <c r="G46" i="12"/>
  <c r="G47" i="12"/>
  <c r="G48" i="12"/>
  <c r="G49" i="12"/>
  <c r="G51" i="12"/>
  <c r="G52" i="12"/>
  <c r="G53" i="12"/>
  <c r="G54" i="12"/>
  <c r="G55" i="12"/>
  <c r="G56" i="12"/>
  <c r="G57" i="12"/>
  <c r="E55" i="12"/>
  <c r="E56" i="12"/>
  <c r="E57" i="12"/>
  <c r="E54" i="12"/>
  <c r="E53" i="12"/>
  <c r="E52" i="12"/>
  <c r="E51" i="12"/>
  <c r="E49" i="12"/>
  <c r="E48" i="12"/>
  <c r="E47" i="12"/>
  <c r="E46" i="12"/>
  <c r="E44" i="12"/>
  <c r="E43" i="12"/>
  <c r="E42" i="12"/>
  <c r="E41" i="12"/>
  <c r="E39" i="12"/>
  <c r="E38" i="12"/>
  <c r="E37" i="12"/>
  <c r="E36" i="12"/>
  <c r="G39" i="12"/>
  <c r="G38" i="12"/>
  <c r="G37" i="12"/>
  <c r="G36" i="12"/>
  <c r="G30" i="12"/>
  <c r="G29" i="12"/>
  <c r="E30" i="12"/>
  <c r="E29" i="12"/>
  <c r="D27" i="12"/>
  <c r="F27" i="12"/>
  <c r="F115" i="12" s="1"/>
  <c r="G25" i="12"/>
  <c r="G26" i="12"/>
  <c r="G24" i="12"/>
  <c r="G22" i="12"/>
  <c r="E26" i="12"/>
  <c r="E25" i="12"/>
  <c r="E24" i="12"/>
  <c r="E22" i="12"/>
  <c r="G20" i="12"/>
  <c r="G19" i="12"/>
  <c r="G18" i="12"/>
  <c r="G17" i="12"/>
  <c r="G16" i="12"/>
  <c r="G15" i="12"/>
  <c r="G14" i="12"/>
  <c r="E20" i="12"/>
  <c r="E19" i="12"/>
  <c r="E18" i="12"/>
  <c r="E17" i="12"/>
  <c r="E16" i="12"/>
  <c r="E15" i="12"/>
  <c r="D21" i="12"/>
  <c r="F21" i="12"/>
  <c r="D13" i="12"/>
  <c r="D103" i="12" s="1"/>
  <c r="F13" i="12"/>
  <c r="F103" i="12" s="1"/>
  <c r="Q11" i="12" l="1"/>
  <c r="O11" i="12"/>
  <c r="Q10" i="12"/>
  <c r="M13" i="12"/>
  <c r="O10" i="12"/>
  <c r="Q6" i="12"/>
  <c r="O6" i="12"/>
  <c r="M103" i="12"/>
  <c r="M108" i="12"/>
  <c r="M104" i="12"/>
  <c r="M115" i="12"/>
  <c r="M116" i="12" s="1"/>
  <c r="J115" i="12"/>
  <c r="M106" i="12"/>
  <c r="O106" i="12" s="1"/>
  <c r="Q114" i="12"/>
  <c r="M119" i="12"/>
  <c r="O114" i="12"/>
  <c r="Q113" i="12"/>
  <c r="O113" i="12"/>
  <c r="O107" i="12"/>
  <c r="Q107" i="12"/>
  <c r="Q106" i="12"/>
  <c r="L106" i="12"/>
  <c r="J106" i="12"/>
  <c r="L114" i="12"/>
  <c r="H119" i="12"/>
  <c r="H116" i="12"/>
  <c r="J114" i="12"/>
  <c r="J107" i="12"/>
  <c r="L107" i="12"/>
  <c r="J113" i="12"/>
  <c r="L113" i="12"/>
  <c r="D107" i="12"/>
  <c r="D106" i="12"/>
  <c r="F99" i="12"/>
  <c r="D110" i="12"/>
  <c r="D111" i="12" s="1"/>
  <c r="F104" i="12"/>
  <c r="D104" i="12"/>
  <c r="F110" i="12"/>
  <c r="F112" i="12" s="1"/>
  <c r="F113" i="12" s="1"/>
  <c r="F111" i="12"/>
  <c r="F114" i="12" s="1"/>
  <c r="D112" i="12"/>
  <c r="D113" i="12" s="1"/>
  <c r="D114" i="12" s="1"/>
  <c r="C122" i="12"/>
  <c r="C121" i="12"/>
  <c r="AN117" i="13"/>
  <c r="AJ117" i="13"/>
  <c r="AG117" i="13"/>
  <c r="AD117" i="13"/>
  <c r="AA117" i="13"/>
  <c r="X117" i="13"/>
  <c r="U117" i="13"/>
  <c r="R117" i="13"/>
  <c r="O117" i="13"/>
  <c r="L117" i="13"/>
  <c r="I117" i="13"/>
  <c r="F117" i="13"/>
  <c r="AG115" i="13"/>
  <c r="AD115" i="13"/>
  <c r="U115" i="13"/>
  <c r="R115" i="13"/>
  <c r="I115" i="13"/>
  <c r="F115" i="13"/>
  <c r="F111" i="13"/>
  <c r="F114" i="13" s="1"/>
  <c r="F116" i="13" s="1"/>
  <c r="F118" i="13" s="1"/>
  <c r="AG110" i="13"/>
  <c r="AG111" i="13" s="1"/>
  <c r="I110" i="13"/>
  <c r="I111" i="13" s="1"/>
  <c r="I114" i="13" s="1"/>
  <c r="AA108" i="13"/>
  <c r="O108" i="13"/>
  <c r="AJ105" i="13"/>
  <c r="AG105" i="13"/>
  <c r="AD105" i="13"/>
  <c r="AA105" i="13"/>
  <c r="X105" i="13"/>
  <c r="U105" i="13"/>
  <c r="R105" i="13"/>
  <c r="O105" i="13"/>
  <c r="L105" i="13"/>
  <c r="I105" i="13"/>
  <c r="F105" i="13"/>
  <c r="AA104" i="13"/>
  <c r="O104" i="13"/>
  <c r="AA103" i="13"/>
  <c r="O103" i="13"/>
  <c r="U99" i="13"/>
  <c r="AN98" i="13"/>
  <c r="AN97" i="13"/>
  <c r="AJ95" i="13"/>
  <c r="AG95" i="13"/>
  <c r="AD95" i="13"/>
  <c r="AD111" i="13" s="1"/>
  <c r="AD114" i="13" s="1"/>
  <c r="AA95" i="13"/>
  <c r="X95" i="13"/>
  <c r="U95" i="13"/>
  <c r="R95" i="13"/>
  <c r="O95" i="13"/>
  <c r="L95" i="13"/>
  <c r="I95" i="13"/>
  <c r="F95" i="13"/>
  <c r="AN94" i="13"/>
  <c r="AN93" i="13"/>
  <c r="AN92" i="13"/>
  <c r="AN91" i="13"/>
  <c r="AN90" i="13"/>
  <c r="AN89" i="13"/>
  <c r="AN88" i="13"/>
  <c r="AN87" i="13"/>
  <c r="AN86" i="13"/>
  <c r="AN85" i="13"/>
  <c r="AN84" i="13"/>
  <c r="AN83" i="13"/>
  <c r="AN82" i="13"/>
  <c r="AJ81" i="13"/>
  <c r="AJ108" i="13" s="1"/>
  <c r="AG81" i="13"/>
  <c r="AG108" i="13" s="1"/>
  <c r="AD81" i="13"/>
  <c r="AD108" i="13" s="1"/>
  <c r="AA81" i="13"/>
  <c r="X81" i="13"/>
  <c r="X108" i="13" s="1"/>
  <c r="U81" i="13"/>
  <c r="U108" i="13" s="1"/>
  <c r="R81" i="13"/>
  <c r="R108" i="13" s="1"/>
  <c r="O81" i="13"/>
  <c r="L81" i="13"/>
  <c r="L108" i="13" s="1"/>
  <c r="I81" i="13"/>
  <c r="I108" i="13" s="1"/>
  <c r="F81" i="13"/>
  <c r="F108" i="13" s="1"/>
  <c r="AN80" i="13"/>
  <c r="AN79" i="13"/>
  <c r="AN78" i="13"/>
  <c r="AN77" i="13"/>
  <c r="AN76" i="13"/>
  <c r="AN75" i="13"/>
  <c r="AJ74" i="13"/>
  <c r="AG74" i="13"/>
  <c r="AD74" i="13"/>
  <c r="AA74" i="13"/>
  <c r="X74" i="13"/>
  <c r="U74" i="13"/>
  <c r="R74" i="13"/>
  <c r="O74" i="13"/>
  <c r="L74" i="13"/>
  <c r="I74" i="13"/>
  <c r="F74" i="13"/>
  <c r="AN73" i="13"/>
  <c r="AN71" i="13" s="1"/>
  <c r="AN72" i="13"/>
  <c r="AJ71" i="13"/>
  <c r="AG71" i="13"/>
  <c r="AD71" i="13"/>
  <c r="AA71" i="13"/>
  <c r="X71" i="13"/>
  <c r="U71" i="13"/>
  <c r="R71" i="13"/>
  <c r="O71" i="13"/>
  <c r="L71" i="13"/>
  <c r="I71" i="13"/>
  <c r="F71" i="13"/>
  <c r="AN70" i="13"/>
  <c r="AN69" i="13"/>
  <c r="AN68" i="13"/>
  <c r="AN67" i="13"/>
  <c r="AN66" i="13"/>
  <c r="AJ65" i="13"/>
  <c r="AG65" i="13"/>
  <c r="AD65" i="13"/>
  <c r="AA65" i="13"/>
  <c r="X65" i="13"/>
  <c r="U65" i="13"/>
  <c r="R65" i="13"/>
  <c r="O65" i="13"/>
  <c r="L65" i="13"/>
  <c r="I65" i="13"/>
  <c r="F65" i="13"/>
  <c r="AN64" i="13"/>
  <c r="AN63" i="13"/>
  <c r="AN62" i="13"/>
  <c r="AJ61" i="13"/>
  <c r="AJ110" i="13" s="1"/>
  <c r="AJ111" i="13" s="1"/>
  <c r="AG61" i="13"/>
  <c r="AD61" i="13"/>
  <c r="AD110" i="13" s="1"/>
  <c r="AD112" i="13" s="1"/>
  <c r="AD113" i="13" s="1"/>
  <c r="AA61" i="13"/>
  <c r="AA110" i="13" s="1"/>
  <c r="AA112" i="13" s="1"/>
  <c r="AA113" i="13" s="1"/>
  <c r="X61" i="13"/>
  <c r="X110" i="13" s="1"/>
  <c r="X111" i="13" s="1"/>
  <c r="U61" i="13"/>
  <c r="R61" i="13"/>
  <c r="R110" i="13" s="1"/>
  <c r="R112" i="13" s="1"/>
  <c r="R113" i="13" s="1"/>
  <c r="O61" i="13"/>
  <c r="O110" i="13" s="1"/>
  <c r="O112" i="13" s="1"/>
  <c r="O113" i="13" s="1"/>
  <c r="L61" i="13"/>
  <c r="L110" i="13" s="1"/>
  <c r="I61" i="13"/>
  <c r="F61" i="13"/>
  <c r="F110" i="13" s="1"/>
  <c r="F112" i="13" s="1"/>
  <c r="F113" i="13" s="1"/>
  <c r="AD60" i="13"/>
  <c r="AA60" i="13"/>
  <c r="X60" i="13"/>
  <c r="R60" i="13"/>
  <c r="O60" i="13"/>
  <c r="L60" i="13"/>
  <c r="F60" i="13"/>
  <c r="AN57" i="13"/>
  <c r="AN56" i="13"/>
  <c r="AN55" i="13"/>
  <c r="AN54" i="13"/>
  <c r="AN53" i="13"/>
  <c r="AN52" i="13"/>
  <c r="AN51" i="13"/>
  <c r="AJ50" i="13"/>
  <c r="AG50" i="13"/>
  <c r="AD50" i="13"/>
  <c r="AA50" i="13"/>
  <c r="AA58" i="13" s="1"/>
  <c r="X50" i="13"/>
  <c r="U50" i="13"/>
  <c r="R50" i="13"/>
  <c r="O50" i="13"/>
  <c r="O58" i="13" s="1"/>
  <c r="L50" i="13"/>
  <c r="I50" i="13"/>
  <c r="F50" i="13"/>
  <c r="AN49" i="13"/>
  <c r="AN48" i="13"/>
  <c r="AN47" i="13"/>
  <c r="AN46" i="13"/>
  <c r="AJ45" i="13"/>
  <c r="AG45" i="13"/>
  <c r="AD45" i="13"/>
  <c r="AD58" i="13" s="1"/>
  <c r="AD99" i="13" s="1"/>
  <c r="AA45" i="13"/>
  <c r="X45" i="13"/>
  <c r="U45" i="13"/>
  <c r="R45" i="13"/>
  <c r="R58" i="13" s="1"/>
  <c r="O45" i="13"/>
  <c r="L45" i="13"/>
  <c r="I45" i="13"/>
  <c r="F45" i="13"/>
  <c r="F58" i="13" s="1"/>
  <c r="F99" i="13" s="1"/>
  <c r="AN44" i="13"/>
  <c r="AN43" i="13"/>
  <c r="AN42" i="13"/>
  <c r="AN41" i="13"/>
  <c r="AJ40" i="13"/>
  <c r="AG40" i="13"/>
  <c r="AG58" i="13" s="1"/>
  <c r="AD40" i="13"/>
  <c r="AA40" i="13"/>
  <c r="X40" i="13"/>
  <c r="U40" i="13"/>
  <c r="U58" i="13" s="1"/>
  <c r="R40" i="13"/>
  <c r="O40" i="13"/>
  <c r="L40" i="13"/>
  <c r="I40" i="13"/>
  <c r="I58" i="13" s="1"/>
  <c r="I99" i="13" s="1"/>
  <c r="F40" i="13"/>
  <c r="AN39" i="13"/>
  <c r="AN38" i="13"/>
  <c r="AN37" i="13"/>
  <c r="AN36" i="13"/>
  <c r="AJ35" i="13"/>
  <c r="AJ58" i="13" s="1"/>
  <c r="AG35" i="13"/>
  <c r="AD35" i="13"/>
  <c r="AA35" i="13"/>
  <c r="X35" i="13"/>
  <c r="X58" i="13" s="1"/>
  <c r="U35" i="13"/>
  <c r="R35" i="13"/>
  <c r="O35" i="13"/>
  <c r="L35" i="13"/>
  <c r="L58" i="13" s="1"/>
  <c r="I35" i="13"/>
  <c r="F35" i="13"/>
  <c r="AD33" i="13"/>
  <c r="AA33" i="13"/>
  <c r="R33" i="13"/>
  <c r="O33" i="13"/>
  <c r="F33" i="13"/>
  <c r="AJ32" i="13"/>
  <c r="AG32" i="13"/>
  <c r="AD32" i="13"/>
  <c r="AA32" i="13"/>
  <c r="X32" i="13"/>
  <c r="U32" i="13"/>
  <c r="R32" i="13"/>
  <c r="O32" i="13"/>
  <c r="L32" i="13"/>
  <c r="I32" i="13"/>
  <c r="F32" i="13"/>
  <c r="AJ31" i="13"/>
  <c r="AG31" i="13"/>
  <c r="AG33" i="13" s="1"/>
  <c r="AD31" i="13"/>
  <c r="AA31" i="13"/>
  <c r="X31" i="13"/>
  <c r="U31" i="13"/>
  <c r="U33" i="13" s="1"/>
  <c r="R31" i="13"/>
  <c r="O31" i="13"/>
  <c r="L31" i="13"/>
  <c r="I31" i="13"/>
  <c r="I33" i="13" s="1"/>
  <c r="F31" i="13"/>
  <c r="AJ27" i="13"/>
  <c r="AG27" i="13"/>
  <c r="AG112" i="13" s="1"/>
  <c r="AG113" i="13" s="1"/>
  <c r="AG114" i="13" s="1"/>
  <c r="AD27" i="13"/>
  <c r="AA27" i="13"/>
  <c r="X27" i="13"/>
  <c r="U27" i="13"/>
  <c r="R27" i="13"/>
  <c r="O27" i="13"/>
  <c r="L27" i="13"/>
  <c r="I27" i="13"/>
  <c r="I112" i="13" s="1"/>
  <c r="I113" i="13" s="1"/>
  <c r="F27" i="13"/>
  <c r="AN26" i="13"/>
  <c r="AN25" i="13"/>
  <c r="AN32" i="13" s="1"/>
  <c r="AN24" i="13"/>
  <c r="AN22" i="13"/>
  <c r="AJ21" i="13"/>
  <c r="AG21" i="13"/>
  <c r="AD21" i="13"/>
  <c r="AA21" i="13"/>
  <c r="X21" i="13"/>
  <c r="U21" i="13"/>
  <c r="R21" i="13"/>
  <c r="O21" i="13"/>
  <c r="L21" i="13"/>
  <c r="I21" i="13"/>
  <c r="F21" i="13"/>
  <c r="AN21" i="13"/>
  <c r="AN20" i="13"/>
  <c r="AN19" i="13"/>
  <c r="AN18" i="13"/>
  <c r="AN15" i="13"/>
  <c r="AN14" i="13"/>
  <c r="AO13" i="13"/>
  <c r="AJ13" i="13"/>
  <c r="AJ103" i="13" s="1"/>
  <c r="AG13" i="13"/>
  <c r="AG103" i="13" s="1"/>
  <c r="AD13" i="13"/>
  <c r="AD103" i="13" s="1"/>
  <c r="AA13" i="13"/>
  <c r="X13" i="13"/>
  <c r="X103" i="13" s="1"/>
  <c r="U13" i="13"/>
  <c r="U103" i="13" s="1"/>
  <c r="R13" i="13"/>
  <c r="R103" i="13" s="1"/>
  <c r="O13" i="13"/>
  <c r="L13" i="13"/>
  <c r="L103" i="13" s="1"/>
  <c r="I13" i="13"/>
  <c r="I103" i="13" s="1"/>
  <c r="F13" i="13"/>
  <c r="F103" i="13" s="1"/>
  <c r="E13" i="13"/>
  <c r="AN13" i="13" s="1"/>
  <c r="AO12" i="13"/>
  <c r="AN12" i="13"/>
  <c r="E12" i="13"/>
  <c r="AO11" i="13"/>
  <c r="E11" i="13"/>
  <c r="AN11" i="13" s="1"/>
  <c r="AO10" i="13"/>
  <c r="E10" i="13"/>
  <c r="AN10" i="13" s="1"/>
  <c r="AP8" i="13"/>
  <c r="E8" i="13"/>
  <c r="AP7" i="13"/>
  <c r="E7" i="13"/>
  <c r="AN6" i="13"/>
  <c r="AP6" i="13" s="1"/>
  <c r="E6" i="13"/>
  <c r="P5" i="13"/>
  <c r="E5" i="13"/>
  <c r="C117" i="12"/>
  <c r="C115" i="12"/>
  <c r="C105" i="12"/>
  <c r="C95" i="12"/>
  <c r="C81" i="12"/>
  <c r="C74" i="12"/>
  <c r="C71" i="12"/>
  <c r="C65" i="12"/>
  <c r="C61" i="12"/>
  <c r="C50" i="12"/>
  <c r="C45" i="12"/>
  <c r="C40" i="12"/>
  <c r="C35" i="12"/>
  <c r="C33" i="12"/>
  <c r="C32" i="12"/>
  <c r="C31" i="12"/>
  <c r="C27" i="12"/>
  <c r="C21" i="12"/>
  <c r="C13" i="12"/>
  <c r="N122" i="11"/>
  <c r="M122" i="11"/>
  <c r="L122" i="11"/>
  <c r="K122" i="11"/>
  <c r="J122" i="11"/>
  <c r="I122" i="11"/>
  <c r="H122" i="11"/>
  <c r="G122" i="11"/>
  <c r="F122" i="11"/>
  <c r="E122" i="11"/>
  <c r="D122" i="11"/>
  <c r="C122" i="11"/>
  <c r="N121" i="11"/>
  <c r="M121" i="11"/>
  <c r="L121" i="11"/>
  <c r="K121" i="11"/>
  <c r="J121" i="11"/>
  <c r="I121" i="11"/>
  <c r="H121" i="11"/>
  <c r="G121" i="11"/>
  <c r="F121" i="11"/>
  <c r="E121" i="11"/>
  <c r="D121" i="11"/>
  <c r="C121" i="11"/>
  <c r="P117" i="11"/>
  <c r="N117" i="11"/>
  <c r="M117" i="11"/>
  <c r="L117" i="11"/>
  <c r="K117" i="11"/>
  <c r="J117" i="11"/>
  <c r="I117" i="11"/>
  <c r="H117" i="11"/>
  <c r="G117" i="11"/>
  <c r="F117" i="11"/>
  <c r="E117" i="11"/>
  <c r="D117" i="11"/>
  <c r="C117" i="11"/>
  <c r="L115" i="11"/>
  <c r="K115" i="11"/>
  <c r="H115" i="11"/>
  <c r="G115" i="11"/>
  <c r="D115" i="11"/>
  <c r="C115" i="11"/>
  <c r="G111" i="11"/>
  <c r="C111" i="11"/>
  <c r="N108" i="11"/>
  <c r="J108" i="11"/>
  <c r="I108" i="11"/>
  <c r="F108" i="11"/>
  <c r="C106" i="11"/>
  <c r="N105" i="11"/>
  <c r="M105" i="11"/>
  <c r="L105" i="11"/>
  <c r="K105" i="11"/>
  <c r="J105" i="11"/>
  <c r="I105" i="11"/>
  <c r="H105" i="11"/>
  <c r="G105" i="11"/>
  <c r="F105" i="11"/>
  <c r="E105" i="11"/>
  <c r="D105" i="11"/>
  <c r="C105" i="11"/>
  <c r="N104" i="11"/>
  <c r="J104" i="11"/>
  <c r="I104" i="11"/>
  <c r="F104" i="11"/>
  <c r="N103" i="11"/>
  <c r="K103" i="11"/>
  <c r="J103" i="11"/>
  <c r="G103" i="11"/>
  <c r="F103" i="11"/>
  <c r="C103" i="11"/>
  <c r="P98" i="11"/>
  <c r="P97" i="11"/>
  <c r="N95" i="11"/>
  <c r="M95" i="11"/>
  <c r="L95" i="11"/>
  <c r="K95" i="11"/>
  <c r="J95" i="11"/>
  <c r="I95" i="11"/>
  <c r="H95" i="11"/>
  <c r="G95" i="11"/>
  <c r="F95" i="11"/>
  <c r="E95" i="11"/>
  <c r="D95" i="11"/>
  <c r="C95" i="11"/>
  <c r="P94" i="11"/>
  <c r="P93" i="11"/>
  <c r="P92" i="11"/>
  <c r="P91" i="11"/>
  <c r="P90" i="11"/>
  <c r="P89" i="11"/>
  <c r="P88" i="11"/>
  <c r="P87" i="11"/>
  <c r="P86" i="11"/>
  <c r="P85" i="11"/>
  <c r="P84" i="11"/>
  <c r="P83" i="11"/>
  <c r="P82" i="11"/>
  <c r="N81" i="11"/>
  <c r="M81" i="11"/>
  <c r="M108" i="11" s="1"/>
  <c r="L81" i="11"/>
  <c r="L108" i="11" s="1"/>
  <c r="K81" i="11"/>
  <c r="K108" i="11" s="1"/>
  <c r="J81" i="11"/>
  <c r="I81" i="11"/>
  <c r="H81" i="11"/>
  <c r="H108" i="11" s="1"/>
  <c r="G81" i="11"/>
  <c r="G108" i="11" s="1"/>
  <c r="F81" i="11"/>
  <c r="E81" i="11"/>
  <c r="E108" i="11" s="1"/>
  <c r="D81" i="11"/>
  <c r="D108" i="11" s="1"/>
  <c r="C81" i="11"/>
  <c r="C108" i="11" s="1"/>
  <c r="P80" i="11"/>
  <c r="P79" i="11"/>
  <c r="P78" i="11"/>
  <c r="P77" i="11"/>
  <c r="P76" i="11"/>
  <c r="P75" i="11"/>
  <c r="P74" i="11"/>
  <c r="N74" i="11"/>
  <c r="M74" i="11"/>
  <c r="L74" i="11"/>
  <c r="K74" i="11"/>
  <c r="J74" i="11"/>
  <c r="I74" i="11"/>
  <c r="H74" i="11"/>
  <c r="G74" i="11"/>
  <c r="F74" i="11"/>
  <c r="E74" i="11"/>
  <c r="D74" i="11"/>
  <c r="C74" i="11"/>
  <c r="P73" i="11"/>
  <c r="P72" i="11"/>
  <c r="P71" i="11"/>
  <c r="N71" i="11"/>
  <c r="M71" i="11"/>
  <c r="L71" i="11"/>
  <c r="K71" i="11"/>
  <c r="J71" i="11"/>
  <c r="I71" i="11"/>
  <c r="H71" i="11"/>
  <c r="G71" i="11"/>
  <c r="F71" i="11"/>
  <c r="E71" i="11"/>
  <c r="D71" i="11"/>
  <c r="C71" i="11"/>
  <c r="P70" i="11"/>
  <c r="P69" i="11"/>
  <c r="P68" i="11"/>
  <c r="P67" i="11"/>
  <c r="P66" i="11"/>
  <c r="P65" i="11" s="1"/>
  <c r="N65" i="11"/>
  <c r="M65" i="11"/>
  <c r="L65" i="11"/>
  <c r="K65" i="11"/>
  <c r="J65" i="11"/>
  <c r="I65" i="11"/>
  <c r="H65" i="11"/>
  <c r="G65" i="11"/>
  <c r="F65" i="11"/>
  <c r="E65" i="11"/>
  <c r="D65" i="11"/>
  <c r="C65" i="11"/>
  <c r="P64" i="11"/>
  <c r="P63" i="11"/>
  <c r="P62" i="11"/>
  <c r="N61" i="11"/>
  <c r="M61" i="11"/>
  <c r="L61" i="11"/>
  <c r="K61" i="11"/>
  <c r="K104" i="11" s="1"/>
  <c r="J61" i="11"/>
  <c r="I61" i="11"/>
  <c r="H61" i="11"/>
  <c r="G61" i="11"/>
  <c r="G104" i="11" s="1"/>
  <c r="F61" i="11"/>
  <c r="E61" i="11"/>
  <c r="D61" i="11"/>
  <c r="C61" i="11"/>
  <c r="C104" i="11" s="1"/>
  <c r="N60" i="11"/>
  <c r="M60" i="11"/>
  <c r="K60" i="11"/>
  <c r="J60" i="11"/>
  <c r="G60" i="11"/>
  <c r="F60" i="11"/>
  <c r="C60" i="11"/>
  <c r="N58" i="11"/>
  <c r="G58" i="11"/>
  <c r="G99" i="11" s="1"/>
  <c r="F58" i="11"/>
  <c r="P57" i="11"/>
  <c r="P56" i="11"/>
  <c r="P55" i="11"/>
  <c r="P54" i="11"/>
  <c r="P53" i="11"/>
  <c r="P50" i="11" s="1"/>
  <c r="P52" i="11"/>
  <c r="P51" i="11"/>
  <c r="N50" i="11"/>
  <c r="M50" i="11"/>
  <c r="L50" i="11"/>
  <c r="K50" i="11"/>
  <c r="J50" i="11"/>
  <c r="I50" i="11"/>
  <c r="H50" i="11"/>
  <c r="G50" i="11"/>
  <c r="F50" i="11"/>
  <c r="E50" i="11"/>
  <c r="D50" i="11"/>
  <c r="C50" i="11"/>
  <c r="P49" i="11"/>
  <c r="P45" i="11" s="1"/>
  <c r="P48" i="11"/>
  <c r="P47" i="11"/>
  <c r="P46" i="11"/>
  <c r="N45" i="11"/>
  <c r="M45" i="11"/>
  <c r="L45" i="11"/>
  <c r="K45" i="11"/>
  <c r="K111" i="11" s="1"/>
  <c r="J45" i="11"/>
  <c r="I45" i="11"/>
  <c r="H45" i="11"/>
  <c r="G45" i="11"/>
  <c r="F45" i="11"/>
  <c r="E45" i="11"/>
  <c r="D45" i="11"/>
  <c r="C45" i="11"/>
  <c r="C58" i="11" s="1"/>
  <c r="C99" i="11" s="1"/>
  <c r="C107" i="11" s="1"/>
  <c r="P44" i="11"/>
  <c r="P43" i="11"/>
  <c r="P42" i="11"/>
  <c r="P41" i="11"/>
  <c r="P40" i="11" s="1"/>
  <c r="N40" i="11"/>
  <c r="N111" i="11" s="1"/>
  <c r="M40" i="11"/>
  <c r="M111" i="11" s="1"/>
  <c r="L40" i="11"/>
  <c r="K40" i="11"/>
  <c r="J40" i="11"/>
  <c r="J111" i="11" s="1"/>
  <c r="I40" i="11"/>
  <c r="I111" i="11" s="1"/>
  <c r="H40" i="11"/>
  <c r="G40" i="11"/>
  <c r="F40" i="11"/>
  <c r="F111" i="11" s="1"/>
  <c r="E40" i="11"/>
  <c r="E111" i="11" s="1"/>
  <c r="D40" i="11"/>
  <c r="C40" i="11"/>
  <c r="P39" i="11"/>
  <c r="P38" i="11"/>
  <c r="P37" i="11"/>
  <c r="P36" i="11"/>
  <c r="N35" i="11"/>
  <c r="M35" i="11"/>
  <c r="M58" i="11" s="1"/>
  <c r="L35" i="11"/>
  <c r="L58" i="11" s="1"/>
  <c r="K35" i="11"/>
  <c r="J35" i="11"/>
  <c r="J58" i="11" s="1"/>
  <c r="I35" i="11"/>
  <c r="I58" i="11" s="1"/>
  <c r="H35" i="11"/>
  <c r="H58" i="11" s="1"/>
  <c r="G35" i="11"/>
  <c r="F35" i="11"/>
  <c r="E35" i="11"/>
  <c r="E58" i="11" s="1"/>
  <c r="D35" i="11"/>
  <c r="D58" i="11" s="1"/>
  <c r="C35" i="11"/>
  <c r="N33" i="11"/>
  <c r="K33" i="11"/>
  <c r="G33" i="11"/>
  <c r="F33" i="11"/>
  <c r="C33" i="11"/>
  <c r="N32" i="11"/>
  <c r="M32" i="11"/>
  <c r="L32" i="11"/>
  <c r="K32" i="11"/>
  <c r="J32" i="11"/>
  <c r="I32" i="11"/>
  <c r="H32" i="11"/>
  <c r="G32" i="11"/>
  <c r="F32" i="11"/>
  <c r="E32" i="11"/>
  <c r="D32" i="11"/>
  <c r="C32" i="11"/>
  <c r="N31" i="11"/>
  <c r="M31" i="11"/>
  <c r="L31" i="11"/>
  <c r="K31" i="11"/>
  <c r="J31" i="11"/>
  <c r="I31" i="11"/>
  <c r="H31" i="11"/>
  <c r="G31" i="11"/>
  <c r="F31" i="11"/>
  <c r="E31" i="11"/>
  <c r="D31" i="11"/>
  <c r="C31" i="11"/>
  <c r="N27" i="11"/>
  <c r="M27" i="11"/>
  <c r="L27" i="11"/>
  <c r="K27" i="11"/>
  <c r="J27" i="11"/>
  <c r="I27" i="11"/>
  <c r="H27" i="11"/>
  <c r="G27" i="11"/>
  <c r="F27" i="11"/>
  <c r="E27" i="11"/>
  <c r="D27" i="11"/>
  <c r="C27" i="11"/>
  <c r="P26" i="11"/>
  <c r="P25" i="11"/>
  <c r="P121" i="11" s="1"/>
  <c r="P24" i="11"/>
  <c r="P22" i="11"/>
  <c r="N21" i="11"/>
  <c r="M21" i="11"/>
  <c r="L21" i="11"/>
  <c r="K21" i="11"/>
  <c r="J21" i="11"/>
  <c r="I21" i="11"/>
  <c r="H21" i="11"/>
  <c r="G21" i="11"/>
  <c r="F21" i="11"/>
  <c r="E21" i="11"/>
  <c r="D21" i="11"/>
  <c r="C21" i="11"/>
  <c r="P21" i="11" s="1"/>
  <c r="P20" i="11"/>
  <c r="P19" i="11"/>
  <c r="P18" i="11"/>
  <c r="P15" i="11"/>
  <c r="P14" i="11"/>
  <c r="N13" i="11"/>
  <c r="M13" i="11"/>
  <c r="M103" i="11" s="1"/>
  <c r="L13" i="11"/>
  <c r="L103" i="11" s="1"/>
  <c r="K13" i="11"/>
  <c r="J13" i="11"/>
  <c r="I13" i="11"/>
  <c r="I103" i="11" s="1"/>
  <c r="H13" i="11"/>
  <c r="H103" i="11" s="1"/>
  <c r="G13" i="11"/>
  <c r="F13" i="11"/>
  <c r="E13" i="11"/>
  <c r="E103" i="11" s="1"/>
  <c r="D13" i="11"/>
  <c r="D103" i="11" s="1"/>
  <c r="C13" i="11"/>
  <c r="P13" i="11" s="1"/>
  <c r="P103" i="11" s="1"/>
  <c r="P12" i="11"/>
  <c r="P11" i="11"/>
  <c r="P10" i="11"/>
  <c r="P6" i="11"/>
  <c r="N122" i="10"/>
  <c r="M122" i="10"/>
  <c r="L122" i="10"/>
  <c r="K122" i="10"/>
  <c r="J122" i="10"/>
  <c r="I122" i="10"/>
  <c r="H122" i="10"/>
  <c r="G122" i="10"/>
  <c r="F122" i="10"/>
  <c r="E122" i="10"/>
  <c r="D122" i="10"/>
  <c r="C122" i="10"/>
  <c r="N121" i="10"/>
  <c r="M121" i="10"/>
  <c r="L121" i="10"/>
  <c r="K121" i="10"/>
  <c r="J121" i="10"/>
  <c r="I121" i="10"/>
  <c r="H121" i="10"/>
  <c r="G121" i="10"/>
  <c r="F121" i="10"/>
  <c r="E121" i="10"/>
  <c r="D121" i="10"/>
  <c r="C121" i="10"/>
  <c r="P117" i="10"/>
  <c r="N117" i="10"/>
  <c r="M117" i="10"/>
  <c r="L117" i="10"/>
  <c r="K117" i="10"/>
  <c r="J117" i="10"/>
  <c r="I117" i="10"/>
  <c r="H117" i="10"/>
  <c r="G117" i="10"/>
  <c r="F117" i="10"/>
  <c r="E117" i="10"/>
  <c r="D117" i="10"/>
  <c r="C117" i="10"/>
  <c r="N115" i="10"/>
  <c r="K115" i="10"/>
  <c r="J115" i="10"/>
  <c r="G115" i="10"/>
  <c r="F115" i="10"/>
  <c r="C115" i="10"/>
  <c r="N111" i="10"/>
  <c r="M108" i="10"/>
  <c r="I108" i="10"/>
  <c r="E108" i="10"/>
  <c r="C106" i="10"/>
  <c r="P105" i="10"/>
  <c r="N105" i="10"/>
  <c r="M105" i="10"/>
  <c r="L105" i="10"/>
  <c r="K105" i="10"/>
  <c r="J105" i="10"/>
  <c r="I105" i="10"/>
  <c r="H105" i="10"/>
  <c r="G105" i="10"/>
  <c r="F105" i="10"/>
  <c r="E105" i="10"/>
  <c r="D105" i="10"/>
  <c r="C105" i="10"/>
  <c r="M104" i="10"/>
  <c r="I104" i="10"/>
  <c r="H104" i="10"/>
  <c r="E104" i="10"/>
  <c r="N103" i="10"/>
  <c r="M103" i="10"/>
  <c r="J103" i="10"/>
  <c r="I103" i="10"/>
  <c r="F103" i="10"/>
  <c r="E103" i="10"/>
  <c r="P98" i="10"/>
  <c r="P97" i="10"/>
  <c r="N95" i="10"/>
  <c r="M95" i="10"/>
  <c r="L95" i="10"/>
  <c r="K95" i="10"/>
  <c r="J95" i="10"/>
  <c r="I95" i="10"/>
  <c r="H95" i="10"/>
  <c r="G95" i="10"/>
  <c r="F95" i="10"/>
  <c r="E95" i="10"/>
  <c r="D95" i="10"/>
  <c r="C95" i="10"/>
  <c r="P94" i="10"/>
  <c r="P93" i="10"/>
  <c r="P92" i="10"/>
  <c r="P91" i="10"/>
  <c r="P90" i="10"/>
  <c r="P89" i="10"/>
  <c r="P88" i="10"/>
  <c r="P87" i="10"/>
  <c r="P86" i="10"/>
  <c r="P85" i="10"/>
  <c r="P84" i="10"/>
  <c r="P83" i="10"/>
  <c r="P82" i="10"/>
  <c r="N81" i="10"/>
  <c r="N108" i="10" s="1"/>
  <c r="M81" i="10"/>
  <c r="L81" i="10"/>
  <c r="L108" i="10" s="1"/>
  <c r="K81" i="10"/>
  <c r="K108" i="10" s="1"/>
  <c r="J81" i="10"/>
  <c r="J108" i="10" s="1"/>
  <c r="I81" i="10"/>
  <c r="H81" i="10"/>
  <c r="H108" i="10" s="1"/>
  <c r="G81" i="10"/>
  <c r="G108" i="10" s="1"/>
  <c r="F81" i="10"/>
  <c r="F108" i="10" s="1"/>
  <c r="E81" i="10"/>
  <c r="D81" i="10"/>
  <c r="D108" i="10" s="1"/>
  <c r="C81" i="10"/>
  <c r="C108" i="10" s="1"/>
  <c r="P80" i="10"/>
  <c r="P79" i="10"/>
  <c r="P78" i="10"/>
  <c r="P77" i="10"/>
  <c r="P76" i="10"/>
  <c r="P75" i="10"/>
  <c r="P74" i="10"/>
  <c r="N74" i="10"/>
  <c r="M74" i="10"/>
  <c r="L74" i="10"/>
  <c r="K74" i="10"/>
  <c r="J74" i="10"/>
  <c r="I74" i="10"/>
  <c r="H74" i="10"/>
  <c r="G74" i="10"/>
  <c r="F74" i="10"/>
  <c r="E74" i="10"/>
  <c r="D74" i="10"/>
  <c r="C74" i="10"/>
  <c r="P73" i="10"/>
  <c r="P72" i="10"/>
  <c r="N71" i="10"/>
  <c r="M71" i="10"/>
  <c r="L71" i="10"/>
  <c r="K71" i="10"/>
  <c r="J71" i="10"/>
  <c r="I71" i="10"/>
  <c r="H71" i="10"/>
  <c r="G71" i="10"/>
  <c r="F71" i="10"/>
  <c r="E71" i="10"/>
  <c r="D71" i="10"/>
  <c r="C71" i="10"/>
  <c r="P70" i="10"/>
  <c r="P69" i="10"/>
  <c r="P68" i="10"/>
  <c r="P67" i="10"/>
  <c r="P66" i="10"/>
  <c r="P65" i="10"/>
  <c r="N65" i="10"/>
  <c r="M65" i="10"/>
  <c r="L65" i="10"/>
  <c r="K65" i="10"/>
  <c r="J65" i="10"/>
  <c r="I65" i="10"/>
  <c r="H65" i="10"/>
  <c r="G65" i="10"/>
  <c r="F65" i="10"/>
  <c r="E65" i="10"/>
  <c r="D65" i="10"/>
  <c r="C65" i="10"/>
  <c r="P64" i="10"/>
  <c r="P63" i="10"/>
  <c r="P62" i="10"/>
  <c r="P61" i="10"/>
  <c r="N61" i="10"/>
  <c r="M61" i="10"/>
  <c r="L61" i="10"/>
  <c r="K61" i="10"/>
  <c r="J61" i="10"/>
  <c r="I61" i="10"/>
  <c r="H61" i="10"/>
  <c r="G61" i="10"/>
  <c r="F61" i="10"/>
  <c r="E61" i="10"/>
  <c r="D61" i="10"/>
  <c r="C61" i="10"/>
  <c r="M60" i="10"/>
  <c r="I60" i="10"/>
  <c r="H60" i="10"/>
  <c r="E60" i="10"/>
  <c r="M58" i="10"/>
  <c r="E58" i="10"/>
  <c r="P57" i="10"/>
  <c r="P56" i="10"/>
  <c r="P55" i="10"/>
  <c r="P54" i="10"/>
  <c r="P53" i="10"/>
  <c r="P52" i="10"/>
  <c r="P51" i="10"/>
  <c r="P50" i="10" s="1"/>
  <c r="N50" i="10"/>
  <c r="M50" i="10"/>
  <c r="L50" i="10"/>
  <c r="K50" i="10"/>
  <c r="J50" i="10"/>
  <c r="I50" i="10"/>
  <c r="H50" i="10"/>
  <c r="G50" i="10"/>
  <c r="F50" i="10"/>
  <c r="E50" i="10"/>
  <c r="D50" i="10"/>
  <c r="C50" i="10"/>
  <c r="P49" i="10"/>
  <c r="P48" i="10"/>
  <c r="P47" i="10"/>
  <c r="P46" i="10"/>
  <c r="P45" i="10"/>
  <c r="N45" i="10"/>
  <c r="N58" i="10" s="1"/>
  <c r="M45" i="10"/>
  <c r="L45" i="10"/>
  <c r="K45" i="10"/>
  <c r="J45" i="10"/>
  <c r="J111" i="10" s="1"/>
  <c r="I45" i="10"/>
  <c r="H45" i="10"/>
  <c r="G45" i="10"/>
  <c r="F45" i="10"/>
  <c r="F111" i="10" s="1"/>
  <c r="E45" i="10"/>
  <c r="D45" i="10"/>
  <c r="C45" i="10"/>
  <c r="P44" i="10"/>
  <c r="P43" i="10"/>
  <c r="P42" i="10"/>
  <c r="P41" i="10"/>
  <c r="P40" i="10" s="1"/>
  <c r="N40" i="10"/>
  <c r="M40" i="10"/>
  <c r="L40" i="10"/>
  <c r="L111" i="10" s="1"/>
  <c r="K40" i="10"/>
  <c r="J40" i="10"/>
  <c r="I40" i="10"/>
  <c r="H40" i="10"/>
  <c r="H111" i="10" s="1"/>
  <c r="G40" i="10"/>
  <c r="F40" i="10"/>
  <c r="E40" i="10"/>
  <c r="D40" i="10"/>
  <c r="D111" i="10" s="1"/>
  <c r="C40" i="10"/>
  <c r="P39" i="10"/>
  <c r="P38" i="10"/>
  <c r="P37" i="10"/>
  <c r="P36" i="10"/>
  <c r="N35" i="10"/>
  <c r="M35" i="10"/>
  <c r="L35" i="10"/>
  <c r="L58" i="10" s="1"/>
  <c r="K35" i="10"/>
  <c r="J35" i="10"/>
  <c r="I35" i="10"/>
  <c r="I58" i="10" s="1"/>
  <c r="H35" i="10"/>
  <c r="H58" i="10" s="1"/>
  <c r="G35" i="10"/>
  <c r="F35" i="10"/>
  <c r="E35" i="10"/>
  <c r="D35" i="10"/>
  <c r="D58" i="10" s="1"/>
  <c r="C35" i="10"/>
  <c r="N33" i="10"/>
  <c r="J33" i="10"/>
  <c r="I33" i="10"/>
  <c r="F33" i="10"/>
  <c r="P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P31" i="10" s="1"/>
  <c r="N27" i="10"/>
  <c r="M27" i="10"/>
  <c r="L27" i="10"/>
  <c r="K27" i="10"/>
  <c r="J27" i="10"/>
  <c r="I27" i="10"/>
  <c r="H27" i="10"/>
  <c r="G27" i="10"/>
  <c r="F27" i="10"/>
  <c r="E27" i="10"/>
  <c r="D27" i="10"/>
  <c r="C27" i="10"/>
  <c r="P26" i="10"/>
  <c r="P25" i="10"/>
  <c r="P121" i="10" s="1"/>
  <c r="P24" i="10"/>
  <c r="P122" i="10" s="1"/>
  <c r="P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P21" i="10" s="1"/>
  <c r="P20" i="10"/>
  <c r="P19" i="10"/>
  <c r="P18" i="10"/>
  <c r="P15" i="10"/>
  <c r="P14" i="10"/>
  <c r="N13" i="10"/>
  <c r="M13" i="10"/>
  <c r="L13" i="10"/>
  <c r="L103" i="10" s="1"/>
  <c r="K13" i="10"/>
  <c r="K103" i="10" s="1"/>
  <c r="J13" i="10"/>
  <c r="I13" i="10"/>
  <c r="H13" i="10"/>
  <c r="H103" i="10" s="1"/>
  <c r="G13" i="10"/>
  <c r="G103" i="10" s="1"/>
  <c r="F13" i="10"/>
  <c r="E13" i="10"/>
  <c r="D13" i="10"/>
  <c r="D103" i="10" s="1"/>
  <c r="C13" i="10"/>
  <c r="C103" i="10" s="1"/>
  <c r="P12" i="10"/>
  <c r="P11" i="10"/>
  <c r="P10" i="10"/>
  <c r="P6" i="10"/>
  <c r="AN40" i="13" l="1"/>
  <c r="AN103" i="13"/>
  <c r="AN50" i="13"/>
  <c r="AP12" i="13"/>
  <c r="AN61" i="13"/>
  <c r="AN60" i="13" s="1"/>
  <c r="AN105" i="13"/>
  <c r="AN65" i="13"/>
  <c r="Q13" i="12"/>
  <c r="O13" i="12"/>
  <c r="Q108" i="12"/>
  <c r="O108" i="12"/>
  <c r="O103" i="12"/>
  <c r="Q103" i="12"/>
  <c r="O115" i="12"/>
  <c r="Q115" i="12"/>
  <c r="Q104" i="12"/>
  <c r="O104" i="12"/>
  <c r="O116" i="12"/>
  <c r="M118" i="12"/>
  <c r="Q116" i="12"/>
  <c r="Q119" i="12"/>
  <c r="O119" i="12"/>
  <c r="J119" i="12"/>
  <c r="L119" i="12"/>
  <c r="J116" i="12"/>
  <c r="H118" i="12"/>
  <c r="L116" i="12"/>
  <c r="E32" i="12"/>
  <c r="G32" i="12"/>
  <c r="C58" i="12"/>
  <c r="G45" i="12"/>
  <c r="E45" i="12"/>
  <c r="G71" i="12"/>
  <c r="E71" i="12"/>
  <c r="E122" i="12"/>
  <c r="G122" i="12"/>
  <c r="E27" i="12"/>
  <c r="G27" i="12"/>
  <c r="E35" i="12"/>
  <c r="G35" i="12"/>
  <c r="C110" i="12"/>
  <c r="E61" i="12"/>
  <c r="G61" i="12"/>
  <c r="C108" i="12"/>
  <c r="E81" i="12"/>
  <c r="G81" i="12"/>
  <c r="G31" i="12"/>
  <c r="E31" i="12"/>
  <c r="G40" i="12"/>
  <c r="E40" i="12"/>
  <c r="G65" i="12"/>
  <c r="E65" i="12"/>
  <c r="C111" i="12"/>
  <c r="G95" i="12"/>
  <c r="E95" i="12"/>
  <c r="G121" i="12"/>
  <c r="E121" i="12"/>
  <c r="F106" i="12"/>
  <c r="F107" i="12"/>
  <c r="C103" i="12"/>
  <c r="G13" i="12"/>
  <c r="E13" i="12"/>
  <c r="G105" i="12"/>
  <c r="E105" i="12"/>
  <c r="G33" i="12"/>
  <c r="E33" i="12"/>
  <c r="E50" i="12"/>
  <c r="G50" i="12"/>
  <c r="E74" i="12"/>
  <c r="G74" i="12"/>
  <c r="G115" i="12"/>
  <c r="E115" i="12"/>
  <c r="G21" i="12"/>
  <c r="E21" i="12"/>
  <c r="F116" i="12"/>
  <c r="F118" i="12" s="1"/>
  <c r="F119" i="12"/>
  <c r="D119" i="12"/>
  <c r="D116" i="12"/>
  <c r="D118" i="12" s="1"/>
  <c r="I107" i="13"/>
  <c r="I106" i="13"/>
  <c r="I119" i="13"/>
  <c r="I116" i="13"/>
  <c r="I118" i="13" s="1"/>
  <c r="R99" i="13"/>
  <c r="AD116" i="13"/>
  <c r="AD118" i="13" s="1"/>
  <c r="AD119" i="13"/>
  <c r="AG116" i="13"/>
  <c r="AG118" i="13" s="1"/>
  <c r="AG119" i="13"/>
  <c r="F107" i="13"/>
  <c r="F106" i="13"/>
  <c r="AD107" i="13"/>
  <c r="AD106" i="13"/>
  <c r="AP11" i="13"/>
  <c r="L112" i="13"/>
  <c r="L113" i="13" s="1"/>
  <c r="L33" i="13"/>
  <c r="AN33" i="13" s="1"/>
  <c r="L115" i="13"/>
  <c r="L99" i="13"/>
  <c r="X112" i="13"/>
  <c r="X113" i="13" s="1"/>
  <c r="X114" i="13" s="1"/>
  <c r="X33" i="13"/>
  <c r="X115" i="13"/>
  <c r="X99" i="13"/>
  <c r="AJ112" i="13"/>
  <c r="AJ113" i="13" s="1"/>
  <c r="AJ33" i="13"/>
  <c r="AJ115" i="13"/>
  <c r="AJ99" i="13"/>
  <c r="AG99" i="13"/>
  <c r="AN110" i="13"/>
  <c r="AN104" i="13"/>
  <c r="L111" i="13"/>
  <c r="X104" i="13"/>
  <c r="R111" i="13"/>
  <c r="R114" i="13" s="1"/>
  <c r="AP10" i="13"/>
  <c r="O115" i="13"/>
  <c r="O99" i="13"/>
  <c r="AA115" i="13"/>
  <c r="AA99" i="13"/>
  <c r="AN27" i="13"/>
  <c r="AN35" i="13"/>
  <c r="AJ60" i="13"/>
  <c r="I104" i="13"/>
  <c r="I60" i="13"/>
  <c r="U104" i="13"/>
  <c r="U60" i="13"/>
  <c r="AG104" i="13"/>
  <c r="AG60" i="13"/>
  <c r="AN81" i="13"/>
  <c r="AN108" i="13" s="1"/>
  <c r="O111" i="13"/>
  <c r="O114" i="13" s="1"/>
  <c r="AA111" i="13"/>
  <c r="AA114" i="13" s="1"/>
  <c r="AN95" i="13"/>
  <c r="U110" i="13"/>
  <c r="U111" i="13" s="1"/>
  <c r="U112" i="13"/>
  <c r="U113" i="13" s="1"/>
  <c r="U106" i="13"/>
  <c r="U107" i="13"/>
  <c r="AP13" i="13"/>
  <c r="AN31" i="13"/>
  <c r="AN45" i="13"/>
  <c r="AJ114" i="13"/>
  <c r="AN74" i="13"/>
  <c r="L104" i="13"/>
  <c r="AJ104" i="13"/>
  <c r="F119" i="13"/>
  <c r="F104" i="13"/>
  <c r="R104" i="13"/>
  <c r="AD104" i="13"/>
  <c r="C60" i="12"/>
  <c r="C104" i="12"/>
  <c r="G107" i="11"/>
  <c r="G106" i="11"/>
  <c r="K99" i="11"/>
  <c r="I115" i="11"/>
  <c r="I99" i="11"/>
  <c r="I33" i="11"/>
  <c r="D104" i="11"/>
  <c r="D60" i="11"/>
  <c r="L104" i="11"/>
  <c r="L60" i="11"/>
  <c r="J115" i="11"/>
  <c r="J99" i="11"/>
  <c r="E110" i="11"/>
  <c r="M110" i="11"/>
  <c r="P81" i="11"/>
  <c r="P108" i="11" s="1"/>
  <c r="P95" i="11"/>
  <c r="P31" i="11"/>
  <c r="J33" i="11"/>
  <c r="J110" i="11"/>
  <c r="P122" i="11"/>
  <c r="D99" i="11"/>
  <c r="H99" i="11"/>
  <c r="L99" i="11"/>
  <c r="P35" i="11"/>
  <c r="P58" i="11" s="1"/>
  <c r="D111" i="11"/>
  <c r="H111" i="11"/>
  <c r="L111" i="11"/>
  <c r="K58" i="11"/>
  <c r="E60" i="11"/>
  <c r="P61" i="11"/>
  <c r="L110" i="11"/>
  <c r="L112" i="11" s="1"/>
  <c r="L113" i="11" s="1"/>
  <c r="E115" i="11"/>
  <c r="E99" i="11"/>
  <c r="E112" i="11"/>
  <c r="E113" i="11" s="1"/>
  <c r="E114" i="11" s="1"/>
  <c r="E33" i="11"/>
  <c r="M115" i="11"/>
  <c r="M99" i="11"/>
  <c r="M112" i="11"/>
  <c r="M113" i="11" s="1"/>
  <c r="M114" i="11" s="1"/>
  <c r="M33" i="11"/>
  <c r="P105" i="11"/>
  <c r="H104" i="11"/>
  <c r="H60" i="11"/>
  <c r="F115" i="11"/>
  <c r="F99" i="11"/>
  <c r="N115" i="11"/>
  <c r="N99" i="11"/>
  <c r="I110" i="11"/>
  <c r="I112" i="11" s="1"/>
  <c r="I113" i="11" s="1"/>
  <c r="I114" i="11" s="1"/>
  <c r="D110" i="11"/>
  <c r="D112" i="11" s="1"/>
  <c r="D113" i="11" s="1"/>
  <c r="J112" i="11"/>
  <c r="J113" i="11" s="1"/>
  <c r="J114" i="11" s="1"/>
  <c r="P27" i="11"/>
  <c r="P32" i="11"/>
  <c r="I60" i="11"/>
  <c r="F110" i="11"/>
  <c r="F112" i="11" s="1"/>
  <c r="F113" i="11" s="1"/>
  <c r="F114" i="11" s="1"/>
  <c r="N110" i="11"/>
  <c r="E104" i="11"/>
  <c r="M104" i="11"/>
  <c r="H110" i="11"/>
  <c r="H112" i="11" s="1"/>
  <c r="H113" i="11" s="1"/>
  <c r="N112" i="11"/>
  <c r="N113" i="11" s="1"/>
  <c r="N114" i="11" s="1"/>
  <c r="C110" i="11"/>
  <c r="C112" i="11" s="1"/>
  <c r="C113" i="11" s="1"/>
  <c r="C114" i="11" s="1"/>
  <c r="G110" i="11"/>
  <c r="G112" i="11" s="1"/>
  <c r="G113" i="11" s="1"/>
  <c r="G114" i="11" s="1"/>
  <c r="K110" i="11"/>
  <c r="K112" i="11" s="1"/>
  <c r="K113" i="11" s="1"/>
  <c r="K114" i="11" s="1"/>
  <c r="D33" i="11"/>
  <c r="H33" i="11"/>
  <c r="L33" i="11"/>
  <c r="J99" i="10"/>
  <c r="N99" i="10"/>
  <c r="H33" i="10"/>
  <c r="H115" i="10"/>
  <c r="H99" i="10"/>
  <c r="C104" i="10"/>
  <c r="C60" i="10"/>
  <c r="K104" i="10"/>
  <c r="K60" i="10"/>
  <c r="P104" i="10"/>
  <c r="P60" i="10"/>
  <c r="P13" i="10"/>
  <c r="P103" i="10" s="1"/>
  <c r="E115" i="10"/>
  <c r="E99" i="10"/>
  <c r="I115" i="10"/>
  <c r="I99" i="10"/>
  <c r="M115" i="10"/>
  <c r="M99" i="10"/>
  <c r="E33" i="10"/>
  <c r="M33" i="10"/>
  <c r="E111" i="10"/>
  <c r="I111" i="10"/>
  <c r="M111" i="10"/>
  <c r="F58" i="10"/>
  <c r="F99" i="10" s="1"/>
  <c r="D110" i="10"/>
  <c r="D112" i="10" s="1"/>
  <c r="D113" i="10" s="1"/>
  <c r="D114" i="10" s="1"/>
  <c r="H110" i="10"/>
  <c r="H112" i="10" s="1"/>
  <c r="H113" i="10" s="1"/>
  <c r="H114" i="10" s="1"/>
  <c r="L110" i="10"/>
  <c r="E112" i="10"/>
  <c r="E113" i="10" s="1"/>
  <c r="D60" i="10"/>
  <c r="L60" i="10"/>
  <c r="E110" i="10"/>
  <c r="I110" i="10"/>
  <c r="I112" i="10" s="1"/>
  <c r="I113" i="10" s="1"/>
  <c r="M110" i="10"/>
  <c r="P71" i="10"/>
  <c r="P111" i="10" s="1"/>
  <c r="D104" i="10"/>
  <c r="L104" i="10"/>
  <c r="C110" i="10"/>
  <c r="D33" i="10"/>
  <c r="D115" i="10"/>
  <c r="D99" i="10"/>
  <c r="L112" i="10"/>
  <c r="L113" i="10" s="1"/>
  <c r="L33" i="10"/>
  <c r="L115" i="10"/>
  <c r="L99" i="10"/>
  <c r="L114" i="10"/>
  <c r="G104" i="10"/>
  <c r="G60" i="10"/>
  <c r="P95" i="10"/>
  <c r="K110" i="10"/>
  <c r="K112" i="10" s="1"/>
  <c r="K113" i="10" s="1"/>
  <c r="P27" i="10"/>
  <c r="C58" i="10"/>
  <c r="C99" i="10" s="1"/>
  <c r="C107" i="10" s="1"/>
  <c r="G58" i="10"/>
  <c r="G99" i="10" s="1"/>
  <c r="K58" i="10"/>
  <c r="K99" i="10" s="1"/>
  <c r="P35" i="10"/>
  <c r="P58" i="10" s="1"/>
  <c r="C111" i="10"/>
  <c r="C114" i="10" s="1"/>
  <c r="G111" i="10"/>
  <c r="K111" i="10"/>
  <c r="J58" i="10"/>
  <c r="F110" i="10"/>
  <c r="F112" i="10" s="1"/>
  <c r="F113" i="10" s="1"/>
  <c r="F114" i="10" s="1"/>
  <c r="J110" i="10"/>
  <c r="J112" i="10" s="1"/>
  <c r="J113" i="10" s="1"/>
  <c r="J114" i="10" s="1"/>
  <c r="N110" i="10"/>
  <c r="N112" i="10" s="1"/>
  <c r="N113" i="10" s="1"/>
  <c r="N114" i="10" s="1"/>
  <c r="P81" i="10"/>
  <c r="P108" i="10" s="1"/>
  <c r="G110" i="10"/>
  <c r="G112" i="10" s="1"/>
  <c r="G113" i="10" s="1"/>
  <c r="M112" i="10"/>
  <c r="M113" i="10" s="1"/>
  <c r="C33" i="10"/>
  <c r="G33" i="10"/>
  <c r="K33" i="10"/>
  <c r="F60" i="10"/>
  <c r="J60" i="10"/>
  <c r="N60" i="10"/>
  <c r="F104" i="10"/>
  <c r="J104" i="10"/>
  <c r="N104" i="10"/>
  <c r="C112" i="10"/>
  <c r="C113" i="10" s="1"/>
  <c r="C117" i="6"/>
  <c r="C105" i="6"/>
  <c r="C95" i="6"/>
  <c r="C81" i="6"/>
  <c r="C108" i="6" s="1"/>
  <c r="C74" i="6"/>
  <c r="C71" i="6"/>
  <c r="C65" i="6"/>
  <c r="C61" i="6"/>
  <c r="C60" i="6" s="1"/>
  <c r="C50" i="6"/>
  <c r="C45" i="6"/>
  <c r="C111" i="6" s="1"/>
  <c r="C40" i="6"/>
  <c r="C35" i="6"/>
  <c r="C58" i="6" s="1"/>
  <c r="C33" i="6"/>
  <c r="C32" i="6"/>
  <c r="C31" i="6"/>
  <c r="C27" i="6"/>
  <c r="C21" i="6"/>
  <c r="C13" i="6"/>
  <c r="C103" i="6" s="1"/>
  <c r="D121" i="1"/>
  <c r="E121" i="1"/>
  <c r="F121" i="1"/>
  <c r="G121" i="1"/>
  <c r="H121" i="1"/>
  <c r="I121" i="1"/>
  <c r="J121" i="1"/>
  <c r="K121" i="1"/>
  <c r="L121" i="1"/>
  <c r="M121" i="1"/>
  <c r="N121" i="1"/>
  <c r="P121" i="1"/>
  <c r="D122" i="1"/>
  <c r="E122" i="1"/>
  <c r="F122" i="1"/>
  <c r="G122" i="1"/>
  <c r="H122" i="1"/>
  <c r="I122" i="1"/>
  <c r="J122" i="1"/>
  <c r="K122" i="1"/>
  <c r="L122" i="1"/>
  <c r="M122" i="1"/>
  <c r="N122" i="1"/>
  <c r="C122" i="1"/>
  <c r="C121" i="1"/>
  <c r="D114" i="1"/>
  <c r="E114" i="1"/>
  <c r="F114" i="1"/>
  <c r="G114" i="1"/>
  <c r="H114" i="1"/>
  <c r="I114" i="1"/>
  <c r="J114" i="1"/>
  <c r="K114" i="1"/>
  <c r="L114" i="1"/>
  <c r="M114" i="1"/>
  <c r="N114" i="1"/>
  <c r="D110" i="1"/>
  <c r="E110" i="1"/>
  <c r="F110" i="1"/>
  <c r="G110" i="1"/>
  <c r="H110" i="1"/>
  <c r="I110" i="1"/>
  <c r="J110" i="1"/>
  <c r="K110" i="1"/>
  <c r="L110" i="1"/>
  <c r="M110" i="1"/>
  <c r="N110" i="1"/>
  <c r="D111" i="1"/>
  <c r="E111" i="1"/>
  <c r="F111" i="1"/>
  <c r="G111" i="1"/>
  <c r="H111" i="1"/>
  <c r="I111" i="1"/>
  <c r="J111" i="1"/>
  <c r="K111" i="1"/>
  <c r="L111" i="1"/>
  <c r="M111" i="1"/>
  <c r="N111" i="1"/>
  <c r="C111" i="1"/>
  <c r="C110" i="1"/>
  <c r="D95" i="1"/>
  <c r="E95" i="1"/>
  <c r="F95" i="1"/>
  <c r="G95" i="1"/>
  <c r="H95" i="1"/>
  <c r="I95" i="1"/>
  <c r="J95" i="1"/>
  <c r="K95" i="1"/>
  <c r="L95" i="1"/>
  <c r="M95" i="1"/>
  <c r="N95" i="1"/>
  <c r="C95" i="1"/>
  <c r="AN58" i="13" l="1"/>
  <c r="O118" i="12"/>
  <c r="Q118" i="12"/>
  <c r="J118" i="12"/>
  <c r="L118" i="12"/>
  <c r="G111" i="12"/>
  <c r="E111" i="12"/>
  <c r="C112" i="12"/>
  <c r="G110" i="12"/>
  <c r="E110" i="12"/>
  <c r="E60" i="12"/>
  <c r="G60" i="12"/>
  <c r="E103" i="12"/>
  <c r="G103" i="12"/>
  <c r="G108" i="12"/>
  <c r="E108" i="12"/>
  <c r="C99" i="12"/>
  <c r="G58" i="12"/>
  <c r="E58" i="12"/>
  <c r="G104" i="12"/>
  <c r="E104" i="12"/>
  <c r="X116" i="13"/>
  <c r="X118" i="13" s="1"/>
  <c r="X119" i="13"/>
  <c r="AJ116" i="13"/>
  <c r="AJ118" i="13" s="1"/>
  <c r="AJ119" i="13"/>
  <c r="O119" i="13"/>
  <c r="O116" i="13"/>
  <c r="O118" i="13" s="1"/>
  <c r="AG106" i="13"/>
  <c r="AG107" i="13"/>
  <c r="U114" i="13"/>
  <c r="O106" i="13"/>
  <c r="O107" i="13"/>
  <c r="L114" i="13"/>
  <c r="AJ107" i="13"/>
  <c r="AJ106" i="13"/>
  <c r="X107" i="13"/>
  <c r="X106" i="13"/>
  <c r="L107" i="13"/>
  <c r="L106" i="13"/>
  <c r="AN111" i="13"/>
  <c r="AN114" i="13" s="1"/>
  <c r="AN115" i="13"/>
  <c r="AN99" i="13"/>
  <c r="AN112" i="13"/>
  <c r="AN113" i="13" s="1"/>
  <c r="R107" i="13"/>
  <c r="R106" i="13"/>
  <c r="AA119" i="13"/>
  <c r="AA116" i="13"/>
  <c r="AA118" i="13" s="1"/>
  <c r="AA106" i="13"/>
  <c r="AA107" i="13"/>
  <c r="R116" i="13"/>
  <c r="R118" i="13" s="1"/>
  <c r="R119" i="13"/>
  <c r="I119" i="11"/>
  <c r="I116" i="11"/>
  <c r="I118" i="11" s="1"/>
  <c r="N119" i="11"/>
  <c r="N116" i="11"/>
  <c r="N118" i="11" s="1"/>
  <c r="M119" i="11"/>
  <c r="M116" i="11"/>
  <c r="M118" i="11" s="1"/>
  <c r="E119" i="11"/>
  <c r="E116" i="11"/>
  <c r="E118" i="11" s="1"/>
  <c r="K116" i="11"/>
  <c r="K118" i="11" s="1"/>
  <c r="K119" i="11"/>
  <c r="F119" i="11"/>
  <c r="F116" i="11"/>
  <c r="F118" i="11" s="1"/>
  <c r="J119" i="11"/>
  <c r="J116" i="11"/>
  <c r="J118" i="11" s="1"/>
  <c r="G116" i="11"/>
  <c r="G118" i="11" s="1"/>
  <c r="G119" i="11"/>
  <c r="C116" i="11"/>
  <c r="C118" i="11" s="1"/>
  <c r="C119" i="11"/>
  <c r="N106" i="11"/>
  <c r="N107" i="11"/>
  <c r="L107" i="11"/>
  <c r="L106" i="11"/>
  <c r="I106" i="11"/>
  <c r="I107" i="11"/>
  <c r="P104" i="11"/>
  <c r="P60" i="11"/>
  <c r="P110" i="11"/>
  <c r="P112" i="11" s="1"/>
  <c r="P113" i="11" s="1"/>
  <c r="H107" i="11"/>
  <c r="H106" i="11"/>
  <c r="F106" i="11"/>
  <c r="F107" i="11"/>
  <c r="E106" i="11"/>
  <c r="E107" i="11"/>
  <c r="P33" i="11"/>
  <c r="P115" i="11"/>
  <c r="P99" i="11"/>
  <c r="L114" i="11"/>
  <c r="H114" i="11"/>
  <c r="J106" i="11"/>
  <c r="J107" i="11"/>
  <c r="M106" i="11"/>
  <c r="M107" i="11"/>
  <c r="D114" i="11"/>
  <c r="D107" i="11"/>
  <c r="D106" i="11"/>
  <c r="K107" i="11"/>
  <c r="K106" i="11"/>
  <c r="P111" i="11"/>
  <c r="N116" i="10"/>
  <c r="N118" i="10" s="1"/>
  <c r="N119" i="10"/>
  <c r="D116" i="10"/>
  <c r="D118" i="10" s="1"/>
  <c r="D119" i="10"/>
  <c r="J116" i="10"/>
  <c r="J118" i="10" s="1"/>
  <c r="J119" i="10"/>
  <c r="F107" i="10"/>
  <c r="F106" i="10"/>
  <c r="F116" i="10"/>
  <c r="F118" i="10" s="1"/>
  <c r="F119" i="10"/>
  <c r="H116" i="10"/>
  <c r="H118" i="10" s="1"/>
  <c r="H119" i="10"/>
  <c r="C116" i="10"/>
  <c r="C118" i="10" s="1"/>
  <c r="C119" i="10"/>
  <c r="E114" i="10"/>
  <c r="J107" i="10"/>
  <c r="J106" i="10"/>
  <c r="P110" i="10"/>
  <c r="P112" i="10" s="1"/>
  <c r="P113" i="10" s="1"/>
  <c r="P114" i="10" s="1"/>
  <c r="I106" i="10"/>
  <c r="I107" i="10"/>
  <c r="P33" i="10"/>
  <c r="K114" i="10"/>
  <c r="K106" i="10"/>
  <c r="K107" i="10"/>
  <c r="L107" i="10"/>
  <c r="L106" i="10"/>
  <c r="D107" i="10"/>
  <c r="D106" i="10"/>
  <c r="M114" i="10"/>
  <c r="H107" i="10"/>
  <c r="H106" i="10"/>
  <c r="L116" i="10"/>
  <c r="L118" i="10" s="1"/>
  <c r="L119" i="10"/>
  <c r="G114" i="10"/>
  <c r="G107" i="10"/>
  <c r="G106" i="10"/>
  <c r="P115" i="10"/>
  <c r="P99" i="10"/>
  <c r="I114" i="10"/>
  <c r="M106" i="10"/>
  <c r="M107" i="10"/>
  <c r="E106" i="10"/>
  <c r="E107" i="10"/>
  <c r="N107" i="10"/>
  <c r="N106" i="10"/>
  <c r="C112" i="6"/>
  <c r="C113" i="6" s="1"/>
  <c r="C114" i="6"/>
  <c r="C104" i="6"/>
  <c r="C110" i="6"/>
  <c r="C99" i="6"/>
  <c r="C107" i="6" s="1"/>
  <c r="C106" i="6"/>
  <c r="C115" i="6"/>
  <c r="AP8" i="6"/>
  <c r="AP7" i="6"/>
  <c r="AO11" i="6"/>
  <c r="E5" i="6"/>
  <c r="AO12" i="6"/>
  <c r="AO10" i="6"/>
  <c r="E99" i="12" l="1"/>
  <c r="G99" i="12"/>
  <c r="C107" i="12"/>
  <c r="C106" i="12"/>
  <c r="C113" i="12"/>
  <c r="E112" i="12"/>
  <c r="G112" i="12"/>
  <c r="AN119" i="13"/>
  <c r="AN116" i="13"/>
  <c r="AN118" i="13" s="1"/>
  <c r="L116" i="13"/>
  <c r="L118" i="13" s="1"/>
  <c r="L119" i="13"/>
  <c r="AN106" i="13"/>
  <c r="AN107" i="13"/>
  <c r="U119" i="13"/>
  <c r="U116" i="13"/>
  <c r="U118" i="13" s="1"/>
  <c r="L116" i="11"/>
  <c r="L118" i="11" s="1"/>
  <c r="L119" i="11"/>
  <c r="P107" i="11"/>
  <c r="P106" i="11"/>
  <c r="D116" i="11"/>
  <c r="D118" i="11" s="1"/>
  <c r="D119" i="11"/>
  <c r="H116" i="11"/>
  <c r="H118" i="11" s="1"/>
  <c r="H119" i="11"/>
  <c r="P114" i="11"/>
  <c r="P116" i="10"/>
  <c r="P118" i="10" s="1"/>
  <c r="P119" i="10"/>
  <c r="P107" i="10"/>
  <c r="P106" i="10"/>
  <c r="E119" i="10"/>
  <c r="E116" i="10"/>
  <c r="E118" i="10" s="1"/>
  <c r="G119" i="10"/>
  <c r="G116" i="10"/>
  <c r="G118" i="10" s="1"/>
  <c r="K116" i="10"/>
  <c r="K118" i="10" s="1"/>
  <c r="K119" i="10"/>
  <c r="M119" i="10"/>
  <c r="M116" i="10"/>
  <c r="M118" i="10" s="1"/>
  <c r="I119" i="10"/>
  <c r="I116" i="10"/>
  <c r="I118" i="10" s="1"/>
  <c r="C116" i="6"/>
  <c r="C118" i="6" s="1"/>
  <c r="C119" i="6"/>
  <c r="E13" i="6"/>
  <c r="AN117" i="6"/>
  <c r="AJ117" i="6"/>
  <c r="AG117" i="6"/>
  <c r="AD117" i="6"/>
  <c r="AA117" i="6"/>
  <c r="X117" i="6"/>
  <c r="U117" i="6"/>
  <c r="R117" i="6"/>
  <c r="O117" i="6"/>
  <c r="L117" i="6"/>
  <c r="I117" i="6"/>
  <c r="F117" i="6"/>
  <c r="AA115" i="6"/>
  <c r="AA110" i="6"/>
  <c r="AJ105" i="6"/>
  <c r="AG105" i="6"/>
  <c r="AD105" i="6"/>
  <c r="AA105" i="6"/>
  <c r="X105" i="6"/>
  <c r="U105" i="6"/>
  <c r="R105" i="6"/>
  <c r="O105" i="6"/>
  <c r="L105" i="6"/>
  <c r="I105" i="6"/>
  <c r="F105" i="6"/>
  <c r="X103" i="6"/>
  <c r="AN98" i="6"/>
  <c r="AN97" i="6"/>
  <c r="AJ95" i="6"/>
  <c r="AG95" i="6"/>
  <c r="AD95" i="6"/>
  <c r="AA95" i="6"/>
  <c r="X95" i="6"/>
  <c r="U95" i="6"/>
  <c r="R95" i="6"/>
  <c r="O95" i="6"/>
  <c r="L95" i="6"/>
  <c r="I95" i="6"/>
  <c r="F95" i="6"/>
  <c r="AN94" i="6"/>
  <c r="AN93" i="6"/>
  <c r="AN92" i="6"/>
  <c r="AN91" i="6"/>
  <c r="AN90" i="6"/>
  <c r="AN89" i="6"/>
  <c r="AN88" i="6"/>
  <c r="AN87" i="6"/>
  <c r="AN86" i="6"/>
  <c r="AN85" i="6"/>
  <c r="AN84" i="6"/>
  <c r="AN83" i="6"/>
  <c r="AN82" i="6"/>
  <c r="AJ81" i="6"/>
  <c r="AJ108" i="6" s="1"/>
  <c r="AG81" i="6"/>
  <c r="AG108" i="6" s="1"/>
  <c r="AD81" i="6"/>
  <c r="AD108" i="6" s="1"/>
  <c r="AA81" i="6"/>
  <c r="AA108" i="6" s="1"/>
  <c r="X81" i="6"/>
  <c r="X108" i="6" s="1"/>
  <c r="U81" i="6"/>
  <c r="U108" i="6" s="1"/>
  <c r="R81" i="6"/>
  <c r="R108" i="6" s="1"/>
  <c r="O81" i="6"/>
  <c r="O108" i="6" s="1"/>
  <c r="L81" i="6"/>
  <c r="L108" i="6" s="1"/>
  <c r="I81" i="6"/>
  <c r="I108" i="6" s="1"/>
  <c r="F81" i="6"/>
  <c r="F108" i="6" s="1"/>
  <c r="AN80" i="6"/>
  <c r="AN79" i="6"/>
  <c r="AN78" i="6"/>
  <c r="AN77" i="6"/>
  <c r="AN76" i="6"/>
  <c r="AN75" i="6"/>
  <c r="AN74" i="6"/>
  <c r="AJ74" i="6"/>
  <c r="AG74" i="6"/>
  <c r="AD74" i="6"/>
  <c r="AA74" i="6"/>
  <c r="X74" i="6"/>
  <c r="U74" i="6"/>
  <c r="R74" i="6"/>
  <c r="O74" i="6"/>
  <c r="L74" i="6"/>
  <c r="I74" i="6"/>
  <c r="F74" i="6"/>
  <c r="AN73" i="6"/>
  <c r="AN72" i="6"/>
  <c r="AJ71" i="6"/>
  <c r="AG71" i="6"/>
  <c r="AD71" i="6"/>
  <c r="AA71" i="6"/>
  <c r="X71" i="6"/>
  <c r="U71" i="6"/>
  <c r="R71" i="6"/>
  <c r="O71" i="6"/>
  <c r="L71" i="6"/>
  <c r="I71" i="6"/>
  <c r="F71" i="6"/>
  <c r="AN70" i="6"/>
  <c r="AN69" i="6"/>
  <c r="AN68" i="6"/>
  <c r="AN67" i="6"/>
  <c r="AN66" i="6"/>
  <c r="AJ65" i="6"/>
  <c r="AG65" i="6"/>
  <c r="AD65" i="6"/>
  <c r="AA65" i="6"/>
  <c r="X65" i="6"/>
  <c r="U65" i="6"/>
  <c r="R65" i="6"/>
  <c r="O65" i="6"/>
  <c r="L65" i="6"/>
  <c r="I65" i="6"/>
  <c r="F65" i="6"/>
  <c r="AN64" i="6"/>
  <c r="AN63" i="6"/>
  <c r="AN62" i="6"/>
  <c r="AJ61" i="6"/>
  <c r="AJ110" i="6" s="1"/>
  <c r="AG61" i="6"/>
  <c r="AG110" i="6" s="1"/>
  <c r="AD61" i="6"/>
  <c r="AD60" i="6" s="1"/>
  <c r="AA61" i="6"/>
  <c r="AA104" i="6" s="1"/>
  <c r="X61" i="6"/>
  <c r="X110" i="6" s="1"/>
  <c r="X111" i="6" s="1"/>
  <c r="U61" i="6"/>
  <c r="U110" i="6" s="1"/>
  <c r="R61" i="6"/>
  <c r="R60" i="6" s="1"/>
  <c r="O61" i="6"/>
  <c r="O104" i="6" s="1"/>
  <c r="L61" i="6"/>
  <c r="L110" i="6" s="1"/>
  <c r="L111" i="6" s="1"/>
  <c r="I61" i="6"/>
  <c r="I110" i="6" s="1"/>
  <c r="F61" i="6"/>
  <c r="F60" i="6" s="1"/>
  <c r="AJ60" i="6"/>
  <c r="AG60" i="6"/>
  <c r="I60" i="6"/>
  <c r="AN57" i="6"/>
  <c r="AN56" i="6"/>
  <c r="AN55" i="6"/>
  <c r="AN54" i="6"/>
  <c r="AN53" i="6"/>
  <c r="AN52" i="6"/>
  <c r="AN51" i="6"/>
  <c r="AJ50" i="6"/>
  <c r="AG50" i="6"/>
  <c r="AD50" i="6"/>
  <c r="AA50" i="6"/>
  <c r="X50" i="6"/>
  <c r="U50" i="6"/>
  <c r="R50" i="6"/>
  <c r="O50" i="6"/>
  <c r="L50" i="6"/>
  <c r="I50" i="6"/>
  <c r="F50" i="6"/>
  <c r="AN49" i="6"/>
  <c r="AN48" i="6"/>
  <c r="AN47" i="6"/>
  <c r="AN46" i="6"/>
  <c r="AJ45" i="6"/>
  <c r="AG45" i="6"/>
  <c r="AD45" i="6"/>
  <c r="AA45" i="6"/>
  <c r="X45" i="6"/>
  <c r="U45" i="6"/>
  <c r="R45" i="6"/>
  <c r="O45" i="6"/>
  <c r="L45" i="6"/>
  <c r="I45" i="6"/>
  <c r="F45" i="6"/>
  <c r="AN44" i="6"/>
  <c r="AN43" i="6"/>
  <c r="AN42" i="6"/>
  <c r="AN41" i="6"/>
  <c r="AJ40" i="6"/>
  <c r="AG40" i="6"/>
  <c r="AD40" i="6"/>
  <c r="AA40" i="6"/>
  <c r="X40" i="6"/>
  <c r="U40" i="6"/>
  <c r="R40" i="6"/>
  <c r="O40" i="6"/>
  <c r="L40" i="6"/>
  <c r="I40" i="6"/>
  <c r="F40" i="6"/>
  <c r="AN39" i="6"/>
  <c r="AN38" i="6"/>
  <c r="AN37" i="6"/>
  <c r="AN36" i="6"/>
  <c r="AJ35" i="6"/>
  <c r="AJ58" i="6" s="1"/>
  <c r="AG35" i="6"/>
  <c r="AD35" i="6"/>
  <c r="AD58" i="6" s="1"/>
  <c r="AA35" i="6"/>
  <c r="X35" i="6"/>
  <c r="X58" i="6" s="1"/>
  <c r="U35" i="6"/>
  <c r="R35" i="6"/>
  <c r="R58" i="6" s="1"/>
  <c r="O35" i="6"/>
  <c r="O58" i="6" s="1"/>
  <c r="O99" i="6" s="1"/>
  <c r="L35" i="6"/>
  <c r="L58" i="6" s="1"/>
  <c r="I35" i="6"/>
  <c r="F35" i="6"/>
  <c r="F58" i="6" s="1"/>
  <c r="AA33" i="6"/>
  <c r="O33" i="6"/>
  <c r="AJ32" i="6"/>
  <c r="AG32" i="6"/>
  <c r="AD32" i="6"/>
  <c r="AA32" i="6"/>
  <c r="X32" i="6"/>
  <c r="U32" i="6"/>
  <c r="R32" i="6"/>
  <c r="O32" i="6"/>
  <c r="L32" i="6"/>
  <c r="I32" i="6"/>
  <c r="F32" i="6"/>
  <c r="AJ31" i="6"/>
  <c r="AG31" i="6"/>
  <c r="AD31" i="6"/>
  <c r="AA31" i="6"/>
  <c r="X31" i="6"/>
  <c r="U31" i="6"/>
  <c r="R31" i="6"/>
  <c r="O31" i="6"/>
  <c r="L31" i="6"/>
  <c r="I31" i="6"/>
  <c r="F31" i="6"/>
  <c r="AJ27" i="6"/>
  <c r="AG27" i="6"/>
  <c r="AD27" i="6"/>
  <c r="AA27" i="6"/>
  <c r="X27" i="6"/>
  <c r="U27" i="6"/>
  <c r="U112" i="6" s="1"/>
  <c r="U113" i="6" s="1"/>
  <c r="R27" i="6"/>
  <c r="O27" i="6"/>
  <c r="L27" i="6"/>
  <c r="I27" i="6"/>
  <c r="F27" i="6"/>
  <c r="AN26" i="6"/>
  <c r="AN25" i="6"/>
  <c r="AN32" i="6" s="1"/>
  <c r="AN24" i="6"/>
  <c r="AN22" i="6"/>
  <c r="AJ21" i="6"/>
  <c r="AG21" i="6"/>
  <c r="AD21" i="6"/>
  <c r="AA21" i="6"/>
  <c r="X21" i="6"/>
  <c r="U21" i="6"/>
  <c r="R21" i="6"/>
  <c r="O21" i="6"/>
  <c r="L21" i="6"/>
  <c r="I21" i="6"/>
  <c r="F21" i="6"/>
  <c r="AN20" i="6"/>
  <c r="AN19" i="6"/>
  <c r="AN18" i="6"/>
  <c r="AN15" i="6"/>
  <c r="AN14" i="6"/>
  <c r="AJ13" i="6"/>
  <c r="AJ103" i="6" s="1"/>
  <c r="AG13" i="6"/>
  <c r="AG103" i="6" s="1"/>
  <c r="AD13" i="6"/>
  <c r="AD103" i="6" s="1"/>
  <c r="AA13" i="6"/>
  <c r="AA103" i="6" s="1"/>
  <c r="X13" i="6"/>
  <c r="U13" i="6"/>
  <c r="U103" i="6" s="1"/>
  <c r="R13" i="6"/>
  <c r="R103" i="6" s="1"/>
  <c r="O13" i="6"/>
  <c r="O103" i="6" s="1"/>
  <c r="L13" i="6"/>
  <c r="L103" i="6" s="1"/>
  <c r="I13" i="6"/>
  <c r="I103" i="6" s="1"/>
  <c r="F13" i="6"/>
  <c r="AN12" i="6"/>
  <c r="AP12" i="6" s="1"/>
  <c r="AN11" i="6"/>
  <c r="AP11" i="6" s="1"/>
  <c r="AN10" i="6"/>
  <c r="AP10" i="6" s="1"/>
  <c r="AN6" i="6"/>
  <c r="AP6" i="6" s="1"/>
  <c r="P73" i="1"/>
  <c r="P72" i="1"/>
  <c r="P22" i="1"/>
  <c r="F117" i="1"/>
  <c r="D117" i="1"/>
  <c r="P117" i="1"/>
  <c r="P98" i="1"/>
  <c r="P97" i="1"/>
  <c r="P111" i="1" s="1"/>
  <c r="P94" i="1"/>
  <c r="P93" i="1"/>
  <c r="P92" i="1"/>
  <c r="P91" i="1"/>
  <c r="P90" i="1"/>
  <c r="P110" i="1" s="1"/>
  <c r="P89" i="1"/>
  <c r="P88" i="1"/>
  <c r="P87" i="1"/>
  <c r="P86" i="1"/>
  <c r="P85" i="1"/>
  <c r="P84" i="1"/>
  <c r="P83" i="1"/>
  <c r="P82" i="1"/>
  <c r="P80" i="1"/>
  <c r="P79" i="1"/>
  <c r="P78" i="1"/>
  <c r="P77" i="1"/>
  <c r="P76" i="1"/>
  <c r="P75" i="1"/>
  <c r="P70" i="1"/>
  <c r="P69" i="1"/>
  <c r="P68" i="1"/>
  <c r="P67" i="1"/>
  <c r="P66" i="1"/>
  <c r="P64" i="1"/>
  <c r="P63" i="1"/>
  <c r="P62" i="1"/>
  <c r="P61" i="1" s="1"/>
  <c r="P57" i="1"/>
  <c r="P56" i="1"/>
  <c r="P55" i="1"/>
  <c r="P54" i="1"/>
  <c r="P53" i="1"/>
  <c r="P52" i="1"/>
  <c r="P51" i="1"/>
  <c r="P49" i="1"/>
  <c r="P48" i="1"/>
  <c r="P47" i="1"/>
  <c r="P46" i="1"/>
  <c r="P44" i="1"/>
  <c r="P43" i="1"/>
  <c r="P42" i="1"/>
  <c r="P41" i="1"/>
  <c r="P39" i="1"/>
  <c r="P38" i="1"/>
  <c r="P37" i="1"/>
  <c r="P36" i="1"/>
  <c r="P26" i="1"/>
  <c r="P25" i="1"/>
  <c r="P32" i="1" s="1"/>
  <c r="P24" i="1"/>
  <c r="P122" i="1" s="1"/>
  <c r="P20" i="1"/>
  <c r="P19" i="1"/>
  <c r="P18" i="1"/>
  <c r="P15" i="1"/>
  <c r="P14" i="1"/>
  <c r="P11" i="1"/>
  <c r="P12" i="1"/>
  <c r="P10" i="1"/>
  <c r="P6" i="1"/>
  <c r="E117" i="1"/>
  <c r="G117" i="1"/>
  <c r="H117" i="1"/>
  <c r="I117" i="1"/>
  <c r="J117" i="1"/>
  <c r="K117" i="1"/>
  <c r="L117" i="1"/>
  <c r="M117" i="1"/>
  <c r="N117" i="1"/>
  <c r="D31" i="1"/>
  <c r="E31" i="1"/>
  <c r="F31" i="1"/>
  <c r="G31" i="1"/>
  <c r="H31" i="1"/>
  <c r="I31" i="1"/>
  <c r="J31" i="1"/>
  <c r="K31" i="1"/>
  <c r="L31" i="1"/>
  <c r="M31" i="1"/>
  <c r="N31" i="1"/>
  <c r="D32" i="1"/>
  <c r="E32" i="1"/>
  <c r="F32" i="1"/>
  <c r="G32" i="1"/>
  <c r="H32" i="1"/>
  <c r="I32" i="1"/>
  <c r="J32" i="1"/>
  <c r="K32" i="1"/>
  <c r="L32" i="1"/>
  <c r="M32" i="1"/>
  <c r="N32" i="1"/>
  <c r="D35" i="1"/>
  <c r="E35" i="1"/>
  <c r="F35" i="1"/>
  <c r="G35" i="1"/>
  <c r="H35" i="1"/>
  <c r="I35" i="1"/>
  <c r="J35" i="1"/>
  <c r="K35" i="1"/>
  <c r="L35" i="1"/>
  <c r="M35" i="1"/>
  <c r="N35" i="1"/>
  <c r="D40" i="1"/>
  <c r="E40" i="1"/>
  <c r="F40" i="1"/>
  <c r="G40" i="1"/>
  <c r="H40" i="1"/>
  <c r="I40" i="1"/>
  <c r="J40" i="1"/>
  <c r="K40" i="1"/>
  <c r="L40" i="1"/>
  <c r="M40" i="1"/>
  <c r="N40" i="1"/>
  <c r="D45" i="1"/>
  <c r="E45" i="1"/>
  <c r="F45" i="1"/>
  <c r="G45" i="1"/>
  <c r="H45" i="1"/>
  <c r="I45" i="1"/>
  <c r="J45" i="1"/>
  <c r="K45" i="1"/>
  <c r="L45" i="1"/>
  <c r="M45" i="1"/>
  <c r="N45" i="1"/>
  <c r="D50" i="1"/>
  <c r="E50" i="1"/>
  <c r="F50" i="1"/>
  <c r="G50" i="1"/>
  <c r="H50" i="1"/>
  <c r="I50" i="1"/>
  <c r="J50" i="1"/>
  <c r="K50" i="1"/>
  <c r="L50" i="1"/>
  <c r="M50" i="1"/>
  <c r="N50" i="1"/>
  <c r="D61" i="1"/>
  <c r="E61" i="1"/>
  <c r="F61" i="1"/>
  <c r="G61" i="1"/>
  <c r="H61" i="1"/>
  <c r="I61" i="1"/>
  <c r="J61" i="1"/>
  <c r="J60" i="1" s="1"/>
  <c r="K61" i="1"/>
  <c r="L61" i="1"/>
  <c r="M61" i="1"/>
  <c r="N61" i="1"/>
  <c r="N60" i="1" s="1"/>
  <c r="D65" i="1"/>
  <c r="E65" i="1"/>
  <c r="F65" i="1"/>
  <c r="G65" i="1"/>
  <c r="H65" i="1"/>
  <c r="I65" i="1"/>
  <c r="J65" i="1"/>
  <c r="K65" i="1"/>
  <c r="L65" i="1"/>
  <c r="M65" i="1"/>
  <c r="N65" i="1"/>
  <c r="D71" i="1"/>
  <c r="E71" i="1"/>
  <c r="F71" i="1"/>
  <c r="G71" i="1"/>
  <c r="H71" i="1"/>
  <c r="I71" i="1"/>
  <c r="J71" i="1"/>
  <c r="K71" i="1"/>
  <c r="L71" i="1"/>
  <c r="M71" i="1"/>
  <c r="N71" i="1"/>
  <c r="D74" i="1"/>
  <c r="E74" i="1"/>
  <c r="F74" i="1"/>
  <c r="G74" i="1"/>
  <c r="H74" i="1"/>
  <c r="I74" i="1"/>
  <c r="J74" i="1"/>
  <c r="K74" i="1"/>
  <c r="L74" i="1"/>
  <c r="M74" i="1"/>
  <c r="N74" i="1"/>
  <c r="D81" i="1"/>
  <c r="D108" i="1" s="1"/>
  <c r="E81" i="1"/>
  <c r="E108" i="1" s="1"/>
  <c r="F81" i="1"/>
  <c r="F108" i="1" s="1"/>
  <c r="G81" i="1"/>
  <c r="G108" i="1" s="1"/>
  <c r="H81" i="1"/>
  <c r="H108" i="1" s="1"/>
  <c r="I81" i="1"/>
  <c r="I108" i="1" s="1"/>
  <c r="J81" i="1"/>
  <c r="J108" i="1" s="1"/>
  <c r="K81" i="1"/>
  <c r="K108" i="1" s="1"/>
  <c r="L81" i="1"/>
  <c r="M81" i="1"/>
  <c r="M108" i="1" s="1"/>
  <c r="N81" i="1"/>
  <c r="N108" i="1" s="1"/>
  <c r="D105" i="1"/>
  <c r="E105" i="1"/>
  <c r="F105" i="1"/>
  <c r="G105" i="1"/>
  <c r="H105" i="1"/>
  <c r="I105" i="1"/>
  <c r="J105" i="1"/>
  <c r="K105" i="1"/>
  <c r="L105" i="1"/>
  <c r="M105" i="1"/>
  <c r="N105" i="1"/>
  <c r="L108" i="1"/>
  <c r="D27" i="1"/>
  <c r="D115" i="1" s="1"/>
  <c r="E27" i="1"/>
  <c r="E115" i="1" s="1"/>
  <c r="F27" i="1"/>
  <c r="G27" i="1"/>
  <c r="G115" i="1" s="1"/>
  <c r="H27" i="1"/>
  <c r="I27" i="1"/>
  <c r="J27" i="1"/>
  <c r="K27" i="1"/>
  <c r="K115" i="1" s="1"/>
  <c r="L27" i="1"/>
  <c r="L115" i="1" s="1"/>
  <c r="M27" i="1"/>
  <c r="M115" i="1" s="1"/>
  <c r="N27" i="1"/>
  <c r="D21" i="1"/>
  <c r="E21" i="1"/>
  <c r="F21" i="1"/>
  <c r="G21" i="1"/>
  <c r="H21" i="1"/>
  <c r="I21" i="1"/>
  <c r="J21" i="1"/>
  <c r="K21" i="1"/>
  <c r="L21" i="1"/>
  <c r="M21" i="1"/>
  <c r="N21" i="1"/>
  <c r="D13" i="1"/>
  <c r="D103" i="1" s="1"/>
  <c r="E13" i="1"/>
  <c r="E103" i="1" s="1"/>
  <c r="F13" i="1"/>
  <c r="F103" i="1" s="1"/>
  <c r="G13" i="1"/>
  <c r="G103" i="1" s="1"/>
  <c r="H13" i="1"/>
  <c r="H103" i="1" s="1"/>
  <c r="I13" i="1"/>
  <c r="I103" i="1" s="1"/>
  <c r="J13" i="1"/>
  <c r="J103" i="1" s="1"/>
  <c r="K13" i="1"/>
  <c r="K103" i="1" s="1"/>
  <c r="L13" i="1"/>
  <c r="L103" i="1" s="1"/>
  <c r="M13" i="1"/>
  <c r="M103" i="1" s="1"/>
  <c r="N13" i="1"/>
  <c r="N103" i="1" s="1"/>
  <c r="C117" i="1"/>
  <c r="C105" i="1"/>
  <c r="C81" i="1"/>
  <c r="C74" i="1"/>
  <c r="C71" i="1"/>
  <c r="C65" i="1"/>
  <c r="C61" i="1"/>
  <c r="C40" i="1"/>
  <c r="F103" i="6" l="1"/>
  <c r="H13" i="6"/>
  <c r="G106" i="12"/>
  <c r="E106" i="12"/>
  <c r="E107" i="12"/>
  <c r="G107" i="12"/>
  <c r="G113" i="12"/>
  <c r="E113" i="12"/>
  <c r="C114" i="12"/>
  <c r="P116" i="11"/>
  <c r="P118" i="11" s="1"/>
  <c r="P119" i="11"/>
  <c r="AN65" i="6"/>
  <c r="AN71" i="6"/>
  <c r="AN105" i="6"/>
  <c r="AN45" i="6"/>
  <c r="M112" i="1"/>
  <c r="M113" i="1" s="1"/>
  <c r="I112" i="1"/>
  <c r="I113" i="1" s="1"/>
  <c r="P50" i="1"/>
  <c r="P65" i="1"/>
  <c r="J58" i="1"/>
  <c r="J99" i="1" s="1"/>
  <c r="J106" i="1" s="1"/>
  <c r="F58" i="1"/>
  <c r="F99" i="1" s="1"/>
  <c r="P105" i="1"/>
  <c r="P95" i="1"/>
  <c r="P74" i="1"/>
  <c r="AO13" i="6"/>
  <c r="L112" i="6"/>
  <c r="L113" i="6" s="1"/>
  <c r="X112" i="6"/>
  <c r="X113" i="6" s="1"/>
  <c r="AJ112" i="6"/>
  <c r="AJ113" i="6" s="1"/>
  <c r="AN50" i="6"/>
  <c r="X60" i="6"/>
  <c r="AN21" i="6"/>
  <c r="AN31" i="6"/>
  <c r="AN35" i="6"/>
  <c r="AN40" i="6"/>
  <c r="AA58" i="6"/>
  <c r="AA99" i="6" s="1"/>
  <c r="AG112" i="6"/>
  <c r="AG113" i="6" s="1"/>
  <c r="AJ111" i="6"/>
  <c r="AJ114" i="6" s="1"/>
  <c r="O110" i="6"/>
  <c r="O111" i="6" s="1"/>
  <c r="AA111" i="6"/>
  <c r="I58" i="6"/>
  <c r="U58" i="6"/>
  <c r="AG58" i="6"/>
  <c r="AG99" i="6" s="1"/>
  <c r="L60" i="6"/>
  <c r="O115" i="6"/>
  <c r="C60" i="1"/>
  <c r="J115" i="1"/>
  <c r="P60" i="1"/>
  <c r="M104" i="1"/>
  <c r="L60" i="1"/>
  <c r="H60" i="1"/>
  <c r="D60" i="1"/>
  <c r="D112" i="1"/>
  <c r="D113" i="1" s="1"/>
  <c r="I60" i="1"/>
  <c r="K33" i="1"/>
  <c r="G33" i="1"/>
  <c r="P35" i="1"/>
  <c r="P40" i="1"/>
  <c r="P45" i="1"/>
  <c r="I104" i="1"/>
  <c r="K60" i="1"/>
  <c r="G104" i="1"/>
  <c r="G112" i="1"/>
  <c r="G113" i="1" s="1"/>
  <c r="E60" i="1"/>
  <c r="N33" i="1"/>
  <c r="J33" i="1"/>
  <c r="F33" i="1"/>
  <c r="N115" i="1"/>
  <c r="F115" i="1"/>
  <c r="E104" i="1"/>
  <c r="N104" i="1"/>
  <c r="N112" i="1"/>
  <c r="N113" i="1" s="1"/>
  <c r="J104" i="1"/>
  <c r="J112" i="1"/>
  <c r="J113" i="1" s="1"/>
  <c r="F60" i="1"/>
  <c r="M60" i="1"/>
  <c r="N58" i="1"/>
  <c r="N99" i="1" s="1"/>
  <c r="N107" i="1" s="1"/>
  <c r="P81" i="1"/>
  <c r="P108" i="1" s="1"/>
  <c r="AA107" i="6"/>
  <c r="AA106" i="6"/>
  <c r="O107" i="6"/>
  <c r="O106" i="6"/>
  <c r="AJ119" i="6"/>
  <c r="X115" i="6"/>
  <c r="AN81" i="6"/>
  <c r="AN108" i="6" s="1"/>
  <c r="AN95" i="6"/>
  <c r="U111" i="6"/>
  <c r="U114" i="6" s="1"/>
  <c r="F110" i="6"/>
  <c r="F111" i="6" s="1"/>
  <c r="L99" i="6"/>
  <c r="AJ99" i="6"/>
  <c r="F104" i="6"/>
  <c r="AD104" i="6"/>
  <c r="L115" i="6"/>
  <c r="AJ115" i="6"/>
  <c r="AJ116" i="6" s="1"/>
  <c r="AJ118" i="6" s="1"/>
  <c r="R111" i="6"/>
  <c r="X99" i="6"/>
  <c r="R104" i="6"/>
  <c r="L114" i="6"/>
  <c r="AA112" i="6"/>
  <c r="AA113" i="6" s="1"/>
  <c r="AA114" i="6" s="1"/>
  <c r="X33" i="6"/>
  <c r="I111" i="6"/>
  <c r="AG111" i="6"/>
  <c r="AG114" i="6" s="1"/>
  <c r="U104" i="6"/>
  <c r="AD110" i="6"/>
  <c r="AD111" i="6" s="1"/>
  <c r="X114" i="6"/>
  <c r="F112" i="6"/>
  <c r="F113" i="6" s="1"/>
  <c r="AN13" i="6"/>
  <c r="I115" i="6"/>
  <c r="I99" i="6"/>
  <c r="I33" i="6"/>
  <c r="U115" i="6"/>
  <c r="U99" i="6"/>
  <c r="U33" i="6"/>
  <c r="AG115" i="6"/>
  <c r="AG33" i="6"/>
  <c r="L33" i="6"/>
  <c r="AJ33" i="6"/>
  <c r="U60" i="6"/>
  <c r="AN61" i="6"/>
  <c r="I104" i="6"/>
  <c r="AG104" i="6"/>
  <c r="R110" i="6"/>
  <c r="R112" i="6" s="1"/>
  <c r="R113" i="6" s="1"/>
  <c r="I112" i="6"/>
  <c r="I113" i="6" s="1"/>
  <c r="AN27" i="6"/>
  <c r="F33" i="6"/>
  <c r="R33" i="6"/>
  <c r="AD33" i="6"/>
  <c r="O60" i="6"/>
  <c r="AA60" i="6"/>
  <c r="F99" i="6"/>
  <c r="R99" i="6"/>
  <c r="AD99" i="6"/>
  <c r="L104" i="6"/>
  <c r="X104" i="6"/>
  <c r="AJ104" i="6"/>
  <c r="F115" i="6"/>
  <c r="R115" i="6"/>
  <c r="AD115" i="6"/>
  <c r="M33" i="1"/>
  <c r="E33" i="1"/>
  <c r="E112" i="1"/>
  <c r="E113" i="1" s="1"/>
  <c r="M58" i="1"/>
  <c r="M99" i="1" s="1"/>
  <c r="M106" i="1" s="1"/>
  <c r="E58" i="1"/>
  <c r="E99" i="1" s="1"/>
  <c r="E106" i="1" s="1"/>
  <c r="H58" i="1"/>
  <c r="H99" i="1" s="1"/>
  <c r="K58" i="1"/>
  <c r="K104" i="1"/>
  <c r="G60" i="1"/>
  <c r="I33" i="1"/>
  <c r="I115" i="1"/>
  <c r="P71" i="1"/>
  <c r="L104" i="1"/>
  <c r="H104" i="1"/>
  <c r="D104" i="1"/>
  <c r="I58" i="1"/>
  <c r="I99" i="1" s="1"/>
  <c r="L58" i="1"/>
  <c r="L99" i="1" s="1"/>
  <c r="L106" i="1" s="1"/>
  <c r="D58" i="1"/>
  <c r="D99" i="1" s="1"/>
  <c r="G58" i="1"/>
  <c r="G99" i="1" s="1"/>
  <c r="L33" i="1"/>
  <c r="D33" i="1"/>
  <c r="P104" i="1"/>
  <c r="F104" i="1"/>
  <c r="H33" i="1"/>
  <c r="H115" i="1"/>
  <c r="K99" i="1"/>
  <c r="C108" i="1"/>
  <c r="C32" i="1"/>
  <c r="C31" i="1"/>
  <c r="P31" i="1" s="1"/>
  <c r="C27" i="1"/>
  <c r="C106" i="1" s="1"/>
  <c r="C21" i="1"/>
  <c r="P21" i="1" s="1"/>
  <c r="C13" i="1"/>
  <c r="C103" i="1" s="1"/>
  <c r="C50" i="1"/>
  <c r="C45" i="1"/>
  <c r="C35" i="1"/>
  <c r="G114" i="12" l="1"/>
  <c r="E114" i="12"/>
  <c r="C119" i="12"/>
  <c r="C116" i="12"/>
  <c r="AN58" i="6"/>
  <c r="M119" i="1"/>
  <c r="I119" i="1"/>
  <c r="N116" i="1"/>
  <c r="N118" i="1" s="1"/>
  <c r="L112" i="1"/>
  <c r="L113" i="1" s="1"/>
  <c r="L116" i="1" s="1"/>
  <c r="L118" i="1" s="1"/>
  <c r="K112" i="1"/>
  <c r="K113" i="1" s="1"/>
  <c r="K116" i="1" s="1"/>
  <c r="K118" i="1" s="1"/>
  <c r="F107" i="1"/>
  <c r="F106" i="1"/>
  <c r="J107" i="1"/>
  <c r="F112" i="1"/>
  <c r="F113" i="1" s="1"/>
  <c r="F116" i="1"/>
  <c r="F118" i="1" s="1"/>
  <c r="P58" i="1"/>
  <c r="E119" i="1"/>
  <c r="F114" i="6"/>
  <c r="F116" i="6" s="1"/>
  <c r="F118" i="6" s="1"/>
  <c r="O114" i="6"/>
  <c r="O112" i="6"/>
  <c r="O113" i="6" s="1"/>
  <c r="AN103" i="6"/>
  <c r="AP13" i="6"/>
  <c r="AN33" i="6"/>
  <c r="AD112" i="6"/>
  <c r="AD113" i="6" s="1"/>
  <c r="G119" i="1"/>
  <c r="L107" i="1"/>
  <c r="F119" i="6"/>
  <c r="AA116" i="6"/>
  <c r="AA118" i="6" s="1"/>
  <c r="AA119" i="6"/>
  <c r="AD114" i="6"/>
  <c r="I106" i="6"/>
  <c r="I107" i="6"/>
  <c r="AD107" i="6"/>
  <c r="AD106" i="6"/>
  <c r="R107" i="6"/>
  <c r="R106" i="6"/>
  <c r="AN115" i="6"/>
  <c r="AN99" i="6"/>
  <c r="AG119" i="6"/>
  <c r="AG116" i="6"/>
  <c r="AG118" i="6" s="1"/>
  <c r="L116" i="6"/>
  <c r="L118" i="6" s="1"/>
  <c r="L119" i="6"/>
  <c r="R114" i="6"/>
  <c r="F107" i="6"/>
  <c r="F106" i="6"/>
  <c r="AN104" i="6"/>
  <c r="AN60" i="6"/>
  <c r="AN110" i="6"/>
  <c r="AN112" i="6" s="1"/>
  <c r="AN113" i="6" s="1"/>
  <c r="U106" i="6"/>
  <c r="U107" i="6"/>
  <c r="X116" i="6"/>
  <c r="X118" i="6" s="1"/>
  <c r="X119" i="6"/>
  <c r="I114" i="6"/>
  <c r="AJ106" i="6"/>
  <c r="AJ107" i="6"/>
  <c r="U119" i="6"/>
  <c r="U116" i="6"/>
  <c r="U118" i="6" s="1"/>
  <c r="AG106" i="6"/>
  <c r="AG107" i="6"/>
  <c r="X107" i="6"/>
  <c r="X106" i="6"/>
  <c r="L107" i="6"/>
  <c r="L106" i="6"/>
  <c r="AN111" i="6"/>
  <c r="E107" i="1"/>
  <c r="M107" i="1"/>
  <c r="N106" i="1"/>
  <c r="I107" i="1"/>
  <c r="I106" i="1"/>
  <c r="D107" i="1"/>
  <c r="D106" i="1"/>
  <c r="H107" i="1"/>
  <c r="H106" i="1"/>
  <c r="H112" i="1"/>
  <c r="H113" i="1" s="1"/>
  <c r="P13" i="1"/>
  <c r="P103" i="1" s="1"/>
  <c r="P27" i="1"/>
  <c r="C115" i="1"/>
  <c r="G106" i="1"/>
  <c r="G107" i="1"/>
  <c r="K106" i="1"/>
  <c r="K107" i="1"/>
  <c r="C112" i="1"/>
  <c r="C104" i="1"/>
  <c r="C58" i="1"/>
  <c r="C99" i="1" s="1"/>
  <c r="C33" i="1"/>
  <c r="P33" i="1" s="1"/>
  <c r="G119" i="12" l="1"/>
  <c r="E119" i="12"/>
  <c r="C118" i="12"/>
  <c r="E116" i="12"/>
  <c r="G116" i="12"/>
  <c r="I116" i="1"/>
  <c r="I118" i="1" s="1"/>
  <c r="M116" i="1"/>
  <c r="M118" i="1" s="1"/>
  <c r="J119" i="1"/>
  <c r="J116" i="1"/>
  <c r="J118" i="1" s="1"/>
  <c r="L119" i="1"/>
  <c r="K119" i="1"/>
  <c r="F119" i="1"/>
  <c r="E116" i="1"/>
  <c r="E118" i="1" s="1"/>
  <c r="G116" i="1"/>
  <c r="G118" i="1" s="1"/>
  <c r="N119" i="1"/>
  <c r="O116" i="6"/>
  <c r="O118" i="6" s="1"/>
  <c r="O119" i="6"/>
  <c r="AN107" i="6"/>
  <c r="AN106" i="6"/>
  <c r="I119" i="6"/>
  <c r="I116" i="6"/>
  <c r="I118" i="6" s="1"/>
  <c r="AN114" i="6"/>
  <c r="R116" i="6"/>
  <c r="R118" i="6" s="1"/>
  <c r="R119" i="6"/>
  <c r="AD116" i="6"/>
  <c r="AD118" i="6" s="1"/>
  <c r="AD119" i="6"/>
  <c r="H116" i="1"/>
  <c r="H118" i="1" s="1"/>
  <c r="H119" i="1"/>
  <c r="D116" i="1"/>
  <c r="D118" i="1" s="1"/>
  <c r="D119" i="1"/>
  <c r="P112" i="1"/>
  <c r="P113" i="1" s="1"/>
  <c r="P114" i="1" s="1"/>
  <c r="P99" i="1"/>
  <c r="P115" i="1"/>
  <c r="C113" i="1"/>
  <c r="C114" i="1" s="1"/>
  <c r="C107" i="1"/>
  <c r="G118" i="12" l="1"/>
  <c r="E118" i="12"/>
  <c r="AN116" i="6"/>
  <c r="AN118" i="6" s="1"/>
  <c r="AN119" i="6"/>
  <c r="C116" i="1"/>
  <c r="C118" i="1" s="1"/>
  <c r="C119" i="1"/>
  <c r="P116" i="1"/>
  <c r="P118" i="1" s="1"/>
  <c r="P119" i="1"/>
  <c r="P106" i="1"/>
  <c r="P107" i="1"/>
</calcChain>
</file>

<file path=xl/sharedStrings.xml><?xml version="1.0" encoding="utf-8"?>
<sst xmlns="http://schemas.openxmlformats.org/spreadsheetml/2006/main" count="754" uniqueCount="122">
  <si>
    <t>MENSUEL</t>
  </si>
  <si>
    <t>Nom :</t>
  </si>
  <si>
    <t>TOTAL</t>
  </si>
  <si>
    <t>Hôtel</t>
  </si>
  <si>
    <t>Nombre de chambres louées</t>
  </si>
  <si>
    <t xml:space="preserve">Taux occupation </t>
  </si>
  <si>
    <t>Prix moyen hébergement</t>
  </si>
  <si>
    <t>Effectif Hébergement</t>
  </si>
  <si>
    <t>Couverts PDJ</t>
  </si>
  <si>
    <t>Couverts Restaurant &amp; Banquet</t>
  </si>
  <si>
    <t>Prix moyen PDJ</t>
  </si>
  <si>
    <t>Prix moyen Restaurant &amp; Banquet</t>
  </si>
  <si>
    <t>Effectif Restauration</t>
  </si>
  <si>
    <t>Effectif Divers</t>
  </si>
  <si>
    <t>Chiffre d'affaires Hébergement HT</t>
  </si>
  <si>
    <t>Chiffre d'affaires Restauration HT</t>
  </si>
  <si>
    <t>Total Chiffre d'affaires HT</t>
  </si>
  <si>
    <t>Marge Brute</t>
  </si>
  <si>
    <t>Charges Sociales</t>
  </si>
  <si>
    <t>Rémunération variable</t>
  </si>
  <si>
    <t>Cout formation</t>
  </si>
  <si>
    <t>Autres frais de personnel</t>
  </si>
  <si>
    <t>Impôts et taxes sur salaires</t>
  </si>
  <si>
    <t>Total Ressources Opérationnelles</t>
  </si>
  <si>
    <t>Produits accueil et entretien</t>
  </si>
  <si>
    <t>Matériel et Fournitures Exploitation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</si>
  <si>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Vaisselles et Ustensiles</t>
    </r>
  </si>
  <si>
    <t>Décoration/Animation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</si>
  <si>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Fleurs/plantes</t>
    </r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</si>
  <si>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Contrat décoration - espace vert</t>
    </r>
  </si>
  <si>
    <t>Télévision et Technologie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</si>
  <si>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Abonnement CANAL +</t>
    </r>
  </si>
  <si>
    <t>Location Matériel et Mobilier</t>
  </si>
  <si>
    <t>Matériel Technique et outillages</t>
  </si>
  <si>
    <t>Entretien Mobilier et immobilier</t>
  </si>
  <si>
    <t>Electricité</t>
  </si>
  <si>
    <t>Gaz</t>
  </si>
  <si>
    <t>Eau</t>
  </si>
  <si>
    <t>Frais de déplacement</t>
  </si>
  <si>
    <t>Fournitures et Services Administratifs</t>
  </si>
  <si>
    <t>Télécom / Affranchissement</t>
  </si>
  <si>
    <t>Frais de Banque</t>
  </si>
  <si>
    <t>Honoraires</t>
  </si>
  <si>
    <t>Autres Charges et Produits Exploitation</t>
  </si>
  <si>
    <t>Total Autres Frais</t>
  </si>
  <si>
    <t>Résultat Brut Explotation (RBE)</t>
  </si>
  <si>
    <t>Contrat entretien COFELY</t>
  </si>
  <si>
    <t>Loyers</t>
  </si>
  <si>
    <t>CH LOUEES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</si>
  <si>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Taxe Audiovisuelle / SACEM</t>
    </r>
  </si>
  <si>
    <t>TOTAL ENERGIES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</si>
  <si>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Petit matériel et Fournitures Exploi</t>
    </r>
  </si>
  <si>
    <t>Publicité</t>
  </si>
  <si>
    <t>Total M/ses Consommées</t>
  </si>
  <si>
    <t>Effectif Héberg Fixes</t>
  </si>
  <si>
    <t>Effectif Héberg Saisonniers</t>
  </si>
  <si>
    <t>Effectif Héberg Intérim</t>
  </si>
  <si>
    <t>Effectif Rest Fixes</t>
  </si>
  <si>
    <t>Effectif Rest Saisonniers</t>
  </si>
  <si>
    <t>Couts Marchandises Restauration</t>
  </si>
  <si>
    <t>Intérim</t>
  </si>
  <si>
    <t>Salaires bruts</t>
  </si>
  <si>
    <t>Intérim Réception</t>
  </si>
  <si>
    <t>Intérim Restauration</t>
  </si>
  <si>
    <t>Intérim Hébergement</t>
  </si>
  <si>
    <t>SB Réception</t>
  </si>
  <si>
    <t>SB Hébergement</t>
  </si>
  <si>
    <t>SB Restauration</t>
  </si>
  <si>
    <t>CS Réception</t>
  </si>
  <si>
    <t>CS Hébergement</t>
  </si>
  <si>
    <t>CS Restauration</t>
  </si>
  <si>
    <t>SB Admin Comm</t>
  </si>
  <si>
    <t>Intérim Admin Comm</t>
  </si>
  <si>
    <t>CS Admin Comm</t>
  </si>
  <si>
    <t>RV Réception</t>
  </si>
  <si>
    <t>RV Hébergement</t>
  </si>
  <si>
    <t>RV Restauration</t>
  </si>
  <si>
    <t>Blanchisserie</t>
  </si>
  <si>
    <t>Restauration</t>
  </si>
  <si>
    <t>Hébergement</t>
  </si>
  <si>
    <t>Assurances</t>
  </si>
  <si>
    <t>Informatique</t>
  </si>
  <si>
    <r>
      <rPr>
        <sz val="12"/>
        <color indexed="12"/>
        <rFont val="Wingdings 3"/>
        <family val="1"/>
        <charset val="2"/>
      </rPr>
      <t>[</t>
    </r>
    <r>
      <rPr>
        <sz val="12"/>
        <color indexed="12"/>
        <rFont val="Calibri"/>
        <family val="2"/>
        <scheme val="minor"/>
      </rPr>
      <t>Linge</t>
    </r>
  </si>
  <si>
    <t>Commissions commerciales</t>
  </si>
  <si>
    <t>Amortissements</t>
  </si>
  <si>
    <t>Couts Variables</t>
  </si>
  <si>
    <t>Couts fixes</t>
  </si>
  <si>
    <t>Réservations</t>
  </si>
  <si>
    <t>Uniformes</t>
  </si>
  <si>
    <t>CET (taxe pro)</t>
  </si>
  <si>
    <t>PRIME COST REST</t>
  </si>
  <si>
    <t>Pdts accueil et entretien Hebergement</t>
  </si>
  <si>
    <t>Ratio M/ses consommées restau</t>
  </si>
  <si>
    <t>Chiffre d'affaires Divers  HT</t>
  </si>
  <si>
    <t>Couts Marchandises divers (boutique HDL)</t>
  </si>
  <si>
    <t xml:space="preserve">RBE EN %/CA </t>
  </si>
  <si>
    <t>Marge/couts variables</t>
  </si>
  <si>
    <t>Point Mort en CA</t>
  </si>
  <si>
    <t>% marge / couts variables</t>
  </si>
  <si>
    <t>COUT BLANCHISSERIE / # LOUEES</t>
  </si>
  <si>
    <t>EFFECTIF HEBERGEMENT / # LOUEES</t>
  </si>
  <si>
    <t>ENERGIE / # LOUEES</t>
  </si>
  <si>
    <t>Point Mort en NBRE DE #</t>
  </si>
  <si>
    <t>Point Mort en TO</t>
  </si>
  <si>
    <t>Point Mort en PM #</t>
  </si>
  <si>
    <t>Prix moyen #</t>
  </si>
  <si>
    <t>Nbre de # construite</t>
  </si>
  <si>
    <t>Budget</t>
  </si>
  <si>
    <t>Ecarts</t>
  </si>
  <si>
    <t>N-1</t>
  </si>
  <si>
    <t>REVPAR</t>
  </si>
  <si>
    <t>RBE Restau (CA-Mses-pdt-blanchi-perso)</t>
  </si>
  <si>
    <t>RBE Heberge (CA-Mses-pdt-blanchi-perso)</t>
  </si>
  <si>
    <t>CUMUL N-1</t>
  </si>
  <si>
    <t>DATE</t>
  </si>
  <si>
    <t>JANVIER</t>
  </si>
  <si>
    <t>N</t>
  </si>
  <si>
    <t>CUMUL</t>
  </si>
  <si>
    <t>ECART</t>
  </si>
  <si>
    <t>BUDGET</t>
  </si>
  <si>
    <t>CUMUL FEVRIER</t>
  </si>
  <si>
    <t>CUMUL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</si>
</sst>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%"/>
    <numFmt numFmtId="166" formatCode="0.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charset val="177"/>
    </font>
    <font>
      <sz val="12"/>
      <name val="Times New Roman"/>
      <family val="1"/>
    </font>
    <font>
      <sz val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2"/>
      <name val="Arial"/>
      <family val="2"/>
    </font>
    <font>
      <sz val="10"/>
      <name val="Geneva"/>
    </font>
    <font>
      <b/>
      <sz val="14"/>
      <color indexed="9"/>
      <name val="Arial"/>
      <family val="2"/>
    </font>
    <font>
      <b/>
      <sz val="10"/>
      <color indexed="9"/>
      <name val="Arial"/>
      <family val="2"/>
    </font>
    <font>
      <sz val="8"/>
      <color indexed="12"/>
      <name val="Arial"/>
      <family val="2"/>
    </font>
    <font>
      <b/>
      <sz val="8"/>
      <color indexed="12"/>
      <name val="Arial"/>
      <family val="2"/>
    </font>
    <font>
      <b/>
      <sz val="18"/>
      <color indexed="9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indexed="12"/>
      <name val="Wingdings 3"/>
      <family val="1"/>
      <charset val="2"/>
    </font>
    <font>
      <sz val="10"/>
      <name val="Arial"/>
      <family val="2"/>
    </font>
    <font>
      <sz val="9"/>
      <name val="Geneva"/>
    </font>
    <font>
      <b/>
      <sz val="12"/>
      <color indexed="11"/>
      <name val="Geneva"/>
    </font>
    <font>
      <i/>
      <sz val="10"/>
      <name val="Geneva"/>
    </font>
    <font>
      <b/>
      <i/>
      <sz val="10"/>
      <name val="Geneva"/>
    </font>
    <font>
      <b/>
      <i/>
      <sz val="10"/>
      <color indexed="10"/>
      <name val="Geneva"/>
    </font>
    <font>
      <b/>
      <sz val="11"/>
      <color theme="1"/>
      <name val="Calibri"/>
      <family val="2"/>
      <scheme val="minor"/>
    </font>
    <font>
      <b/>
      <sz val="14"/>
      <color theme="6"/>
      <name val="Calibri"/>
      <family val="2"/>
      <scheme val="minor"/>
    </font>
    <font>
      <sz val="10"/>
      <name val="Times New Roman"/>
      <family val="1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</fills>
  <borders count="98">
    <border>
      <left/>
      <right/>
      <top/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dashed">
        <color rgb="FF0000FF"/>
      </bottom>
      <diagonal/>
    </border>
    <border>
      <left style="medium">
        <color rgb="FF0000FF"/>
      </left>
      <right style="medium">
        <color rgb="FF0000FF"/>
      </right>
      <top style="dashed">
        <color rgb="FF0000FF"/>
      </top>
      <bottom style="dashed">
        <color rgb="FF0000FF"/>
      </bottom>
      <diagonal/>
    </border>
    <border>
      <left style="thin">
        <color indexed="64"/>
      </left>
      <right/>
      <top style="dashed">
        <color auto="1"/>
      </top>
      <bottom style="dashed">
        <color indexed="64"/>
      </bottom>
      <diagonal/>
    </border>
    <border>
      <left/>
      <right/>
      <top style="dashed">
        <color auto="1"/>
      </top>
      <bottom style="dashed">
        <color indexed="64"/>
      </bottom>
      <diagonal/>
    </border>
    <border>
      <left style="medium">
        <color rgb="FF0000FF"/>
      </left>
      <right style="medium">
        <color rgb="FF0000FF"/>
      </right>
      <top style="dashed">
        <color rgb="FF0000FF"/>
      </top>
      <bottom/>
      <diagonal/>
    </border>
    <border>
      <left style="thin">
        <color indexed="12"/>
      </left>
      <right style="thin">
        <color indexed="12"/>
      </right>
      <top/>
      <bottom style="dashed">
        <color indexed="12"/>
      </bottom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/>
      <top/>
      <bottom/>
      <diagonal/>
    </border>
    <border>
      <left style="thin">
        <color rgb="FF0000FF"/>
      </left>
      <right style="thin">
        <color rgb="FF0000FF"/>
      </right>
      <top style="dashed">
        <color rgb="FF0000FF"/>
      </top>
      <bottom style="dashed">
        <color rgb="FF0000FF"/>
      </bottom>
      <diagonal/>
    </border>
    <border>
      <left style="thin">
        <color indexed="64"/>
      </left>
      <right style="thin">
        <color indexed="64"/>
      </right>
      <top style="dashed">
        <color rgb="FF0000FF"/>
      </top>
      <bottom style="dashed">
        <color rgb="FF0000FF"/>
      </bottom>
      <diagonal/>
    </border>
    <border>
      <left style="thin">
        <color indexed="64"/>
      </left>
      <right style="thin">
        <color indexed="64"/>
      </right>
      <top style="dashed">
        <color rgb="FF0000FF"/>
      </top>
      <bottom/>
      <diagonal/>
    </border>
    <border>
      <left style="thin">
        <color indexed="64"/>
      </left>
      <right style="thin">
        <color indexed="64"/>
      </right>
      <top/>
      <bottom style="dashed">
        <color rgb="FF0000FF"/>
      </bottom>
      <diagonal/>
    </border>
    <border>
      <left style="thin">
        <color indexed="64"/>
      </left>
      <right style="medium">
        <color rgb="FF0000FF"/>
      </right>
      <top/>
      <bottom/>
      <diagonal/>
    </border>
    <border>
      <left style="thin">
        <color indexed="64"/>
      </left>
      <right style="medium">
        <color rgb="FF0000FF"/>
      </right>
      <top style="dashed">
        <color rgb="FF0000FF"/>
      </top>
      <bottom style="dashed">
        <color rgb="FF0000FF"/>
      </bottom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/>
      <bottom/>
      <diagonal/>
    </border>
    <border>
      <left/>
      <right style="thin">
        <color indexed="12"/>
      </right>
      <top/>
      <bottom style="dashed">
        <color indexed="12"/>
      </bottom>
      <diagonal/>
    </border>
    <border>
      <left/>
      <right style="thin">
        <color indexed="12"/>
      </right>
      <top style="dashed">
        <color indexed="12"/>
      </top>
      <bottom style="dashed">
        <color indexed="1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rgb="FF0000FF"/>
      </top>
      <bottom style="dashed">
        <color rgb="FF0000FF"/>
      </bottom>
      <diagonal/>
    </border>
    <border>
      <left/>
      <right style="thin">
        <color indexed="64"/>
      </right>
      <top style="dashed">
        <color rgb="FF0000FF"/>
      </top>
      <bottom/>
      <diagonal/>
    </border>
    <border>
      <left/>
      <right style="thin">
        <color indexed="64"/>
      </right>
      <top/>
      <bottom style="dashed">
        <color rgb="FF0000FF"/>
      </bottom>
      <diagonal/>
    </border>
    <border>
      <left/>
      <right style="thin">
        <color rgb="FF0000FF"/>
      </right>
      <top style="dashed">
        <color rgb="FF0000FF"/>
      </top>
      <bottom style="dashed">
        <color rgb="FF0000FF"/>
      </bottom>
      <diagonal/>
    </border>
    <border>
      <left/>
      <right style="thin">
        <color rgb="FF0000FF"/>
      </right>
      <top/>
      <bottom/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/>
      <right style="medium">
        <color rgb="FF0000FF"/>
      </right>
      <top/>
      <bottom/>
      <diagonal/>
    </border>
    <border>
      <left style="thin">
        <color indexed="12"/>
      </left>
      <right style="medium">
        <color rgb="FF0000FF"/>
      </right>
      <top style="thin">
        <color indexed="12"/>
      </top>
      <bottom/>
      <diagonal/>
    </border>
    <border>
      <left style="thin">
        <color indexed="12"/>
      </left>
      <right style="medium">
        <color rgb="FF0000FF"/>
      </right>
      <top/>
      <bottom/>
      <diagonal/>
    </border>
    <border>
      <left style="thin">
        <color indexed="12"/>
      </left>
      <right style="medium">
        <color rgb="FF0000FF"/>
      </right>
      <top/>
      <bottom style="dashed">
        <color indexed="12"/>
      </bottom>
      <diagonal/>
    </border>
    <border>
      <left style="thin">
        <color indexed="12"/>
      </left>
      <right style="medium">
        <color rgb="FF0000FF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medium">
        <color rgb="FF0000FF"/>
      </right>
      <top style="dashed">
        <color rgb="FF0000FF"/>
      </top>
      <bottom/>
      <diagonal/>
    </border>
    <border>
      <left style="thin">
        <color indexed="64"/>
      </left>
      <right style="medium">
        <color rgb="FF0000FF"/>
      </right>
      <top/>
      <bottom style="dashed">
        <color rgb="FF0000FF"/>
      </bottom>
      <diagonal/>
    </border>
    <border>
      <left style="thin">
        <color rgb="FF0000FF"/>
      </left>
      <right style="medium">
        <color rgb="FF0000FF"/>
      </right>
      <top style="dashed">
        <color rgb="FF0000FF"/>
      </top>
      <bottom style="dashed">
        <color rgb="FF0000FF"/>
      </bottom>
      <diagonal/>
    </border>
    <border>
      <left style="thin">
        <color rgb="FF0000FF"/>
      </left>
      <right style="medium">
        <color rgb="FF0000FF"/>
      </right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thin">
        <color indexed="12"/>
      </bottom>
      <diagonal/>
    </border>
    <border>
      <left style="medium">
        <color rgb="FF0000FF"/>
      </left>
      <right style="thin">
        <color indexed="12"/>
      </right>
      <top/>
      <bottom style="dashed">
        <color rgb="FF0000FF"/>
      </bottom>
      <diagonal/>
    </border>
    <border>
      <left style="thin">
        <color indexed="12"/>
      </left>
      <right style="thin">
        <color indexed="12"/>
      </right>
      <top/>
      <bottom style="dashed">
        <color rgb="FF0000F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 style="dashed">
        <color indexed="12"/>
      </top>
      <bottom style="dashed">
        <color indexed="12"/>
      </bottom>
      <diagonal/>
    </border>
    <border>
      <left style="thin">
        <color indexed="64"/>
      </left>
      <right/>
      <top style="dashed">
        <color rgb="FF0000FF"/>
      </top>
      <bottom style="dashed">
        <color rgb="FF0000FF"/>
      </bottom>
      <diagonal/>
    </border>
    <border>
      <left style="thin">
        <color indexed="64"/>
      </left>
      <right/>
      <top style="dashed">
        <color rgb="FF0000FF"/>
      </top>
      <bottom/>
      <diagonal/>
    </border>
    <border>
      <left style="thin">
        <color indexed="64"/>
      </left>
      <right/>
      <top/>
      <bottom style="dashed">
        <color rgb="FF0000FF"/>
      </bottom>
      <diagonal/>
    </border>
    <border>
      <left style="thin">
        <color rgb="FF0000FF"/>
      </left>
      <right/>
      <top/>
      <bottom/>
      <diagonal/>
    </border>
    <border>
      <left style="thin">
        <color indexed="12"/>
      </left>
      <right/>
      <top style="thin">
        <color indexed="64"/>
      </top>
      <bottom style="thin">
        <color indexed="12"/>
      </bottom>
      <diagonal/>
    </border>
    <border>
      <left style="thin">
        <color indexed="12"/>
      </left>
      <right/>
      <top/>
      <bottom style="dashed">
        <color indexed="12"/>
      </bottom>
      <diagonal/>
    </border>
    <border>
      <left style="thin">
        <color rgb="FF0000FF"/>
      </left>
      <right/>
      <top style="dashed">
        <color rgb="FF0000FF"/>
      </top>
      <bottom style="dashed">
        <color rgb="FF0000FF"/>
      </bottom>
      <diagonal/>
    </border>
    <border>
      <left style="thin">
        <color indexed="12"/>
      </left>
      <right style="thin">
        <color indexed="12"/>
      </right>
      <top style="dashed">
        <color rgb="FF0000FF"/>
      </top>
      <bottom style="dashed">
        <color rgb="FF0000FF"/>
      </bottom>
      <diagonal/>
    </border>
    <border>
      <left style="thin">
        <color indexed="12"/>
      </left>
      <right style="thin">
        <color indexed="12"/>
      </right>
      <top style="dashed">
        <color indexed="12"/>
      </top>
      <bottom/>
      <diagonal/>
    </border>
    <border>
      <left style="thin">
        <color rgb="FF0000FF"/>
      </left>
      <right/>
      <top style="thin">
        <color rgb="FF0000FF"/>
      </top>
      <bottom style="thin">
        <color indexed="64"/>
      </bottom>
      <diagonal/>
    </border>
    <border>
      <left/>
      <right/>
      <top style="thin">
        <color rgb="FF0000FF"/>
      </top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indexed="64"/>
      </bottom>
      <diagonal/>
    </border>
    <border>
      <left style="thin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FF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rgb="FF0000FF"/>
      </right>
      <top style="thin">
        <color indexed="12"/>
      </top>
      <bottom/>
      <diagonal/>
    </border>
    <border>
      <left style="thin">
        <color rgb="FF0000FF"/>
      </left>
      <right style="thin">
        <color indexed="12"/>
      </right>
      <top/>
      <bottom/>
      <diagonal/>
    </border>
    <border>
      <left style="thin">
        <color indexed="12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indexed="12"/>
      </right>
      <top/>
      <bottom style="dashed">
        <color indexed="12"/>
      </bottom>
      <diagonal/>
    </border>
    <border>
      <left style="thin">
        <color indexed="12"/>
      </left>
      <right style="thin">
        <color rgb="FF0000FF"/>
      </right>
      <top/>
      <bottom style="dashed">
        <color indexed="12"/>
      </bottom>
      <diagonal/>
    </border>
    <border>
      <left style="thin">
        <color rgb="FF0000FF"/>
      </left>
      <right style="thin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12"/>
      </left>
      <right style="thin">
        <color rgb="FF0000FF"/>
      </right>
      <top style="dashed">
        <color indexed="12"/>
      </top>
      <bottom style="dashed">
        <color indexed="12"/>
      </bottom>
      <diagonal/>
    </border>
    <border>
      <left style="thin">
        <color rgb="FF0000FF"/>
      </left>
      <right style="thin">
        <color indexed="64"/>
      </right>
      <top/>
      <bottom/>
      <diagonal/>
    </border>
    <border>
      <left style="thin">
        <color rgb="FF0000FF"/>
      </left>
      <right style="thin">
        <color indexed="64"/>
      </right>
      <top style="dashed">
        <color rgb="FF0000FF"/>
      </top>
      <bottom style="dashed">
        <color rgb="FF0000FF"/>
      </bottom>
      <diagonal/>
    </border>
    <border>
      <left style="thin">
        <color rgb="FF0000FF"/>
      </left>
      <right style="thin">
        <color indexed="64"/>
      </right>
      <top style="dashed">
        <color rgb="FF0000FF"/>
      </top>
      <bottom/>
      <diagonal/>
    </border>
    <border>
      <left style="thin">
        <color rgb="FF0000FF"/>
      </left>
      <right style="thin">
        <color indexed="64"/>
      </right>
      <top/>
      <bottom style="dashed">
        <color rgb="FF0000FF"/>
      </bottom>
      <diagonal/>
    </border>
    <border>
      <left style="thin">
        <color indexed="12"/>
      </left>
      <right style="thin">
        <color rgb="FF0000FF"/>
      </right>
      <top style="dashed">
        <color indexed="12"/>
      </top>
      <bottom/>
      <diagonal/>
    </border>
    <border>
      <left style="thin">
        <color rgb="FF0000FF"/>
      </left>
      <right style="thin">
        <color auto="1"/>
      </right>
      <top/>
      <bottom style="thin">
        <color rgb="FF0000FF"/>
      </bottom>
      <diagonal/>
    </border>
    <border>
      <left style="thin">
        <color indexed="64"/>
      </left>
      <right/>
      <top/>
      <bottom style="thin">
        <color rgb="FF0000FF"/>
      </bottom>
      <diagonal/>
    </border>
    <border>
      <left style="thin">
        <color indexed="12"/>
      </left>
      <right style="thin">
        <color indexed="12"/>
      </right>
      <top/>
      <bottom style="thin">
        <color rgb="FF0000FF"/>
      </bottom>
      <diagonal/>
    </border>
    <border>
      <left style="thin">
        <color indexed="12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/>
      <top style="thin">
        <color indexed="64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64"/>
      </top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medium">
        <color rgb="FF0000FF"/>
      </right>
      <top style="thin">
        <color indexed="12"/>
      </top>
      <bottom style="thin">
        <color indexed="12"/>
      </bottom>
      <diagonal/>
    </border>
  </borders>
  <cellStyleXfs count="14">
    <xf numFmtId="0" fontId="0" fillId="0" borderId="0"/>
    <xf numFmtId="0" fontId="2" fillId="0" borderId="0"/>
    <xf numFmtId="0" fontId="3" fillId="0" borderId="0"/>
    <xf numFmtId="0" fontId="11" fillId="0" borderId="0"/>
    <xf numFmtId="0" fontId="1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3" fillId="0" borderId="0"/>
    <xf numFmtId="0" fontId="24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8">
    <xf numFmtId="0" fontId="0" fillId="0" borderId="0" xfId="0"/>
    <xf numFmtId="0" fontId="2" fillId="0" borderId="0" xfId="1"/>
    <xf numFmtId="17" fontId="12" fillId="2" borderId="0" xfId="4" applyNumberFormat="1" applyFont="1" applyFill="1" applyBorder="1" applyAlignment="1" applyProtection="1">
      <alignment horizontal="center" vertical="center"/>
      <protection hidden="1"/>
    </xf>
    <xf numFmtId="0" fontId="8" fillId="0" borderId="0" xfId="2" applyFont="1" applyFill="1" applyBorder="1" applyAlignment="1" applyProtection="1">
      <alignment horizontal="left" vertical="center"/>
      <protection hidden="1"/>
    </xf>
    <xf numFmtId="0" fontId="4" fillId="0" borderId="0" xfId="4" applyFont="1" applyFill="1" applyBorder="1" applyAlignment="1" applyProtection="1">
      <alignment vertical="center"/>
      <protection hidden="1"/>
    </xf>
    <xf numFmtId="0" fontId="10" fillId="0" borderId="0" xfId="4" applyFont="1" applyFill="1" applyBorder="1" applyAlignment="1" applyProtection="1">
      <alignment vertical="center"/>
      <protection hidden="1"/>
    </xf>
    <xf numFmtId="3" fontId="10" fillId="0" borderId="0" xfId="4" applyNumberFormat="1" applyFont="1" applyBorder="1" applyAlignment="1" applyProtection="1">
      <alignment vertical="center"/>
      <protection hidden="1"/>
    </xf>
    <xf numFmtId="0" fontId="7" fillId="3" borderId="9" xfId="4" applyFont="1" applyFill="1" applyBorder="1" applyAlignment="1" applyProtection="1">
      <alignment horizontal="left" vertical="center"/>
      <protection hidden="1"/>
    </xf>
    <xf numFmtId="0" fontId="18" fillId="0" borderId="5" xfId="4" applyFont="1" applyBorder="1" applyAlignment="1" applyProtection="1">
      <alignment vertical="center"/>
      <protection hidden="1"/>
    </xf>
    <xf numFmtId="0" fontId="17" fillId="0" borderId="4" xfId="4" applyFont="1" applyBorder="1" applyAlignment="1" applyProtection="1">
      <alignment vertical="center"/>
      <protection hidden="1"/>
    </xf>
    <xf numFmtId="1" fontId="19" fillId="0" borderId="4" xfId="4" applyNumberFormat="1" applyFont="1" applyBorder="1" applyAlignment="1" applyProtection="1">
      <alignment horizontal="left" vertical="center"/>
      <protection hidden="1"/>
    </xf>
    <xf numFmtId="0" fontId="20" fillId="0" borderId="4" xfId="4" applyFont="1" applyFill="1" applyBorder="1" applyAlignment="1" applyProtection="1">
      <alignment vertical="center"/>
      <protection hidden="1"/>
    </xf>
    <xf numFmtId="0" fontId="21" fillId="0" borderId="4" xfId="4" applyFont="1" applyFill="1" applyBorder="1" applyAlignment="1" applyProtection="1">
      <alignment vertical="center"/>
      <protection hidden="1"/>
    </xf>
    <xf numFmtId="0" fontId="20" fillId="0" borderId="6" xfId="4" applyFont="1" applyBorder="1" applyAlignment="1" applyProtection="1">
      <alignment vertical="center"/>
      <protection hidden="1"/>
    </xf>
    <xf numFmtId="0" fontId="20" fillId="0" borderId="4" xfId="4" applyFont="1" applyBorder="1" applyAlignment="1" applyProtection="1">
      <alignment vertical="center"/>
      <protection hidden="1"/>
    </xf>
    <xf numFmtId="0" fontId="20" fillId="0" borderId="12" xfId="4" applyFont="1" applyBorder="1" applyAlignment="1" applyProtection="1">
      <alignment vertical="center"/>
      <protection hidden="1"/>
    </xf>
    <xf numFmtId="0" fontId="20" fillId="0" borderId="17" xfId="4" applyFont="1" applyBorder="1" applyAlignment="1" applyProtection="1">
      <alignment vertical="center"/>
      <protection hidden="1"/>
    </xf>
    <xf numFmtId="0" fontId="13" fillId="2" borderId="0" xfId="4" applyNumberFormat="1" applyFont="1" applyFill="1" applyBorder="1" applyAlignment="1" applyProtection="1">
      <alignment horizontal="center" vertical="center"/>
      <protection hidden="1"/>
    </xf>
    <xf numFmtId="0" fontId="9" fillId="0" borderId="0" xfId="2" applyFont="1" applyFill="1" applyBorder="1" applyAlignment="1" applyProtection="1">
      <alignment horizontal="right" vertical="center"/>
      <protection hidden="1"/>
    </xf>
    <xf numFmtId="0" fontId="8" fillId="0" borderId="0" xfId="4" applyFont="1" applyFill="1" applyBorder="1" applyAlignment="1" applyProtection="1">
      <alignment horizontal="center" vertical="center"/>
      <protection hidden="1"/>
    </xf>
    <xf numFmtId="0" fontId="10" fillId="0" borderId="0" xfId="2" applyFont="1" applyFill="1" applyBorder="1" applyAlignment="1" applyProtection="1">
      <alignment horizontal="left" vertical="center"/>
      <protection hidden="1"/>
    </xf>
    <xf numFmtId="0" fontId="5" fillId="3" borderId="10" xfId="4" applyFont="1" applyFill="1" applyBorder="1" applyAlignment="1" applyProtection="1">
      <alignment horizontal="center" vertical="center"/>
      <protection hidden="1"/>
    </xf>
    <xf numFmtId="17" fontId="8" fillId="3" borderId="2" xfId="4" applyNumberFormat="1" applyFont="1" applyFill="1" applyBorder="1" applyAlignment="1" applyProtection="1">
      <alignment horizontal="center" vertical="center"/>
      <protection hidden="1"/>
    </xf>
    <xf numFmtId="0" fontId="4" fillId="0" borderId="0" xfId="3" applyFont="1" applyBorder="1" applyAlignment="1" applyProtection="1">
      <alignment vertical="center"/>
      <protection hidden="1"/>
    </xf>
    <xf numFmtId="0" fontId="14" fillId="0" borderId="0" xfId="4" applyFont="1" applyFill="1" applyBorder="1" applyAlignment="1" applyProtection="1">
      <alignment horizontal="center" vertical="center"/>
      <protection hidden="1"/>
    </xf>
    <xf numFmtId="0" fontId="15" fillId="0" borderId="0" xfId="4" applyFont="1" applyFill="1" applyBorder="1" applyAlignment="1" applyProtection="1">
      <alignment horizontal="center" vertical="center"/>
      <protection hidden="1"/>
    </xf>
    <xf numFmtId="0" fontId="14" fillId="0" borderId="5" xfId="4" applyFont="1" applyFill="1" applyBorder="1" applyAlignment="1" applyProtection="1">
      <alignment horizontal="center" vertical="center"/>
      <protection hidden="1"/>
    </xf>
    <xf numFmtId="3" fontId="9" fillId="0" borderId="0" xfId="4" applyNumberFormat="1" applyFont="1" applyBorder="1" applyAlignment="1" applyProtection="1">
      <alignment vertical="center"/>
      <protection hidden="1"/>
    </xf>
    <xf numFmtId="0" fontId="20" fillId="0" borderId="4" xfId="4" applyFont="1" applyFill="1" applyBorder="1" applyAlignment="1" applyProtection="1">
      <alignment vertical="center"/>
      <protection locked="0"/>
    </xf>
    <xf numFmtId="0" fontId="14" fillId="0" borderId="7" xfId="4" applyFont="1" applyFill="1" applyBorder="1" applyAlignment="1" applyProtection="1">
      <alignment horizontal="center" vertical="center"/>
      <protection hidden="1"/>
    </xf>
    <xf numFmtId="0" fontId="14" fillId="0" borderId="11" xfId="4" applyFont="1" applyFill="1" applyBorder="1" applyAlignment="1" applyProtection="1">
      <alignment horizontal="center" vertical="center"/>
      <protection hidden="1"/>
    </xf>
    <xf numFmtId="0" fontId="14" fillId="0" borderId="18" xfId="4" applyFont="1" applyFill="1" applyBorder="1" applyAlignment="1" applyProtection="1">
      <alignment horizontal="center" vertical="center"/>
      <protection hidden="1"/>
    </xf>
    <xf numFmtId="0" fontId="16" fillId="2" borderId="0" xfId="4" applyFont="1" applyFill="1" applyBorder="1" applyAlignment="1" applyProtection="1">
      <alignment horizontal="center" vertical="center"/>
      <protection hidden="1"/>
    </xf>
    <xf numFmtId="1" fontId="19" fillId="0" borderId="24" xfId="4" applyNumberFormat="1" applyFont="1" applyBorder="1" applyAlignment="1" applyProtection="1">
      <alignment horizontal="left" vertical="center"/>
      <protection hidden="1"/>
    </xf>
    <xf numFmtId="3" fontId="25" fillId="0" borderId="0" xfId="9" applyNumberFormat="1" applyFont="1" applyAlignment="1">
      <alignment horizontal="left"/>
    </xf>
    <xf numFmtId="3" fontId="26" fillId="0" borderId="0" xfId="9" applyNumberFormat="1" applyFont="1" applyAlignment="1">
      <alignment horizontal="left"/>
    </xf>
    <xf numFmtId="3" fontId="27" fillId="0" borderId="0" xfId="9" applyNumberFormat="1" applyFont="1" applyAlignment="1">
      <alignment horizontal="left"/>
    </xf>
    <xf numFmtId="3" fontId="28" fillId="0" borderId="0" xfId="9" applyNumberFormat="1" applyFont="1" applyAlignment="1">
      <alignment horizontal="left"/>
    </xf>
    <xf numFmtId="3" fontId="11" fillId="0" borderId="0" xfId="9" applyNumberFormat="1" applyFont="1" applyAlignment="1">
      <alignment horizontal="left"/>
    </xf>
    <xf numFmtId="0" fontId="20" fillId="0" borderId="24" xfId="4" applyFont="1" applyBorder="1" applyAlignment="1" applyProtection="1">
      <alignment vertical="center"/>
      <protection hidden="1"/>
    </xf>
    <xf numFmtId="0" fontId="20" fillId="0" borderId="0" xfId="4" applyFont="1" applyBorder="1" applyAlignment="1" applyProtection="1">
      <alignment vertical="center"/>
      <protection hidden="1"/>
    </xf>
    <xf numFmtId="0" fontId="20" fillId="0" borderId="24" xfId="4" applyFont="1" applyFill="1" applyBorder="1" applyAlignment="1" applyProtection="1">
      <alignment vertical="center"/>
      <protection hidden="1"/>
    </xf>
    <xf numFmtId="0" fontId="20" fillId="0" borderId="0" xfId="4" applyFont="1" applyFill="1" applyBorder="1" applyAlignment="1" applyProtection="1">
      <alignment vertical="center"/>
      <protection hidden="1"/>
    </xf>
    <xf numFmtId="0" fontId="17" fillId="0" borderId="4" xfId="4" applyFont="1" applyFill="1" applyBorder="1" applyAlignment="1" applyProtection="1">
      <alignment vertical="center"/>
      <protection hidden="1"/>
    </xf>
    <xf numFmtId="0" fontId="29" fillId="0" borderId="0" xfId="0" applyFont="1"/>
    <xf numFmtId="1" fontId="30" fillId="0" borderId="4" xfId="4" applyNumberFormat="1" applyFont="1" applyBorder="1" applyAlignment="1" applyProtection="1">
      <alignment horizontal="left" vertical="center"/>
      <protection hidden="1"/>
    </xf>
    <xf numFmtId="165" fontId="5" fillId="0" borderId="8" xfId="13" applyNumberFormat="1" applyFont="1" applyFill="1" applyBorder="1" applyAlignment="1" applyProtection="1">
      <alignment horizontal="center" vertical="center"/>
      <protection hidden="1"/>
    </xf>
    <xf numFmtId="164" fontId="6" fillId="0" borderId="4" xfId="5" applyNumberFormat="1" applyFont="1" applyFill="1" applyBorder="1" applyAlignment="1" applyProtection="1">
      <alignment horizontal="center" vertical="center"/>
      <protection hidden="1"/>
    </xf>
    <xf numFmtId="164" fontId="6" fillId="0" borderId="0" xfId="5" applyNumberFormat="1" applyFont="1" applyFill="1" applyBorder="1" applyAlignment="1" applyProtection="1">
      <alignment horizontal="center" vertical="center"/>
      <protection hidden="1"/>
    </xf>
    <xf numFmtId="17" fontId="6" fillId="0" borderId="0" xfId="4" applyNumberFormat="1" applyFont="1" applyFill="1" applyBorder="1" applyAlignment="1" applyProtection="1">
      <alignment horizontal="center" vertical="center"/>
      <protection hidden="1"/>
    </xf>
    <xf numFmtId="164" fontId="5" fillId="0" borderId="22" xfId="5" applyNumberFormat="1" applyFont="1" applyBorder="1" applyAlignment="1" applyProtection="1">
      <alignment horizontal="center" vertical="center"/>
      <protection locked="0"/>
    </xf>
    <xf numFmtId="0" fontId="31" fillId="0" borderId="0" xfId="1" applyFont="1" applyAlignment="1">
      <alignment horizontal="center"/>
    </xf>
    <xf numFmtId="3" fontId="32" fillId="0" borderId="0" xfId="4" applyNumberFormat="1" applyFont="1" applyBorder="1" applyAlignment="1" applyProtection="1">
      <alignment horizontal="center" vertical="center"/>
      <protection hidden="1"/>
    </xf>
    <xf numFmtId="0" fontId="23" fillId="0" borderId="4" xfId="4" applyFont="1" applyBorder="1" applyAlignment="1" applyProtection="1">
      <alignment horizontal="center" vertical="center"/>
      <protection hidden="1"/>
    </xf>
    <xf numFmtId="164" fontId="5" fillId="0" borderId="1" xfId="5" applyNumberFormat="1" applyFont="1" applyBorder="1" applyAlignment="1" applyProtection="1">
      <alignment horizontal="center" vertical="center"/>
      <protection locked="0"/>
    </xf>
    <xf numFmtId="164" fontId="32" fillId="0" borderId="14" xfId="5" applyNumberFormat="1" applyFont="1" applyBorder="1" applyAlignment="1" applyProtection="1">
      <alignment horizontal="center" vertical="center"/>
      <protection hidden="1"/>
    </xf>
    <xf numFmtId="0" fontId="23" fillId="0" borderId="24" xfId="4" applyFont="1" applyBorder="1" applyAlignment="1" applyProtection="1">
      <alignment horizontal="center" vertical="center"/>
      <protection hidden="1"/>
    </xf>
    <xf numFmtId="164" fontId="5" fillId="0" borderId="23" xfId="5" applyNumberFormat="1" applyFont="1" applyBorder="1" applyAlignment="1" applyProtection="1">
      <alignment horizontal="center" vertical="center"/>
      <protection locked="0"/>
    </xf>
    <xf numFmtId="164" fontId="6" fillId="0" borderId="8" xfId="5" applyNumberFormat="1" applyFont="1" applyBorder="1" applyAlignment="1" applyProtection="1">
      <alignment horizontal="center" vertical="center"/>
      <protection hidden="1"/>
    </xf>
    <xf numFmtId="164" fontId="32" fillId="0" borderId="19" xfId="5" applyNumberFormat="1" applyFont="1" applyBorder="1" applyAlignment="1" applyProtection="1">
      <alignment horizontal="center" vertical="center"/>
      <protection hidden="1"/>
    </xf>
    <xf numFmtId="0" fontId="23" fillId="0" borderId="4" xfId="4" applyFont="1" applyFill="1" applyBorder="1" applyAlignment="1" applyProtection="1">
      <alignment horizontal="center" vertical="center"/>
      <protection hidden="1"/>
    </xf>
    <xf numFmtId="3" fontId="5" fillId="0" borderId="8" xfId="4" applyNumberFormat="1" applyFont="1" applyFill="1" applyBorder="1" applyAlignment="1" applyProtection="1">
      <alignment horizontal="center" vertical="center"/>
      <protection hidden="1"/>
    </xf>
    <xf numFmtId="164" fontId="5" fillId="0" borderId="0" xfId="5" applyNumberFormat="1" applyFont="1" applyBorder="1" applyAlignment="1" applyProtection="1">
      <alignment horizontal="center" vertical="center"/>
      <protection locked="0"/>
    </xf>
    <xf numFmtId="0" fontId="23" fillId="0" borderId="24" xfId="4" applyFont="1" applyFill="1" applyBorder="1" applyAlignment="1" applyProtection="1">
      <alignment horizontal="center" vertical="center"/>
      <protection hidden="1"/>
    </xf>
    <xf numFmtId="164" fontId="32" fillId="0" borderId="4" xfId="5" applyNumberFormat="1" applyFont="1" applyFill="1" applyBorder="1" applyAlignment="1" applyProtection="1">
      <alignment horizontal="center" vertical="center"/>
      <protection hidden="1"/>
    </xf>
    <xf numFmtId="164" fontId="32" fillId="0" borderId="24" xfId="5" applyNumberFormat="1" applyFont="1" applyFill="1" applyBorder="1" applyAlignment="1" applyProtection="1">
      <alignment horizontal="center" vertical="center"/>
      <protection hidden="1"/>
    </xf>
    <xf numFmtId="3" fontId="6" fillId="0" borderId="0" xfId="4" applyNumberFormat="1" applyFont="1" applyFill="1" applyBorder="1" applyAlignment="1" applyProtection="1">
      <alignment horizontal="center" vertical="center"/>
      <protection hidden="1"/>
    </xf>
    <xf numFmtId="0" fontId="33" fillId="0" borderId="0" xfId="0" applyFont="1" applyAlignment="1">
      <alignment horizontal="center"/>
    </xf>
    <xf numFmtId="0" fontId="5" fillId="0" borderId="8" xfId="13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4" fontId="5" fillId="0" borderId="8" xfId="4" applyNumberFormat="1" applyFont="1" applyFill="1" applyBorder="1" applyAlignment="1" applyProtection="1">
      <alignment horizontal="center" vertical="center"/>
      <protection hidden="1"/>
    </xf>
    <xf numFmtId="1" fontId="35" fillId="0" borderId="8" xfId="0" applyNumberFormat="1" applyFont="1" applyBorder="1" applyAlignment="1">
      <alignment horizontal="center" vertical="center"/>
    </xf>
    <xf numFmtId="165" fontId="35" fillId="0" borderId="8" xfId="13" applyNumberFormat="1" applyFont="1" applyBorder="1" applyAlignment="1">
      <alignment horizontal="center" vertical="center"/>
    </xf>
    <xf numFmtId="0" fontId="35" fillId="0" borderId="8" xfId="0" applyFont="1" applyBorder="1" applyAlignment="1">
      <alignment horizontal="center"/>
    </xf>
    <xf numFmtId="166" fontId="5" fillId="0" borderId="1" xfId="5" applyNumberFormat="1" applyFont="1" applyBorder="1" applyAlignment="1" applyProtection="1">
      <alignment horizontal="center" vertical="center"/>
      <protection locked="0"/>
    </xf>
    <xf numFmtId="1" fontId="5" fillId="0" borderId="8" xfId="4" applyNumberFormat="1" applyFont="1" applyFill="1" applyBorder="1" applyAlignment="1" applyProtection="1">
      <alignment horizontal="center" vertical="center"/>
      <protection hidden="1"/>
    </xf>
    <xf numFmtId="1" fontId="6" fillId="0" borderId="1" xfId="5" applyNumberFormat="1" applyFont="1" applyBorder="1" applyAlignment="1" applyProtection="1">
      <alignment horizontal="center" vertical="center"/>
      <protection locked="0"/>
    </xf>
    <xf numFmtId="1" fontId="5" fillId="0" borderId="1" xfId="5" applyNumberFormat="1" applyFont="1" applyBorder="1" applyAlignment="1" applyProtection="1">
      <alignment horizontal="center" vertical="center"/>
      <protection locked="0"/>
    </xf>
    <xf numFmtId="1" fontId="5" fillId="0" borderId="8" xfId="5" applyNumberFormat="1" applyFont="1" applyFill="1" applyBorder="1" applyAlignment="1" applyProtection="1">
      <alignment horizontal="center" vertical="center"/>
      <protection hidden="1"/>
    </xf>
    <xf numFmtId="1" fontId="6" fillId="0" borderId="25" xfId="5" applyNumberFormat="1" applyFont="1" applyFill="1" applyBorder="1" applyAlignment="1" applyProtection="1">
      <alignment horizontal="center" vertical="center"/>
      <protection hidden="1"/>
    </xf>
    <xf numFmtId="1" fontId="5" fillId="0" borderId="21" xfId="5" applyNumberFormat="1" applyFont="1" applyBorder="1" applyAlignment="1" applyProtection="1">
      <alignment horizontal="center" vertical="center"/>
      <protection locked="0"/>
    </xf>
    <xf numFmtId="1" fontId="5" fillId="0" borderId="22" xfId="5" applyNumberFormat="1" applyFont="1" applyBorder="1" applyAlignment="1" applyProtection="1">
      <alignment horizontal="center" vertical="center"/>
      <protection locked="0"/>
    </xf>
    <xf numFmtId="1" fontId="5" fillId="0" borderId="20" xfId="5" applyNumberFormat="1" applyFont="1" applyBorder="1" applyAlignment="1" applyProtection="1">
      <alignment horizontal="center" vertical="center"/>
      <protection locked="0"/>
    </xf>
    <xf numFmtId="1" fontId="6" fillId="0" borderId="8" xfId="5" applyNumberFormat="1" applyFont="1" applyBorder="1" applyAlignment="1" applyProtection="1">
      <alignment horizontal="center" vertical="center"/>
      <protection hidden="1"/>
    </xf>
    <xf numFmtId="166" fontId="6" fillId="0" borderId="20" xfId="5" applyNumberFormat="1" applyFont="1" applyBorder="1" applyAlignment="1" applyProtection="1">
      <alignment horizontal="center" vertical="center"/>
      <protection locked="0"/>
    </xf>
    <xf numFmtId="1" fontId="6" fillId="0" borderId="22" xfId="5" applyNumberFormat="1" applyFont="1" applyBorder="1" applyAlignment="1" applyProtection="1">
      <alignment horizontal="center" vertical="center"/>
      <protection locked="0"/>
    </xf>
    <xf numFmtId="166" fontId="6" fillId="0" borderId="23" xfId="5" applyNumberFormat="1" applyFont="1" applyBorder="1" applyAlignment="1" applyProtection="1">
      <alignment horizontal="center" vertical="center"/>
      <protection locked="0"/>
    </xf>
    <xf numFmtId="1" fontId="34" fillId="0" borderId="0" xfId="0" applyNumberFormat="1" applyFont="1" applyAlignment="1">
      <alignment horizontal="center"/>
    </xf>
    <xf numFmtId="0" fontId="34" fillId="0" borderId="0" xfId="0" applyFont="1" applyAlignment="1">
      <alignment horizontal="center"/>
    </xf>
    <xf numFmtId="0" fontId="0" fillId="0" borderId="0" xfId="0" applyBorder="1"/>
    <xf numFmtId="164" fontId="32" fillId="0" borderId="0" xfId="5" applyNumberFormat="1" applyFont="1" applyBorder="1" applyAlignment="1" applyProtection="1">
      <alignment horizontal="center" vertical="center"/>
      <protection hidden="1"/>
    </xf>
    <xf numFmtId="1" fontId="6" fillId="0" borderId="13" xfId="5" applyNumberFormat="1" applyFont="1" applyBorder="1" applyAlignment="1" applyProtection="1">
      <alignment horizontal="center" vertical="center"/>
      <protection hidden="1"/>
    </xf>
    <xf numFmtId="2" fontId="32" fillId="0" borderId="14" xfId="5" applyNumberFormat="1" applyFont="1" applyBorder="1" applyAlignment="1" applyProtection="1">
      <alignment horizontal="center" vertical="center"/>
      <protection hidden="1"/>
    </xf>
    <xf numFmtId="1" fontId="36" fillId="0" borderId="14" xfId="5" applyNumberFormat="1" applyFont="1" applyBorder="1" applyAlignment="1" applyProtection="1">
      <alignment horizontal="center" vertical="center"/>
      <protection hidden="1"/>
    </xf>
    <xf numFmtId="1" fontId="36" fillId="0" borderId="15" xfId="5" applyNumberFormat="1" applyFont="1" applyBorder="1" applyAlignment="1" applyProtection="1">
      <alignment horizontal="center" vertical="center"/>
      <protection hidden="1"/>
    </xf>
    <xf numFmtId="1" fontId="6" fillId="0" borderId="14" xfId="5" applyNumberFormat="1" applyFont="1" applyBorder="1" applyAlignment="1" applyProtection="1">
      <alignment horizontal="center" vertical="center"/>
      <protection hidden="1"/>
    </xf>
    <xf numFmtId="1" fontId="36" fillId="0" borderId="16" xfId="5" applyNumberFormat="1" applyFont="1" applyBorder="1" applyAlignment="1" applyProtection="1">
      <alignment horizontal="center" vertical="center"/>
      <protection hidden="1"/>
    </xf>
    <xf numFmtId="1" fontId="6" fillId="0" borderId="26" xfId="5" applyNumberFormat="1" applyFont="1" applyFill="1" applyBorder="1" applyAlignment="1" applyProtection="1">
      <alignment horizontal="center" vertical="center"/>
      <protection hidden="1"/>
    </xf>
    <xf numFmtId="1" fontId="35" fillId="0" borderId="14" xfId="5" applyNumberFormat="1" applyFont="1" applyBorder="1" applyAlignment="1" applyProtection="1">
      <alignment horizontal="center" vertical="center"/>
      <protection hidden="1"/>
    </xf>
    <xf numFmtId="1" fontId="6" fillId="0" borderId="27" xfId="4" applyNumberFormat="1" applyFont="1" applyFill="1" applyBorder="1" applyAlignment="1" applyProtection="1">
      <alignment horizontal="center" vertical="center"/>
      <protection hidden="1"/>
    </xf>
    <xf numFmtId="1" fontId="6" fillId="0" borderId="28" xfId="5" applyNumberFormat="1" applyFont="1" applyFill="1" applyBorder="1" applyAlignment="1" applyProtection="1">
      <alignment horizontal="center" vertical="center"/>
      <protection hidden="1"/>
    </xf>
    <xf numFmtId="165" fontId="5" fillId="0" borderId="26" xfId="13" applyNumberFormat="1" applyFont="1" applyFill="1" applyBorder="1" applyAlignment="1" applyProtection="1">
      <alignment horizontal="center" vertical="center"/>
      <protection hidden="1"/>
    </xf>
    <xf numFmtId="1" fontId="6" fillId="0" borderId="8" xfId="5" applyNumberFormat="1" applyFont="1" applyFill="1" applyBorder="1" applyAlignment="1" applyProtection="1">
      <alignment horizontal="center" vertical="center"/>
      <protection hidden="1"/>
    </xf>
    <xf numFmtId="165" fontId="5" fillId="0" borderId="14" xfId="13" applyNumberFormat="1" applyFont="1" applyFill="1" applyBorder="1" applyAlignment="1" applyProtection="1">
      <alignment horizontal="center" vertical="center"/>
      <protection hidden="1"/>
    </xf>
    <xf numFmtId="1" fontId="6" fillId="0" borderId="14" xfId="5" applyNumberFormat="1" applyFont="1" applyBorder="1" applyAlignment="1" applyProtection="1">
      <alignment horizontal="center" vertical="center"/>
      <protection locked="0"/>
    </xf>
    <xf numFmtId="1" fontId="6" fillId="0" borderId="16" xfId="5" applyNumberFormat="1" applyFont="1" applyFill="1" applyBorder="1" applyAlignment="1" applyProtection="1">
      <alignment horizontal="center" vertical="center"/>
      <protection hidden="1"/>
    </xf>
    <xf numFmtId="1" fontId="6" fillId="0" borderId="14" xfId="5" applyNumberFormat="1" applyFont="1" applyFill="1" applyBorder="1" applyAlignment="1" applyProtection="1">
      <alignment horizontal="center" vertical="center"/>
      <protection hidden="1"/>
    </xf>
    <xf numFmtId="4" fontId="5" fillId="0" borderId="14" xfId="4" applyNumberFormat="1" applyFont="1" applyFill="1" applyBorder="1" applyAlignment="1" applyProtection="1">
      <alignment horizontal="center" vertical="center"/>
      <protection hidden="1"/>
    </xf>
    <xf numFmtId="0" fontId="5" fillId="0" borderId="14" xfId="13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/>
    <xf numFmtId="1" fontId="35" fillId="0" borderId="14" xfId="0" applyNumberFormat="1" applyFont="1" applyBorder="1" applyAlignment="1">
      <alignment horizontal="center" vertical="center"/>
    </xf>
    <xf numFmtId="165" fontId="35" fillId="0" borderId="14" xfId="13" applyNumberFormat="1" applyFont="1" applyBorder="1" applyAlignment="1">
      <alignment horizontal="center" vertical="center"/>
    </xf>
    <xf numFmtId="0" fontId="35" fillId="0" borderId="14" xfId="0" applyFont="1" applyBorder="1" applyAlignment="1">
      <alignment horizontal="center"/>
    </xf>
    <xf numFmtId="17" fontId="37" fillId="3" borderId="3" xfId="4" applyNumberFormat="1" applyFont="1" applyFill="1" applyBorder="1" applyAlignment="1" applyProtection="1">
      <alignment horizontal="center" vertical="center"/>
      <protection hidden="1"/>
    </xf>
    <xf numFmtId="0" fontId="36" fillId="0" borderId="8" xfId="0" applyFont="1" applyBorder="1" applyAlignment="1">
      <alignment horizontal="center"/>
    </xf>
    <xf numFmtId="0" fontId="29" fillId="0" borderId="24" xfId="0" applyFont="1" applyBorder="1"/>
    <xf numFmtId="0" fontId="36" fillId="0" borderId="14" xfId="0" applyFont="1" applyBorder="1" applyAlignment="1">
      <alignment horizontal="center"/>
    </xf>
    <xf numFmtId="0" fontId="29" fillId="0" borderId="0" xfId="0" applyFont="1" applyBorder="1"/>
    <xf numFmtId="9" fontId="36" fillId="0" borderId="8" xfId="13" applyFont="1" applyBorder="1" applyAlignment="1">
      <alignment horizontal="center"/>
    </xf>
    <xf numFmtId="9" fontId="36" fillId="0" borderId="14" xfId="13" applyFont="1" applyBorder="1" applyAlignment="1">
      <alignment horizontal="center"/>
    </xf>
    <xf numFmtId="1" fontId="5" fillId="0" borderId="0" xfId="5" applyNumberFormat="1" applyFont="1" applyBorder="1" applyAlignment="1" applyProtection="1">
      <alignment horizontal="center" vertical="center"/>
      <protection locked="0"/>
    </xf>
    <xf numFmtId="3" fontId="5" fillId="0" borderId="0" xfId="4" applyNumberFormat="1" applyFont="1" applyFill="1" applyBorder="1" applyAlignment="1" applyProtection="1">
      <alignment horizontal="center" vertical="center"/>
      <protection hidden="1"/>
    </xf>
    <xf numFmtId="17" fontId="8" fillId="3" borderId="10" xfId="4" applyNumberFormat="1" applyFont="1" applyFill="1" applyBorder="1" applyAlignment="1" applyProtection="1">
      <alignment horizontal="center" vertical="center"/>
      <protection hidden="1"/>
    </xf>
    <xf numFmtId="164" fontId="5" fillId="0" borderId="31" xfId="5" applyNumberFormat="1" applyFont="1" applyBorder="1" applyAlignment="1" applyProtection="1">
      <alignment horizontal="center" vertical="center"/>
      <protection locked="0"/>
    </xf>
    <xf numFmtId="164" fontId="5" fillId="0" borderId="32" xfId="5" applyNumberFormat="1" applyFont="1" applyBorder="1" applyAlignment="1" applyProtection="1">
      <alignment horizontal="center" vertical="center"/>
      <protection locked="0"/>
    </xf>
    <xf numFmtId="166" fontId="6" fillId="0" borderId="33" xfId="5" applyNumberFormat="1" applyFont="1" applyBorder="1" applyAlignment="1" applyProtection="1">
      <alignment horizontal="center" vertical="center"/>
      <protection locked="0"/>
    </xf>
    <xf numFmtId="164" fontId="5" fillId="0" borderId="34" xfId="5" applyNumberFormat="1" applyFont="1" applyBorder="1" applyAlignment="1" applyProtection="1">
      <alignment horizontal="center" vertical="center"/>
      <protection locked="0"/>
    </xf>
    <xf numFmtId="164" fontId="6" fillId="0" borderId="35" xfId="5" applyNumberFormat="1" applyFont="1" applyBorder="1" applyAlignment="1" applyProtection="1">
      <alignment horizontal="center" vertical="center"/>
      <protection hidden="1"/>
    </xf>
    <xf numFmtId="1" fontId="6" fillId="0" borderId="36" xfId="5" applyNumberFormat="1" applyFont="1" applyFill="1" applyBorder="1" applyAlignment="1" applyProtection="1">
      <alignment horizontal="center" vertical="center"/>
      <protection hidden="1"/>
    </xf>
    <xf numFmtId="3" fontId="5" fillId="0" borderId="35" xfId="4" applyNumberFormat="1" applyFont="1" applyFill="1" applyBorder="1" applyAlignment="1" applyProtection="1">
      <alignment horizontal="center" vertical="center"/>
      <protection hidden="1"/>
    </xf>
    <xf numFmtId="1" fontId="6" fillId="0" borderId="37" xfId="4" applyNumberFormat="1" applyFont="1" applyFill="1" applyBorder="1" applyAlignment="1" applyProtection="1">
      <alignment horizontal="center" vertical="center"/>
      <protection hidden="1"/>
    </xf>
    <xf numFmtId="165" fontId="5" fillId="0" borderId="36" xfId="13" applyNumberFormat="1" applyFont="1" applyFill="1" applyBorder="1" applyAlignment="1" applyProtection="1">
      <alignment horizontal="center" vertical="center"/>
      <protection hidden="1"/>
    </xf>
    <xf numFmtId="1" fontId="6" fillId="0" borderId="38" xfId="5" applyNumberFormat="1" applyFont="1" applyFill="1" applyBorder="1" applyAlignment="1" applyProtection="1">
      <alignment horizontal="center" vertical="center"/>
      <protection hidden="1"/>
    </xf>
    <xf numFmtId="1" fontId="5" fillId="0" borderId="35" xfId="4" applyNumberFormat="1" applyFont="1" applyFill="1" applyBorder="1" applyAlignment="1" applyProtection="1">
      <alignment horizontal="center" vertical="center"/>
      <protection hidden="1"/>
    </xf>
    <xf numFmtId="1" fontId="6" fillId="0" borderId="32" xfId="5" applyNumberFormat="1" applyFont="1" applyBorder="1" applyAlignment="1" applyProtection="1">
      <alignment horizontal="center" vertical="center"/>
      <protection locked="0"/>
    </xf>
    <xf numFmtId="1" fontId="5" fillId="0" borderId="32" xfId="5" applyNumberFormat="1" applyFont="1" applyBorder="1" applyAlignment="1" applyProtection="1">
      <alignment horizontal="center" vertical="center"/>
      <protection locked="0"/>
    </xf>
    <xf numFmtId="1" fontId="6" fillId="0" borderId="35" xfId="5" applyNumberFormat="1" applyFont="1" applyFill="1" applyBorder="1" applyAlignment="1" applyProtection="1">
      <alignment horizontal="center" vertical="center"/>
      <protection hidden="1"/>
    </xf>
    <xf numFmtId="1" fontId="5" fillId="0" borderId="35" xfId="5" applyNumberFormat="1" applyFont="1" applyFill="1" applyBorder="1" applyAlignment="1" applyProtection="1">
      <alignment horizontal="center" vertical="center"/>
      <protection hidden="1"/>
    </xf>
    <xf numFmtId="1" fontId="6" fillId="0" borderId="39" xfId="5" applyNumberFormat="1" applyFont="1" applyFill="1" applyBorder="1" applyAlignment="1" applyProtection="1">
      <alignment horizontal="center" vertical="center"/>
      <protection hidden="1"/>
    </xf>
    <xf numFmtId="1" fontId="5" fillId="0" borderId="40" xfId="5" applyNumberFormat="1" applyFont="1" applyBorder="1" applyAlignment="1" applyProtection="1">
      <alignment horizontal="center" vertical="center"/>
      <protection locked="0"/>
    </xf>
    <xf numFmtId="165" fontId="5" fillId="0" borderId="35" xfId="13" applyNumberFormat="1" applyFont="1" applyFill="1" applyBorder="1" applyAlignment="1" applyProtection="1">
      <alignment horizontal="center" vertical="center"/>
      <protection hidden="1"/>
    </xf>
    <xf numFmtId="4" fontId="5" fillId="0" borderId="35" xfId="4" applyNumberFormat="1" applyFont="1" applyFill="1" applyBorder="1" applyAlignment="1" applyProtection="1">
      <alignment horizontal="center" vertical="center"/>
      <protection hidden="1"/>
    </xf>
    <xf numFmtId="0" fontId="5" fillId="0" borderId="35" xfId="13" applyNumberFormat="1" applyFont="1" applyFill="1" applyBorder="1" applyAlignment="1" applyProtection="1">
      <alignment horizontal="center" vertical="center"/>
      <protection hidden="1"/>
    </xf>
    <xf numFmtId="1" fontId="35" fillId="0" borderId="35" xfId="0" applyNumberFormat="1" applyFont="1" applyBorder="1" applyAlignment="1">
      <alignment horizontal="center" vertical="center"/>
    </xf>
    <xf numFmtId="165" fontId="35" fillId="0" borderId="35" xfId="13" applyNumberFormat="1" applyFont="1" applyBorder="1" applyAlignment="1">
      <alignment horizontal="center" vertical="center"/>
    </xf>
    <xf numFmtId="0" fontId="36" fillId="0" borderId="35" xfId="0" applyFont="1" applyBorder="1" applyAlignment="1">
      <alignment horizontal="center"/>
    </xf>
    <xf numFmtId="0" fontId="35" fillId="0" borderId="35" xfId="0" applyFont="1" applyBorder="1" applyAlignment="1">
      <alignment horizontal="center"/>
    </xf>
    <xf numFmtId="9" fontId="36" fillId="0" borderId="35" xfId="13" applyFont="1" applyBorder="1" applyAlignment="1">
      <alignment horizontal="center"/>
    </xf>
    <xf numFmtId="17" fontId="8" fillId="3" borderId="41" xfId="4" applyNumberFormat="1" applyFont="1" applyFill="1" applyBorder="1" applyAlignment="1" applyProtection="1">
      <alignment horizontal="center" vertical="center"/>
      <protection hidden="1"/>
    </xf>
    <xf numFmtId="3" fontId="9" fillId="0" borderId="42" xfId="4" applyNumberFormat="1" applyFont="1" applyBorder="1" applyAlignment="1" applyProtection="1">
      <alignment vertical="center"/>
      <protection hidden="1"/>
    </xf>
    <xf numFmtId="1" fontId="5" fillId="0" borderId="43" xfId="5" applyNumberFormat="1" applyFont="1" applyBorder="1" applyAlignment="1" applyProtection="1">
      <alignment horizontal="center" vertical="center"/>
      <protection locked="0"/>
    </xf>
    <xf numFmtId="1" fontId="6" fillId="0" borderId="43" xfId="5" applyNumberFormat="1" applyFont="1" applyBorder="1" applyAlignment="1" applyProtection="1">
      <alignment horizontal="center" vertical="center"/>
      <protection locked="0"/>
    </xf>
    <xf numFmtId="1" fontId="5" fillId="0" borderId="44" xfId="5" applyNumberFormat="1" applyFont="1" applyBorder="1" applyAlignment="1" applyProtection="1">
      <alignment horizontal="center" vertical="center"/>
      <protection locked="0"/>
    </xf>
    <xf numFmtId="166" fontId="5" fillId="0" borderId="44" xfId="5" applyNumberFormat="1" applyFont="1" applyBorder="1" applyAlignment="1" applyProtection="1">
      <alignment horizontal="center" vertical="center"/>
      <protection locked="0"/>
    </xf>
    <xf numFmtId="166" fontId="6" fillId="0" borderId="45" xfId="5" applyNumberFormat="1" applyFont="1" applyBorder="1" applyAlignment="1" applyProtection="1">
      <alignment horizontal="center" vertical="center"/>
      <protection locked="0"/>
    </xf>
    <xf numFmtId="166" fontId="6" fillId="0" borderId="46" xfId="5" applyNumberFormat="1" applyFont="1" applyBorder="1" applyAlignment="1" applyProtection="1">
      <alignment horizontal="center" vertical="center"/>
      <protection locked="0"/>
    </xf>
    <xf numFmtId="1" fontId="6" fillId="0" borderId="29" xfId="5" applyNumberFormat="1" applyFont="1" applyBorder="1" applyAlignment="1" applyProtection="1">
      <alignment horizontal="center" vertical="center"/>
      <protection hidden="1"/>
    </xf>
    <xf numFmtId="1" fontId="6" fillId="0" borderId="30" xfId="5" applyNumberFormat="1" applyFont="1" applyFill="1" applyBorder="1" applyAlignment="1" applyProtection="1">
      <alignment horizontal="center" vertical="center"/>
      <protection hidden="1"/>
    </xf>
    <xf numFmtId="1" fontId="5" fillId="0" borderId="29" xfId="4" applyNumberFormat="1" applyFont="1" applyFill="1" applyBorder="1" applyAlignment="1" applyProtection="1">
      <alignment horizontal="center" vertical="center"/>
      <protection hidden="1"/>
    </xf>
    <xf numFmtId="1" fontId="5" fillId="0" borderId="42" xfId="5" applyNumberFormat="1" applyFont="1" applyBorder="1" applyAlignment="1" applyProtection="1">
      <alignment horizontal="center" vertical="center"/>
      <protection locked="0"/>
    </xf>
    <xf numFmtId="1" fontId="6" fillId="0" borderId="47" xfId="4" applyNumberFormat="1" applyFont="1" applyFill="1" applyBorder="1" applyAlignment="1" applyProtection="1">
      <alignment horizontal="center" vertical="center"/>
      <protection hidden="1"/>
    </xf>
    <xf numFmtId="165" fontId="5" fillId="0" borderId="30" xfId="13" applyNumberFormat="1" applyFont="1" applyFill="1" applyBorder="1" applyAlignment="1" applyProtection="1">
      <alignment horizontal="center" vertical="center"/>
      <protection hidden="1"/>
    </xf>
    <xf numFmtId="1" fontId="6" fillId="0" borderId="48" xfId="5" applyNumberFormat="1" applyFont="1" applyFill="1" applyBorder="1" applyAlignment="1" applyProtection="1">
      <alignment horizontal="center" vertical="center"/>
      <protection hidden="1"/>
    </xf>
    <xf numFmtId="1" fontId="6" fillId="0" borderId="44" xfId="5" applyNumberFormat="1" applyFont="1" applyBorder="1" applyAlignment="1" applyProtection="1">
      <alignment horizontal="center" vertical="center"/>
      <protection locked="0"/>
    </xf>
    <xf numFmtId="1" fontId="6" fillId="0" borderId="29" xfId="5" applyNumberFormat="1" applyFont="1" applyFill="1" applyBorder="1" applyAlignment="1" applyProtection="1">
      <alignment horizontal="center" vertical="center"/>
      <protection hidden="1"/>
    </xf>
    <xf numFmtId="1" fontId="5" fillId="0" borderId="29" xfId="5" applyNumberFormat="1" applyFont="1" applyFill="1" applyBorder="1" applyAlignment="1" applyProtection="1">
      <alignment horizontal="center" vertical="center"/>
      <protection hidden="1"/>
    </xf>
    <xf numFmtId="1" fontId="6" fillId="0" borderId="49" xfId="5" applyNumberFormat="1" applyFont="1" applyFill="1" applyBorder="1" applyAlignment="1" applyProtection="1">
      <alignment horizontal="center" vertical="center"/>
      <protection hidden="1"/>
    </xf>
    <xf numFmtId="1" fontId="5" fillId="0" borderId="50" xfId="5" applyNumberFormat="1" applyFont="1" applyBorder="1" applyAlignment="1" applyProtection="1">
      <alignment horizontal="center" vertical="center"/>
      <protection locked="0"/>
    </xf>
    <xf numFmtId="0" fontId="33" fillId="0" borderId="42" xfId="0" applyFont="1" applyBorder="1" applyAlignment="1">
      <alignment horizontal="center"/>
    </xf>
    <xf numFmtId="165" fontId="5" fillId="0" borderId="29" xfId="13" applyNumberFormat="1" applyFont="1" applyFill="1" applyBorder="1" applyAlignment="1" applyProtection="1">
      <alignment horizontal="center" vertical="center"/>
      <protection hidden="1"/>
    </xf>
    <xf numFmtId="4" fontId="5" fillId="0" borderId="29" xfId="4" applyNumberFormat="1" applyFont="1" applyFill="1" applyBorder="1" applyAlignment="1" applyProtection="1">
      <alignment horizontal="center" vertical="center"/>
      <protection hidden="1"/>
    </xf>
    <xf numFmtId="0" fontId="5" fillId="0" borderId="29" xfId="13" applyNumberFormat="1" applyFont="1" applyFill="1" applyBorder="1" applyAlignment="1" applyProtection="1">
      <alignment horizontal="center" vertical="center"/>
      <protection hidden="1"/>
    </xf>
    <xf numFmtId="1" fontId="35" fillId="0" borderId="29" xfId="0" applyNumberFormat="1" applyFont="1" applyBorder="1" applyAlignment="1">
      <alignment horizontal="center" vertical="center"/>
    </xf>
    <xf numFmtId="165" fontId="35" fillId="0" borderId="29" xfId="13" applyNumberFormat="1" applyFont="1" applyBorder="1" applyAlignment="1">
      <alignment horizontal="center" vertical="center"/>
    </xf>
    <xf numFmtId="0" fontId="36" fillId="0" borderId="29" xfId="0" applyFont="1" applyBorder="1" applyAlignment="1">
      <alignment horizontal="center"/>
    </xf>
    <xf numFmtId="0" fontId="35" fillId="0" borderId="29" xfId="0" applyFont="1" applyBorder="1" applyAlignment="1">
      <alignment horizontal="center"/>
    </xf>
    <xf numFmtId="9" fontId="36" fillId="0" borderId="29" xfId="13" applyFont="1" applyBorder="1" applyAlignment="1">
      <alignment horizontal="center"/>
    </xf>
    <xf numFmtId="1" fontId="5" fillId="0" borderId="31" xfId="5" applyNumberFormat="1" applyFont="1" applyBorder="1" applyAlignment="1" applyProtection="1">
      <alignment horizontal="center" vertical="center"/>
      <protection locked="0"/>
    </xf>
    <xf numFmtId="1" fontId="5" fillId="0" borderId="51" xfId="5" applyNumberFormat="1" applyFont="1" applyBorder="1" applyAlignment="1" applyProtection="1">
      <alignment horizontal="center" vertical="center"/>
      <protection locked="0"/>
    </xf>
    <xf numFmtId="166" fontId="35" fillId="0" borderId="14" xfId="5" applyNumberFormat="1" applyFont="1" applyBorder="1" applyAlignment="1" applyProtection="1">
      <alignment horizontal="center" vertical="center"/>
      <protection hidden="1"/>
    </xf>
    <xf numFmtId="166" fontId="36" fillId="0" borderId="15" xfId="5" applyNumberFormat="1" applyFont="1" applyBorder="1" applyAlignment="1" applyProtection="1">
      <alignment horizontal="center" vertical="center"/>
      <protection hidden="1"/>
    </xf>
    <xf numFmtId="166" fontId="5" fillId="0" borderId="52" xfId="5" applyNumberFormat="1" applyFont="1" applyBorder="1" applyAlignment="1" applyProtection="1">
      <alignment horizontal="center" vertical="center"/>
      <protection locked="0"/>
    </xf>
    <xf numFmtId="1" fontId="5" fillId="0" borderId="53" xfId="5" applyNumberFormat="1" applyFont="1" applyBorder="1" applyAlignment="1" applyProtection="1">
      <alignment horizontal="center" vertical="center"/>
      <protection locked="0"/>
    </xf>
    <xf numFmtId="0" fontId="33" fillId="0" borderId="0" xfId="0" applyFont="1" applyBorder="1" applyAlignment="1">
      <alignment horizontal="center"/>
    </xf>
    <xf numFmtId="0" fontId="21" fillId="0" borderId="0" xfId="4" applyFont="1" applyFill="1" applyBorder="1" applyAlignment="1" applyProtection="1">
      <alignment vertical="center"/>
      <protection hidden="1"/>
    </xf>
    <xf numFmtId="165" fontId="5" fillId="0" borderId="1" xfId="13" applyNumberFormat="1" applyFont="1" applyBorder="1" applyAlignment="1" applyProtection="1">
      <alignment horizontal="center" vertical="center"/>
      <protection locked="0"/>
    </xf>
    <xf numFmtId="2" fontId="36" fillId="0" borderId="8" xfId="0" applyNumberFormat="1" applyFont="1" applyBorder="1" applyAlignment="1">
      <alignment horizontal="center"/>
    </xf>
    <xf numFmtId="2" fontId="29" fillId="0" borderId="0" xfId="0" applyNumberFormat="1" applyFont="1" applyBorder="1"/>
    <xf numFmtId="2" fontId="36" fillId="0" borderId="14" xfId="0" applyNumberFormat="1" applyFont="1" applyBorder="1" applyAlignment="1">
      <alignment horizontal="center"/>
    </xf>
    <xf numFmtId="1" fontId="36" fillId="0" borderId="8" xfId="0" applyNumberFormat="1" applyFont="1" applyBorder="1" applyAlignment="1">
      <alignment horizontal="center"/>
    </xf>
    <xf numFmtId="1" fontId="29" fillId="0" borderId="0" xfId="0" applyNumberFormat="1" applyFont="1" applyBorder="1"/>
    <xf numFmtId="1" fontId="36" fillId="0" borderId="14" xfId="0" applyNumberFormat="1" applyFont="1" applyBorder="1" applyAlignment="1">
      <alignment horizontal="center"/>
    </xf>
    <xf numFmtId="1" fontId="34" fillId="0" borderId="54" xfId="0" applyNumberFormat="1" applyFont="1" applyBorder="1" applyAlignment="1">
      <alignment horizontal="center"/>
    </xf>
    <xf numFmtId="1" fontId="34" fillId="0" borderId="55" xfId="0" applyNumberFormat="1" applyFont="1" applyBorder="1" applyAlignment="1">
      <alignment horizontal="center"/>
    </xf>
    <xf numFmtId="1" fontId="34" fillId="0" borderId="14" xfId="0" applyNumberFormat="1" applyFont="1" applyBorder="1" applyAlignment="1">
      <alignment horizontal="center"/>
    </xf>
    <xf numFmtId="14" fontId="8" fillId="0" borderId="0" xfId="4" applyNumberFormat="1" applyFont="1" applyFill="1" applyBorder="1" applyAlignment="1" applyProtection="1">
      <alignment horizontal="center" vertical="center"/>
      <protection hidden="1"/>
    </xf>
    <xf numFmtId="1" fontId="5" fillId="0" borderId="57" xfId="5" applyNumberFormat="1" applyFont="1" applyBorder="1" applyAlignment="1" applyProtection="1">
      <alignment horizontal="center" vertical="center"/>
      <protection locked="0"/>
    </xf>
    <xf numFmtId="166" fontId="5" fillId="0" borderId="57" xfId="5" applyNumberFormat="1" applyFont="1" applyBorder="1" applyAlignment="1" applyProtection="1">
      <alignment horizontal="center" vertical="center"/>
      <protection locked="0"/>
    </xf>
    <xf numFmtId="166" fontId="6" fillId="0" borderId="58" xfId="5" applyNumberFormat="1" applyFont="1" applyBorder="1" applyAlignment="1" applyProtection="1">
      <alignment horizontal="center" vertical="center"/>
      <protection locked="0"/>
    </xf>
    <xf numFmtId="1" fontId="6" fillId="0" borderId="24" xfId="5" applyNumberFormat="1" applyFont="1" applyBorder="1" applyAlignment="1" applyProtection="1">
      <alignment horizontal="center" vertical="center"/>
      <protection hidden="1"/>
    </xf>
    <xf numFmtId="1" fontId="5" fillId="0" borderId="24" xfId="4" applyNumberFormat="1" applyFont="1" applyFill="1" applyBorder="1" applyAlignment="1" applyProtection="1">
      <alignment horizontal="center" vertical="center"/>
      <protection hidden="1"/>
    </xf>
    <xf numFmtId="1" fontId="6" fillId="0" borderId="60" xfId="4" applyNumberFormat="1" applyFont="1" applyFill="1" applyBorder="1" applyAlignment="1" applyProtection="1">
      <alignment horizontal="center" vertical="center"/>
      <protection hidden="1"/>
    </xf>
    <xf numFmtId="165" fontId="5" fillId="0" borderId="59" xfId="13" applyNumberFormat="1" applyFont="1" applyFill="1" applyBorder="1" applyAlignment="1" applyProtection="1">
      <alignment horizontal="center" vertical="center"/>
      <protection hidden="1"/>
    </xf>
    <xf numFmtId="1" fontId="6" fillId="0" borderId="61" xfId="5" applyNumberFormat="1" applyFont="1" applyFill="1" applyBorder="1" applyAlignment="1" applyProtection="1">
      <alignment horizontal="center" vertical="center"/>
      <protection hidden="1"/>
    </xf>
    <xf numFmtId="1" fontId="6" fillId="0" borderId="57" xfId="5" applyNumberFormat="1" applyFont="1" applyBorder="1" applyAlignment="1" applyProtection="1">
      <alignment horizontal="center" vertical="center"/>
      <protection locked="0"/>
    </xf>
    <xf numFmtId="1" fontId="6" fillId="0" borderId="24" xfId="5" applyNumberFormat="1" applyFont="1" applyFill="1" applyBorder="1" applyAlignment="1" applyProtection="1">
      <alignment horizontal="center" vertical="center"/>
      <protection hidden="1"/>
    </xf>
    <xf numFmtId="1" fontId="5" fillId="0" borderId="24" xfId="5" applyNumberFormat="1" applyFont="1" applyFill="1" applyBorder="1" applyAlignment="1" applyProtection="1">
      <alignment horizontal="center" vertical="center"/>
      <protection hidden="1"/>
    </xf>
    <xf numFmtId="1" fontId="5" fillId="0" borderId="62" xfId="5" applyNumberFormat="1" applyFont="1" applyBorder="1" applyAlignment="1" applyProtection="1">
      <alignment horizontal="center" vertical="center"/>
      <protection locked="0"/>
    </xf>
    <xf numFmtId="166" fontId="6" fillId="0" borderId="1" xfId="5" applyNumberFormat="1" applyFont="1" applyBorder="1" applyAlignment="1" applyProtection="1">
      <alignment horizontal="center" vertical="center"/>
      <protection locked="0"/>
    </xf>
    <xf numFmtId="1" fontId="5" fillId="0" borderId="63" xfId="5" applyNumberFormat="1" applyFont="1" applyBorder="1" applyAlignment="1" applyProtection="1">
      <alignment horizontal="center" vertical="center"/>
      <protection locked="0"/>
    </xf>
    <xf numFmtId="166" fontId="6" fillId="0" borderId="64" xfId="5" applyNumberFormat="1" applyFont="1" applyBorder="1" applyAlignment="1" applyProtection="1">
      <alignment horizontal="center" vertical="center"/>
      <protection locked="0"/>
    </xf>
    <xf numFmtId="1" fontId="6" fillId="0" borderId="59" xfId="5" applyNumberFormat="1" applyFont="1" applyFill="1" applyBorder="1" applyAlignment="1" applyProtection="1">
      <alignment horizontal="center" vertical="center"/>
      <protection hidden="1"/>
    </xf>
    <xf numFmtId="1" fontId="6" fillId="0" borderId="65" xfId="5" applyNumberFormat="1" applyFont="1" applyFill="1" applyBorder="1" applyAlignment="1" applyProtection="1">
      <alignment horizontal="center" vertical="center"/>
      <protection hidden="1"/>
    </xf>
    <xf numFmtId="165" fontId="5" fillId="0" borderId="24" xfId="13" applyNumberFormat="1" applyFont="1" applyFill="1" applyBorder="1" applyAlignment="1" applyProtection="1">
      <alignment horizontal="center" vertical="center"/>
      <protection hidden="1"/>
    </xf>
    <xf numFmtId="4" fontId="5" fillId="0" borderId="24" xfId="4" applyNumberFormat="1" applyFont="1" applyFill="1" applyBorder="1" applyAlignment="1" applyProtection="1">
      <alignment horizontal="center" vertical="center"/>
      <protection hidden="1"/>
    </xf>
    <xf numFmtId="0" fontId="5" fillId="0" borderId="24" xfId="13" applyNumberFormat="1" applyFont="1" applyFill="1" applyBorder="1" applyAlignment="1" applyProtection="1">
      <alignment horizontal="center" vertical="center"/>
      <protection hidden="1"/>
    </xf>
    <xf numFmtId="1" fontId="35" fillId="0" borderId="24" xfId="0" applyNumberFormat="1" applyFont="1" applyBorder="1" applyAlignment="1">
      <alignment horizontal="center" vertical="center"/>
    </xf>
    <xf numFmtId="165" fontId="35" fillId="0" borderId="24" xfId="13" applyNumberFormat="1" applyFont="1" applyBorder="1" applyAlignment="1">
      <alignment horizontal="center" vertical="center"/>
    </xf>
    <xf numFmtId="0" fontId="36" fillId="0" borderId="24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9" fontId="36" fillId="0" borderId="24" xfId="13" applyFont="1" applyBorder="1" applyAlignment="1">
      <alignment horizontal="center"/>
    </xf>
    <xf numFmtId="1" fontId="38" fillId="0" borderId="24" xfId="0" applyNumberFormat="1" applyFont="1" applyBorder="1" applyAlignment="1">
      <alignment horizontal="center"/>
    </xf>
    <xf numFmtId="9" fontId="23" fillId="4" borderId="1" xfId="8" applyNumberFormat="1" applyFont="1" applyFill="1" applyBorder="1" applyAlignment="1">
      <alignment horizontal="center"/>
    </xf>
    <xf numFmtId="9" fontId="23" fillId="4" borderId="20" xfId="8" applyNumberFormat="1" applyFont="1" applyFill="1" applyBorder="1" applyAlignment="1">
      <alignment horizontal="center"/>
    </xf>
    <xf numFmtId="9" fontId="23" fillId="4" borderId="23" xfId="8" applyNumberFormat="1" applyFont="1" applyFill="1" applyBorder="1" applyAlignment="1">
      <alignment horizontal="center"/>
    </xf>
    <xf numFmtId="1" fontId="6" fillId="0" borderId="1" xfId="5" applyNumberFormat="1" applyFont="1" applyBorder="1" applyAlignment="1" applyProtection="1">
      <alignment horizontal="center" vertical="center"/>
      <protection hidden="1"/>
    </xf>
    <xf numFmtId="1" fontId="6" fillId="0" borderId="66" xfId="5" applyNumberFormat="1" applyFont="1" applyFill="1" applyBorder="1" applyAlignment="1" applyProtection="1">
      <alignment horizontal="center" vertical="center"/>
      <protection hidden="1"/>
    </xf>
    <xf numFmtId="1" fontId="5" fillId="0" borderId="1" xfId="4" applyNumberFormat="1" applyFont="1" applyFill="1" applyBorder="1" applyAlignment="1" applyProtection="1">
      <alignment horizontal="center" vertical="center"/>
      <protection hidden="1"/>
    </xf>
    <xf numFmtId="9" fontId="32" fillId="4" borderId="1" xfId="8" applyNumberFormat="1" applyFont="1" applyFill="1" applyBorder="1" applyAlignment="1">
      <alignment horizontal="center"/>
    </xf>
    <xf numFmtId="1" fontId="6" fillId="0" borderId="1" xfId="5" applyNumberFormat="1" applyFont="1" applyFill="1" applyBorder="1" applyAlignment="1" applyProtection="1">
      <alignment horizontal="center" vertical="center"/>
      <protection hidden="1"/>
    </xf>
    <xf numFmtId="1" fontId="5" fillId="0" borderId="1" xfId="5" applyNumberFormat="1" applyFont="1" applyFill="1" applyBorder="1" applyAlignment="1" applyProtection="1">
      <alignment horizontal="center" vertical="center"/>
      <protection hidden="1"/>
    </xf>
    <xf numFmtId="165" fontId="5" fillId="0" borderId="1" xfId="13" applyNumberFormat="1" applyFont="1" applyFill="1" applyBorder="1" applyAlignment="1" applyProtection="1">
      <alignment horizontal="center" vertical="center"/>
      <protection hidden="1"/>
    </xf>
    <xf numFmtId="4" fontId="5" fillId="0" borderId="1" xfId="4" applyNumberFormat="1" applyFont="1" applyFill="1" applyBorder="1" applyAlignment="1" applyProtection="1">
      <alignment horizontal="center" vertical="center"/>
      <protection hidden="1"/>
    </xf>
    <xf numFmtId="0" fontId="5" fillId="0" borderId="1" xfId="13" applyNumberFormat="1" applyFont="1" applyFill="1" applyBorder="1" applyAlignment="1" applyProtection="1">
      <alignment horizontal="center" vertical="center"/>
      <protection hidden="1"/>
    </xf>
    <xf numFmtId="1" fontId="35" fillId="0" borderId="1" xfId="0" applyNumberFormat="1" applyFont="1" applyBorder="1" applyAlignment="1">
      <alignment horizontal="center" vertical="center"/>
    </xf>
    <xf numFmtId="165" fontId="35" fillId="0" borderId="1" xfId="13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9" fontId="36" fillId="0" borderId="1" xfId="13" applyFont="1" applyBorder="1" applyAlignment="1">
      <alignment horizontal="center"/>
    </xf>
    <xf numFmtId="1" fontId="38" fillId="0" borderId="1" xfId="0" applyNumberFormat="1" applyFont="1" applyBorder="1" applyAlignment="1">
      <alignment horizontal="center"/>
    </xf>
    <xf numFmtId="1" fontId="6" fillId="0" borderId="23" xfId="4" applyNumberFormat="1" applyFont="1" applyFill="1" applyBorder="1" applyAlignment="1" applyProtection="1">
      <alignment horizontal="center" vertical="center"/>
      <protection hidden="1"/>
    </xf>
    <xf numFmtId="165" fontId="5" fillId="0" borderId="23" xfId="13" applyNumberFormat="1" applyFont="1" applyFill="1" applyBorder="1" applyAlignment="1" applyProtection="1">
      <alignment horizontal="center" vertical="center"/>
      <protection hidden="1"/>
    </xf>
    <xf numFmtId="1" fontId="6" fillId="0" borderId="23" xfId="5" applyNumberFormat="1" applyFont="1" applyFill="1" applyBorder="1" applyAlignment="1" applyProtection="1">
      <alignment horizontal="center" vertical="center"/>
      <protection hidden="1"/>
    </xf>
    <xf numFmtId="9" fontId="23" fillId="4" borderId="67" xfId="8" applyNumberFormat="1" applyFont="1" applyFill="1" applyBorder="1" applyAlignment="1">
      <alignment horizontal="center"/>
    </xf>
    <xf numFmtId="9" fontId="32" fillId="4" borderId="23" xfId="8" applyNumberFormat="1" applyFont="1" applyFill="1" applyBorder="1" applyAlignment="1">
      <alignment horizontal="center"/>
    </xf>
    <xf numFmtId="0" fontId="5" fillId="3" borderId="56" xfId="4" applyFont="1" applyFill="1" applyBorder="1" applyAlignment="1" applyProtection="1">
      <alignment horizontal="center" vertical="center"/>
      <protection hidden="1"/>
    </xf>
    <xf numFmtId="17" fontId="8" fillId="3" borderId="71" xfId="4" applyNumberFormat="1" applyFont="1" applyFill="1" applyBorder="1" applyAlignment="1" applyProtection="1">
      <alignment horizontal="center" vertical="center"/>
      <protection hidden="1"/>
    </xf>
    <xf numFmtId="17" fontId="8" fillId="3" borderId="72" xfId="4" applyNumberFormat="1" applyFont="1" applyFill="1" applyBorder="1" applyAlignment="1" applyProtection="1">
      <alignment horizontal="center" vertical="center"/>
      <protection hidden="1"/>
    </xf>
    <xf numFmtId="1" fontId="5" fillId="0" borderId="73" xfId="5" applyNumberFormat="1" applyFont="1" applyBorder="1" applyAlignment="1" applyProtection="1">
      <alignment horizontal="center" vertical="center"/>
      <protection locked="0"/>
    </xf>
    <xf numFmtId="9" fontId="23" fillId="4" borderId="74" xfId="8" applyNumberFormat="1" applyFont="1" applyFill="1" applyBorder="1" applyAlignment="1">
      <alignment horizontal="center"/>
    </xf>
    <xf numFmtId="1" fontId="5" fillId="0" borderId="75" xfId="5" applyNumberFormat="1" applyFont="1" applyBorder="1" applyAlignment="1" applyProtection="1">
      <alignment horizontal="center" vertical="center"/>
      <protection locked="0"/>
    </xf>
    <xf numFmtId="9" fontId="23" fillId="4" borderId="76" xfId="8" applyNumberFormat="1" applyFont="1" applyFill="1" applyBorder="1" applyAlignment="1">
      <alignment horizontal="center"/>
    </xf>
    <xf numFmtId="166" fontId="5" fillId="0" borderId="75" xfId="5" applyNumberFormat="1" applyFont="1" applyBorder="1" applyAlignment="1" applyProtection="1">
      <alignment horizontal="center" vertical="center"/>
      <protection locked="0"/>
    </xf>
    <xf numFmtId="166" fontId="6" fillId="0" borderId="77" xfId="5" applyNumberFormat="1" applyFont="1" applyBorder="1" applyAlignment="1" applyProtection="1">
      <alignment horizontal="center" vertical="center"/>
      <protection locked="0"/>
    </xf>
    <xf numFmtId="9" fontId="23" fillId="4" borderId="78" xfId="8" applyNumberFormat="1" applyFont="1" applyFill="1" applyBorder="1" applyAlignment="1">
      <alignment horizontal="center"/>
    </xf>
    <xf numFmtId="166" fontId="6" fillId="0" borderId="79" xfId="5" applyNumberFormat="1" applyFont="1" applyBorder="1" applyAlignment="1" applyProtection="1">
      <alignment horizontal="center" vertical="center"/>
      <protection locked="0"/>
    </xf>
    <xf numFmtId="9" fontId="23" fillId="4" borderId="80" xfId="8" applyNumberFormat="1" applyFont="1" applyFill="1" applyBorder="1" applyAlignment="1">
      <alignment horizontal="center"/>
    </xf>
    <xf numFmtId="1" fontId="6" fillId="0" borderId="81" xfId="5" applyNumberFormat="1" applyFont="1" applyBorder="1" applyAlignment="1" applyProtection="1">
      <alignment horizontal="center" vertical="center"/>
      <protection hidden="1"/>
    </xf>
    <xf numFmtId="1" fontId="6" fillId="0" borderId="76" xfId="5" applyNumberFormat="1" applyFont="1" applyBorder="1" applyAlignment="1" applyProtection="1">
      <alignment horizontal="center" vertical="center"/>
      <protection hidden="1"/>
    </xf>
    <xf numFmtId="1" fontId="6" fillId="0" borderId="82" xfId="5" applyNumberFormat="1" applyFont="1" applyFill="1" applyBorder="1" applyAlignment="1" applyProtection="1">
      <alignment horizontal="center" vertical="center"/>
      <protection hidden="1"/>
    </xf>
    <xf numFmtId="1" fontId="5" fillId="0" borderId="81" xfId="4" applyNumberFormat="1" applyFont="1" applyFill="1" applyBorder="1" applyAlignment="1" applyProtection="1">
      <alignment horizontal="center" vertical="center"/>
      <protection hidden="1"/>
    </xf>
    <xf numFmtId="1" fontId="5" fillId="0" borderId="76" xfId="4" applyNumberFormat="1" applyFont="1" applyFill="1" applyBorder="1" applyAlignment="1" applyProtection="1">
      <alignment horizontal="center" vertical="center"/>
      <protection hidden="1"/>
    </xf>
    <xf numFmtId="1" fontId="6" fillId="0" borderId="83" xfId="4" applyNumberFormat="1" applyFont="1" applyFill="1" applyBorder="1" applyAlignment="1" applyProtection="1">
      <alignment horizontal="center" vertical="center"/>
      <protection hidden="1"/>
    </xf>
    <xf numFmtId="165" fontId="5" fillId="0" borderId="82" xfId="13" applyNumberFormat="1" applyFont="1" applyFill="1" applyBorder="1" applyAlignment="1" applyProtection="1">
      <alignment horizontal="center" vertical="center"/>
      <protection hidden="1"/>
    </xf>
    <xf numFmtId="1" fontId="6" fillId="0" borderId="84" xfId="5" applyNumberFormat="1" applyFont="1" applyFill="1" applyBorder="1" applyAlignment="1" applyProtection="1">
      <alignment horizontal="center" vertical="center"/>
      <protection hidden="1"/>
    </xf>
    <xf numFmtId="1" fontId="6" fillId="0" borderId="75" xfId="5" applyNumberFormat="1" applyFont="1" applyBorder="1" applyAlignment="1" applyProtection="1">
      <alignment horizontal="center" vertical="center"/>
      <protection locked="0"/>
    </xf>
    <xf numFmtId="9" fontId="32" fillId="4" borderId="76" xfId="8" applyNumberFormat="1" applyFont="1" applyFill="1" applyBorder="1" applyAlignment="1">
      <alignment horizontal="center"/>
    </xf>
    <xf numFmtId="1" fontId="6" fillId="0" borderId="81" xfId="5" applyNumberFormat="1" applyFont="1" applyFill="1" applyBorder="1" applyAlignment="1" applyProtection="1">
      <alignment horizontal="center" vertical="center"/>
      <protection hidden="1"/>
    </xf>
    <xf numFmtId="1" fontId="6" fillId="0" borderId="76" xfId="5" applyNumberFormat="1" applyFont="1" applyFill="1" applyBorder="1" applyAlignment="1" applyProtection="1">
      <alignment horizontal="center" vertical="center"/>
      <protection hidden="1"/>
    </xf>
    <xf numFmtId="1" fontId="5" fillId="0" borderId="81" xfId="5" applyNumberFormat="1" applyFont="1" applyFill="1" applyBorder="1" applyAlignment="1" applyProtection="1">
      <alignment horizontal="center" vertical="center"/>
      <protection hidden="1"/>
    </xf>
    <xf numFmtId="9" fontId="23" fillId="4" borderId="85" xfId="8" applyNumberFormat="1" applyFont="1" applyFill="1" applyBorder="1" applyAlignment="1">
      <alignment horizontal="center"/>
    </xf>
    <xf numFmtId="9" fontId="32" fillId="4" borderId="80" xfId="8" applyNumberFormat="1" applyFont="1" applyFill="1" applyBorder="1" applyAlignment="1">
      <alignment horizontal="center"/>
    </xf>
    <xf numFmtId="3" fontId="5" fillId="0" borderId="62" xfId="4" applyNumberFormat="1" applyFont="1" applyFill="1" applyBorder="1" applyAlignment="1" applyProtection="1">
      <alignment horizontal="center" vertical="center"/>
      <protection hidden="1"/>
    </xf>
    <xf numFmtId="3" fontId="5" fillId="0" borderId="40" xfId="4" applyNumberFormat="1" applyFont="1" applyFill="1" applyBorder="1" applyAlignment="1" applyProtection="1">
      <alignment horizontal="center" vertical="center"/>
      <protection hidden="1"/>
    </xf>
    <xf numFmtId="0" fontId="33" fillId="0" borderId="62" xfId="0" applyFont="1" applyBorder="1" applyAlignment="1">
      <alignment horizontal="center"/>
    </xf>
    <xf numFmtId="0" fontId="33" fillId="0" borderId="40" xfId="0" applyFont="1" applyBorder="1" applyAlignment="1">
      <alignment horizontal="center"/>
    </xf>
    <xf numFmtId="165" fontId="5" fillId="0" borderId="81" xfId="13" applyNumberFormat="1" applyFont="1" applyFill="1" applyBorder="1" applyAlignment="1" applyProtection="1">
      <alignment horizontal="center" vertical="center"/>
      <protection hidden="1"/>
    </xf>
    <xf numFmtId="4" fontId="5" fillId="0" borderId="81" xfId="4" applyNumberFormat="1" applyFont="1" applyFill="1" applyBorder="1" applyAlignment="1" applyProtection="1">
      <alignment horizontal="center" vertical="center"/>
      <protection hidden="1"/>
    </xf>
    <xf numFmtId="0" fontId="5" fillId="0" borderId="81" xfId="13" applyNumberFormat="1" applyFont="1" applyFill="1" applyBorder="1" applyAlignment="1" applyProtection="1">
      <alignment horizontal="center" vertical="center"/>
      <protection hidden="1"/>
    </xf>
    <xf numFmtId="1" fontId="35" fillId="0" borderId="81" xfId="0" applyNumberFormat="1" applyFont="1" applyBorder="1" applyAlignment="1">
      <alignment horizontal="center" vertical="center"/>
    </xf>
    <xf numFmtId="165" fontId="35" fillId="0" borderId="81" xfId="13" applyNumberFormat="1" applyFont="1" applyBorder="1" applyAlignment="1">
      <alignment horizontal="center" vertical="center"/>
    </xf>
    <xf numFmtId="0" fontId="36" fillId="0" borderId="81" xfId="0" applyFont="1" applyBorder="1" applyAlignment="1">
      <alignment horizontal="center"/>
    </xf>
    <xf numFmtId="0" fontId="35" fillId="0" borderId="81" xfId="0" applyFont="1" applyBorder="1" applyAlignment="1">
      <alignment horizontal="center"/>
    </xf>
    <xf numFmtId="9" fontId="36" fillId="0" borderId="81" xfId="13" applyFont="1" applyBorder="1" applyAlignment="1">
      <alignment horizontal="center"/>
    </xf>
    <xf numFmtId="1" fontId="38" fillId="0" borderId="81" xfId="0" applyNumberFormat="1" applyFont="1" applyBorder="1" applyAlignment="1">
      <alignment horizontal="center"/>
    </xf>
    <xf numFmtId="1" fontId="38" fillId="0" borderId="86" xfId="0" applyNumberFormat="1" applyFont="1" applyBorder="1" applyAlignment="1">
      <alignment horizontal="center"/>
    </xf>
    <xf numFmtId="1" fontId="38" fillId="0" borderId="87" xfId="0" applyNumberFormat="1" applyFont="1" applyBorder="1" applyAlignment="1">
      <alignment horizontal="center"/>
    </xf>
    <xf numFmtId="9" fontId="23" fillId="4" borderId="88" xfId="8" applyNumberFormat="1" applyFont="1" applyFill="1" applyBorder="1" applyAlignment="1">
      <alignment horizontal="center"/>
    </xf>
    <xf numFmtId="1" fontId="38" fillId="0" borderId="88" xfId="0" applyNumberFormat="1" applyFont="1" applyBorder="1" applyAlignment="1">
      <alignment horizontal="center"/>
    </xf>
    <xf numFmtId="9" fontId="23" fillId="4" borderId="89" xfId="8" applyNumberFormat="1" applyFont="1" applyFill="1" applyBorder="1" applyAlignment="1">
      <alignment horizontal="center"/>
    </xf>
    <xf numFmtId="17" fontId="8" fillId="3" borderId="68" xfId="4" applyNumberFormat="1" applyFont="1" applyFill="1" applyBorder="1" applyAlignment="1" applyProtection="1">
      <alignment horizontal="center" vertical="center"/>
      <protection hidden="1"/>
    </xf>
    <xf numFmtId="17" fontId="8" fillId="3" borderId="69" xfId="4" applyNumberFormat="1" applyFont="1" applyFill="1" applyBorder="1" applyAlignment="1" applyProtection="1">
      <alignment horizontal="center" vertical="center"/>
      <protection hidden="1"/>
    </xf>
    <xf numFmtId="17" fontId="8" fillId="3" borderId="70" xfId="4" applyNumberFormat="1" applyFont="1" applyFill="1" applyBorder="1" applyAlignment="1" applyProtection="1">
      <alignment horizontal="center" vertical="center"/>
      <protection hidden="1"/>
    </xf>
    <xf numFmtId="9" fontId="5" fillId="0" borderId="73" xfId="13" applyFont="1" applyBorder="1" applyAlignment="1" applyProtection="1">
      <alignment horizontal="center" vertical="center"/>
      <protection locked="0"/>
    </xf>
    <xf numFmtId="9" fontId="5" fillId="0" borderId="22" xfId="13" applyFont="1" applyBorder="1" applyAlignment="1" applyProtection="1">
      <alignment horizontal="center" vertical="center"/>
      <protection locked="0"/>
    </xf>
    <xf numFmtId="9" fontId="5" fillId="0" borderId="63" xfId="13" applyFont="1" applyBorder="1" applyAlignment="1" applyProtection="1">
      <alignment horizontal="center" vertical="center"/>
      <protection locked="0"/>
    </xf>
    <xf numFmtId="1" fontId="5" fillId="0" borderId="90" xfId="5" applyNumberFormat="1" applyFont="1" applyBorder="1" applyAlignment="1" applyProtection="1">
      <alignment horizontal="center" vertical="center"/>
      <protection locked="0"/>
    </xf>
    <xf numFmtId="1" fontId="5" fillId="0" borderId="91" xfId="5" applyNumberFormat="1" applyFont="1" applyBorder="1" applyAlignment="1" applyProtection="1">
      <alignment horizontal="center" vertical="center"/>
      <protection locked="0"/>
    </xf>
    <xf numFmtId="1" fontId="5" fillId="0" borderId="92" xfId="5" applyNumberFormat="1" applyFont="1" applyBorder="1" applyAlignment="1" applyProtection="1">
      <alignment horizontal="center" vertical="center"/>
      <protection locked="0"/>
    </xf>
    <xf numFmtId="9" fontId="23" fillId="4" borderId="93" xfId="8" applyNumberFormat="1" applyFont="1" applyFill="1" applyBorder="1" applyAlignment="1">
      <alignment horizontal="center"/>
    </xf>
    <xf numFmtId="166" fontId="5" fillId="0" borderId="22" xfId="5" applyNumberFormat="1" applyFont="1" applyBorder="1" applyAlignment="1" applyProtection="1">
      <alignment horizontal="center" vertical="center"/>
      <protection locked="0"/>
    </xf>
    <xf numFmtId="0" fontId="31" fillId="0" borderId="0" xfId="1" applyFont="1" applyBorder="1" applyAlignment="1">
      <alignment horizontal="center"/>
    </xf>
    <xf numFmtId="1" fontId="5" fillId="0" borderId="94" xfId="5" applyNumberFormat="1" applyFont="1" applyBorder="1" applyAlignment="1" applyProtection="1">
      <alignment horizontal="center" vertical="center"/>
      <protection locked="0"/>
    </xf>
    <xf numFmtId="9" fontId="5" fillId="0" borderId="43" xfId="13" applyFont="1" applyBorder="1" applyAlignment="1" applyProtection="1">
      <alignment horizontal="center" vertical="center"/>
      <protection locked="0"/>
    </xf>
    <xf numFmtId="166" fontId="5" fillId="0" borderId="43" xfId="5" applyNumberFormat="1" applyFont="1" applyBorder="1" applyAlignment="1" applyProtection="1">
      <alignment horizontal="center" vertical="center"/>
      <protection locked="0"/>
    </xf>
    <xf numFmtId="1" fontId="5" fillId="0" borderId="95" xfId="5" applyNumberFormat="1" applyFont="1" applyBorder="1" applyAlignment="1" applyProtection="1">
      <alignment horizontal="center" vertical="center"/>
      <protection locked="0"/>
    </xf>
    <xf numFmtId="1" fontId="5" fillId="0" borderId="96" xfId="5" applyNumberFormat="1" applyFont="1" applyBorder="1" applyAlignment="1" applyProtection="1">
      <alignment horizontal="center" vertical="center"/>
      <protection locked="0"/>
    </xf>
    <xf numFmtId="1" fontId="5" fillId="0" borderId="97" xfId="5" applyNumberFormat="1" applyFont="1" applyBorder="1" applyAlignment="1" applyProtection="1">
      <alignment horizontal="center" vertical="center"/>
      <protection locked="0"/>
    </xf>
  </cellXfs>
  <cellStyles count="14">
    <cellStyle name="Milliers 2" xfId="6"/>
    <cellStyle name="Milliers 3" xfId="5"/>
    <cellStyle name="Monétaire 2" xfId="7"/>
    <cellStyle name="Normal" xfId="0" builtinId="0"/>
    <cellStyle name="Normal 2" xfId="8"/>
    <cellStyle name="Normal 3" xfId="1"/>
    <cellStyle name="Normal 4" xfId="9"/>
    <cellStyle name="Normal_02LRXXXX" xfId="2"/>
    <cellStyle name="Normal_B98-XXX_02LR1071" xfId="3"/>
    <cellStyle name="Normal_B98-XXX_02LRXXXX" xfId="4"/>
    <cellStyle name="Pourcentage" xfId="13" builtinId="5"/>
    <cellStyle name="Pourcentage 2" xfId="11"/>
    <cellStyle name="Pourcentage 3" xfId="12"/>
    <cellStyle name="Pourcentage 4" xfId="10"/>
  </cellStyles>
  <dxfs count="936"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b/>
        <i val="0"/>
        <color theme="6" tint="-0.24994659260841701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zoomScale="90" zoomScaleNormal="90" workbookViewId="0">
      <pane xSplit="2" ySplit="3" topLeftCell="C4" activePane="bottomRight" state="frozenSplit"/>
      <selection pane="topRight"/>
      <selection pane="bottomLeft" activeCell="A4" sqref="A4"/>
      <selection pane="bottomRight" activeCell="A121" sqref="A121:XFD122"/>
    </sheetView>
  </sheetViews>
  <sheetFormatPr baseColWidth="10" defaultRowHeight="15"/>
  <cols>
    <col min="1" max="1" width="9.7109375" customWidth="1"/>
    <col min="2" max="2" width="30.7109375" customWidth="1"/>
    <col min="3" max="14" width="10.7109375" customWidth="1"/>
    <col min="15" max="15" width="2.7109375" customWidth="1"/>
  </cols>
  <sheetData>
    <row r="1" spans="1:17" ht="23.25">
      <c r="A1" s="32">
        <v>2014</v>
      </c>
      <c r="B1" s="1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2"/>
      <c r="Q1" s="23"/>
    </row>
    <row r="2" spans="1:17" ht="16.5" thickBot="1">
      <c r="A2" s="19"/>
      <c r="B2" s="19"/>
      <c r="C2" s="18" t="s">
        <v>1</v>
      </c>
      <c r="D2" s="3"/>
      <c r="E2" s="18"/>
      <c r="F2" s="18"/>
      <c r="G2" s="18"/>
      <c r="H2" s="18"/>
      <c r="I2" s="18"/>
      <c r="J2" s="18"/>
      <c r="K2" s="18"/>
      <c r="L2" s="18"/>
      <c r="M2" s="18"/>
      <c r="N2" s="18"/>
      <c r="O2" s="1"/>
      <c r="P2" s="20"/>
      <c r="Q2" s="1"/>
    </row>
    <row r="3" spans="1:17" ht="18.75" thickBot="1">
      <c r="A3" s="7" t="s">
        <v>0</v>
      </c>
      <c r="B3" s="21"/>
      <c r="C3" s="22">
        <v>41640</v>
      </c>
      <c r="D3" s="22">
        <v>41671</v>
      </c>
      <c r="E3" s="22">
        <v>41699</v>
      </c>
      <c r="F3" s="22">
        <v>41730</v>
      </c>
      <c r="G3" s="22">
        <v>41760</v>
      </c>
      <c r="H3" s="22">
        <v>41791</v>
      </c>
      <c r="I3" s="22">
        <v>41821</v>
      </c>
      <c r="J3" s="22">
        <v>41852</v>
      </c>
      <c r="K3" s="22">
        <v>41883</v>
      </c>
      <c r="L3" s="22">
        <v>41913</v>
      </c>
      <c r="M3" s="22">
        <v>41944</v>
      </c>
      <c r="N3" s="22">
        <v>41974</v>
      </c>
      <c r="O3" s="1"/>
      <c r="P3" s="113" t="s">
        <v>2</v>
      </c>
      <c r="Q3" s="1"/>
    </row>
    <row r="4" spans="1:17" ht="21.75" thickBot="1">
      <c r="A4" s="8" t="s">
        <v>3</v>
      </c>
      <c r="B4" s="26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1"/>
      <c r="P4" s="6"/>
      <c r="Q4" s="1"/>
    </row>
    <row r="5" spans="1:17" ht="16.5" thickBot="1">
      <c r="A5" s="13" t="s">
        <v>87</v>
      </c>
      <c r="B5" s="24"/>
      <c r="C5" s="81">
        <v>1</v>
      </c>
      <c r="D5" s="81">
        <v>2</v>
      </c>
      <c r="E5" s="50">
        <v>3</v>
      </c>
      <c r="F5" s="50">
        <v>4</v>
      </c>
      <c r="G5" s="50">
        <v>5</v>
      </c>
      <c r="H5" s="50">
        <v>6</v>
      </c>
      <c r="I5" s="50">
        <v>7</v>
      </c>
      <c r="J5" s="50">
        <v>8</v>
      </c>
      <c r="K5" s="50">
        <v>9</v>
      </c>
      <c r="L5" s="50">
        <v>10</v>
      </c>
      <c r="M5" s="50">
        <v>11</v>
      </c>
      <c r="N5" s="50">
        <v>12</v>
      </c>
      <c r="O5" s="51"/>
      <c r="P5" s="91">
        <f>+SUM(C5:N5)</f>
        <v>78</v>
      </c>
      <c r="Q5" s="1"/>
    </row>
    <row r="6" spans="1:17" ht="16.5" customHeight="1">
      <c r="A6" s="13" t="s">
        <v>4</v>
      </c>
      <c r="B6" s="29"/>
      <c r="C6" s="81">
        <v>1</v>
      </c>
      <c r="D6" s="81">
        <v>2</v>
      </c>
      <c r="E6" s="50">
        <v>3</v>
      </c>
      <c r="F6" s="50">
        <v>4</v>
      </c>
      <c r="G6" s="50">
        <v>5</v>
      </c>
      <c r="H6" s="50">
        <v>6</v>
      </c>
      <c r="I6" s="50">
        <v>7</v>
      </c>
      <c r="J6" s="50">
        <v>8</v>
      </c>
      <c r="K6" s="50">
        <v>9</v>
      </c>
      <c r="L6" s="50">
        <v>10</v>
      </c>
      <c r="M6" s="50">
        <v>11</v>
      </c>
      <c r="N6" s="50">
        <v>12</v>
      </c>
      <c r="O6" s="53"/>
      <c r="P6" s="91">
        <f>+SUM(C6:N6)</f>
        <v>78</v>
      </c>
      <c r="Q6" s="1"/>
    </row>
    <row r="7" spans="1:17" ht="15.75">
      <c r="A7" s="14" t="s">
        <v>5</v>
      </c>
      <c r="B7" s="24"/>
      <c r="C7" s="185">
        <v>0.03</v>
      </c>
      <c r="D7" s="185">
        <v>1.03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3"/>
      <c r="P7" s="92"/>
      <c r="Q7" s="1"/>
    </row>
    <row r="8" spans="1:17" ht="15.75">
      <c r="A8" s="14" t="s">
        <v>6</v>
      </c>
      <c r="B8" s="24"/>
      <c r="C8" s="81">
        <v>1</v>
      </c>
      <c r="D8" s="81">
        <v>2</v>
      </c>
      <c r="E8" s="50">
        <v>3</v>
      </c>
      <c r="F8" s="50">
        <v>4</v>
      </c>
      <c r="G8" s="50">
        <v>5</v>
      </c>
      <c r="H8" s="50">
        <v>6</v>
      </c>
      <c r="I8" s="50">
        <v>7</v>
      </c>
      <c r="J8" s="50">
        <v>8</v>
      </c>
      <c r="K8" s="50">
        <v>9</v>
      </c>
      <c r="L8" s="50">
        <v>10</v>
      </c>
      <c r="M8" s="50">
        <v>11</v>
      </c>
      <c r="N8" s="50">
        <v>12</v>
      </c>
      <c r="O8" s="53"/>
      <c r="P8" s="92"/>
      <c r="Q8" s="1"/>
    </row>
    <row r="9" spans="1:17" ht="15.75">
      <c r="A9" s="39"/>
      <c r="B9" s="24"/>
      <c r="C9" s="77"/>
      <c r="D9" s="77"/>
      <c r="E9" s="54"/>
      <c r="F9" s="54"/>
      <c r="G9" s="54"/>
      <c r="H9" s="54"/>
      <c r="I9" s="54"/>
      <c r="J9" s="54"/>
      <c r="K9" s="54"/>
      <c r="L9" s="54"/>
      <c r="M9" s="54"/>
      <c r="N9" s="54"/>
      <c r="O9" s="56"/>
      <c r="P9" s="92"/>
      <c r="Q9" s="1"/>
    </row>
    <row r="10" spans="1:17" ht="15.75">
      <c r="A10" s="39"/>
      <c r="B10" s="40" t="s">
        <v>54</v>
      </c>
      <c r="C10" s="300">
        <v>1</v>
      </c>
      <c r="D10" s="300">
        <v>2</v>
      </c>
      <c r="E10" s="300">
        <v>3</v>
      </c>
      <c r="F10" s="300">
        <v>4</v>
      </c>
      <c r="G10" s="300">
        <v>5</v>
      </c>
      <c r="H10" s="300">
        <v>6</v>
      </c>
      <c r="I10" s="300">
        <v>7</v>
      </c>
      <c r="J10" s="300">
        <v>8</v>
      </c>
      <c r="K10" s="300">
        <v>9</v>
      </c>
      <c r="L10" s="300">
        <v>10</v>
      </c>
      <c r="M10" s="300">
        <v>11</v>
      </c>
      <c r="N10" s="300">
        <v>12</v>
      </c>
      <c r="O10" s="56"/>
      <c r="P10" s="98">
        <f t="shared" ref="P10:P15" si="0">+SUM(C10:N10)</f>
        <v>78</v>
      </c>
      <c r="Q10" s="1"/>
    </row>
    <row r="11" spans="1:17" ht="15.75">
      <c r="A11" s="39"/>
      <c r="B11" s="40" t="s">
        <v>55</v>
      </c>
      <c r="C11" s="300">
        <v>1</v>
      </c>
      <c r="D11" s="300">
        <v>2</v>
      </c>
      <c r="E11" s="300">
        <v>3</v>
      </c>
      <c r="F11" s="300">
        <v>4</v>
      </c>
      <c r="G11" s="300">
        <v>5</v>
      </c>
      <c r="H11" s="300">
        <v>6</v>
      </c>
      <c r="I11" s="300">
        <v>7</v>
      </c>
      <c r="J11" s="300">
        <v>8</v>
      </c>
      <c r="K11" s="300">
        <v>9</v>
      </c>
      <c r="L11" s="300">
        <v>10</v>
      </c>
      <c r="M11" s="300">
        <v>11</v>
      </c>
      <c r="N11" s="300">
        <v>12</v>
      </c>
      <c r="O11" s="56"/>
      <c r="P11" s="98">
        <f t="shared" si="0"/>
        <v>78</v>
      </c>
      <c r="Q11" s="1"/>
    </row>
    <row r="12" spans="1:17" ht="15.75">
      <c r="A12" s="39"/>
      <c r="B12" s="40" t="s">
        <v>56</v>
      </c>
      <c r="C12" s="300">
        <v>1</v>
      </c>
      <c r="D12" s="300">
        <v>2</v>
      </c>
      <c r="E12" s="300">
        <v>3</v>
      </c>
      <c r="F12" s="300">
        <v>4</v>
      </c>
      <c r="G12" s="300">
        <v>5</v>
      </c>
      <c r="H12" s="300">
        <v>6</v>
      </c>
      <c r="I12" s="300">
        <v>7</v>
      </c>
      <c r="J12" s="300">
        <v>8</v>
      </c>
      <c r="K12" s="300">
        <v>9</v>
      </c>
      <c r="L12" s="300">
        <v>10</v>
      </c>
      <c r="M12" s="300">
        <v>11</v>
      </c>
      <c r="N12" s="300">
        <v>12</v>
      </c>
      <c r="O12" s="56"/>
      <c r="P12" s="98">
        <f t="shared" si="0"/>
        <v>78</v>
      </c>
      <c r="Q12" s="1"/>
    </row>
    <row r="13" spans="1:17" ht="15.75">
      <c r="A13" s="15" t="s">
        <v>7</v>
      </c>
      <c r="B13" s="30"/>
      <c r="C13" s="84">
        <f>+C10+C11+C12</f>
        <v>3</v>
      </c>
      <c r="D13" s="84">
        <f t="shared" ref="D13:N13" si="1">+D10+D11+D12</f>
        <v>6</v>
      </c>
      <c r="E13" s="84">
        <f t="shared" si="1"/>
        <v>9</v>
      </c>
      <c r="F13" s="84">
        <f t="shared" si="1"/>
        <v>12</v>
      </c>
      <c r="G13" s="84">
        <f t="shared" si="1"/>
        <v>15</v>
      </c>
      <c r="H13" s="84">
        <f t="shared" si="1"/>
        <v>18</v>
      </c>
      <c r="I13" s="84">
        <f t="shared" si="1"/>
        <v>21</v>
      </c>
      <c r="J13" s="84">
        <f t="shared" si="1"/>
        <v>24</v>
      </c>
      <c r="K13" s="84">
        <f t="shared" si="1"/>
        <v>27</v>
      </c>
      <c r="L13" s="84">
        <f t="shared" si="1"/>
        <v>30</v>
      </c>
      <c r="M13" s="84">
        <f t="shared" si="1"/>
        <v>33</v>
      </c>
      <c r="N13" s="84">
        <f t="shared" si="1"/>
        <v>36</v>
      </c>
      <c r="O13" s="53"/>
      <c r="P13" s="94">
        <f t="shared" si="0"/>
        <v>234</v>
      </c>
      <c r="Q13" s="1"/>
    </row>
    <row r="14" spans="1:17" ht="15.75">
      <c r="A14" s="14" t="s">
        <v>9</v>
      </c>
      <c r="B14" s="24"/>
      <c r="C14" s="77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3"/>
      <c r="P14" s="93">
        <f t="shared" si="0"/>
        <v>0</v>
      </c>
      <c r="Q14" s="1"/>
    </row>
    <row r="15" spans="1:17" ht="15.75">
      <c r="A15" s="14" t="s">
        <v>8</v>
      </c>
      <c r="B15" s="24"/>
      <c r="C15" s="77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3"/>
      <c r="P15" s="93">
        <f t="shared" si="0"/>
        <v>0</v>
      </c>
      <c r="Q15" s="1"/>
    </row>
    <row r="16" spans="1:17" ht="15.75">
      <c r="A16" s="14" t="s">
        <v>11</v>
      </c>
      <c r="B16" s="24"/>
      <c r="C16" s="77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3"/>
      <c r="P16" s="95"/>
      <c r="Q16" s="1"/>
    </row>
    <row r="17" spans="1:17" ht="15.75">
      <c r="A17" s="14" t="s">
        <v>10</v>
      </c>
      <c r="B17" s="24"/>
      <c r="C17" s="77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3"/>
      <c r="P17" s="95"/>
      <c r="Q17" s="1"/>
    </row>
    <row r="18" spans="1:17" ht="15.75">
      <c r="A18" s="39"/>
      <c r="B18" s="40" t="s">
        <v>57</v>
      </c>
      <c r="C18" s="7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6"/>
      <c r="P18" s="98">
        <f>+SUM(C18:N18)</f>
        <v>0</v>
      </c>
      <c r="Q18" s="1"/>
    </row>
    <row r="19" spans="1:17" ht="15.75">
      <c r="A19" s="39"/>
      <c r="B19" s="40" t="s">
        <v>58</v>
      </c>
      <c r="C19" s="7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6"/>
      <c r="P19" s="98">
        <f>+SUM(C19:N19)</f>
        <v>0</v>
      </c>
      <c r="Q19" s="1"/>
    </row>
    <row r="20" spans="1:17" ht="15.75">
      <c r="A20" s="39"/>
      <c r="B20" s="40" t="s">
        <v>56</v>
      </c>
      <c r="C20" s="7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6"/>
      <c r="P20" s="98">
        <f>+SUM(C20:N20)</f>
        <v>0</v>
      </c>
      <c r="Q20" s="1"/>
    </row>
    <row r="21" spans="1:17" ht="15.75">
      <c r="A21" s="15" t="s">
        <v>12</v>
      </c>
      <c r="B21" s="30"/>
      <c r="C21" s="84">
        <f>+C20+C19+C18</f>
        <v>0</v>
      </c>
      <c r="D21" s="84">
        <f t="shared" ref="D21:N21" si="2">+D20+D19+D18</f>
        <v>0</v>
      </c>
      <c r="E21" s="84">
        <f t="shared" si="2"/>
        <v>0</v>
      </c>
      <c r="F21" s="84">
        <f t="shared" si="2"/>
        <v>0</v>
      </c>
      <c r="G21" s="84">
        <f t="shared" si="2"/>
        <v>0</v>
      </c>
      <c r="H21" s="84">
        <f t="shared" si="2"/>
        <v>0</v>
      </c>
      <c r="I21" s="84">
        <f t="shared" si="2"/>
        <v>0</v>
      </c>
      <c r="J21" s="84">
        <f t="shared" si="2"/>
        <v>0</v>
      </c>
      <c r="K21" s="84">
        <f t="shared" si="2"/>
        <v>0</v>
      </c>
      <c r="L21" s="84">
        <f t="shared" si="2"/>
        <v>0</v>
      </c>
      <c r="M21" s="84">
        <f t="shared" si="2"/>
        <v>0</v>
      </c>
      <c r="N21" s="84">
        <f t="shared" si="2"/>
        <v>0</v>
      </c>
      <c r="O21" s="53"/>
      <c r="P21" s="94">
        <f>+SUM(C21:N21)</f>
        <v>0</v>
      </c>
      <c r="Q21" s="1"/>
    </row>
    <row r="22" spans="1:17" ht="15.75">
      <c r="A22" s="16" t="s">
        <v>13</v>
      </c>
      <c r="B22" s="31"/>
      <c r="C22" s="8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3"/>
      <c r="P22" s="93">
        <f>+SUM(C22:N22)</f>
        <v>0</v>
      </c>
      <c r="Q22" s="1"/>
    </row>
    <row r="23" spans="1:17" ht="15.75">
      <c r="A23" s="9"/>
      <c r="B23" s="24"/>
      <c r="C23" s="83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3"/>
      <c r="P23" s="59"/>
      <c r="Q23" s="1"/>
    </row>
    <row r="24" spans="1:17" ht="15.75">
      <c r="A24" s="11" t="s">
        <v>14</v>
      </c>
      <c r="B24" s="24"/>
      <c r="C24" s="77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3"/>
      <c r="P24" s="98">
        <f>+SUM(C24:N24)</f>
        <v>0</v>
      </c>
      <c r="Q24" s="1"/>
    </row>
    <row r="25" spans="1:17" ht="15.75">
      <c r="A25" s="11" t="s">
        <v>15</v>
      </c>
      <c r="B25" s="24"/>
      <c r="C25" s="77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3"/>
      <c r="P25" s="98">
        <f>+SUM(C25:N25)</f>
        <v>0</v>
      </c>
      <c r="Q25" s="1"/>
    </row>
    <row r="26" spans="1:17" ht="15.75">
      <c r="A26" s="11" t="s">
        <v>93</v>
      </c>
      <c r="B26" s="24"/>
      <c r="C26" s="77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60"/>
      <c r="P26" s="98">
        <f>+SUM(C26:N26)</f>
        <v>0</v>
      </c>
      <c r="Q26" s="4"/>
    </row>
    <row r="27" spans="1:17" ht="18.75">
      <c r="A27" s="10" t="s">
        <v>16</v>
      </c>
      <c r="B27" s="24"/>
      <c r="C27" s="97">
        <f>+C24+C25+C26</f>
        <v>0</v>
      </c>
      <c r="D27" s="97">
        <f t="shared" ref="D27:N27" si="3">+D24+D25+D26</f>
        <v>0</v>
      </c>
      <c r="E27" s="97">
        <f t="shared" si="3"/>
        <v>0</v>
      </c>
      <c r="F27" s="97">
        <f t="shared" si="3"/>
        <v>0</v>
      </c>
      <c r="G27" s="97">
        <f t="shared" si="3"/>
        <v>0</v>
      </c>
      <c r="H27" s="97">
        <f t="shared" si="3"/>
        <v>0</v>
      </c>
      <c r="I27" s="97">
        <f t="shared" si="3"/>
        <v>0</v>
      </c>
      <c r="J27" s="97">
        <f t="shared" si="3"/>
        <v>0</v>
      </c>
      <c r="K27" s="97">
        <f t="shared" si="3"/>
        <v>0</v>
      </c>
      <c r="L27" s="97">
        <f t="shared" si="3"/>
        <v>0</v>
      </c>
      <c r="M27" s="97">
        <f t="shared" si="3"/>
        <v>0</v>
      </c>
      <c r="N27" s="97">
        <f t="shared" si="3"/>
        <v>0</v>
      </c>
      <c r="O27" s="60"/>
      <c r="P27" s="96">
        <f>+SUM(C27:N27)</f>
        <v>0</v>
      </c>
      <c r="Q27" s="4"/>
    </row>
    <row r="28" spans="1:17" ht="15.75" customHeight="1">
      <c r="A28" s="10"/>
      <c r="B28" s="24"/>
      <c r="C28" s="75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0"/>
      <c r="P28" s="55"/>
      <c r="Q28" s="4"/>
    </row>
    <row r="29" spans="1:17" ht="15.75">
      <c r="A29" s="11" t="s">
        <v>59</v>
      </c>
      <c r="B29" s="24"/>
      <c r="C29" s="77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60"/>
      <c r="P29" s="55">
        <v>0</v>
      </c>
      <c r="Q29" s="4"/>
    </row>
    <row r="30" spans="1:17" ht="15.75">
      <c r="A30" s="11" t="s">
        <v>94</v>
      </c>
      <c r="B30" s="24"/>
      <c r="C30" s="77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63"/>
      <c r="P30" s="55"/>
      <c r="Q30" s="4"/>
    </row>
    <row r="31" spans="1:17" ht="18.75">
      <c r="A31" s="10" t="s">
        <v>53</v>
      </c>
      <c r="B31" s="24"/>
      <c r="C31" s="99">
        <f>+C30+C29</f>
        <v>0</v>
      </c>
      <c r="D31" s="99">
        <f t="shared" ref="D31:N31" si="4">+D30+D29</f>
        <v>0</v>
      </c>
      <c r="E31" s="99">
        <f t="shared" si="4"/>
        <v>0</v>
      </c>
      <c r="F31" s="99">
        <f t="shared" si="4"/>
        <v>0</v>
      </c>
      <c r="G31" s="99">
        <f t="shared" si="4"/>
        <v>0</v>
      </c>
      <c r="H31" s="99">
        <f t="shared" si="4"/>
        <v>0</v>
      </c>
      <c r="I31" s="99">
        <f t="shared" si="4"/>
        <v>0</v>
      </c>
      <c r="J31" s="99">
        <f t="shared" si="4"/>
        <v>0</v>
      </c>
      <c r="K31" s="99">
        <f t="shared" si="4"/>
        <v>0</v>
      </c>
      <c r="L31" s="99">
        <f t="shared" si="4"/>
        <v>0</v>
      </c>
      <c r="M31" s="99">
        <f t="shared" si="4"/>
        <v>0</v>
      </c>
      <c r="N31" s="99">
        <f t="shared" si="4"/>
        <v>0</v>
      </c>
      <c r="O31" s="60"/>
      <c r="P31" s="96">
        <f>+SUM(C31:N31)</f>
        <v>0</v>
      </c>
      <c r="Q31" s="4"/>
    </row>
    <row r="32" spans="1:17" ht="15.75" customHeight="1">
      <c r="A32" s="45" t="s">
        <v>92</v>
      </c>
      <c r="B32" s="24"/>
      <c r="C32" s="101" t="e">
        <f>+C29/C25</f>
        <v>#DIV/0!</v>
      </c>
      <c r="D32" s="101" t="e">
        <f t="shared" ref="D32:P32" si="5">+D29/D25</f>
        <v>#DIV/0!</v>
      </c>
      <c r="E32" s="101" t="e">
        <f t="shared" si="5"/>
        <v>#DIV/0!</v>
      </c>
      <c r="F32" s="101" t="e">
        <f t="shared" si="5"/>
        <v>#DIV/0!</v>
      </c>
      <c r="G32" s="101" t="e">
        <f t="shared" si="5"/>
        <v>#DIV/0!</v>
      </c>
      <c r="H32" s="101" t="e">
        <f t="shared" si="5"/>
        <v>#DIV/0!</v>
      </c>
      <c r="I32" s="101" t="e">
        <f t="shared" si="5"/>
        <v>#DIV/0!</v>
      </c>
      <c r="J32" s="101" t="e">
        <f t="shared" si="5"/>
        <v>#DIV/0!</v>
      </c>
      <c r="K32" s="101" t="e">
        <f t="shared" si="5"/>
        <v>#DIV/0!</v>
      </c>
      <c r="L32" s="101" t="e">
        <f t="shared" si="5"/>
        <v>#DIV/0!</v>
      </c>
      <c r="M32" s="101" t="e">
        <f t="shared" si="5"/>
        <v>#DIV/0!</v>
      </c>
      <c r="N32" s="101" t="e">
        <f t="shared" si="5"/>
        <v>#DIV/0!</v>
      </c>
      <c r="O32" s="60"/>
      <c r="P32" s="103" t="e">
        <f t="shared" si="5"/>
        <v>#DIV/0!</v>
      </c>
      <c r="Q32" s="4"/>
    </row>
    <row r="33" spans="1:17" ht="18.75">
      <c r="A33" s="10" t="s">
        <v>17</v>
      </c>
      <c r="B33" s="24"/>
      <c r="C33" s="100">
        <f>+C27-C31</f>
        <v>0</v>
      </c>
      <c r="D33" s="100">
        <f t="shared" ref="D33:N33" si="6">+D27-D31</f>
        <v>0</v>
      </c>
      <c r="E33" s="100">
        <f t="shared" si="6"/>
        <v>0</v>
      </c>
      <c r="F33" s="100">
        <f t="shared" si="6"/>
        <v>0</v>
      </c>
      <c r="G33" s="100">
        <f t="shared" si="6"/>
        <v>0</v>
      </c>
      <c r="H33" s="100">
        <f t="shared" si="6"/>
        <v>0</v>
      </c>
      <c r="I33" s="100">
        <f t="shared" si="6"/>
        <v>0</v>
      </c>
      <c r="J33" s="100">
        <f t="shared" si="6"/>
        <v>0</v>
      </c>
      <c r="K33" s="100">
        <f t="shared" si="6"/>
        <v>0</v>
      </c>
      <c r="L33" s="100">
        <f t="shared" si="6"/>
        <v>0</v>
      </c>
      <c r="M33" s="100">
        <f t="shared" si="6"/>
        <v>0</v>
      </c>
      <c r="N33" s="100">
        <f t="shared" si="6"/>
        <v>0</v>
      </c>
      <c r="O33" s="60"/>
      <c r="P33" s="96">
        <f>+SUM(C33:N33)</f>
        <v>0</v>
      </c>
      <c r="Q33" s="4"/>
    </row>
    <row r="34" spans="1:17" ht="15.75" customHeight="1">
      <c r="A34" s="10"/>
      <c r="B34" s="24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60"/>
      <c r="P34" s="55"/>
      <c r="Q34" s="4"/>
    </row>
    <row r="35" spans="1:17" ht="15.75">
      <c r="A35" s="11" t="s">
        <v>60</v>
      </c>
      <c r="B35" s="25"/>
      <c r="C35" s="76">
        <f>+C36+C37+C38+C39</f>
        <v>0</v>
      </c>
      <c r="D35" s="76">
        <f t="shared" ref="D35:P35" si="7">+D36+D37+D38+D39</f>
        <v>0</v>
      </c>
      <c r="E35" s="76">
        <f t="shared" si="7"/>
        <v>0</v>
      </c>
      <c r="F35" s="76">
        <f t="shared" si="7"/>
        <v>0</v>
      </c>
      <c r="G35" s="76">
        <f t="shared" si="7"/>
        <v>0</v>
      </c>
      <c r="H35" s="76">
        <f t="shared" si="7"/>
        <v>0</v>
      </c>
      <c r="I35" s="76">
        <f t="shared" si="7"/>
        <v>0</v>
      </c>
      <c r="J35" s="76">
        <f t="shared" si="7"/>
        <v>0</v>
      </c>
      <c r="K35" s="76">
        <f t="shared" si="7"/>
        <v>0</v>
      </c>
      <c r="L35" s="76">
        <f t="shared" si="7"/>
        <v>0</v>
      </c>
      <c r="M35" s="76">
        <f t="shared" si="7"/>
        <v>0</v>
      </c>
      <c r="N35" s="76">
        <f t="shared" si="7"/>
        <v>0</v>
      </c>
      <c r="O35" s="64"/>
      <c r="P35" s="104">
        <f t="shared" si="7"/>
        <v>0</v>
      </c>
      <c r="Q35" s="5"/>
    </row>
    <row r="36" spans="1:17" ht="15.75">
      <c r="A36" s="41"/>
      <c r="B36" s="42" t="s">
        <v>62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65"/>
      <c r="P36" s="98">
        <f t="shared" ref="P36:P57" si="8">+SUM(C36:N36)</f>
        <v>0</v>
      </c>
      <c r="Q36" s="5"/>
    </row>
    <row r="37" spans="1:17" ht="15.75">
      <c r="A37" s="41"/>
      <c r="B37" s="42" t="s">
        <v>64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65"/>
      <c r="P37" s="98">
        <f t="shared" si="8"/>
        <v>0</v>
      </c>
      <c r="Q37" s="5"/>
    </row>
    <row r="38" spans="1:17" ht="15.75">
      <c r="A38" s="41"/>
      <c r="B38" s="42" t="s">
        <v>63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65"/>
      <c r="P38" s="98">
        <f t="shared" si="8"/>
        <v>0</v>
      </c>
      <c r="Q38" s="5"/>
    </row>
    <row r="39" spans="1:17" ht="15.75">
      <c r="A39" s="41"/>
      <c r="B39" s="42" t="s">
        <v>72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65"/>
      <c r="P39" s="98">
        <f t="shared" si="8"/>
        <v>0</v>
      </c>
      <c r="Q39" s="5"/>
    </row>
    <row r="40" spans="1:17" ht="15.75">
      <c r="A40" s="41" t="s">
        <v>61</v>
      </c>
      <c r="B40" s="25"/>
      <c r="C40" s="76">
        <f>+SUM(C41:C44)</f>
        <v>0</v>
      </c>
      <c r="D40" s="76">
        <f t="shared" ref="D40:P40" si="9">+SUM(D41:D44)</f>
        <v>0</v>
      </c>
      <c r="E40" s="76">
        <f t="shared" si="9"/>
        <v>0</v>
      </c>
      <c r="F40" s="76">
        <f t="shared" si="9"/>
        <v>0</v>
      </c>
      <c r="G40" s="76">
        <f t="shared" si="9"/>
        <v>0</v>
      </c>
      <c r="H40" s="76">
        <f t="shared" si="9"/>
        <v>0</v>
      </c>
      <c r="I40" s="76">
        <f t="shared" si="9"/>
        <v>0</v>
      </c>
      <c r="J40" s="76">
        <f t="shared" si="9"/>
        <v>0</v>
      </c>
      <c r="K40" s="76">
        <f t="shared" si="9"/>
        <v>0</v>
      </c>
      <c r="L40" s="76">
        <f t="shared" si="9"/>
        <v>0</v>
      </c>
      <c r="M40" s="76">
        <f t="shared" si="9"/>
        <v>0</v>
      </c>
      <c r="N40" s="76">
        <f t="shared" si="9"/>
        <v>0</v>
      </c>
      <c r="O40" s="65"/>
      <c r="P40" s="104">
        <f t="shared" si="9"/>
        <v>0</v>
      </c>
      <c r="Q40" s="5"/>
    </row>
    <row r="41" spans="1:17" ht="15.75">
      <c r="A41" s="41"/>
      <c r="B41" s="42" t="s">
        <v>65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65"/>
      <c r="P41" s="98">
        <f t="shared" si="8"/>
        <v>0</v>
      </c>
      <c r="Q41" s="5"/>
    </row>
    <row r="42" spans="1:17" ht="15.75">
      <c r="A42" s="41"/>
      <c r="B42" s="42" t="s">
        <v>66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65"/>
      <c r="P42" s="98">
        <f t="shared" si="8"/>
        <v>0</v>
      </c>
      <c r="Q42" s="5"/>
    </row>
    <row r="43" spans="1:17" ht="15.75">
      <c r="A43" s="41"/>
      <c r="B43" s="42" t="s">
        <v>67</v>
      </c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65"/>
      <c r="P43" s="98">
        <f t="shared" si="8"/>
        <v>0</v>
      </c>
      <c r="Q43" s="5"/>
    </row>
    <row r="44" spans="1:17" ht="15.75">
      <c r="A44" s="41"/>
      <c r="B44" s="42" t="s">
        <v>71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65"/>
      <c r="P44" s="98">
        <f t="shared" si="8"/>
        <v>0</v>
      </c>
      <c r="Q44" s="5"/>
    </row>
    <row r="45" spans="1:17" ht="15.75">
      <c r="A45" s="11" t="s">
        <v>18</v>
      </c>
      <c r="B45" s="24"/>
      <c r="C45" s="76">
        <f>+C46+C47+C48+C49</f>
        <v>0</v>
      </c>
      <c r="D45" s="76">
        <f t="shared" ref="D45:P45" si="10">+D46+D47+D48+D49</f>
        <v>0</v>
      </c>
      <c r="E45" s="76">
        <f t="shared" si="10"/>
        <v>0</v>
      </c>
      <c r="F45" s="76">
        <f t="shared" si="10"/>
        <v>0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0</v>
      </c>
      <c r="K45" s="76">
        <f t="shared" si="10"/>
        <v>0</v>
      </c>
      <c r="L45" s="76">
        <f t="shared" si="10"/>
        <v>0</v>
      </c>
      <c r="M45" s="76">
        <f t="shared" si="10"/>
        <v>0</v>
      </c>
      <c r="N45" s="76">
        <f t="shared" si="10"/>
        <v>0</v>
      </c>
      <c r="O45" s="47"/>
      <c r="P45" s="104">
        <f t="shared" si="10"/>
        <v>0</v>
      </c>
      <c r="Q45" s="4"/>
    </row>
    <row r="46" spans="1:17" ht="15.75">
      <c r="A46" s="41"/>
      <c r="B46" s="42" t="s">
        <v>68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48"/>
      <c r="P46" s="98">
        <f t="shared" si="8"/>
        <v>0</v>
      </c>
      <c r="Q46" s="4"/>
    </row>
    <row r="47" spans="1:17" ht="15.75">
      <c r="A47" s="41"/>
      <c r="B47" s="42" t="s">
        <v>69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48"/>
      <c r="P47" s="98">
        <f t="shared" si="8"/>
        <v>0</v>
      </c>
      <c r="Q47" s="4"/>
    </row>
    <row r="48" spans="1:17" ht="15.75">
      <c r="A48" s="41"/>
      <c r="B48" s="42" t="s">
        <v>70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48"/>
      <c r="P48" s="98">
        <f t="shared" si="8"/>
        <v>0</v>
      </c>
      <c r="Q48" s="4"/>
    </row>
    <row r="49" spans="1:17" ht="15.75">
      <c r="A49" s="41"/>
      <c r="B49" s="42" t="s">
        <v>73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48"/>
      <c r="P49" s="98">
        <f t="shared" si="8"/>
        <v>0</v>
      </c>
      <c r="Q49" s="4"/>
    </row>
    <row r="50" spans="1:17" ht="15.75">
      <c r="A50" s="11" t="s">
        <v>19</v>
      </c>
      <c r="B50" s="25"/>
      <c r="C50" s="76">
        <f>+C51+C52+C53+C54</f>
        <v>0</v>
      </c>
      <c r="D50" s="76">
        <f t="shared" ref="D50:P50" si="11">+D51+D52+D53+D54</f>
        <v>0</v>
      </c>
      <c r="E50" s="76">
        <f t="shared" si="11"/>
        <v>0</v>
      </c>
      <c r="F50" s="76">
        <f t="shared" si="11"/>
        <v>0</v>
      </c>
      <c r="G50" s="76">
        <f t="shared" si="11"/>
        <v>0</v>
      </c>
      <c r="H50" s="76">
        <f t="shared" si="11"/>
        <v>0</v>
      </c>
      <c r="I50" s="76">
        <f t="shared" si="11"/>
        <v>0</v>
      </c>
      <c r="J50" s="76">
        <f t="shared" si="11"/>
        <v>0</v>
      </c>
      <c r="K50" s="76">
        <f t="shared" si="11"/>
        <v>0</v>
      </c>
      <c r="L50" s="76">
        <f t="shared" si="11"/>
        <v>0</v>
      </c>
      <c r="M50" s="76">
        <f t="shared" si="11"/>
        <v>0</v>
      </c>
      <c r="N50" s="76">
        <f t="shared" si="11"/>
        <v>0</v>
      </c>
      <c r="O50" s="66"/>
      <c r="P50" s="104">
        <f t="shared" si="11"/>
        <v>0</v>
      </c>
      <c r="Q50" s="5"/>
    </row>
    <row r="51" spans="1:17" ht="15.75">
      <c r="A51" s="41"/>
      <c r="B51" s="42" t="s">
        <v>74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66"/>
      <c r="P51" s="98">
        <f t="shared" si="8"/>
        <v>0</v>
      </c>
      <c r="Q51" s="5"/>
    </row>
    <row r="52" spans="1:17" ht="15.75">
      <c r="A52" s="41"/>
      <c r="B52" s="42" t="s">
        <v>75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66"/>
      <c r="P52" s="98">
        <f t="shared" si="8"/>
        <v>0</v>
      </c>
      <c r="Q52" s="5"/>
    </row>
    <row r="53" spans="1:17" ht="15.75">
      <c r="A53" s="41"/>
      <c r="B53" s="42" t="s">
        <v>76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66"/>
      <c r="P53" s="98">
        <f t="shared" si="8"/>
        <v>0</v>
      </c>
      <c r="Q53" s="5"/>
    </row>
    <row r="54" spans="1:17" ht="15.75">
      <c r="A54" s="41"/>
      <c r="B54" s="42" t="s">
        <v>73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66"/>
      <c r="P54" s="98">
        <f t="shared" si="8"/>
        <v>0</v>
      </c>
      <c r="Q54" s="5"/>
    </row>
    <row r="55" spans="1:17" ht="15.75">
      <c r="A55" s="11" t="s">
        <v>20</v>
      </c>
      <c r="B55" s="24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49"/>
      <c r="P55" s="98">
        <f t="shared" si="8"/>
        <v>0</v>
      </c>
      <c r="Q55" s="4"/>
    </row>
    <row r="56" spans="1:17" ht="15.75">
      <c r="A56" s="11" t="s">
        <v>21</v>
      </c>
      <c r="B56" s="24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66"/>
      <c r="P56" s="98">
        <f t="shared" si="8"/>
        <v>0</v>
      </c>
      <c r="Q56" s="4"/>
    </row>
    <row r="57" spans="1:17" ht="15.75">
      <c r="A57" s="11" t="s">
        <v>22</v>
      </c>
      <c r="B57" s="24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49"/>
      <c r="P57" s="98">
        <f t="shared" si="8"/>
        <v>0</v>
      </c>
      <c r="Q57" s="4"/>
    </row>
    <row r="58" spans="1:17" ht="18.75">
      <c r="A58" s="10" t="s">
        <v>23</v>
      </c>
      <c r="B58" s="24"/>
      <c r="C58" s="97">
        <f>+C35+C40+C45+C50+C55+C56+C57</f>
        <v>0</v>
      </c>
      <c r="D58" s="97">
        <f t="shared" ref="D58:P58" si="12">+D35+D40+D45+D50+D55+D56+D57</f>
        <v>0</v>
      </c>
      <c r="E58" s="97">
        <f t="shared" si="12"/>
        <v>0</v>
      </c>
      <c r="F58" s="97">
        <f t="shared" si="12"/>
        <v>0</v>
      </c>
      <c r="G58" s="97">
        <f t="shared" si="12"/>
        <v>0</v>
      </c>
      <c r="H58" s="97">
        <f t="shared" si="12"/>
        <v>0</v>
      </c>
      <c r="I58" s="97">
        <f t="shared" si="12"/>
        <v>0</v>
      </c>
      <c r="J58" s="97">
        <f t="shared" si="12"/>
        <v>0</v>
      </c>
      <c r="K58" s="97">
        <f t="shared" si="12"/>
        <v>0</v>
      </c>
      <c r="L58" s="97">
        <f t="shared" si="12"/>
        <v>0</v>
      </c>
      <c r="M58" s="97">
        <f t="shared" si="12"/>
        <v>0</v>
      </c>
      <c r="N58" s="97">
        <f t="shared" si="12"/>
        <v>0</v>
      </c>
      <c r="O58" s="49"/>
      <c r="P58" s="105">
        <f t="shared" si="12"/>
        <v>0</v>
      </c>
      <c r="Q58" s="4"/>
    </row>
    <row r="59" spans="1:17" ht="15.75" customHeight="1">
      <c r="A59" s="33"/>
      <c r="B59" s="24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49"/>
      <c r="P59" s="55"/>
      <c r="Q59" s="4"/>
    </row>
    <row r="60" spans="1:17" ht="15.75">
      <c r="A60" s="11" t="s">
        <v>24</v>
      </c>
      <c r="B60" s="24"/>
      <c r="C60" s="102">
        <f>+C61+C64</f>
        <v>0</v>
      </c>
      <c r="D60" s="102">
        <f t="shared" ref="D60:P60" si="13">+D61+D64</f>
        <v>0</v>
      </c>
      <c r="E60" s="102">
        <f t="shared" si="13"/>
        <v>0</v>
      </c>
      <c r="F60" s="102">
        <f t="shared" si="13"/>
        <v>0</v>
      </c>
      <c r="G60" s="102">
        <f t="shared" si="13"/>
        <v>0</v>
      </c>
      <c r="H60" s="102">
        <f t="shared" si="13"/>
        <v>0</v>
      </c>
      <c r="I60" s="102">
        <f t="shared" si="13"/>
        <v>0</v>
      </c>
      <c r="J60" s="102">
        <f t="shared" si="13"/>
        <v>0</v>
      </c>
      <c r="K60" s="102">
        <f t="shared" si="13"/>
        <v>0</v>
      </c>
      <c r="L60" s="102">
        <f t="shared" si="13"/>
        <v>0</v>
      </c>
      <c r="M60" s="102">
        <f t="shared" si="13"/>
        <v>0</v>
      </c>
      <c r="N60" s="102">
        <f t="shared" si="13"/>
        <v>0</v>
      </c>
      <c r="O60" s="49"/>
      <c r="P60" s="106">
        <f t="shared" si="13"/>
        <v>0</v>
      </c>
      <c r="Q60" s="4"/>
    </row>
    <row r="61" spans="1:17" ht="15.75">
      <c r="A61" s="11" t="s">
        <v>77</v>
      </c>
      <c r="B61" s="24"/>
      <c r="C61" s="97">
        <f>+C62+C63</f>
        <v>0</v>
      </c>
      <c r="D61" s="97">
        <f t="shared" ref="D61:P61" si="14">+D62+D63</f>
        <v>0</v>
      </c>
      <c r="E61" s="97">
        <f t="shared" si="14"/>
        <v>0</v>
      </c>
      <c r="F61" s="97">
        <f t="shared" si="14"/>
        <v>0</v>
      </c>
      <c r="G61" s="97">
        <f t="shared" si="14"/>
        <v>0</v>
      </c>
      <c r="H61" s="97">
        <f t="shared" si="14"/>
        <v>0</v>
      </c>
      <c r="I61" s="97">
        <f t="shared" si="14"/>
        <v>0</v>
      </c>
      <c r="J61" s="97">
        <f t="shared" si="14"/>
        <v>0</v>
      </c>
      <c r="K61" s="97">
        <f t="shared" si="14"/>
        <v>0</v>
      </c>
      <c r="L61" s="97">
        <f t="shared" si="14"/>
        <v>0</v>
      </c>
      <c r="M61" s="97">
        <f t="shared" si="14"/>
        <v>0</v>
      </c>
      <c r="N61" s="97">
        <f t="shared" si="14"/>
        <v>0</v>
      </c>
      <c r="O61" s="49"/>
      <c r="P61" s="105">
        <f t="shared" si="14"/>
        <v>0</v>
      </c>
      <c r="Q61" s="4"/>
    </row>
    <row r="62" spans="1:17" ht="15.75">
      <c r="A62" s="11"/>
      <c r="B62" s="42" t="s">
        <v>79</v>
      </c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49"/>
      <c r="P62" s="98">
        <f>+SUM(C62:N62)</f>
        <v>0</v>
      </c>
      <c r="Q62" s="4"/>
    </row>
    <row r="63" spans="1:17" ht="15.75">
      <c r="A63" s="11"/>
      <c r="B63" s="42" t="s">
        <v>78</v>
      </c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49"/>
      <c r="P63" s="98">
        <f>+SUM(C63:N63)</f>
        <v>0</v>
      </c>
      <c r="Q63" s="4"/>
    </row>
    <row r="64" spans="1:17" ht="15.75">
      <c r="A64" s="11" t="s">
        <v>91</v>
      </c>
      <c r="B64" s="24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49"/>
      <c r="P64" s="98">
        <f>+SUM(C64:N64)</f>
        <v>0</v>
      </c>
      <c r="Q64" s="4"/>
    </row>
    <row r="65" spans="1:17" ht="15.75">
      <c r="A65" s="11" t="s">
        <v>25</v>
      </c>
      <c r="B65" s="24"/>
      <c r="C65" s="97">
        <f>+C66+C67+C68</f>
        <v>0</v>
      </c>
      <c r="D65" s="97">
        <f t="shared" ref="D65:P65" si="15">+D66+D67+D68</f>
        <v>0</v>
      </c>
      <c r="E65" s="97">
        <f t="shared" si="15"/>
        <v>0</v>
      </c>
      <c r="F65" s="97">
        <f t="shared" si="15"/>
        <v>0</v>
      </c>
      <c r="G65" s="97">
        <f t="shared" si="15"/>
        <v>0</v>
      </c>
      <c r="H65" s="97">
        <f t="shared" si="15"/>
        <v>0</v>
      </c>
      <c r="I65" s="97">
        <f t="shared" si="15"/>
        <v>0</v>
      </c>
      <c r="J65" s="97">
        <f t="shared" si="15"/>
        <v>0</v>
      </c>
      <c r="K65" s="97">
        <f t="shared" si="15"/>
        <v>0</v>
      </c>
      <c r="L65" s="97">
        <f t="shared" si="15"/>
        <v>0</v>
      </c>
      <c r="M65" s="97">
        <f t="shared" si="15"/>
        <v>0</v>
      </c>
      <c r="N65" s="97">
        <f t="shared" si="15"/>
        <v>0</v>
      </c>
      <c r="O65" s="49"/>
      <c r="P65" s="105">
        <f t="shared" si="15"/>
        <v>0</v>
      </c>
      <c r="Q65" s="4"/>
    </row>
    <row r="66" spans="1:17" ht="15.75">
      <c r="A66" s="11" t="s">
        <v>51</v>
      </c>
      <c r="B66" s="24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49"/>
      <c r="P66" s="98">
        <f t="shared" ref="P66:P73" si="16">+SUM(C66:N66)</f>
        <v>0</v>
      </c>
      <c r="Q66" s="4"/>
    </row>
    <row r="67" spans="1:17" ht="15.75">
      <c r="A67" s="11" t="s">
        <v>26</v>
      </c>
      <c r="B67" s="24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49"/>
      <c r="P67" s="98">
        <f t="shared" si="16"/>
        <v>0</v>
      </c>
      <c r="Q67" s="4"/>
    </row>
    <row r="68" spans="1:17" ht="15.75">
      <c r="A68" s="11" t="s">
        <v>82</v>
      </c>
      <c r="B68" s="24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49"/>
      <c r="P68" s="98">
        <f t="shared" si="16"/>
        <v>0</v>
      </c>
      <c r="Q68" s="4"/>
    </row>
    <row r="69" spans="1:17" ht="15.75">
      <c r="A69" s="11" t="s">
        <v>88</v>
      </c>
      <c r="B69" s="24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49"/>
      <c r="P69" s="98">
        <f t="shared" si="16"/>
        <v>0</v>
      </c>
      <c r="Q69" s="4"/>
    </row>
    <row r="70" spans="1:17" ht="15.75">
      <c r="A70" s="11" t="s">
        <v>81</v>
      </c>
      <c r="B70" s="24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49"/>
      <c r="P70" s="98">
        <f t="shared" si="16"/>
        <v>0</v>
      </c>
      <c r="Q70" s="4"/>
    </row>
    <row r="71" spans="1:17" ht="15.75">
      <c r="A71" s="11" t="s">
        <v>27</v>
      </c>
      <c r="B71" s="24"/>
      <c r="C71" s="79">
        <f>+C72+C73</f>
        <v>0</v>
      </c>
      <c r="D71" s="79">
        <f t="shared" ref="D71:P71" si="17">+D72+D73</f>
        <v>0</v>
      </c>
      <c r="E71" s="79">
        <f t="shared" si="17"/>
        <v>0</v>
      </c>
      <c r="F71" s="79">
        <f t="shared" si="17"/>
        <v>0</v>
      </c>
      <c r="G71" s="79">
        <f t="shared" si="17"/>
        <v>0</v>
      </c>
      <c r="H71" s="79">
        <f t="shared" si="17"/>
        <v>0</v>
      </c>
      <c r="I71" s="79">
        <f t="shared" si="17"/>
        <v>0</v>
      </c>
      <c r="J71" s="79">
        <f t="shared" si="17"/>
        <v>0</v>
      </c>
      <c r="K71" s="79">
        <f t="shared" si="17"/>
        <v>0</v>
      </c>
      <c r="L71" s="79">
        <f t="shared" si="17"/>
        <v>0</v>
      </c>
      <c r="M71" s="79">
        <f t="shared" si="17"/>
        <v>0</v>
      </c>
      <c r="N71" s="79">
        <f t="shared" si="17"/>
        <v>0</v>
      </c>
      <c r="O71" s="49"/>
      <c r="P71" s="105">
        <f t="shared" si="17"/>
        <v>0</v>
      </c>
      <c r="Q71" s="4"/>
    </row>
    <row r="72" spans="1:17" ht="15.75">
      <c r="A72" s="11" t="s">
        <v>28</v>
      </c>
      <c r="B72" s="24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49"/>
      <c r="P72" s="98">
        <f t="shared" si="16"/>
        <v>0</v>
      </c>
      <c r="Q72" s="4"/>
    </row>
    <row r="73" spans="1:17" ht="15.75">
      <c r="A73" s="28" t="s">
        <v>29</v>
      </c>
      <c r="B73" s="24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49"/>
      <c r="P73" s="98">
        <f t="shared" si="16"/>
        <v>0</v>
      </c>
      <c r="Q73" s="4"/>
    </row>
    <row r="74" spans="1:17" ht="15.75">
      <c r="A74" s="28" t="s">
        <v>30</v>
      </c>
      <c r="B74" s="24"/>
      <c r="C74" s="79">
        <f>+C75+C76</f>
        <v>0</v>
      </c>
      <c r="D74" s="79">
        <f t="shared" ref="D74:P74" si="18">+D75+D76</f>
        <v>0</v>
      </c>
      <c r="E74" s="79">
        <f t="shared" si="18"/>
        <v>0</v>
      </c>
      <c r="F74" s="79">
        <f t="shared" si="18"/>
        <v>0</v>
      </c>
      <c r="G74" s="79">
        <f t="shared" si="18"/>
        <v>0</v>
      </c>
      <c r="H74" s="79">
        <f t="shared" si="18"/>
        <v>0</v>
      </c>
      <c r="I74" s="79">
        <f t="shared" si="18"/>
        <v>0</v>
      </c>
      <c r="J74" s="79">
        <f t="shared" si="18"/>
        <v>0</v>
      </c>
      <c r="K74" s="79">
        <f t="shared" si="18"/>
        <v>0</v>
      </c>
      <c r="L74" s="79">
        <f t="shared" si="18"/>
        <v>0</v>
      </c>
      <c r="M74" s="79">
        <f t="shared" si="18"/>
        <v>0</v>
      </c>
      <c r="N74" s="79">
        <f t="shared" si="18"/>
        <v>0</v>
      </c>
      <c r="O74" s="49"/>
      <c r="P74" s="105">
        <f t="shared" si="18"/>
        <v>0</v>
      </c>
      <c r="Q74" s="4"/>
    </row>
    <row r="75" spans="1:17" ht="15.75">
      <c r="A75" s="11" t="s">
        <v>31</v>
      </c>
      <c r="B75" s="24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49"/>
      <c r="P75" s="98">
        <f t="shared" ref="P75:P80" si="19">+SUM(C75:N75)</f>
        <v>0</v>
      </c>
      <c r="Q75" s="4"/>
    </row>
    <row r="76" spans="1:17" ht="15.75">
      <c r="A76" s="11" t="s">
        <v>49</v>
      </c>
      <c r="B76" s="24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49"/>
      <c r="P76" s="98">
        <f t="shared" si="19"/>
        <v>0</v>
      </c>
      <c r="Q76" s="4"/>
    </row>
    <row r="77" spans="1:17" ht="15.75">
      <c r="A77" s="11" t="s">
        <v>32</v>
      </c>
      <c r="B77" s="24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49"/>
      <c r="P77" s="98">
        <f t="shared" si="19"/>
        <v>0</v>
      </c>
      <c r="Q77" s="4"/>
    </row>
    <row r="78" spans="1:17" ht="15.75">
      <c r="A78" s="11" t="s">
        <v>33</v>
      </c>
      <c r="B78" s="24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49"/>
      <c r="P78" s="98">
        <f t="shared" si="19"/>
        <v>0</v>
      </c>
      <c r="Q78" s="4"/>
    </row>
    <row r="79" spans="1:17" ht="15.75">
      <c r="A79" s="11" t="s">
        <v>34</v>
      </c>
      <c r="B79" s="24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49"/>
      <c r="P79" s="98">
        <f t="shared" si="19"/>
        <v>0</v>
      </c>
      <c r="Q79" s="4"/>
    </row>
    <row r="80" spans="1:17" ht="15.75">
      <c r="A80" s="11" t="s">
        <v>46</v>
      </c>
      <c r="B80" s="24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49"/>
      <c r="P80" s="98">
        <f t="shared" si="19"/>
        <v>0</v>
      </c>
      <c r="Q80" s="4"/>
    </row>
    <row r="81" spans="1:17" s="44" customFormat="1" ht="15.75">
      <c r="A81" s="43" t="s">
        <v>50</v>
      </c>
      <c r="B81" s="25"/>
      <c r="C81" s="97">
        <f>+C82+C83+C84</f>
        <v>0</v>
      </c>
      <c r="D81" s="97">
        <f t="shared" ref="D81:P81" si="20">+D82+D83+D84</f>
        <v>0</v>
      </c>
      <c r="E81" s="97">
        <f t="shared" si="20"/>
        <v>0</v>
      </c>
      <c r="F81" s="97">
        <f t="shared" si="20"/>
        <v>0</v>
      </c>
      <c r="G81" s="97">
        <f t="shared" si="20"/>
        <v>0</v>
      </c>
      <c r="H81" s="97">
        <f t="shared" si="20"/>
        <v>0</v>
      </c>
      <c r="I81" s="97">
        <f t="shared" si="20"/>
        <v>0</v>
      </c>
      <c r="J81" s="97">
        <f t="shared" si="20"/>
        <v>0</v>
      </c>
      <c r="K81" s="97">
        <f t="shared" si="20"/>
        <v>0</v>
      </c>
      <c r="L81" s="97">
        <f t="shared" si="20"/>
        <v>0</v>
      </c>
      <c r="M81" s="97">
        <f t="shared" si="20"/>
        <v>0</v>
      </c>
      <c r="N81" s="97">
        <f t="shared" si="20"/>
        <v>0</v>
      </c>
      <c r="O81" s="49"/>
      <c r="P81" s="105">
        <f t="shared" si="20"/>
        <v>0</v>
      </c>
      <c r="Q81" s="5"/>
    </row>
    <row r="82" spans="1:17" ht="15.75">
      <c r="A82" s="11" t="s">
        <v>35</v>
      </c>
      <c r="B82" s="24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49"/>
      <c r="P82" s="98">
        <f t="shared" ref="P82:P94" si="21">+SUM(C82:N82)</f>
        <v>0</v>
      </c>
      <c r="Q82" s="4"/>
    </row>
    <row r="83" spans="1:17" ht="15.75">
      <c r="A83" s="11" t="s">
        <v>36</v>
      </c>
      <c r="B83" s="24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49"/>
      <c r="P83" s="98">
        <f t="shared" si="21"/>
        <v>0</v>
      </c>
      <c r="Q83" s="4"/>
    </row>
    <row r="84" spans="1:17" ht="15.75">
      <c r="A84" s="11" t="s">
        <v>37</v>
      </c>
      <c r="B84" s="24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49"/>
      <c r="P84" s="98">
        <f t="shared" si="21"/>
        <v>0</v>
      </c>
      <c r="Q84" s="4"/>
    </row>
    <row r="85" spans="1:17" ht="15.75">
      <c r="A85" s="11" t="s">
        <v>52</v>
      </c>
      <c r="B85" s="24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49"/>
      <c r="P85" s="98">
        <f t="shared" si="21"/>
        <v>0</v>
      </c>
      <c r="Q85" s="4"/>
    </row>
    <row r="86" spans="1:17" ht="15.75">
      <c r="A86" s="11" t="s">
        <v>38</v>
      </c>
      <c r="B86" s="24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49"/>
      <c r="P86" s="98">
        <f t="shared" si="21"/>
        <v>0</v>
      </c>
      <c r="Q86" s="4"/>
    </row>
    <row r="87" spans="1:17" ht="15.75">
      <c r="A87" s="11" t="s">
        <v>39</v>
      </c>
      <c r="B87" s="24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49"/>
      <c r="P87" s="98">
        <f t="shared" si="21"/>
        <v>0</v>
      </c>
      <c r="Q87" s="4"/>
    </row>
    <row r="88" spans="1:17" ht="15.75">
      <c r="A88" s="11" t="s">
        <v>40</v>
      </c>
      <c r="B88" s="24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49"/>
      <c r="P88" s="98">
        <f t="shared" si="21"/>
        <v>0</v>
      </c>
      <c r="Q88" s="4"/>
    </row>
    <row r="89" spans="1:17" ht="15.75">
      <c r="A89" s="11" t="s">
        <v>41</v>
      </c>
      <c r="B89" s="24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49"/>
      <c r="P89" s="98">
        <f t="shared" si="21"/>
        <v>0</v>
      </c>
      <c r="Q89" s="4"/>
    </row>
    <row r="90" spans="1:17" ht="15.75">
      <c r="A90" s="41" t="s">
        <v>83</v>
      </c>
      <c r="B90" s="24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49"/>
      <c r="P90" s="98">
        <f t="shared" si="21"/>
        <v>0</v>
      </c>
      <c r="Q90" s="4"/>
    </row>
    <row r="91" spans="1:17" ht="15.75">
      <c r="A91" s="11" t="s">
        <v>42</v>
      </c>
      <c r="B91" s="24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49"/>
      <c r="P91" s="98">
        <f t="shared" si="21"/>
        <v>0</v>
      </c>
      <c r="Q91" s="4"/>
    </row>
    <row r="92" spans="1:17" ht="15.75">
      <c r="A92" s="41" t="s">
        <v>80</v>
      </c>
      <c r="B92" s="24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49"/>
      <c r="P92" s="98">
        <f t="shared" si="21"/>
        <v>0</v>
      </c>
      <c r="Q92" s="4"/>
    </row>
    <row r="93" spans="1:17" ht="15.75">
      <c r="A93" s="41" t="s">
        <v>89</v>
      </c>
      <c r="B93" s="24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49"/>
      <c r="P93" s="98">
        <f t="shared" si="21"/>
        <v>0</v>
      </c>
      <c r="Q93" s="4"/>
    </row>
    <row r="94" spans="1:17" ht="15.75">
      <c r="A94" s="11" t="s">
        <v>43</v>
      </c>
      <c r="B94" s="24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49"/>
      <c r="P94" s="98">
        <f t="shared" si="21"/>
        <v>0</v>
      </c>
      <c r="Q94" s="4"/>
    </row>
    <row r="95" spans="1:17" ht="18.75">
      <c r="A95" s="10" t="s">
        <v>44</v>
      </c>
      <c r="B95" s="24"/>
      <c r="C95" s="97">
        <f>+C82+C83+C84+C85+C86+C87+C88+C89+C90+C91+C92+C93+C94+C75+C76+C77+C78+C79+C80+C72+C73+C66+C67+C68+C69+C70+C62+C63+C64</f>
        <v>0</v>
      </c>
      <c r="D95" s="97">
        <f t="shared" ref="D95:P95" si="22">+D82+D83+D84+D85+D86+D87+D88+D89+D90+D91+D92+D93+D94+D75+D76+D77+D78+D79+D80+D72+D73+D66+D67+D68+D69+D70+D62+D63+D64</f>
        <v>0</v>
      </c>
      <c r="E95" s="97">
        <f t="shared" si="22"/>
        <v>0</v>
      </c>
      <c r="F95" s="97">
        <f t="shared" si="22"/>
        <v>0</v>
      </c>
      <c r="G95" s="97">
        <f t="shared" si="22"/>
        <v>0</v>
      </c>
      <c r="H95" s="97">
        <f t="shared" si="22"/>
        <v>0</v>
      </c>
      <c r="I95" s="97">
        <f t="shared" si="22"/>
        <v>0</v>
      </c>
      <c r="J95" s="97">
        <f t="shared" si="22"/>
        <v>0</v>
      </c>
      <c r="K95" s="97">
        <f t="shared" si="22"/>
        <v>0</v>
      </c>
      <c r="L95" s="97">
        <f t="shared" si="22"/>
        <v>0</v>
      </c>
      <c r="M95" s="97">
        <f t="shared" si="22"/>
        <v>0</v>
      </c>
      <c r="N95" s="97">
        <f t="shared" si="22"/>
        <v>0</v>
      </c>
      <c r="O95" s="49"/>
      <c r="P95" s="97">
        <f t="shared" si="22"/>
        <v>0</v>
      </c>
      <c r="Q95" s="4"/>
    </row>
    <row r="96" spans="1:17" ht="15.75" customHeight="1">
      <c r="A96" s="10"/>
      <c r="B96" s="24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49"/>
      <c r="P96" s="55"/>
      <c r="Q96" s="4"/>
    </row>
    <row r="97" spans="1:17" ht="15.75">
      <c r="A97" s="11" t="s">
        <v>84</v>
      </c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49"/>
      <c r="P97" s="98">
        <f>+SUM(C97:N97)</f>
        <v>0</v>
      </c>
    </row>
    <row r="98" spans="1:17" ht="15.75">
      <c r="A98" s="11" t="s">
        <v>47</v>
      </c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49"/>
      <c r="P98" s="98">
        <f>+SUM(C98:N98)</f>
        <v>0</v>
      </c>
    </row>
    <row r="99" spans="1:17" ht="18.75">
      <c r="A99" s="10" t="s">
        <v>45</v>
      </c>
      <c r="B99" s="24"/>
      <c r="C99" s="97">
        <f t="shared" ref="C99:N99" si="23">+C27-C95+C97+C98+C58+C31</f>
        <v>0</v>
      </c>
      <c r="D99" s="97">
        <f t="shared" si="23"/>
        <v>0</v>
      </c>
      <c r="E99" s="97">
        <f t="shared" si="23"/>
        <v>0</v>
      </c>
      <c r="F99" s="97">
        <f t="shared" si="23"/>
        <v>0</v>
      </c>
      <c r="G99" s="97">
        <f t="shared" si="23"/>
        <v>0</v>
      </c>
      <c r="H99" s="97">
        <f t="shared" si="23"/>
        <v>0</v>
      </c>
      <c r="I99" s="97">
        <f t="shared" si="23"/>
        <v>0</v>
      </c>
      <c r="J99" s="97">
        <f t="shared" si="23"/>
        <v>0</v>
      </c>
      <c r="K99" s="97">
        <f t="shared" si="23"/>
        <v>0</v>
      </c>
      <c r="L99" s="97">
        <f t="shared" si="23"/>
        <v>0</v>
      </c>
      <c r="M99" s="97">
        <f t="shared" si="23"/>
        <v>0</v>
      </c>
      <c r="N99" s="97">
        <f t="shared" si="23"/>
        <v>0</v>
      </c>
      <c r="O99" s="49"/>
      <c r="P99" s="105">
        <f>+P27-P95+P97+P98+P58+P31</f>
        <v>0</v>
      </c>
      <c r="Q99" s="4"/>
    </row>
    <row r="100" spans="1:17" ht="15.75">
      <c r="A100" s="12"/>
      <c r="B100" s="24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49"/>
      <c r="P100" s="90"/>
      <c r="Q100" s="4"/>
    </row>
    <row r="101" spans="1:17" ht="15.75">
      <c r="A101" s="184"/>
      <c r="B101" s="24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49"/>
      <c r="P101" s="90"/>
      <c r="Q101" s="4"/>
    </row>
    <row r="102" spans="1:17" ht="15.75">
      <c r="A102" s="34" t="s">
        <v>48</v>
      </c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49"/>
      <c r="P102" s="90"/>
    </row>
    <row r="103" spans="1:17">
      <c r="A103" s="35" t="s">
        <v>100</v>
      </c>
      <c r="C103" s="46">
        <f t="shared" ref="C103:N103" si="24">+C13/C6</f>
        <v>3</v>
      </c>
      <c r="D103" s="46">
        <f t="shared" si="24"/>
        <v>3</v>
      </c>
      <c r="E103" s="46">
        <f t="shared" si="24"/>
        <v>3</v>
      </c>
      <c r="F103" s="46">
        <f t="shared" si="24"/>
        <v>3</v>
      </c>
      <c r="G103" s="46">
        <f t="shared" si="24"/>
        <v>3</v>
      </c>
      <c r="H103" s="46">
        <f t="shared" si="24"/>
        <v>3</v>
      </c>
      <c r="I103" s="46">
        <f t="shared" si="24"/>
        <v>3</v>
      </c>
      <c r="J103" s="46">
        <f t="shared" si="24"/>
        <v>3</v>
      </c>
      <c r="K103" s="46">
        <f t="shared" si="24"/>
        <v>3</v>
      </c>
      <c r="L103" s="46">
        <f t="shared" si="24"/>
        <v>3</v>
      </c>
      <c r="M103" s="46">
        <f t="shared" si="24"/>
        <v>3</v>
      </c>
      <c r="N103" s="46">
        <f t="shared" si="24"/>
        <v>3</v>
      </c>
      <c r="O103" s="49"/>
      <c r="P103" s="103">
        <f>+P13/P6</f>
        <v>3</v>
      </c>
    </row>
    <row r="104" spans="1:17">
      <c r="A104" s="35" t="s">
        <v>99</v>
      </c>
      <c r="C104" s="70">
        <f t="shared" ref="C104:N104" si="25">+C61/C6</f>
        <v>0</v>
      </c>
      <c r="D104" s="70">
        <f t="shared" si="25"/>
        <v>0</v>
      </c>
      <c r="E104" s="70">
        <f t="shared" si="25"/>
        <v>0</v>
      </c>
      <c r="F104" s="70">
        <f t="shared" si="25"/>
        <v>0</v>
      </c>
      <c r="G104" s="70">
        <f t="shared" si="25"/>
        <v>0</v>
      </c>
      <c r="H104" s="70">
        <f t="shared" si="25"/>
        <v>0</v>
      </c>
      <c r="I104" s="70">
        <f t="shared" si="25"/>
        <v>0</v>
      </c>
      <c r="J104" s="70">
        <f t="shared" si="25"/>
        <v>0</v>
      </c>
      <c r="K104" s="70">
        <f t="shared" si="25"/>
        <v>0</v>
      </c>
      <c r="L104" s="70">
        <f t="shared" si="25"/>
        <v>0</v>
      </c>
      <c r="M104" s="70">
        <f t="shared" si="25"/>
        <v>0</v>
      </c>
      <c r="N104" s="70">
        <f t="shared" si="25"/>
        <v>0</v>
      </c>
      <c r="O104" s="49"/>
      <c r="P104" s="107">
        <f>+P61/P6</f>
        <v>0</v>
      </c>
    </row>
    <row r="105" spans="1:17">
      <c r="A105" s="36" t="s">
        <v>90</v>
      </c>
      <c r="C105" s="46" t="e">
        <f t="shared" ref="C105:N105" si="26">+((C38+C43+C48+C53)+C29)/C25</f>
        <v>#DIV/0!</v>
      </c>
      <c r="D105" s="46" t="e">
        <f t="shared" si="26"/>
        <v>#DIV/0!</v>
      </c>
      <c r="E105" s="46" t="e">
        <f t="shared" si="26"/>
        <v>#DIV/0!</v>
      </c>
      <c r="F105" s="46" t="e">
        <f t="shared" si="26"/>
        <v>#DIV/0!</v>
      </c>
      <c r="G105" s="46" t="e">
        <f t="shared" si="26"/>
        <v>#DIV/0!</v>
      </c>
      <c r="H105" s="46" t="e">
        <f t="shared" si="26"/>
        <v>#DIV/0!</v>
      </c>
      <c r="I105" s="46" t="e">
        <f t="shared" si="26"/>
        <v>#DIV/0!</v>
      </c>
      <c r="J105" s="46" t="e">
        <f t="shared" si="26"/>
        <v>#DIV/0!</v>
      </c>
      <c r="K105" s="46" t="e">
        <f t="shared" si="26"/>
        <v>#DIV/0!</v>
      </c>
      <c r="L105" s="46" t="e">
        <f t="shared" si="26"/>
        <v>#DIV/0!</v>
      </c>
      <c r="M105" s="46" t="e">
        <f t="shared" si="26"/>
        <v>#DIV/0!</v>
      </c>
      <c r="N105" s="46" t="e">
        <f t="shared" si="26"/>
        <v>#DIV/0!</v>
      </c>
      <c r="O105" s="49"/>
      <c r="P105" s="103" t="e">
        <f>+((P38+P43+P48+P53)+P29)/P25</f>
        <v>#DIV/0!</v>
      </c>
    </row>
    <row r="106" spans="1:17">
      <c r="A106" s="36" t="s">
        <v>110</v>
      </c>
      <c r="C106" s="70">
        <f>+(C27/C6)*C7</f>
        <v>0</v>
      </c>
      <c r="D106" s="70">
        <f t="shared" ref="D106:N106" si="27">+D99/D6</f>
        <v>0</v>
      </c>
      <c r="E106" s="70">
        <f t="shared" si="27"/>
        <v>0</v>
      </c>
      <c r="F106" s="70">
        <f t="shared" si="27"/>
        <v>0</v>
      </c>
      <c r="G106" s="70">
        <f t="shared" si="27"/>
        <v>0</v>
      </c>
      <c r="H106" s="70">
        <f t="shared" si="27"/>
        <v>0</v>
      </c>
      <c r="I106" s="70">
        <f t="shared" si="27"/>
        <v>0</v>
      </c>
      <c r="J106" s="70">
        <f t="shared" si="27"/>
        <v>0</v>
      </c>
      <c r="K106" s="70">
        <f t="shared" si="27"/>
        <v>0</v>
      </c>
      <c r="L106" s="70">
        <f t="shared" si="27"/>
        <v>0</v>
      </c>
      <c r="M106" s="70">
        <f t="shared" si="27"/>
        <v>0</v>
      </c>
      <c r="N106" s="70">
        <f t="shared" si="27"/>
        <v>0</v>
      </c>
      <c r="O106" s="49"/>
      <c r="P106" s="107">
        <f>+P99/P6</f>
        <v>0</v>
      </c>
    </row>
    <row r="107" spans="1:17">
      <c r="A107" s="37" t="s">
        <v>95</v>
      </c>
      <c r="C107" s="46" t="e">
        <f t="shared" ref="C107:N107" si="28">+C99/C27</f>
        <v>#DIV/0!</v>
      </c>
      <c r="D107" s="46" t="e">
        <f t="shared" si="28"/>
        <v>#DIV/0!</v>
      </c>
      <c r="E107" s="46" t="e">
        <f t="shared" si="28"/>
        <v>#DIV/0!</v>
      </c>
      <c r="F107" s="46" t="e">
        <f t="shared" si="28"/>
        <v>#DIV/0!</v>
      </c>
      <c r="G107" s="46" t="e">
        <f t="shared" si="28"/>
        <v>#DIV/0!</v>
      </c>
      <c r="H107" s="46" t="e">
        <f t="shared" si="28"/>
        <v>#DIV/0!</v>
      </c>
      <c r="I107" s="46" t="e">
        <f t="shared" si="28"/>
        <v>#DIV/0!</v>
      </c>
      <c r="J107" s="46" t="e">
        <f t="shared" si="28"/>
        <v>#DIV/0!</v>
      </c>
      <c r="K107" s="46" t="e">
        <f t="shared" si="28"/>
        <v>#DIV/0!</v>
      </c>
      <c r="L107" s="46" t="e">
        <f t="shared" si="28"/>
        <v>#DIV/0!</v>
      </c>
      <c r="M107" s="46" t="e">
        <f t="shared" si="28"/>
        <v>#DIV/0!</v>
      </c>
      <c r="N107" s="46" t="e">
        <f t="shared" si="28"/>
        <v>#DIV/0!</v>
      </c>
      <c r="O107" s="49"/>
      <c r="P107" s="103" t="e">
        <f>+P99/P27</f>
        <v>#DIV/0!</v>
      </c>
    </row>
    <row r="108" spans="1:17">
      <c r="A108" s="38" t="s">
        <v>101</v>
      </c>
      <c r="C108" s="68">
        <f t="shared" ref="C108:N108" si="29">+C81/C6</f>
        <v>0</v>
      </c>
      <c r="D108" s="68">
        <f t="shared" si="29"/>
        <v>0</v>
      </c>
      <c r="E108" s="68">
        <f t="shared" si="29"/>
        <v>0</v>
      </c>
      <c r="F108" s="68">
        <f t="shared" si="29"/>
        <v>0</v>
      </c>
      <c r="G108" s="68">
        <f t="shared" si="29"/>
        <v>0</v>
      </c>
      <c r="H108" s="68">
        <f t="shared" si="29"/>
        <v>0</v>
      </c>
      <c r="I108" s="68">
        <f t="shared" si="29"/>
        <v>0</v>
      </c>
      <c r="J108" s="68">
        <f t="shared" si="29"/>
        <v>0</v>
      </c>
      <c r="K108" s="68">
        <f t="shared" si="29"/>
        <v>0</v>
      </c>
      <c r="L108" s="68">
        <f t="shared" si="29"/>
        <v>0</v>
      </c>
      <c r="M108" s="68">
        <f t="shared" si="29"/>
        <v>0</v>
      </c>
      <c r="N108" s="68">
        <f t="shared" si="29"/>
        <v>0</v>
      </c>
      <c r="O108" s="49"/>
      <c r="P108" s="108">
        <f>+P81/P6</f>
        <v>0</v>
      </c>
    </row>
    <row r="109" spans="1:17"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</row>
    <row r="110" spans="1:17" ht="15.75">
      <c r="A110" s="11" t="s">
        <v>85</v>
      </c>
      <c r="C110" s="71">
        <f>+C61+C64+C85+C77+C86+C90+C35+C50+C56</f>
        <v>0</v>
      </c>
      <c r="D110" s="71">
        <f t="shared" ref="D110:P110" si="30">+D61+D64+D85+D77+D86+D90+D35+D50+D56</f>
        <v>0</v>
      </c>
      <c r="E110" s="71">
        <f t="shared" si="30"/>
        <v>0</v>
      </c>
      <c r="F110" s="71">
        <f t="shared" si="30"/>
        <v>0</v>
      </c>
      <c r="G110" s="71">
        <f t="shared" si="30"/>
        <v>0</v>
      </c>
      <c r="H110" s="71">
        <f t="shared" si="30"/>
        <v>0</v>
      </c>
      <c r="I110" s="71">
        <f t="shared" si="30"/>
        <v>0</v>
      </c>
      <c r="J110" s="71">
        <f t="shared" si="30"/>
        <v>0</v>
      </c>
      <c r="K110" s="71">
        <f t="shared" si="30"/>
        <v>0</v>
      </c>
      <c r="L110" s="71">
        <f t="shared" si="30"/>
        <v>0</v>
      </c>
      <c r="M110" s="71">
        <f t="shared" si="30"/>
        <v>0</v>
      </c>
      <c r="N110" s="71">
        <f t="shared" si="30"/>
        <v>0</v>
      </c>
      <c r="O110" s="109"/>
      <c r="P110" s="71">
        <f t="shared" si="30"/>
        <v>0</v>
      </c>
    </row>
    <row r="111" spans="1:17" ht="15.75">
      <c r="A111" s="11" t="s">
        <v>86</v>
      </c>
      <c r="C111" s="71">
        <f>+C40+C45+C55+C57+C65+C69+C70+C71+C74+C78+C79+C80+C81+C87+C88+C89+C91+C92+C93+C94+C97+C98</f>
        <v>0</v>
      </c>
      <c r="D111" s="71">
        <f t="shared" ref="D111:P111" si="31">+D40+D45+D55+D57+D65+D69+D70+D71+D74+D78+D79+D80+D81+D87+D88+D89+D91+D92+D93+D94+D97+D98</f>
        <v>0</v>
      </c>
      <c r="E111" s="71">
        <f t="shared" si="31"/>
        <v>0</v>
      </c>
      <c r="F111" s="71">
        <f t="shared" si="31"/>
        <v>0</v>
      </c>
      <c r="G111" s="71">
        <f t="shared" si="31"/>
        <v>0</v>
      </c>
      <c r="H111" s="71">
        <f t="shared" si="31"/>
        <v>0</v>
      </c>
      <c r="I111" s="71">
        <f t="shared" si="31"/>
        <v>0</v>
      </c>
      <c r="J111" s="71">
        <f t="shared" si="31"/>
        <v>0</v>
      </c>
      <c r="K111" s="71">
        <f t="shared" si="31"/>
        <v>0</v>
      </c>
      <c r="L111" s="71">
        <f t="shared" si="31"/>
        <v>0</v>
      </c>
      <c r="M111" s="71">
        <f t="shared" si="31"/>
        <v>0</v>
      </c>
      <c r="N111" s="71">
        <f t="shared" si="31"/>
        <v>0</v>
      </c>
      <c r="O111" s="109"/>
      <c r="P111" s="71">
        <f t="shared" si="31"/>
        <v>0</v>
      </c>
    </row>
    <row r="112" spans="1:17" ht="15.75">
      <c r="A112" s="11" t="s">
        <v>96</v>
      </c>
      <c r="C112" s="71">
        <f t="shared" ref="C112:N112" si="32">+C27-C110</f>
        <v>0</v>
      </c>
      <c r="D112" s="71">
        <f t="shared" si="32"/>
        <v>0</v>
      </c>
      <c r="E112" s="71">
        <f t="shared" si="32"/>
        <v>0</v>
      </c>
      <c r="F112" s="71">
        <f t="shared" si="32"/>
        <v>0</v>
      </c>
      <c r="G112" s="71">
        <f t="shared" si="32"/>
        <v>0</v>
      </c>
      <c r="H112" s="71">
        <f t="shared" si="32"/>
        <v>0</v>
      </c>
      <c r="I112" s="71">
        <f t="shared" si="32"/>
        <v>0</v>
      </c>
      <c r="J112" s="71">
        <f t="shared" si="32"/>
        <v>0</v>
      </c>
      <c r="K112" s="71">
        <f t="shared" si="32"/>
        <v>0</v>
      </c>
      <c r="L112" s="71">
        <f t="shared" si="32"/>
        <v>0</v>
      </c>
      <c r="M112" s="71">
        <f t="shared" si="32"/>
        <v>0</v>
      </c>
      <c r="N112" s="71">
        <f t="shared" si="32"/>
        <v>0</v>
      </c>
      <c r="O112" s="109"/>
      <c r="P112" s="110">
        <f>+P27-P110</f>
        <v>0</v>
      </c>
    </row>
    <row r="113" spans="1:16" ht="15.75">
      <c r="A113" s="41" t="s">
        <v>98</v>
      </c>
      <c r="C113" s="72" t="e">
        <f t="shared" ref="C113:N113" si="33">+C112/C27</f>
        <v>#DIV/0!</v>
      </c>
      <c r="D113" s="72" t="e">
        <f t="shared" si="33"/>
        <v>#DIV/0!</v>
      </c>
      <c r="E113" s="72" t="e">
        <f t="shared" si="33"/>
        <v>#DIV/0!</v>
      </c>
      <c r="F113" s="72" t="e">
        <f t="shared" si="33"/>
        <v>#DIV/0!</v>
      </c>
      <c r="G113" s="72" t="e">
        <f t="shared" si="33"/>
        <v>#DIV/0!</v>
      </c>
      <c r="H113" s="72" t="e">
        <f t="shared" si="33"/>
        <v>#DIV/0!</v>
      </c>
      <c r="I113" s="72" t="e">
        <f t="shared" si="33"/>
        <v>#DIV/0!</v>
      </c>
      <c r="J113" s="72" t="e">
        <f t="shared" si="33"/>
        <v>#DIV/0!</v>
      </c>
      <c r="K113" s="72" t="e">
        <f t="shared" si="33"/>
        <v>#DIV/0!</v>
      </c>
      <c r="L113" s="72" t="e">
        <f t="shared" si="33"/>
        <v>#DIV/0!</v>
      </c>
      <c r="M113" s="72" t="e">
        <f t="shared" si="33"/>
        <v>#DIV/0!</v>
      </c>
      <c r="N113" s="72" t="e">
        <f t="shared" si="33"/>
        <v>#DIV/0!</v>
      </c>
      <c r="O113" s="109"/>
      <c r="P113" s="111" t="e">
        <f>+P112/P27</f>
        <v>#DIV/0!</v>
      </c>
    </row>
    <row r="114" spans="1:16" ht="15.75">
      <c r="A114" s="11" t="s">
        <v>97</v>
      </c>
      <c r="C114" s="186" t="e">
        <f>+C111/C113</f>
        <v>#DIV/0!</v>
      </c>
      <c r="D114" s="186" t="e">
        <f t="shared" ref="D114:P114" si="34">+D111/D113</f>
        <v>#DIV/0!</v>
      </c>
      <c r="E114" s="186" t="e">
        <f t="shared" si="34"/>
        <v>#DIV/0!</v>
      </c>
      <c r="F114" s="186" t="e">
        <f t="shared" si="34"/>
        <v>#DIV/0!</v>
      </c>
      <c r="G114" s="186" t="e">
        <f t="shared" si="34"/>
        <v>#DIV/0!</v>
      </c>
      <c r="H114" s="186" t="e">
        <f t="shared" si="34"/>
        <v>#DIV/0!</v>
      </c>
      <c r="I114" s="186" t="e">
        <f t="shared" si="34"/>
        <v>#DIV/0!</v>
      </c>
      <c r="J114" s="186" t="e">
        <f t="shared" si="34"/>
        <v>#DIV/0!</v>
      </c>
      <c r="K114" s="186" t="e">
        <f t="shared" si="34"/>
        <v>#DIV/0!</v>
      </c>
      <c r="L114" s="186" t="e">
        <f t="shared" si="34"/>
        <v>#DIV/0!</v>
      </c>
      <c r="M114" s="186" t="e">
        <f t="shared" si="34"/>
        <v>#DIV/0!</v>
      </c>
      <c r="N114" s="186" t="e">
        <f t="shared" si="34"/>
        <v>#DIV/0!</v>
      </c>
      <c r="O114" s="109"/>
      <c r="P114" s="186" t="e">
        <f t="shared" si="34"/>
        <v>#DIV/0!</v>
      </c>
    </row>
    <row r="115" spans="1:16" ht="15.75">
      <c r="A115" s="41" t="s">
        <v>105</v>
      </c>
      <c r="C115" s="73">
        <f t="shared" ref="C115:N115" si="35">+C27/C6</f>
        <v>0</v>
      </c>
      <c r="D115" s="73">
        <f t="shared" si="35"/>
        <v>0</v>
      </c>
      <c r="E115" s="73">
        <f t="shared" si="35"/>
        <v>0</v>
      </c>
      <c r="F115" s="73">
        <f t="shared" si="35"/>
        <v>0</v>
      </c>
      <c r="G115" s="73">
        <f t="shared" si="35"/>
        <v>0</v>
      </c>
      <c r="H115" s="73">
        <f t="shared" si="35"/>
        <v>0</v>
      </c>
      <c r="I115" s="73">
        <f t="shared" si="35"/>
        <v>0</v>
      </c>
      <c r="J115" s="73">
        <f t="shared" si="35"/>
        <v>0</v>
      </c>
      <c r="K115" s="73">
        <f t="shared" si="35"/>
        <v>0</v>
      </c>
      <c r="L115" s="73">
        <f t="shared" si="35"/>
        <v>0</v>
      </c>
      <c r="M115" s="73">
        <f t="shared" si="35"/>
        <v>0</v>
      </c>
      <c r="N115" s="73">
        <f t="shared" si="35"/>
        <v>0</v>
      </c>
      <c r="O115" s="89"/>
      <c r="P115" s="112">
        <f>+P27/P6</f>
        <v>0</v>
      </c>
    </row>
    <row r="116" spans="1:16" ht="15.75">
      <c r="A116" s="11" t="s">
        <v>102</v>
      </c>
      <c r="C116" s="189" t="e">
        <f>+C114/C115</f>
        <v>#DIV/0!</v>
      </c>
      <c r="D116" s="189" t="e">
        <f t="shared" ref="D116:P116" si="36">+D114/D115</f>
        <v>#DIV/0!</v>
      </c>
      <c r="E116" s="189" t="e">
        <f t="shared" si="36"/>
        <v>#DIV/0!</v>
      </c>
      <c r="F116" s="189" t="e">
        <f t="shared" si="36"/>
        <v>#DIV/0!</v>
      </c>
      <c r="G116" s="189" t="e">
        <f t="shared" si="36"/>
        <v>#DIV/0!</v>
      </c>
      <c r="H116" s="189" t="e">
        <f t="shared" si="36"/>
        <v>#DIV/0!</v>
      </c>
      <c r="I116" s="189" t="e">
        <f t="shared" si="36"/>
        <v>#DIV/0!</v>
      </c>
      <c r="J116" s="189" t="e">
        <f t="shared" si="36"/>
        <v>#DIV/0!</v>
      </c>
      <c r="K116" s="189" t="e">
        <f t="shared" si="36"/>
        <v>#DIV/0!</v>
      </c>
      <c r="L116" s="189" t="e">
        <f t="shared" si="36"/>
        <v>#DIV/0!</v>
      </c>
      <c r="M116" s="189" t="e">
        <f t="shared" si="36"/>
        <v>#DIV/0!</v>
      </c>
      <c r="N116" s="189" t="e">
        <f t="shared" si="36"/>
        <v>#DIV/0!</v>
      </c>
      <c r="O116" s="190"/>
      <c r="P116" s="191" t="e">
        <f t="shared" si="36"/>
        <v>#DIV/0!</v>
      </c>
    </row>
    <row r="117" spans="1:16" ht="15.75">
      <c r="A117" s="41" t="s">
        <v>106</v>
      </c>
      <c r="C117" s="73">
        <f>249*31</f>
        <v>7719</v>
      </c>
      <c r="D117" s="73">
        <f>249*28</f>
        <v>6972</v>
      </c>
      <c r="E117" s="73">
        <f t="shared" ref="E117:P117" si="37">249*31</f>
        <v>7719</v>
      </c>
      <c r="F117" s="73">
        <f>249*30</f>
        <v>7470</v>
      </c>
      <c r="G117" s="73">
        <f t="shared" si="37"/>
        <v>7719</v>
      </c>
      <c r="H117" s="73">
        <f t="shared" si="37"/>
        <v>7719</v>
      </c>
      <c r="I117" s="73">
        <f t="shared" si="37"/>
        <v>7719</v>
      </c>
      <c r="J117" s="73">
        <f t="shared" si="37"/>
        <v>7719</v>
      </c>
      <c r="K117" s="73">
        <f t="shared" si="37"/>
        <v>7719</v>
      </c>
      <c r="L117" s="73">
        <f t="shared" si="37"/>
        <v>7719</v>
      </c>
      <c r="M117" s="73">
        <f t="shared" si="37"/>
        <v>7719</v>
      </c>
      <c r="N117" s="73">
        <f t="shared" si="37"/>
        <v>7719</v>
      </c>
      <c r="O117" s="89"/>
      <c r="P117" s="112">
        <f t="shared" si="37"/>
        <v>7719</v>
      </c>
    </row>
    <row r="118" spans="1:16" ht="15.75">
      <c r="A118" s="11" t="s">
        <v>103</v>
      </c>
      <c r="C118" s="118" t="e">
        <f>+C116/C117</f>
        <v>#DIV/0!</v>
      </c>
      <c r="D118" s="118" t="e">
        <f t="shared" ref="D118:P118" si="38">+D116/D117</f>
        <v>#DIV/0!</v>
      </c>
      <c r="E118" s="118" t="e">
        <f t="shared" si="38"/>
        <v>#DIV/0!</v>
      </c>
      <c r="F118" s="118" t="e">
        <f t="shared" si="38"/>
        <v>#DIV/0!</v>
      </c>
      <c r="G118" s="118" t="e">
        <f t="shared" si="38"/>
        <v>#DIV/0!</v>
      </c>
      <c r="H118" s="118" t="e">
        <f t="shared" si="38"/>
        <v>#DIV/0!</v>
      </c>
      <c r="I118" s="118" t="e">
        <f t="shared" si="38"/>
        <v>#DIV/0!</v>
      </c>
      <c r="J118" s="118" t="e">
        <f t="shared" si="38"/>
        <v>#DIV/0!</v>
      </c>
      <c r="K118" s="118" t="e">
        <f t="shared" si="38"/>
        <v>#DIV/0!</v>
      </c>
      <c r="L118" s="118" t="e">
        <f t="shared" si="38"/>
        <v>#DIV/0!</v>
      </c>
      <c r="M118" s="118" t="e">
        <f t="shared" si="38"/>
        <v>#DIV/0!</v>
      </c>
      <c r="N118" s="118" t="e">
        <f t="shared" si="38"/>
        <v>#DIV/0!</v>
      </c>
      <c r="O118" s="117"/>
      <c r="P118" s="119" t="e">
        <f t="shared" si="38"/>
        <v>#DIV/0!</v>
      </c>
    </row>
    <row r="119" spans="1:16" ht="15.75">
      <c r="A119" s="11" t="s">
        <v>104</v>
      </c>
      <c r="C119" s="186" t="e">
        <f t="shared" ref="C119:N119" si="39">+C114/C6</f>
        <v>#DIV/0!</v>
      </c>
      <c r="D119" s="186" t="e">
        <f t="shared" si="39"/>
        <v>#DIV/0!</v>
      </c>
      <c r="E119" s="186" t="e">
        <f t="shared" si="39"/>
        <v>#DIV/0!</v>
      </c>
      <c r="F119" s="186" t="e">
        <f t="shared" si="39"/>
        <v>#DIV/0!</v>
      </c>
      <c r="G119" s="186" t="e">
        <f t="shared" si="39"/>
        <v>#DIV/0!</v>
      </c>
      <c r="H119" s="186" t="e">
        <f t="shared" si="39"/>
        <v>#DIV/0!</v>
      </c>
      <c r="I119" s="186" t="e">
        <f t="shared" si="39"/>
        <v>#DIV/0!</v>
      </c>
      <c r="J119" s="186" t="e">
        <f t="shared" si="39"/>
        <v>#DIV/0!</v>
      </c>
      <c r="K119" s="186" t="e">
        <f t="shared" si="39"/>
        <v>#DIV/0!</v>
      </c>
      <c r="L119" s="186" t="e">
        <f t="shared" si="39"/>
        <v>#DIV/0!</v>
      </c>
      <c r="M119" s="186" t="e">
        <f t="shared" si="39"/>
        <v>#DIV/0!</v>
      </c>
      <c r="N119" s="186" t="e">
        <f t="shared" si="39"/>
        <v>#DIV/0!</v>
      </c>
      <c r="O119" s="187"/>
      <c r="P119" s="188" t="e">
        <f>+P114/P6</f>
        <v>#DIV/0!</v>
      </c>
    </row>
    <row r="120" spans="1:16">
      <c r="C120" s="69"/>
    </row>
    <row r="121" spans="1:16" ht="15.75">
      <c r="A121" s="42" t="s">
        <v>111</v>
      </c>
      <c r="C121" s="192">
        <f>+(C25-C29)-C63-C38-C43-C48-C53</f>
        <v>0</v>
      </c>
      <c r="D121" s="192">
        <f t="shared" ref="D121:P121" si="40">+(D25-D29)-D63-D38-D43-D48-D53</f>
        <v>0</v>
      </c>
      <c r="E121" s="192">
        <f t="shared" si="40"/>
        <v>0</v>
      </c>
      <c r="F121" s="192">
        <f t="shared" si="40"/>
        <v>0</v>
      </c>
      <c r="G121" s="192">
        <f t="shared" si="40"/>
        <v>0</v>
      </c>
      <c r="H121" s="192">
        <f t="shared" si="40"/>
        <v>0</v>
      </c>
      <c r="I121" s="192">
        <f t="shared" si="40"/>
        <v>0</v>
      </c>
      <c r="J121" s="192">
        <f t="shared" si="40"/>
        <v>0</v>
      </c>
      <c r="K121" s="192">
        <f t="shared" si="40"/>
        <v>0</v>
      </c>
      <c r="L121" s="192">
        <f t="shared" si="40"/>
        <v>0</v>
      </c>
      <c r="M121" s="192">
        <f t="shared" si="40"/>
        <v>0</v>
      </c>
      <c r="N121" s="192">
        <f t="shared" si="40"/>
        <v>0</v>
      </c>
      <c r="O121" s="193"/>
      <c r="P121" s="194">
        <f t="shared" si="40"/>
        <v>0</v>
      </c>
    </row>
    <row r="122" spans="1:16" ht="15.75">
      <c r="A122" s="42" t="s">
        <v>112</v>
      </c>
      <c r="C122" s="192">
        <f>+(C24-C62-C64)-C36-C41-C46-C51</f>
        <v>0</v>
      </c>
      <c r="D122" s="192">
        <f t="shared" ref="D122:P122" si="41">+(D24-D62-D64)-D36-D41-D46-D51</f>
        <v>0</v>
      </c>
      <c r="E122" s="192">
        <f t="shared" si="41"/>
        <v>0</v>
      </c>
      <c r="F122" s="192">
        <f t="shared" si="41"/>
        <v>0</v>
      </c>
      <c r="G122" s="192">
        <f t="shared" si="41"/>
        <v>0</v>
      </c>
      <c r="H122" s="192">
        <f t="shared" si="41"/>
        <v>0</v>
      </c>
      <c r="I122" s="192">
        <f t="shared" si="41"/>
        <v>0</v>
      </c>
      <c r="J122" s="192">
        <f t="shared" si="41"/>
        <v>0</v>
      </c>
      <c r="K122" s="192">
        <f t="shared" si="41"/>
        <v>0</v>
      </c>
      <c r="L122" s="192">
        <f t="shared" si="41"/>
        <v>0</v>
      </c>
      <c r="M122" s="192">
        <f t="shared" si="41"/>
        <v>0</v>
      </c>
      <c r="N122" s="192">
        <f t="shared" si="41"/>
        <v>0</v>
      </c>
      <c r="O122" s="193"/>
      <c r="P122" s="194">
        <f t="shared" si="41"/>
        <v>0</v>
      </c>
    </row>
    <row r="123" spans="1:16">
      <c r="C123" s="69"/>
    </row>
    <row r="124" spans="1:16">
      <c r="C124" s="69"/>
    </row>
  </sheetData>
  <pageMargins left="0.70866141732283472" right="0.70866141732283472" top="0" bottom="0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zoomScale="90" zoomScaleNormal="90" workbookViewId="0">
      <pane xSplit="2" ySplit="3" topLeftCell="C4" activePane="bottomRight" state="frozenSplit"/>
      <selection pane="topRight"/>
      <selection pane="bottomLeft" activeCell="A4" sqref="A4"/>
      <selection pane="bottomRight" activeCell="H8" sqref="H8"/>
    </sheetView>
  </sheetViews>
  <sheetFormatPr baseColWidth="10" defaultRowHeight="15"/>
  <cols>
    <col min="1" max="1" width="9.7109375" customWidth="1"/>
    <col min="2" max="2" width="30.7109375" customWidth="1"/>
    <col min="3" max="14" width="10.7109375" customWidth="1"/>
    <col min="15" max="15" width="2.7109375" customWidth="1"/>
  </cols>
  <sheetData>
    <row r="1" spans="1:17" ht="23.25">
      <c r="A1" s="32">
        <v>2013</v>
      </c>
      <c r="B1" s="1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2"/>
      <c r="Q1" s="23"/>
    </row>
    <row r="2" spans="1:17" ht="16.5" thickBot="1">
      <c r="A2" s="19"/>
      <c r="B2" s="19"/>
      <c r="C2" s="18" t="s">
        <v>1</v>
      </c>
      <c r="D2" s="3"/>
      <c r="E2" s="18"/>
      <c r="F2" s="18"/>
      <c r="G2" s="18"/>
      <c r="H2" s="18"/>
      <c r="I2" s="18"/>
      <c r="J2" s="18"/>
      <c r="K2" s="18"/>
      <c r="L2" s="18"/>
      <c r="M2" s="18"/>
      <c r="N2" s="18"/>
      <c r="O2" s="1"/>
      <c r="P2" s="20"/>
      <c r="Q2" s="1"/>
    </row>
    <row r="3" spans="1:17" ht="18.75" thickBot="1">
      <c r="A3" s="7" t="s">
        <v>0</v>
      </c>
      <c r="B3" s="21"/>
      <c r="C3" s="22" t="s">
        <v>109</v>
      </c>
      <c r="D3" s="22" t="s">
        <v>109</v>
      </c>
      <c r="E3" s="22" t="s">
        <v>109</v>
      </c>
      <c r="F3" s="22" t="s">
        <v>109</v>
      </c>
      <c r="G3" s="22" t="s">
        <v>109</v>
      </c>
      <c r="H3" s="22" t="s">
        <v>109</v>
      </c>
      <c r="I3" s="22" t="s">
        <v>109</v>
      </c>
      <c r="J3" s="22" t="s">
        <v>109</v>
      </c>
      <c r="K3" s="22" t="s">
        <v>109</v>
      </c>
      <c r="L3" s="22" t="s">
        <v>109</v>
      </c>
      <c r="M3" s="22" t="s">
        <v>109</v>
      </c>
      <c r="N3" s="22" t="s">
        <v>109</v>
      </c>
      <c r="O3" s="1"/>
      <c r="P3" s="113" t="s">
        <v>2</v>
      </c>
      <c r="Q3" s="1"/>
    </row>
    <row r="4" spans="1:17" ht="21.75" thickBot="1">
      <c r="A4" s="8" t="s">
        <v>3</v>
      </c>
      <c r="B4" s="26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1"/>
      <c r="P4" s="6"/>
      <c r="Q4" s="1"/>
    </row>
    <row r="5" spans="1:17" ht="16.5" thickBot="1">
      <c r="A5" s="13" t="s">
        <v>87</v>
      </c>
      <c r="B5" s="24"/>
      <c r="C5" s="81">
        <v>1</v>
      </c>
      <c r="D5" s="81">
        <v>2</v>
      </c>
      <c r="E5" s="50">
        <v>3</v>
      </c>
      <c r="F5" s="50">
        <v>4</v>
      </c>
      <c r="G5" s="50">
        <v>5</v>
      </c>
      <c r="H5" s="50">
        <v>6</v>
      </c>
      <c r="I5" s="50">
        <v>7</v>
      </c>
      <c r="J5" s="50">
        <v>8</v>
      </c>
      <c r="K5" s="50">
        <v>9</v>
      </c>
      <c r="L5" s="50">
        <v>10</v>
      </c>
      <c r="M5" s="50">
        <v>11</v>
      </c>
      <c r="N5" s="50">
        <v>12</v>
      </c>
      <c r="O5" s="51"/>
      <c r="P5" s="91">
        <f>+SUM(C5:N5)</f>
        <v>78</v>
      </c>
      <c r="Q5" s="1"/>
    </row>
    <row r="6" spans="1:17" ht="16.5" customHeight="1">
      <c r="A6" s="13" t="s">
        <v>4</v>
      </c>
      <c r="B6" s="29"/>
      <c r="C6" s="85">
        <v>2</v>
      </c>
      <c r="D6" s="85">
        <v>2</v>
      </c>
      <c r="E6" s="50"/>
      <c r="F6" s="50"/>
      <c r="G6" s="50"/>
      <c r="H6" s="50"/>
      <c r="I6" s="50"/>
      <c r="J6" s="50"/>
      <c r="K6" s="50"/>
      <c r="L6" s="50"/>
      <c r="M6" s="50"/>
      <c r="N6" s="50"/>
      <c r="O6" s="53"/>
      <c r="P6" s="91">
        <f>+SUM(C6:N6)</f>
        <v>4</v>
      </c>
      <c r="Q6" s="1"/>
    </row>
    <row r="7" spans="1:17" ht="15.75">
      <c r="A7" s="14" t="s">
        <v>5</v>
      </c>
      <c r="B7" s="24"/>
      <c r="C7" s="185">
        <v>0.03</v>
      </c>
      <c r="D7" s="185">
        <v>1.03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3"/>
      <c r="P7" s="92"/>
      <c r="Q7" s="1"/>
    </row>
    <row r="8" spans="1:17" ht="15.75">
      <c r="A8" s="14" t="s">
        <v>6</v>
      </c>
      <c r="B8" s="24"/>
      <c r="C8" s="77">
        <v>4</v>
      </c>
      <c r="D8" s="77">
        <v>4</v>
      </c>
      <c r="E8" s="54"/>
      <c r="F8" s="54"/>
      <c r="G8" s="54"/>
      <c r="H8" s="54"/>
      <c r="I8" s="54"/>
      <c r="J8" s="54"/>
      <c r="K8" s="54"/>
      <c r="L8" s="54"/>
      <c r="M8" s="54"/>
      <c r="N8" s="54"/>
      <c r="O8" s="53"/>
      <c r="P8" s="92"/>
      <c r="Q8" s="1"/>
    </row>
    <row r="9" spans="1:17" ht="15.75">
      <c r="A9" s="39"/>
      <c r="B9" s="24"/>
      <c r="C9" s="77"/>
      <c r="D9" s="77"/>
      <c r="E9" s="54"/>
      <c r="F9" s="54"/>
      <c r="G9" s="54"/>
      <c r="H9" s="54"/>
      <c r="I9" s="54"/>
      <c r="J9" s="54"/>
      <c r="K9" s="54"/>
      <c r="L9" s="54"/>
      <c r="M9" s="54"/>
      <c r="N9" s="54"/>
      <c r="O9" s="56"/>
      <c r="P9" s="92"/>
      <c r="Q9" s="1"/>
    </row>
    <row r="10" spans="1:17" ht="15.75">
      <c r="A10" s="39"/>
      <c r="B10" s="40" t="s">
        <v>54</v>
      </c>
      <c r="C10" s="74">
        <v>5</v>
      </c>
      <c r="D10" s="74">
        <v>5</v>
      </c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6"/>
      <c r="P10" s="98">
        <f t="shared" ref="P10:P15" si="0">+SUM(C10:N10)</f>
        <v>10</v>
      </c>
      <c r="Q10" s="1"/>
    </row>
    <row r="11" spans="1:17" ht="15.75">
      <c r="A11" s="39"/>
      <c r="B11" s="40" t="s">
        <v>55</v>
      </c>
      <c r="C11" s="74">
        <v>6</v>
      </c>
      <c r="D11" s="74">
        <v>6</v>
      </c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6"/>
      <c r="P11" s="98">
        <f t="shared" si="0"/>
        <v>12</v>
      </c>
      <c r="Q11" s="1"/>
    </row>
    <row r="12" spans="1:17" ht="15.75">
      <c r="A12" s="39"/>
      <c r="B12" s="40" t="s">
        <v>56</v>
      </c>
      <c r="C12" s="74">
        <v>7</v>
      </c>
      <c r="D12" s="74">
        <v>7</v>
      </c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6"/>
      <c r="P12" s="98">
        <f t="shared" si="0"/>
        <v>14</v>
      </c>
      <c r="Q12" s="1"/>
    </row>
    <row r="13" spans="1:17" ht="15.75">
      <c r="A13" s="15" t="s">
        <v>7</v>
      </c>
      <c r="B13" s="30"/>
      <c r="C13" s="84">
        <f>+C10+C11+C12</f>
        <v>18</v>
      </c>
      <c r="D13" s="84">
        <f t="shared" ref="D13:N13" si="1">+D10+D11+D12</f>
        <v>18</v>
      </c>
      <c r="E13" s="84">
        <f t="shared" si="1"/>
        <v>0</v>
      </c>
      <c r="F13" s="84">
        <f t="shared" si="1"/>
        <v>0</v>
      </c>
      <c r="G13" s="84">
        <f t="shared" si="1"/>
        <v>0</v>
      </c>
      <c r="H13" s="84">
        <f t="shared" si="1"/>
        <v>0</v>
      </c>
      <c r="I13" s="84">
        <f t="shared" si="1"/>
        <v>0</v>
      </c>
      <c r="J13" s="84">
        <f t="shared" si="1"/>
        <v>0</v>
      </c>
      <c r="K13" s="84">
        <f t="shared" si="1"/>
        <v>0</v>
      </c>
      <c r="L13" s="84">
        <f t="shared" si="1"/>
        <v>0</v>
      </c>
      <c r="M13" s="84">
        <f t="shared" si="1"/>
        <v>0</v>
      </c>
      <c r="N13" s="84">
        <f t="shared" si="1"/>
        <v>0</v>
      </c>
      <c r="O13" s="53"/>
      <c r="P13" s="94">
        <f t="shared" si="0"/>
        <v>36</v>
      </c>
      <c r="Q13" s="1"/>
    </row>
    <row r="14" spans="1:17" ht="15.75">
      <c r="A14" s="14" t="s">
        <v>9</v>
      </c>
      <c r="B14" s="24"/>
      <c r="C14" s="77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3"/>
      <c r="P14" s="93">
        <f t="shared" si="0"/>
        <v>0</v>
      </c>
      <c r="Q14" s="1"/>
    </row>
    <row r="15" spans="1:17" ht="15.75">
      <c r="A15" s="14" t="s">
        <v>8</v>
      </c>
      <c r="B15" s="24"/>
      <c r="C15" s="77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3"/>
      <c r="P15" s="93">
        <f t="shared" si="0"/>
        <v>0</v>
      </c>
      <c r="Q15" s="1"/>
    </row>
    <row r="16" spans="1:17" ht="15.75">
      <c r="A16" s="14" t="s">
        <v>11</v>
      </c>
      <c r="B16" s="24"/>
      <c r="C16" s="77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3"/>
      <c r="P16" s="95"/>
      <c r="Q16" s="1"/>
    </row>
    <row r="17" spans="1:17" ht="15.75">
      <c r="A17" s="14" t="s">
        <v>10</v>
      </c>
      <c r="B17" s="24"/>
      <c r="C17" s="77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3"/>
      <c r="P17" s="95"/>
      <c r="Q17" s="1"/>
    </row>
    <row r="18" spans="1:17" ht="15.75">
      <c r="A18" s="39"/>
      <c r="B18" s="40" t="s">
        <v>57</v>
      </c>
      <c r="C18" s="7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6"/>
      <c r="P18" s="98">
        <f>+SUM(C18:N18)</f>
        <v>0</v>
      </c>
      <c r="Q18" s="1"/>
    </row>
    <row r="19" spans="1:17" ht="15.75">
      <c r="A19" s="39"/>
      <c r="B19" s="40" t="s">
        <v>58</v>
      </c>
      <c r="C19" s="7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6"/>
      <c r="P19" s="98">
        <f>+SUM(C19:N19)</f>
        <v>0</v>
      </c>
      <c r="Q19" s="1"/>
    </row>
    <row r="20" spans="1:17" ht="15.75">
      <c r="A20" s="39"/>
      <c r="B20" s="40" t="s">
        <v>56</v>
      </c>
      <c r="C20" s="7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6"/>
      <c r="P20" s="98">
        <f>+SUM(C20:N20)</f>
        <v>0</v>
      </c>
      <c r="Q20" s="1"/>
    </row>
    <row r="21" spans="1:17" ht="15.75">
      <c r="A21" s="15" t="s">
        <v>12</v>
      </c>
      <c r="B21" s="30"/>
      <c r="C21" s="84">
        <f>+C20+C19+C18</f>
        <v>0</v>
      </c>
      <c r="D21" s="84">
        <f t="shared" ref="D21:N21" si="2">+D20+D19+D18</f>
        <v>0</v>
      </c>
      <c r="E21" s="84">
        <f t="shared" si="2"/>
        <v>0</v>
      </c>
      <c r="F21" s="84">
        <f t="shared" si="2"/>
        <v>0</v>
      </c>
      <c r="G21" s="84">
        <f t="shared" si="2"/>
        <v>0</v>
      </c>
      <c r="H21" s="84">
        <f t="shared" si="2"/>
        <v>0</v>
      </c>
      <c r="I21" s="84">
        <f t="shared" si="2"/>
        <v>0</v>
      </c>
      <c r="J21" s="84">
        <f t="shared" si="2"/>
        <v>0</v>
      </c>
      <c r="K21" s="84">
        <f t="shared" si="2"/>
        <v>0</v>
      </c>
      <c r="L21" s="84">
        <f t="shared" si="2"/>
        <v>0</v>
      </c>
      <c r="M21" s="84">
        <f t="shared" si="2"/>
        <v>0</v>
      </c>
      <c r="N21" s="84">
        <f t="shared" si="2"/>
        <v>0</v>
      </c>
      <c r="O21" s="53"/>
      <c r="P21" s="94">
        <f>+SUM(C21:N21)</f>
        <v>0</v>
      </c>
      <c r="Q21" s="1"/>
    </row>
    <row r="22" spans="1:17" ht="15.75">
      <c r="A22" s="16" t="s">
        <v>13</v>
      </c>
      <c r="B22" s="31"/>
      <c r="C22" s="8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3"/>
      <c r="P22" s="93">
        <f>+SUM(C22:N22)</f>
        <v>0</v>
      </c>
      <c r="Q22" s="1"/>
    </row>
    <row r="23" spans="1:17" ht="15.75">
      <c r="A23" s="9"/>
      <c r="B23" s="24"/>
      <c r="C23" s="83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3"/>
      <c r="P23" s="59"/>
      <c r="Q23" s="1"/>
    </row>
    <row r="24" spans="1:17" ht="15.75">
      <c r="A24" s="11" t="s">
        <v>14</v>
      </c>
      <c r="B24" s="24"/>
      <c r="C24" s="77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3"/>
      <c r="P24" s="98">
        <f>+SUM(C24:N24)</f>
        <v>0</v>
      </c>
      <c r="Q24" s="1"/>
    </row>
    <row r="25" spans="1:17" ht="15.75">
      <c r="A25" s="11" t="s">
        <v>15</v>
      </c>
      <c r="B25" s="24"/>
      <c r="C25" s="77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3"/>
      <c r="P25" s="98">
        <f>+SUM(C25:N25)</f>
        <v>0</v>
      </c>
      <c r="Q25" s="1"/>
    </row>
    <row r="26" spans="1:17" ht="15.75">
      <c r="A26" s="11" t="s">
        <v>93</v>
      </c>
      <c r="B26" s="24"/>
      <c r="C26" s="77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60"/>
      <c r="P26" s="98">
        <f>+SUM(C26:N26)</f>
        <v>0</v>
      </c>
      <c r="Q26" s="4"/>
    </row>
    <row r="27" spans="1:17" ht="18.75">
      <c r="A27" s="10" t="s">
        <v>16</v>
      </c>
      <c r="B27" s="24"/>
      <c r="C27" s="97">
        <f>+C24+C25+C26</f>
        <v>0</v>
      </c>
      <c r="D27" s="97">
        <f t="shared" ref="D27:N27" si="3">+D24+D25+D26</f>
        <v>0</v>
      </c>
      <c r="E27" s="97">
        <f t="shared" si="3"/>
        <v>0</v>
      </c>
      <c r="F27" s="97">
        <f t="shared" si="3"/>
        <v>0</v>
      </c>
      <c r="G27" s="97">
        <f t="shared" si="3"/>
        <v>0</v>
      </c>
      <c r="H27" s="97">
        <f t="shared" si="3"/>
        <v>0</v>
      </c>
      <c r="I27" s="97">
        <f t="shared" si="3"/>
        <v>0</v>
      </c>
      <c r="J27" s="97">
        <f t="shared" si="3"/>
        <v>0</v>
      </c>
      <c r="K27" s="97">
        <f t="shared" si="3"/>
        <v>0</v>
      </c>
      <c r="L27" s="97">
        <f t="shared" si="3"/>
        <v>0</v>
      </c>
      <c r="M27" s="97">
        <f t="shared" si="3"/>
        <v>0</v>
      </c>
      <c r="N27" s="97">
        <f t="shared" si="3"/>
        <v>0</v>
      </c>
      <c r="O27" s="60"/>
      <c r="P27" s="96">
        <f>+SUM(C27:N27)</f>
        <v>0</v>
      </c>
      <c r="Q27" s="4"/>
    </row>
    <row r="28" spans="1:17" ht="15.75" customHeight="1">
      <c r="A28" s="10"/>
      <c r="B28" s="24"/>
      <c r="C28" s="75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0"/>
      <c r="P28" s="55"/>
      <c r="Q28" s="4"/>
    </row>
    <row r="29" spans="1:17" ht="15.75">
      <c r="A29" s="11" t="s">
        <v>59</v>
      </c>
      <c r="B29" s="24"/>
      <c r="C29" s="77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60"/>
      <c r="P29" s="55">
        <v>0</v>
      </c>
      <c r="Q29" s="4"/>
    </row>
    <row r="30" spans="1:17" ht="15.75">
      <c r="A30" s="11" t="s">
        <v>94</v>
      </c>
      <c r="B30" s="24"/>
      <c r="C30" s="77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63"/>
      <c r="P30" s="55"/>
      <c r="Q30" s="4"/>
    </row>
    <row r="31" spans="1:17" ht="18.75">
      <c r="A31" s="10" t="s">
        <v>53</v>
      </c>
      <c r="B31" s="24"/>
      <c r="C31" s="99">
        <f>+C30+C29</f>
        <v>0</v>
      </c>
      <c r="D31" s="99">
        <f t="shared" ref="D31:N31" si="4">+D30+D29</f>
        <v>0</v>
      </c>
      <c r="E31" s="99">
        <f t="shared" si="4"/>
        <v>0</v>
      </c>
      <c r="F31" s="99">
        <f t="shared" si="4"/>
        <v>0</v>
      </c>
      <c r="G31" s="99">
        <f t="shared" si="4"/>
        <v>0</v>
      </c>
      <c r="H31" s="99">
        <f t="shared" si="4"/>
        <v>0</v>
      </c>
      <c r="I31" s="99">
        <f t="shared" si="4"/>
        <v>0</v>
      </c>
      <c r="J31" s="99">
        <f t="shared" si="4"/>
        <v>0</v>
      </c>
      <c r="K31" s="99">
        <f t="shared" si="4"/>
        <v>0</v>
      </c>
      <c r="L31" s="99">
        <f t="shared" si="4"/>
        <v>0</v>
      </c>
      <c r="M31" s="99">
        <f t="shared" si="4"/>
        <v>0</v>
      </c>
      <c r="N31" s="99">
        <f t="shared" si="4"/>
        <v>0</v>
      </c>
      <c r="O31" s="60"/>
      <c r="P31" s="96">
        <f>+SUM(C31:N31)</f>
        <v>0</v>
      </c>
      <c r="Q31" s="4"/>
    </row>
    <row r="32" spans="1:17" ht="15.75" customHeight="1">
      <c r="A32" s="45" t="s">
        <v>92</v>
      </c>
      <c r="B32" s="24"/>
      <c r="C32" s="101" t="e">
        <f>+C29/C25</f>
        <v>#DIV/0!</v>
      </c>
      <c r="D32" s="101" t="e">
        <f t="shared" ref="D32:P32" si="5">+D29/D25</f>
        <v>#DIV/0!</v>
      </c>
      <c r="E32" s="101" t="e">
        <f t="shared" si="5"/>
        <v>#DIV/0!</v>
      </c>
      <c r="F32" s="101" t="e">
        <f t="shared" si="5"/>
        <v>#DIV/0!</v>
      </c>
      <c r="G32" s="101" t="e">
        <f t="shared" si="5"/>
        <v>#DIV/0!</v>
      </c>
      <c r="H32" s="101" t="e">
        <f t="shared" si="5"/>
        <v>#DIV/0!</v>
      </c>
      <c r="I32" s="101" t="e">
        <f t="shared" si="5"/>
        <v>#DIV/0!</v>
      </c>
      <c r="J32" s="101" t="e">
        <f t="shared" si="5"/>
        <v>#DIV/0!</v>
      </c>
      <c r="K32" s="101" t="e">
        <f t="shared" si="5"/>
        <v>#DIV/0!</v>
      </c>
      <c r="L32" s="101" t="e">
        <f t="shared" si="5"/>
        <v>#DIV/0!</v>
      </c>
      <c r="M32" s="101" t="e">
        <f t="shared" si="5"/>
        <v>#DIV/0!</v>
      </c>
      <c r="N32" s="101" t="e">
        <f t="shared" si="5"/>
        <v>#DIV/0!</v>
      </c>
      <c r="O32" s="60"/>
      <c r="P32" s="103" t="e">
        <f t="shared" si="5"/>
        <v>#DIV/0!</v>
      </c>
      <c r="Q32" s="4"/>
    </row>
    <row r="33" spans="1:17" ht="18.75">
      <c r="A33" s="10" t="s">
        <v>17</v>
      </c>
      <c r="B33" s="24"/>
      <c r="C33" s="100">
        <f>+C27-C31</f>
        <v>0</v>
      </c>
      <c r="D33" s="100">
        <f t="shared" ref="D33:N33" si="6">+D27-D31</f>
        <v>0</v>
      </c>
      <c r="E33" s="100">
        <f t="shared" si="6"/>
        <v>0</v>
      </c>
      <c r="F33" s="100">
        <f t="shared" si="6"/>
        <v>0</v>
      </c>
      <c r="G33" s="100">
        <f t="shared" si="6"/>
        <v>0</v>
      </c>
      <c r="H33" s="100">
        <f t="shared" si="6"/>
        <v>0</v>
      </c>
      <c r="I33" s="100">
        <f t="shared" si="6"/>
        <v>0</v>
      </c>
      <c r="J33" s="100">
        <f t="shared" si="6"/>
        <v>0</v>
      </c>
      <c r="K33" s="100">
        <f t="shared" si="6"/>
        <v>0</v>
      </c>
      <c r="L33" s="100">
        <f t="shared" si="6"/>
        <v>0</v>
      </c>
      <c r="M33" s="100">
        <f t="shared" si="6"/>
        <v>0</v>
      </c>
      <c r="N33" s="100">
        <f t="shared" si="6"/>
        <v>0</v>
      </c>
      <c r="O33" s="60"/>
      <c r="P33" s="96">
        <f>+SUM(C33:N33)</f>
        <v>0</v>
      </c>
      <c r="Q33" s="4"/>
    </row>
    <row r="34" spans="1:17" ht="15.75" customHeight="1">
      <c r="A34" s="10"/>
      <c r="B34" s="24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60"/>
      <c r="P34" s="55"/>
      <c r="Q34" s="4"/>
    </row>
    <row r="35" spans="1:17" ht="15.75">
      <c r="A35" s="11" t="s">
        <v>60</v>
      </c>
      <c r="B35" s="25"/>
      <c r="C35" s="76">
        <f>+C36+C37+C38+C39</f>
        <v>0</v>
      </c>
      <c r="D35" s="76">
        <f t="shared" ref="D35:P35" si="7">+D36+D37+D38+D39</f>
        <v>0</v>
      </c>
      <c r="E35" s="76">
        <f t="shared" si="7"/>
        <v>0</v>
      </c>
      <c r="F35" s="76">
        <f t="shared" si="7"/>
        <v>0</v>
      </c>
      <c r="G35" s="76">
        <f t="shared" si="7"/>
        <v>0</v>
      </c>
      <c r="H35" s="76">
        <f t="shared" si="7"/>
        <v>0</v>
      </c>
      <c r="I35" s="76">
        <f t="shared" si="7"/>
        <v>0</v>
      </c>
      <c r="J35" s="76">
        <f t="shared" si="7"/>
        <v>0</v>
      </c>
      <c r="K35" s="76">
        <f t="shared" si="7"/>
        <v>0</v>
      </c>
      <c r="L35" s="76">
        <f t="shared" si="7"/>
        <v>0</v>
      </c>
      <c r="M35" s="76">
        <f t="shared" si="7"/>
        <v>0</v>
      </c>
      <c r="N35" s="76">
        <f t="shared" si="7"/>
        <v>0</v>
      </c>
      <c r="O35" s="64"/>
      <c r="P35" s="104">
        <f t="shared" si="7"/>
        <v>0</v>
      </c>
      <c r="Q35" s="5"/>
    </row>
    <row r="36" spans="1:17" ht="15.75">
      <c r="A36" s="41"/>
      <c r="B36" s="42" t="s">
        <v>62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65"/>
      <c r="P36" s="98">
        <f t="shared" ref="P36:P57" si="8">+SUM(C36:N36)</f>
        <v>0</v>
      </c>
      <c r="Q36" s="5"/>
    </row>
    <row r="37" spans="1:17" ht="15.75">
      <c r="A37" s="41"/>
      <c r="B37" s="42" t="s">
        <v>64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65"/>
      <c r="P37" s="98">
        <f t="shared" si="8"/>
        <v>0</v>
      </c>
      <c r="Q37" s="5"/>
    </row>
    <row r="38" spans="1:17" ht="15.75">
      <c r="A38" s="41"/>
      <c r="B38" s="42" t="s">
        <v>63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65"/>
      <c r="P38" s="98">
        <f t="shared" si="8"/>
        <v>0</v>
      </c>
      <c r="Q38" s="5"/>
    </row>
    <row r="39" spans="1:17" ht="15.75">
      <c r="A39" s="41"/>
      <c r="B39" s="42" t="s">
        <v>72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65"/>
      <c r="P39" s="98">
        <f t="shared" si="8"/>
        <v>0</v>
      </c>
      <c r="Q39" s="5"/>
    </row>
    <row r="40" spans="1:17" ht="15.75">
      <c r="A40" s="41" t="s">
        <v>61</v>
      </c>
      <c r="B40" s="25"/>
      <c r="C40" s="76">
        <f>+SUM(C41:C44)</f>
        <v>0</v>
      </c>
      <c r="D40" s="76">
        <f t="shared" ref="D40:P40" si="9">+SUM(D41:D44)</f>
        <v>0</v>
      </c>
      <c r="E40" s="76">
        <f t="shared" si="9"/>
        <v>0</v>
      </c>
      <c r="F40" s="76">
        <f t="shared" si="9"/>
        <v>0</v>
      </c>
      <c r="G40" s="76">
        <f t="shared" si="9"/>
        <v>0</v>
      </c>
      <c r="H40" s="76">
        <f t="shared" si="9"/>
        <v>0</v>
      </c>
      <c r="I40" s="76">
        <f t="shared" si="9"/>
        <v>0</v>
      </c>
      <c r="J40" s="76">
        <f t="shared" si="9"/>
        <v>0</v>
      </c>
      <c r="K40" s="76">
        <f t="shared" si="9"/>
        <v>0</v>
      </c>
      <c r="L40" s="76">
        <f t="shared" si="9"/>
        <v>0</v>
      </c>
      <c r="M40" s="76">
        <f t="shared" si="9"/>
        <v>0</v>
      </c>
      <c r="N40" s="76">
        <f t="shared" si="9"/>
        <v>0</v>
      </c>
      <c r="O40" s="65"/>
      <c r="P40" s="104">
        <f t="shared" si="9"/>
        <v>0</v>
      </c>
      <c r="Q40" s="5"/>
    </row>
    <row r="41" spans="1:17" ht="15.75">
      <c r="A41" s="41"/>
      <c r="B41" s="42" t="s">
        <v>65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65"/>
      <c r="P41" s="98">
        <f t="shared" si="8"/>
        <v>0</v>
      </c>
      <c r="Q41" s="5"/>
    </row>
    <row r="42" spans="1:17" ht="15.75">
      <c r="A42" s="41"/>
      <c r="B42" s="42" t="s">
        <v>66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65"/>
      <c r="P42" s="98">
        <f t="shared" si="8"/>
        <v>0</v>
      </c>
      <c r="Q42" s="5"/>
    </row>
    <row r="43" spans="1:17" ht="15.75">
      <c r="A43" s="41"/>
      <c r="B43" s="42" t="s">
        <v>67</v>
      </c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65"/>
      <c r="P43" s="98">
        <f t="shared" si="8"/>
        <v>0</v>
      </c>
      <c r="Q43" s="5"/>
    </row>
    <row r="44" spans="1:17" ht="15.75">
      <c r="A44" s="41"/>
      <c r="B44" s="42" t="s">
        <v>71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65"/>
      <c r="P44" s="98">
        <f t="shared" si="8"/>
        <v>0</v>
      </c>
      <c r="Q44" s="5"/>
    </row>
    <row r="45" spans="1:17" ht="15.75">
      <c r="A45" s="11" t="s">
        <v>18</v>
      </c>
      <c r="B45" s="24"/>
      <c r="C45" s="76">
        <f>+C46+C47+C48+C49</f>
        <v>0</v>
      </c>
      <c r="D45" s="76">
        <f t="shared" ref="D45:P45" si="10">+D46+D47+D48+D49</f>
        <v>0</v>
      </c>
      <c r="E45" s="76">
        <f t="shared" si="10"/>
        <v>0</v>
      </c>
      <c r="F45" s="76">
        <f t="shared" si="10"/>
        <v>0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0</v>
      </c>
      <c r="K45" s="76">
        <f t="shared" si="10"/>
        <v>0</v>
      </c>
      <c r="L45" s="76">
        <f t="shared" si="10"/>
        <v>0</v>
      </c>
      <c r="M45" s="76">
        <f t="shared" si="10"/>
        <v>0</v>
      </c>
      <c r="N45" s="76">
        <f t="shared" si="10"/>
        <v>0</v>
      </c>
      <c r="O45" s="47"/>
      <c r="P45" s="104">
        <f t="shared" si="10"/>
        <v>0</v>
      </c>
      <c r="Q45" s="4"/>
    </row>
    <row r="46" spans="1:17" ht="15.75">
      <c r="A46" s="41"/>
      <c r="B46" s="42" t="s">
        <v>68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48"/>
      <c r="P46" s="98">
        <f t="shared" si="8"/>
        <v>0</v>
      </c>
      <c r="Q46" s="4"/>
    </row>
    <row r="47" spans="1:17" ht="15.75">
      <c r="A47" s="41"/>
      <c r="B47" s="42" t="s">
        <v>69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48"/>
      <c r="P47" s="98">
        <f t="shared" si="8"/>
        <v>0</v>
      </c>
      <c r="Q47" s="4"/>
    </row>
    <row r="48" spans="1:17" ht="15.75">
      <c r="A48" s="41"/>
      <c r="B48" s="42" t="s">
        <v>70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48"/>
      <c r="P48" s="98">
        <f t="shared" si="8"/>
        <v>0</v>
      </c>
      <c r="Q48" s="4"/>
    </row>
    <row r="49" spans="1:17" ht="15.75">
      <c r="A49" s="41"/>
      <c r="B49" s="42" t="s">
        <v>73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48"/>
      <c r="P49" s="98">
        <f t="shared" si="8"/>
        <v>0</v>
      </c>
      <c r="Q49" s="4"/>
    </row>
    <row r="50" spans="1:17" ht="15.75">
      <c r="A50" s="11" t="s">
        <v>19</v>
      </c>
      <c r="B50" s="25"/>
      <c r="C50" s="76">
        <f>+C51+C52+C53+C54</f>
        <v>0</v>
      </c>
      <c r="D50" s="76">
        <f t="shared" ref="D50:P50" si="11">+D51+D52+D53+D54</f>
        <v>0</v>
      </c>
      <c r="E50" s="76">
        <f t="shared" si="11"/>
        <v>0</v>
      </c>
      <c r="F50" s="76">
        <f t="shared" si="11"/>
        <v>0</v>
      </c>
      <c r="G50" s="76">
        <f t="shared" si="11"/>
        <v>0</v>
      </c>
      <c r="H50" s="76">
        <f t="shared" si="11"/>
        <v>0</v>
      </c>
      <c r="I50" s="76">
        <f t="shared" si="11"/>
        <v>0</v>
      </c>
      <c r="J50" s="76">
        <f t="shared" si="11"/>
        <v>0</v>
      </c>
      <c r="K50" s="76">
        <f t="shared" si="11"/>
        <v>0</v>
      </c>
      <c r="L50" s="76">
        <f t="shared" si="11"/>
        <v>0</v>
      </c>
      <c r="M50" s="76">
        <f t="shared" si="11"/>
        <v>0</v>
      </c>
      <c r="N50" s="76">
        <f t="shared" si="11"/>
        <v>0</v>
      </c>
      <c r="O50" s="66"/>
      <c r="P50" s="104">
        <f t="shared" si="11"/>
        <v>0</v>
      </c>
      <c r="Q50" s="5"/>
    </row>
    <row r="51" spans="1:17" ht="15.75">
      <c r="A51" s="41"/>
      <c r="B51" s="42" t="s">
        <v>74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66"/>
      <c r="P51" s="98">
        <f t="shared" si="8"/>
        <v>0</v>
      </c>
      <c r="Q51" s="5"/>
    </row>
    <row r="52" spans="1:17" ht="15.75">
      <c r="A52" s="41"/>
      <c r="B52" s="42" t="s">
        <v>75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66"/>
      <c r="P52" s="98">
        <f t="shared" si="8"/>
        <v>0</v>
      </c>
      <c r="Q52" s="5"/>
    </row>
    <row r="53" spans="1:17" ht="15.75">
      <c r="A53" s="41"/>
      <c r="B53" s="42" t="s">
        <v>76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66"/>
      <c r="P53" s="98">
        <f t="shared" si="8"/>
        <v>0</v>
      </c>
      <c r="Q53" s="5"/>
    </row>
    <row r="54" spans="1:17" ht="15.75">
      <c r="A54" s="41"/>
      <c r="B54" s="42" t="s">
        <v>73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66"/>
      <c r="P54" s="98">
        <f t="shared" si="8"/>
        <v>0</v>
      </c>
      <c r="Q54" s="5"/>
    </row>
    <row r="55" spans="1:17" ht="15.75">
      <c r="A55" s="11" t="s">
        <v>20</v>
      </c>
      <c r="B55" s="24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49"/>
      <c r="P55" s="98">
        <f t="shared" si="8"/>
        <v>0</v>
      </c>
      <c r="Q55" s="4"/>
    </row>
    <row r="56" spans="1:17" ht="15.75">
      <c r="A56" s="11" t="s">
        <v>21</v>
      </c>
      <c r="B56" s="24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66"/>
      <c r="P56" s="98">
        <f t="shared" si="8"/>
        <v>0</v>
      </c>
      <c r="Q56" s="4"/>
    </row>
    <row r="57" spans="1:17" ht="15.75">
      <c r="A57" s="11" t="s">
        <v>22</v>
      </c>
      <c r="B57" s="24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49"/>
      <c r="P57" s="98">
        <f t="shared" si="8"/>
        <v>0</v>
      </c>
      <c r="Q57" s="4"/>
    </row>
    <row r="58" spans="1:17" ht="18.75">
      <c r="A58" s="10" t="s">
        <v>23</v>
      </c>
      <c r="B58" s="24"/>
      <c r="C58" s="97">
        <f>+C35+C40+C45+C50+C55+C56+C57</f>
        <v>0</v>
      </c>
      <c r="D58" s="97">
        <f t="shared" ref="D58:P58" si="12">+D35+D40+D45+D50+D55+D56+D57</f>
        <v>0</v>
      </c>
      <c r="E58" s="97">
        <f t="shared" si="12"/>
        <v>0</v>
      </c>
      <c r="F58" s="97">
        <f t="shared" si="12"/>
        <v>0</v>
      </c>
      <c r="G58" s="97">
        <f t="shared" si="12"/>
        <v>0</v>
      </c>
      <c r="H58" s="97">
        <f t="shared" si="12"/>
        <v>0</v>
      </c>
      <c r="I58" s="97">
        <f t="shared" si="12"/>
        <v>0</v>
      </c>
      <c r="J58" s="97">
        <f t="shared" si="12"/>
        <v>0</v>
      </c>
      <c r="K58" s="97">
        <f t="shared" si="12"/>
        <v>0</v>
      </c>
      <c r="L58" s="97">
        <f t="shared" si="12"/>
        <v>0</v>
      </c>
      <c r="M58" s="97">
        <f t="shared" si="12"/>
        <v>0</v>
      </c>
      <c r="N58" s="97">
        <f t="shared" si="12"/>
        <v>0</v>
      </c>
      <c r="O58" s="49"/>
      <c r="P58" s="105">
        <f t="shared" si="12"/>
        <v>0</v>
      </c>
      <c r="Q58" s="4"/>
    </row>
    <row r="59" spans="1:17" ht="15.75" customHeight="1">
      <c r="A59" s="33"/>
      <c r="B59" s="24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49"/>
      <c r="P59" s="55"/>
      <c r="Q59" s="4"/>
    </row>
    <row r="60" spans="1:17" ht="15.75">
      <c r="A60" s="11" t="s">
        <v>24</v>
      </c>
      <c r="B60" s="24"/>
      <c r="C60" s="102">
        <f>+C61+C64</f>
        <v>0</v>
      </c>
      <c r="D60" s="102">
        <f t="shared" ref="D60:P60" si="13">+D61+D64</f>
        <v>0</v>
      </c>
      <c r="E60" s="102">
        <f t="shared" si="13"/>
        <v>0</v>
      </c>
      <c r="F60" s="102">
        <f t="shared" si="13"/>
        <v>0</v>
      </c>
      <c r="G60" s="102">
        <f t="shared" si="13"/>
        <v>0</v>
      </c>
      <c r="H60" s="102">
        <f t="shared" si="13"/>
        <v>0</v>
      </c>
      <c r="I60" s="102">
        <f t="shared" si="13"/>
        <v>0</v>
      </c>
      <c r="J60" s="102">
        <f t="shared" si="13"/>
        <v>0</v>
      </c>
      <c r="K60" s="102">
        <f t="shared" si="13"/>
        <v>0</v>
      </c>
      <c r="L60" s="102">
        <f t="shared" si="13"/>
        <v>0</v>
      </c>
      <c r="M60" s="102">
        <f t="shared" si="13"/>
        <v>0</v>
      </c>
      <c r="N60" s="102">
        <f t="shared" si="13"/>
        <v>0</v>
      </c>
      <c r="O60" s="49"/>
      <c r="P60" s="106">
        <f t="shared" si="13"/>
        <v>0</v>
      </c>
      <c r="Q60" s="4"/>
    </row>
    <row r="61" spans="1:17" ht="15.75">
      <c r="A61" s="11" t="s">
        <v>77</v>
      </c>
      <c r="B61" s="24"/>
      <c r="C61" s="97">
        <f>+C62+C63</f>
        <v>0</v>
      </c>
      <c r="D61" s="97">
        <f t="shared" ref="D61:P61" si="14">+D62+D63</f>
        <v>0</v>
      </c>
      <c r="E61" s="97">
        <f t="shared" si="14"/>
        <v>0</v>
      </c>
      <c r="F61" s="97">
        <f t="shared" si="14"/>
        <v>0</v>
      </c>
      <c r="G61" s="97">
        <f t="shared" si="14"/>
        <v>0</v>
      </c>
      <c r="H61" s="97">
        <f t="shared" si="14"/>
        <v>0</v>
      </c>
      <c r="I61" s="97">
        <f t="shared" si="14"/>
        <v>0</v>
      </c>
      <c r="J61" s="97">
        <f t="shared" si="14"/>
        <v>0</v>
      </c>
      <c r="K61" s="97">
        <f t="shared" si="14"/>
        <v>0</v>
      </c>
      <c r="L61" s="97">
        <f t="shared" si="14"/>
        <v>0</v>
      </c>
      <c r="M61" s="97">
        <f t="shared" si="14"/>
        <v>0</v>
      </c>
      <c r="N61" s="97">
        <f t="shared" si="14"/>
        <v>0</v>
      </c>
      <c r="O61" s="49"/>
      <c r="P61" s="105">
        <f t="shared" si="14"/>
        <v>0</v>
      </c>
      <c r="Q61" s="4"/>
    </row>
    <row r="62" spans="1:17" ht="15.75">
      <c r="A62" s="11"/>
      <c r="B62" s="42" t="s">
        <v>79</v>
      </c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49"/>
      <c r="P62" s="98">
        <f>+SUM(C62:N62)</f>
        <v>0</v>
      </c>
      <c r="Q62" s="4"/>
    </row>
    <row r="63" spans="1:17" ht="15.75">
      <c r="A63" s="11"/>
      <c r="B63" s="42" t="s">
        <v>78</v>
      </c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49"/>
      <c r="P63" s="98">
        <f>+SUM(C63:N63)</f>
        <v>0</v>
      </c>
      <c r="Q63" s="4"/>
    </row>
    <row r="64" spans="1:17" ht="15.75">
      <c r="A64" s="11" t="s">
        <v>91</v>
      </c>
      <c r="B64" s="24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49"/>
      <c r="P64" s="98">
        <f>+SUM(C64:N64)</f>
        <v>0</v>
      </c>
      <c r="Q64" s="4"/>
    </row>
    <row r="65" spans="1:17" ht="15.75">
      <c r="A65" s="11" t="s">
        <v>25</v>
      </c>
      <c r="B65" s="24"/>
      <c r="C65" s="97">
        <f>+C66+C67+C68</f>
        <v>0</v>
      </c>
      <c r="D65" s="97">
        <f t="shared" ref="D65:P65" si="15">+D66+D67+D68</f>
        <v>0</v>
      </c>
      <c r="E65" s="97">
        <f t="shared" si="15"/>
        <v>0</v>
      </c>
      <c r="F65" s="97">
        <f t="shared" si="15"/>
        <v>0</v>
      </c>
      <c r="G65" s="97">
        <f t="shared" si="15"/>
        <v>0</v>
      </c>
      <c r="H65" s="97">
        <f t="shared" si="15"/>
        <v>0</v>
      </c>
      <c r="I65" s="97">
        <f t="shared" si="15"/>
        <v>0</v>
      </c>
      <c r="J65" s="97">
        <f t="shared" si="15"/>
        <v>0</v>
      </c>
      <c r="K65" s="97">
        <f t="shared" si="15"/>
        <v>0</v>
      </c>
      <c r="L65" s="97">
        <f t="shared" si="15"/>
        <v>0</v>
      </c>
      <c r="M65" s="97">
        <f t="shared" si="15"/>
        <v>0</v>
      </c>
      <c r="N65" s="97">
        <f t="shared" si="15"/>
        <v>0</v>
      </c>
      <c r="O65" s="49"/>
      <c r="P65" s="105">
        <f t="shared" si="15"/>
        <v>0</v>
      </c>
      <c r="Q65" s="4"/>
    </row>
    <row r="66" spans="1:17" ht="15.75">
      <c r="A66" s="11" t="s">
        <v>51</v>
      </c>
      <c r="B66" s="24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49"/>
      <c r="P66" s="98">
        <f t="shared" ref="P66:P73" si="16">+SUM(C66:N66)</f>
        <v>0</v>
      </c>
      <c r="Q66" s="4"/>
    </row>
    <row r="67" spans="1:17" ht="15.75">
      <c r="A67" s="11" t="s">
        <v>26</v>
      </c>
      <c r="B67" s="24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49"/>
      <c r="P67" s="98">
        <f t="shared" si="16"/>
        <v>0</v>
      </c>
      <c r="Q67" s="4"/>
    </row>
    <row r="68" spans="1:17" ht="15.75">
      <c r="A68" s="11" t="s">
        <v>82</v>
      </c>
      <c r="B68" s="24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49"/>
      <c r="P68" s="98">
        <f t="shared" si="16"/>
        <v>0</v>
      </c>
      <c r="Q68" s="4"/>
    </row>
    <row r="69" spans="1:17" ht="15.75">
      <c r="A69" s="11" t="s">
        <v>88</v>
      </c>
      <c r="B69" s="24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49"/>
      <c r="P69" s="98">
        <f t="shared" si="16"/>
        <v>0</v>
      </c>
      <c r="Q69" s="4"/>
    </row>
    <row r="70" spans="1:17" ht="15.75">
      <c r="A70" s="11" t="s">
        <v>81</v>
      </c>
      <c r="B70" s="24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49"/>
      <c r="P70" s="98">
        <f t="shared" si="16"/>
        <v>0</v>
      </c>
      <c r="Q70" s="4"/>
    </row>
    <row r="71" spans="1:17" ht="15.75">
      <c r="A71" s="11" t="s">
        <v>27</v>
      </c>
      <c r="B71" s="24"/>
      <c r="C71" s="79">
        <f>+C72+C73</f>
        <v>0</v>
      </c>
      <c r="D71" s="79">
        <f t="shared" ref="D71:P71" si="17">+D72+D73</f>
        <v>0</v>
      </c>
      <c r="E71" s="79">
        <f t="shared" si="17"/>
        <v>0</v>
      </c>
      <c r="F71" s="79">
        <f t="shared" si="17"/>
        <v>0</v>
      </c>
      <c r="G71" s="79">
        <f t="shared" si="17"/>
        <v>0</v>
      </c>
      <c r="H71" s="79">
        <f t="shared" si="17"/>
        <v>0</v>
      </c>
      <c r="I71" s="79">
        <f t="shared" si="17"/>
        <v>0</v>
      </c>
      <c r="J71" s="79">
        <f t="shared" si="17"/>
        <v>0</v>
      </c>
      <c r="K71" s="79">
        <f t="shared" si="17"/>
        <v>0</v>
      </c>
      <c r="L71" s="79">
        <f t="shared" si="17"/>
        <v>0</v>
      </c>
      <c r="M71" s="79">
        <f t="shared" si="17"/>
        <v>0</v>
      </c>
      <c r="N71" s="79">
        <f t="shared" si="17"/>
        <v>0</v>
      </c>
      <c r="O71" s="49"/>
      <c r="P71" s="105">
        <f t="shared" si="17"/>
        <v>0</v>
      </c>
      <c r="Q71" s="4"/>
    </row>
    <row r="72" spans="1:17" ht="15.75">
      <c r="A72" s="11" t="s">
        <v>28</v>
      </c>
      <c r="B72" s="24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49"/>
      <c r="P72" s="98">
        <f t="shared" si="16"/>
        <v>0</v>
      </c>
      <c r="Q72" s="4"/>
    </row>
    <row r="73" spans="1:17" ht="15.75">
      <c r="A73" s="28" t="s">
        <v>29</v>
      </c>
      <c r="B73" s="24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49"/>
      <c r="P73" s="98">
        <f t="shared" si="16"/>
        <v>0</v>
      </c>
      <c r="Q73" s="4"/>
    </row>
    <row r="74" spans="1:17" ht="15.75">
      <c r="A74" s="28" t="s">
        <v>30</v>
      </c>
      <c r="B74" s="24"/>
      <c r="C74" s="79">
        <f>+C75+C76</f>
        <v>0</v>
      </c>
      <c r="D74" s="79">
        <f t="shared" ref="D74:P74" si="18">+D75+D76</f>
        <v>0</v>
      </c>
      <c r="E74" s="79">
        <f t="shared" si="18"/>
        <v>0</v>
      </c>
      <c r="F74" s="79">
        <f t="shared" si="18"/>
        <v>0</v>
      </c>
      <c r="G74" s="79">
        <f t="shared" si="18"/>
        <v>0</v>
      </c>
      <c r="H74" s="79">
        <f t="shared" si="18"/>
        <v>0</v>
      </c>
      <c r="I74" s="79">
        <f t="shared" si="18"/>
        <v>0</v>
      </c>
      <c r="J74" s="79">
        <f t="shared" si="18"/>
        <v>0</v>
      </c>
      <c r="K74" s="79">
        <f t="shared" si="18"/>
        <v>0</v>
      </c>
      <c r="L74" s="79">
        <f t="shared" si="18"/>
        <v>0</v>
      </c>
      <c r="M74" s="79">
        <f t="shared" si="18"/>
        <v>0</v>
      </c>
      <c r="N74" s="79">
        <f t="shared" si="18"/>
        <v>0</v>
      </c>
      <c r="O74" s="49"/>
      <c r="P74" s="105">
        <f t="shared" si="18"/>
        <v>0</v>
      </c>
      <c r="Q74" s="4"/>
    </row>
    <row r="75" spans="1:17" ht="15.75">
      <c r="A75" s="11" t="s">
        <v>31</v>
      </c>
      <c r="B75" s="24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49"/>
      <c r="P75" s="98">
        <f t="shared" ref="P75:P80" si="19">+SUM(C75:N75)</f>
        <v>0</v>
      </c>
      <c r="Q75" s="4"/>
    </row>
    <row r="76" spans="1:17" ht="15.75">
      <c r="A76" s="11" t="s">
        <v>49</v>
      </c>
      <c r="B76" s="24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49"/>
      <c r="P76" s="98">
        <f t="shared" si="19"/>
        <v>0</v>
      </c>
      <c r="Q76" s="4"/>
    </row>
    <row r="77" spans="1:17" ht="15.75">
      <c r="A77" s="11" t="s">
        <v>32</v>
      </c>
      <c r="B77" s="24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49"/>
      <c r="P77" s="98">
        <f t="shared" si="19"/>
        <v>0</v>
      </c>
      <c r="Q77" s="4"/>
    </row>
    <row r="78" spans="1:17" ht="15.75">
      <c r="A78" s="11" t="s">
        <v>33</v>
      </c>
      <c r="B78" s="24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49"/>
      <c r="P78" s="98">
        <f t="shared" si="19"/>
        <v>0</v>
      </c>
      <c r="Q78" s="4"/>
    </row>
    <row r="79" spans="1:17" ht="15.75">
      <c r="A79" s="11" t="s">
        <v>34</v>
      </c>
      <c r="B79" s="24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49"/>
      <c r="P79" s="98">
        <f t="shared" si="19"/>
        <v>0</v>
      </c>
      <c r="Q79" s="4"/>
    </row>
    <row r="80" spans="1:17" ht="15.75">
      <c r="A80" s="11" t="s">
        <v>46</v>
      </c>
      <c r="B80" s="24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49"/>
      <c r="P80" s="98">
        <f t="shared" si="19"/>
        <v>0</v>
      </c>
      <c r="Q80" s="4"/>
    </row>
    <row r="81" spans="1:17" s="44" customFormat="1" ht="15.75">
      <c r="A81" s="43" t="s">
        <v>50</v>
      </c>
      <c r="B81" s="25"/>
      <c r="C81" s="97">
        <f>+C82+C83+C84</f>
        <v>0</v>
      </c>
      <c r="D81" s="97">
        <f t="shared" ref="D81:P81" si="20">+D82+D83+D84</f>
        <v>0</v>
      </c>
      <c r="E81" s="97">
        <f t="shared" si="20"/>
        <v>0</v>
      </c>
      <c r="F81" s="97">
        <f t="shared" si="20"/>
        <v>0</v>
      </c>
      <c r="G81" s="97">
        <f t="shared" si="20"/>
        <v>0</v>
      </c>
      <c r="H81" s="97">
        <f t="shared" si="20"/>
        <v>0</v>
      </c>
      <c r="I81" s="97">
        <f t="shared" si="20"/>
        <v>0</v>
      </c>
      <c r="J81" s="97">
        <f t="shared" si="20"/>
        <v>0</v>
      </c>
      <c r="K81" s="97">
        <f t="shared" si="20"/>
        <v>0</v>
      </c>
      <c r="L81" s="97">
        <f t="shared" si="20"/>
        <v>0</v>
      </c>
      <c r="M81" s="97">
        <f t="shared" si="20"/>
        <v>0</v>
      </c>
      <c r="N81" s="97">
        <f t="shared" si="20"/>
        <v>0</v>
      </c>
      <c r="O81" s="49"/>
      <c r="P81" s="105">
        <f t="shared" si="20"/>
        <v>0</v>
      </c>
      <c r="Q81" s="5"/>
    </row>
    <row r="82" spans="1:17" ht="15.75">
      <c r="A82" s="11" t="s">
        <v>35</v>
      </c>
      <c r="B82" s="24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49"/>
      <c r="P82" s="98">
        <f t="shared" ref="P82:P94" si="21">+SUM(C82:N82)</f>
        <v>0</v>
      </c>
      <c r="Q82" s="4"/>
    </row>
    <row r="83" spans="1:17" ht="15.75">
      <c r="A83" s="11" t="s">
        <v>36</v>
      </c>
      <c r="B83" s="24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49"/>
      <c r="P83" s="98">
        <f t="shared" si="21"/>
        <v>0</v>
      </c>
      <c r="Q83" s="4"/>
    </row>
    <row r="84" spans="1:17" ht="15.75">
      <c r="A84" s="11" t="s">
        <v>37</v>
      </c>
      <c r="B84" s="24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49"/>
      <c r="P84" s="98">
        <f t="shared" si="21"/>
        <v>0</v>
      </c>
      <c r="Q84" s="4"/>
    </row>
    <row r="85" spans="1:17" ht="15.75">
      <c r="A85" s="11" t="s">
        <v>52</v>
      </c>
      <c r="B85" s="24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49"/>
      <c r="P85" s="98">
        <f t="shared" si="21"/>
        <v>0</v>
      </c>
      <c r="Q85" s="4"/>
    </row>
    <row r="86" spans="1:17" ht="15.75">
      <c r="A86" s="11" t="s">
        <v>38</v>
      </c>
      <c r="B86" s="24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49"/>
      <c r="P86" s="98">
        <f t="shared" si="21"/>
        <v>0</v>
      </c>
      <c r="Q86" s="4"/>
    </row>
    <row r="87" spans="1:17" ht="15.75">
      <c r="A87" s="11" t="s">
        <v>39</v>
      </c>
      <c r="B87" s="24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49"/>
      <c r="P87" s="98">
        <f t="shared" si="21"/>
        <v>0</v>
      </c>
      <c r="Q87" s="4"/>
    </row>
    <row r="88" spans="1:17" ht="15.75">
      <c r="A88" s="11" t="s">
        <v>40</v>
      </c>
      <c r="B88" s="24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49"/>
      <c r="P88" s="98">
        <f t="shared" si="21"/>
        <v>0</v>
      </c>
      <c r="Q88" s="4"/>
    </row>
    <row r="89" spans="1:17" ht="15.75">
      <c r="A89" s="11" t="s">
        <v>41</v>
      </c>
      <c r="B89" s="24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49"/>
      <c r="P89" s="98">
        <f t="shared" si="21"/>
        <v>0</v>
      </c>
      <c r="Q89" s="4"/>
    </row>
    <row r="90" spans="1:17" ht="15.75">
      <c r="A90" s="41" t="s">
        <v>83</v>
      </c>
      <c r="B90" s="24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49"/>
      <c r="P90" s="98">
        <f t="shared" si="21"/>
        <v>0</v>
      </c>
      <c r="Q90" s="4"/>
    </row>
    <row r="91" spans="1:17" ht="15.75">
      <c r="A91" s="11" t="s">
        <v>42</v>
      </c>
      <c r="B91" s="24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49"/>
      <c r="P91" s="98">
        <f t="shared" si="21"/>
        <v>0</v>
      </c>
      <c r="Q91" s="4"/>
    </row>
    <row r="92" spans="1:17" ht="15.75">
      <c r="A92" s="41" t="s">
        <v>80</v>
      </c>
      <c r="B92" s="24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49"/>
      <c r="P92" s="98">
        <f t="shared" si="21"/>
        <v>0</v>
      </c>
      <c r="Q92" s="4"/>
    </row>
    <row r="93" spans="1:17" ht="15.75">
      <c r="A93" s="41" t="s">
        <v>89</v>
      </c>
      <c r="B93" s="24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49"/>
      <c r="P93" s="98">
        <f t="shared" si="21"/>
        <v>0</v>
      </c>
      <c r="Q93" s="4"/>
    </row>
    <row r="94" spans="1:17" ht="15.75">
      <c r="A94" s="11" t="s">
        <v>43</v>
      </c>
      <c r="B94" s="24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49"/>
      <c r="P94" s="98">
        <f t="shared" si="21"/>
        <v>0</v>
      </c>
      <c r="Q94" s="4"/>
    </row>
    <row r="95" spans="1:17" ht="18.75">
      <c r="A95" s="10" t="s">
        <v>44</v>
      </c>
      <c r="B95" s="24"/>
      <c r="C95" s="97">
        <f>+C82+C83+C84+C85+C86+C87+C88+C89+C90+C91+C92+C93+C94+C75+C76+C77+C78+C79+C80+C72+C73+C66+C67+C68+C69+C70+C62+C63+C64</f>
        <v>0</v>
      </c>
      <c r="D95" s="97">
        <f t="shared" ref="D95:P95" si="22">+D82+D83+D84+D85+D86+D87+D88+D89+D90+D91+D92+D93+D94+D75+D76+D77+D78+D79+D80+D72+D73+D66+D67+D68+D69+D70+D62+D63+D64</f>
        <v>0</v>
      </c>
      <c r="E95" s="97">
        <f t="shared" si="22"/>
        <v>0</v>
      </c>
      <c r="F95" s="97">
        <f t="shared" si="22"/>
        <v>0</v>
      </c>
      <c r="G95" s="97">
        <f t="shared" si="22"/>
        <v>0</v>
      </c>
      <c r="H95" s="97">
        <f t="shared" si="22"/>
        <v>0</v>
      </c>
      <c r="I95" s="97">
        <f t="shared" si="22"/>
        <v>0</v>
      </c>
      <c r="J95" s="97">
        <f t="shared" si="22"/>
        <v>0</v>
      </c>
      <c r="K95" s="97">
        <f t="shared" si="22"/>
        <v>0</v>
      </c>
      <c r="L95" s="97">
        <f t="shared" si="22"/>
        <v>0</v>
      </c>
      <c r="M95" s="97">
        <f t="shared" si="22"/>
        <v>0</v>
      </c>
      <c r="N95" s="97">
        <f t="shared" si="22"/>
        <v>0</v>
      </c>
      <c r="O95" s="49"/>
      <c r="P95" s="97">
        <f t="shared" si="22"/>
        <v>0</v>
      </c>
      <c r="Q95" s="4"/>
    </row>
    <row r="96" spans="1:17" ht="15.75" customHeight="1">
      <c r="A96" s="10"/>
      <c r="B96" s="24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49"/>
      <c r="P96" s="55"/>
      <c r="Q96" s="4"/>
    </row>
    <row r="97" spans="1:17" ht="15.75">
      <c r="A97" s="11" t="s">
        <v>84</v>
      </c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49"/>
      <c r="P97" s="98">
        <f>+SUM(C97:N97)</f>
        <v>0</v>
      </c>
    </row>
    <row r="98" spans="1:17" ht="15.75">
      <c r="A98" s="11" t="s">
        <v>47</v>
      </c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49"/>
      <c r="P98" s="98">
        <f>+SUM(C98:N98)</f>
        <v>0</v>
      </c>
    </row>
    <row r="99" spans="1:17" ht="18.75">
      <c r="A99" s="10" t="s">
        <v>45</v>
      </c>
      <c r="B99" s="24"/>
      <c r="C99" s="97">
        <f t="shared" ref="C99:N99" si="23">+C27-C95+C97+C98+C58+C31</f>
        <v>0</v>
      </c>
      <c r="D99" s="97">
        <f t="shared" si="23"/>
        <v>0</v>
      </c>
      <c r="E99" s="97">
        <f t="shared" si="23"/>
        <v>0</v>
      </c>
      <c r="F99" s="97">
        <f t="shared" si="23"/>
        <v>0</v>
      </c>
      <c r="G99" s="97">
        <f t="shared" si="23"/>
        <v>0</v>
      </c>
      <c r="H99" s="97">
        <f t="shared" si="23"/>
        <v>0</v>
      </c>
      <c r="I99" s="97">
        <f t="shared" si="23"/>
        <v>0</v>
      </c>
      <c r="J99" s="97">
        <f t="shared" si="23"/>
        <v>0</v>
      </c>
      <c r="K99" s="97">
        <f t="shared" si="23"/>
        <v>0</v>
      </c>
      <c r="L99" s="97">
        <f t="shared" si="23"/>
        <v>0</v>
      </c>
      <c r="M99" s="97">
        <f t="shared" si="23"/>
        <v>0</v>
      </c>
      <c r="N99" s="97">
        <f t="shared" si="23"/>
        <v>0</v>
      </c>
      <c r="O99" s="49"/>
      <c r="P99" s="105">
        <f>+P27-P95+P97+P98+P58+P31</f>
        <v>0</v>
      </c>
      <c r="Q99" s="4"/>
    </row>
    <row r="100" spans="1:17" ht="15.75">
      <c r="A100" s="12"/>
      <c r="B100" s="24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49"/>
      <c r="P100" s="90"/>
      <c r="Q100" s="4"/>
    </row>
    <row r="101" spans="1:17" ht="15.75">
      <c r="A101" s="184"/>
      <c r="B101" s="24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49"/>
      <c r="P101" s="90"/>
      <c r="Q101" s="4"/>
    </row>
    <row r="102" spans="1:17" ht="15.75">
      <c r="A102" s="34" t="s">
        <v>48</v>
      </c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49"/>
      <c r="P102" s="90"/>
    </row>
    <row r="103" spans="1:17">
      <c r="A103" s="35" t="s">
        <v>100</v>
      </c>
      <c r="C103" s="46">
        <f t="shared" ref="C103:N103" si="24">+C13/C6</f>
        <v>9</v>
      </c>
      <c r="D103" s="46">
        <f t="shared" si="24"/>
        <v>9</v>
      </c>
      <c r="E103" s="46" t="e">
        <f t="shared" si="24"/>
        <v>#DIV/0!</v>
      </c>
      <c r="F103" s="46" t="e">
        <f t="shared" si="24"/>
        <v>#DIV/0!</v>
      </c>
      <c r="G103" s="46" t="e">
        <f t="shared" si="24"/>
        <v>#DIV/0!</v>
      </c>
      <c r="H103" s="46" t="e">
        <f t="shared" si="24"/>
        <v>#DIV/0!</v>
      </c>
      <c r="I103" s="46" t="e">
        <f t="shared" si="24"/>
        <v>#DIV/0!</v>
      </c>
      <c r="J103" s="46" t="e">
        <f t="shared" si="24"/>
        <v>#DIV/0!</v>
      </c>
      <c r="K103" s="46" t="e">
        <f t="shared" si="24"/>
        <v>#DIV/0!</v>
      </c>
      <c r="L103" s="46" t="e">
        <f t="shared" si="24"/>
        <v>#DIV/0!</v>
      </c>
      <c r="M103" s="46" t="e">
        <f t="shared" si="24"/>
        <v>#DIV/0!</v>
      </c>
      <c r="N103" s="46" t="e">
        <f t="shared" si="24"/>
        <v>#DIV/0!</v>
      </c>
      <c r="O103" s="49"/>
      <c r="P103" s="103">
        <f>+P13/P6</f>
        <v>9</v>
      </c>
    </row>
    <row r="104" spans="1:17">
      <c r="A104" s="35" t="s">
        <v>99</v>
      </c>
      <c r="C104" s="70">
        <f t="shared" ref="C104:N104" si="25">+C61/C6</f>
        <v>0</v>
      </c>
      <c r="D104" s="70">
        <f t="shared" si="25"/>
        <v>0</v>
      </c>
      <c r="E104" s="70" t="e">
        <f t="shared" si="25"/>
        <v>#DIV/0!</v>
      </c>
      <c r="F104" s="70" t="e">
        <f t="shared" si="25"/>
        <v>#DIV/0!</v>
      </c>
      <c r="G104" s="70" t="e">
        <f t="shared" si="25"/>
        <v>#DIV/0!</v>
      </c>
      <c r="H104" s="70" t="e">
        <f t="shared" si="25"/>
        <v>#DIV/0!</v>
      </c>
      <c r="I104" s="70" t="e">
        <f t="shared" si="25"/>
        <v>#DIV/0!</v>
      </c>
      <c r="J104" s="70" t="e">
        <f t="shared" si="25"/>
        <v>#DIV/0!</v>
      </c>
      <c r="K104" s="70" t="e">
        <f t="shared" si="25"/>
        <v>#DIV/0!</v>
      </c>
      <c r="L104" s="70" t="e">
        <f t="shared" si="25"/>
        <v>#DIV/0!</v>
      </c>
      <c r="M104" s="70" t="e">
        <f t="shared" si="25"/>
        <v>#DIV/0!</v>
      </c>
      <c r="N104" s="70" t="e">
        <f t="shared" si="25"/>
        <v>#DIV/0!</v>
      </c>
      <c r="O104" s="49"/>
      <c r="P104" s="107">
        <f>+P61/P6</f>
        <v>0</v>
      </c>
    </row>
    <row r="105" spans="1:17">
      <c r="A105" s="36" t="s">
        <v>90</v>
      </c>
      <c r="C105" s="46" t="e">
        <f t="shared" ref="C105:N105" si="26">+((C38+C43+C48+C53)+C29)/C25</f>
        <v>#DIV/0!</v>
      </c>
      <c r="D105" s="46" t="e">
        <f t="shared" si="26"/>
        <v>#DIV/0!</v>
      </c>
      <c r="E105" s="46" t="e">
        <f t="shared" si="26"/>
        <v>#DIV/0!</v>
      </c>
      <c r="F105" s="46" t="e">
        <f t="shared" si="26"/>
        <v>#DIV/0!</v>
      </c>
      <c r="G105" s="46" t="e">
        <f t="shared" si="26"/>
        <v>#DIV/0!</v>
      </c>
      <c r="H105" s="46" t="e">
        <f t="shared" si="26"/>
        <v>#DIV/0!</v>
      </c>
      <c r="I105" s="46" t="e">
        <f t="shared" si="26"/>
        <v>#DIV/0!</v>
      </c>
      <c r="J105" s="46" t="e">
        <f t="shared" si="26"/>
        <v>#DIV/0!</v>
      </c>
      <c r="K105" s="46" t="e">
        <f t="shared" si="26"/>
        <v>#DIV/0!</v>
      </c>
      <c r="L105" s="46" t="e">
        <f t="shared" si="26"/>
        <v>#DIV/0!</v>
      </c>
      <c r="M105" s="46" t="e">
        <f t="shared" si="26"/>
        <v>#DIV/0!</v>
      </c>
      <c r="N105" s="46" t="e">
        <f t="shared" si="26"/>
        <v>#DIV/0!</v>
      </c>
      <c r="O105" s="49"/>
      <c r="P105" s="103" t="e">
        <f>+((P38+P43+P48+P53)+P29)/P25</f>
        <v>#DIV/0!</v>
      </c>
    </row>
    <row r="106" spans="1:17">
      <c r="A106" s="36" t="s">
        <v>110</v>
      </c>
      <c r="C106" s="70">
        <f>+(C27/C6)*C7</f>
        <v>0</v>
      </c>
      <c r="D106" s="70">
        <f t="shared" ref="D106:N106" si="27">+D99/D6</f>
        <v>0</v>
      </c>
      <c r="E106" s="70" t="e">
        <f t="shared" si="27"/>
        <v>#DIV/0!</v>
      </c>
      <c r="F106" s="70" t="e">
        <f t="shared" si="27"/>
        <v>#DIV/0!</v>
      </c>
      <c r="G106" s="70" t="e">
        <f t="shared" si="27"/>
        <v>#DIV/0!</v>
      </c>
      <c r="H106" s="70" t="e">
        <f t="shared" si="27"/>
        <v>#DIV/0!</v>
      </c>
      <c r="I106" s="70" t="e">
        <f t="shared" si="27"/>
        <v>#DIV/0!</v>
      </c>
      <c r="J106" s="70" t="e">
        <f t="shared" si="27"/>
        <v>#DIV/0!</v>
      </c>
      <c r="K106" s="70" t="e">
        <f t="shared" si="27"/>
        <v>#DIV/0!</v>
      </c>
      <c r="L106" s="70" t="e">
        <f t="shared" si="27"/>
        <v>#DIV/0!</v>
      </c>
      <c r="M106" s="70" t="e">
        <f t="shared" si="27"/>
        <v>#DIV/0!</v>
      </c>
      <c r="N106" s="70" t="e">
        <f t="shared" si="27"/>
        <v>#DIV/0!</v>
      </c>
      <c r="O106" s="49"/>
      <c r="P106" s="107">
        <f>+P99/P6</f>
        <v>0</v>
      </c>
    </row>
    <row r="107" spans="1:17">
      <c r="A107" s="37" t="s">
        <v>95</v>
      </c>
      <c r="C107" s="46" t="e">
        <f t="shared" ref="C107:N107" si="28">+C99/C27</f>
        <v>#DIV/0!</v>
      </c>
      <c r="D107" s="46" t="e">
        <f t="shared" si="28"/>
        <v>#DIV/0!</v>
      </c>
      <c r="E107" s="46" t="e">
        <f t="shared" si="28"/>
        <v>#DIV/0!</v>
      </c>
      <c r="F107" s="46" t="e">
        <f t="shared" si="28"/>
        <v>#DIV/0!</v>
      </c>
      <c r="G107" s="46" t="e">
        <f t="shared" si="28"/>
        <v>#DIV/0!</v>
      </c>
      <c r="H107" s="46" t="e">
        <f t="shared" si="28"/>
        <v>#DIV/0!</v>
      </c>
      <c r="I107" s="46" t="e">
        <f t="shared" si="28"/>
        <v>#DIV/0!</v>
      </c>
      <c r="J107" s="46" t="e">
        <f t="shared" si="28"/>
        <v>#DIV/0!</v>
      </c>
      <c r="K107" s="46" t="e">
        <f t="shared" si="28"/>
        <v>#DIV/0!</v>
      </c>
      <c r="L107" s="46" t="e">
        <f t="shared" si="28"/>
        <v>#DIV/0!</v>
      </c>
      <c r="M107" s="46" t="e">
        <f t="shared" si="28"/>
        <v>#DIV/0!</v>
      </c>
      <c r="N107" s="46" t="e">
        <f t="shared" si="28"/>
        <v>#DIV/0!</v>
      </c>
      <c r="O107" s="49"/>
      <c r="P107" s="103" t="e">
        <f>+P99/P27</f>
        <v>#DIV/0!</v>
      </c>
    </row>
    <row r="108" spans="1:17">
      <c r="A108" s="38" t="s">
        <v>101</v>
      </c>
      <c r="C108" s="68">
        <f t="shared" ref="C108:N108" si="29">+C81/C6</f>
        <v>0</v>
      </c>
      <c r="D108" s="68">
        <f t="shared" si="29"/>
        <v>0</v>
      </c>
      <c r="E108" s="68" t="e">
        <f t="shared" si="29"/>
        <v>#DIV/0!</v>
      </c>
      <c r="F108" s="68" t="e">
        <f t="shared" si="29"/>
        <v>#DIV/0!</v>
      </c>
      <c r="G108" s="68" t="e">
        <f t="shared" si="29"/>
        <v>#DIV/0!</v>
      </c>
      <c r="H108" s="68" t="e">
        <f t="shared" si="29"/>
        <v>#DIV/0!</v>
      </c>
      <c r="I108" s="68" t="e">
        <f t="shared" si="29"/>
        <v>#DIV/0!</v>
      </c>
      <c r="J108" s="68" t="e">
        <f t="shared" si="29"/>
        <v>#DIV/0!</v>
      </c>
      <c r="K108" s="68" t="e">
        <f t="shared" si="29"/>
        <v>#DIV/0!</v>
      </c>
      <c r="L108" s="68" t="e">
        <f t="shared" si="29"/>
        <v>#DIV/0!</v>
      </c>
      <c r="M108" s="68" t="e">
        <f t="shared" si="29"/>
        <v>#DIV/0!</v>
      </c>
      <c r="N108" s="68" t="e">
        <f t="shared" si="29"/>
        <v>#DIV/0!</v>
      </c>
      <c r="O108" s="49"/>
      <c r="P108" s="108">
        <f>+P81/P6</f>
        <v>0</v>
      </c>
    </row>
    <row r="109" spans="1:17"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</row>
    <row r="110" spans="1:17" ht="15.75">
      <c r="A110" s="11" t="s">
        <v>85</v>
      </c>
      <c r="C110" s="71">
        <f>+C61+C64+C85+C77+C86+C90+C35+C50+C56</f>
        <v>0</v>
      </c>
      <c r="D110" s="71">
        <f t="shared" ref="D110:P110" si="30">+D61+D64+D85+D77+D86+D90+D35+D50+D56</f>
        <v>0</v>
      </c>
      <c r="E110" s="71">
        <f t="shared" si="30"/>
        <v>0</v>
      </c>
      <c r="F110" s="71">
        <f t="shared" si="30"/>
        <v>0</v>
      </c>
      <c r="G110" s="71">
        <f t="shared" si="30"/>
        <v>0</v>
      </c>
      <c r="H110" s="71">
        <f t="shared" si="30"/>
        <v>0</v>
      </c>
      <c r="I110" s="71">
        <f t="shared" si="30"/>
        <v>0</v>
      </c>
      <c r="J110" s="71">
        <f t="shared" si="30"/>
        <v>0</v>
      </c>
      <c r="K110" s="71">
        <f t="shared" si="30"/>
        <v>0</v>
      </c>
      <c r="L110" s="71">
        <f t="shared" si="30"/>
        <v>0</v>
      </c>
      <c r="M110" s="71">
        <f t="shared" si="30"/>
        <v>0</v>
      </c>
      <c r="N110" s="71">
        <f t="shared" si="30"/>
        <v>0</v>
      </c>
      <c r="O110" s="109"/>
      <c r="P110" s="71">
        <f t="shared" si="30"/>
        <v>0</v>
      </c>
    </row>
    <row r="111" spans="1:17" ht="15.75">
      <c r="A111" s="11" t="s">
        <v>86</v>
      </c>
      <c r="C111" s="71">
        <f>+C40+C45+C55+C57+C65+C69+C70+C71+C74+C78+C79+C80+C81+C87+C88+C89+C91+C92+C93+C94+C97+C98</f>
        <v>0</v>
      </c>
      <c r="D111" s="71">
        <f t="shared" ref="D111:P111" si="31">+D40+D45+D55+D57+D65+D69+D70+D71+D74+D78+D79+D80+D81+D87+D88+D89+D91+D92+D93+D94+D97+D98</f>
        <v>0</v>
      </c>
      <c r="E111" s="71">
        <f t="shared" si="31"/>
        <v>0</v>
      </c>
      <c r="F111" s="71">
        <f t="shared" si="31"/>
        <v>0</v>
      </c>
      <c r="G111" s="71">
        <f t="shared" si="31"/>
        <v>0</v>
      </c>
      <c r="H111" s="71">
        <f t="shared" si="31"/>
        <v>0</v>
      </c>
      <c r="I111" s="71">
        <f t="shared" si="31"/>
        <v>0</v>
      </c>
      <c r="J111" s="71">
        <f t="shared" si="31"/>
        <v>0</v>
      </c>
      <c r="K111" s="71">
        <f t="shared" si="31"/>
        <v>0</v>
      </c>
      <c r="L111" s="71">
        <f t="shared" si="31"/>
        <v>0</v>
      </c>
      <c r="M111" s="71">
        <f t="shared" si="31"/>
        <v>0</v>
      </c>
      <c r="N111" s="71">
        <f t="shared" si="31"/>
        <v>0</v>
      </c>
      <c r="O111" s="109"/>
      <c r="P111" s="71">
        <f t="shared" si="31"/>
        <v>0</v>
      </c>
    </row>
    <row r="112" spans="1:17" ht="15.75">
      <c r="A112" s="11" t="s">
        <v>96</v>
      </c>
      <c r="C112" s="71">
        <f t="shared" ref="C112:N112" si="32">+C27-C110</f>
        <v>0</v>
      </c>
      <c r="D112" s="71">
        <f t="shared" si="32"/>
        <v>0</v>
      </c>
      <c r="E112" s="71">
        <f t="shared" si="32"/>
        <v>0</v>
      </c>
      <c r="F112" s="71">
        <f t="shared" si="32"/>
        <v>0</v>
      </c>
      <c r="G112" s="71">
        <f t="shared" si="32"/>
        <v>0</v>
      </c>
      <c r="H112" s="71">
        <f t="shared" si="32"/>
        <v>0</v>
      </c>
      <c r="I112" s="71">
        <f t="shared" si="32"/>
        <v>0</v>
      </c>
      <c r="J112" s="71">
        <f t="shared" si="32"/>
        <v>0</v>
      </c>
      <c r="K112" s="71">
        <f t="shared" si="32"/>
        <v>0</v>
      </c>
      <c r="L112" s="71">
        <f t="shared" si="32"/>
        <v>0</v>
      </c>
      <c r="M112" s="71">
        <f t="shared" si="32"/>
        <v>0</v>
      </c>
      <c r="N112" s="71">
        <f t="shared" si="32"/>
        <v>0</v>
      </c>
      <c r="O112" s="109"/>
      <c r="P112" s="110">
        <f>+P27-P110</f>
        <v>0</v>
      </c>
    </row>
    <row r="113" spans="1:16" ht="15.75">
      <c r="A113" s="41" t="s">
        <v>98</v>
      </c>
      <c r="C113" s="72" t="e">
        <f t="shared" ref="C113:N113" si="33">+C112/C27</f>
        <v>#DIV/0!</v>
      </c>
      <c r="D113" s="72" t="e">
        <f t="shared" si="33"/>
        <v>#DIV/0!</v>
      </c>
      <c r="E113" s="72" t="e">
        <f t="shared" si="33"/>
        <v>#DIV/0!</v>
      </c>
      <c r="F113" s="72" t="e">
        <f t="shared" si="33"/>
        <v>#DIV/0!</v>
      </c>
      <c r="G113" s="72" t="e">
        <f t="shared" si="33"/>
        <v>#DIV/0!</v>
      </c>
      <c r="H113" s="72" t="e">
        <f t="shared" si="33"/>
        <v>#DIV/0!</v>
      </c>
      <c r="I113" s="72" t="e">
        <f t="shared" si="33"/>
        <v>#DIV/0!</v>
      </c>
      <c r="J113" s="72" t="e">
        <f t="shared" si="33"/>
        <v>#DIV/0!</v>
      </c>
      <c r="K113" s="72" t="e">
        <f t="shared" si="33"/>
        <v>#DIV/0!</v>
      </c>
      <c r="L113" s="72" t="e">
        <f t="shared" si="33"/>
        <v>#DIV/0!</v>
      </c>
      <c r="M113" s="72" t="e">
        <f t="shared" si="33"/>
        <v>#DIV/0!</v>
      </c>
      <c r="N113" s="72" t="e">
        <f t="shared" si="33"/>
        <v>#DIV/0!</v>
      </c>
      <c r="O113" s="109"/>
      <c r="P113" s="111" t="e">
        <f>+P112/P27</f>
        <v>#DIV/0!</v>
      </c>
    </row>
    <row r="114" spans="1:16" ht="15.75">
      <c r="A114" s="11" t="s">
        <v>97</v>
      </c>
      <c r="C114" s="186" t="e">
        <f>+C111/C113</f>
        <v>#DIV/0!</v>
      </c>
      <c r="D114" s="186" t="e">
        <f t="shared" ref="D114:P114" si="34">+D111/D113</f>
        <v>#DIV/0!</v>
      </c>
      <c r="E114" s="186" t="e">
        <f t="shared" si="34"/>
        <v>#DIV/0!</v>
      </c>
      <c r="F114" s="186" t="e">
        <f t="shared" si="34"/>
        <v>#DIV/0!</v>
      </c>
      <c r="G114" s="186" t="e">
        <f t="shared" si="34"/>
        <v>#DIV/0!</v>
      </c>
      <c r="H114" s="186" t="e">
        <f t="shared" si="34"/>
        <v>#DIV/0!</v>
      </c>
      <c r="I114" s="186" t="e">
        <f t="shared" si="34"/>
        <v>#DIV/0!</v>
      </c>
      <c r="J114" s="186" t="e">
        <f t="shared" si="34"/>
        <v>#DIV/0!</v>
      </c>
      <c r="K114" s="186" t="e">
        <f t="shared" si="34"/>
        <v>#DIV/0!</v>
      </c>
      <c r="L114" s="186" t="e">
        <f t="shared" si="34"/>
        <v>#DIV/0!</v>
      </c>
      <c r="M114" s="186" t="e">
        <f t="shared" si="34"/>
        <v>#DIV/0!</v>
      </c>
      <c r="N114" s="186" t="e">
        <f t="shared" si="34"/>
        <v>#DIV/0!</v>
      </c>
      <c r="O114" s="109"/>
      <c r="P114" s="186" t="e">
        <f t="shared" si="34"/>
        <v>#DIV/0!</v>
      </c>
    </row>
    <row r="115" spans="1:16" ht="15.75">
      <c r="A115" s="41" t="s">
        <v>105</v>
      </c>
      <c r="C115" s="73">
        <f t="shared" ref="C115:N115" si="35">+C27/C6</f>
        <v>0</v>
      </c>
      <c r="D115" s="73">
        <f t="shared" si="35"/>
        <v>0</v>
      </c>
      <c r="E115" s="73" t="e">
        <f t="shared" si="35"/>
        <v>#DIV/0!</v>
      </c>
      <c r="F115" s="73" t="e">
        <f t="shared" si="35"/>
        <v>#DIV/0!</v>
      </c>
      <c r="G115" s="73" t="e">
        <f t="shared" si="35"/>
        <v>#DIV/0!</v>
      </c>
      <c r="H115" s="73" t="e">
        <f t="shared" si="35"/>
        <v>#DIV/0!</v>
      </c>
      <c r="I115" s="73" t="e">
        <f t="shared" si="35"/>
        <v>#DIV/0!</v>
      </c>
      <c r="J115" s="73" t="e">
        <f t="shared" si="35"/>
        <v>#DIV/0!</v>
      </c>
      <c r="K115" s="73" t="e">
        <f t="shared" si="35"/>
        <v>#DIV/0!</v>
      </c>
      <c r="L115" s="73" t="e">
        <f t="shared" si="35"/>
        <v>#DIV/0!</v>
      </c>
      <c r="M115" s="73" t="e">
        <f t="shared" si="35"/>
        <v>#DIV/0!</v>
      </c>
      <c r="N115" s="73" t="e">
        <f t="shared" si="35"/>
        <v>#DIV/0!</v>
      </c>
      <c r="O115" s="89"/>
      <c r="P115" s="112">
        <f>+P27/P6</f>
        <v>0</v>
      </c>
    </row>
    <row r="116" spans="1:16" ht="15.75">
      <c r="A116" s="11" t="s">
        <v>102</v>
      </c>
      <c r="C116" s="189" t="e">
        <f>+C114/C115</f>
        <v>#DIV/0!</v>
      </c>
      <c r="D116" s="189" t="e">
        <f t="shared" ref="D116:P116" si="36">+D114/D115</f>
        <v>#DIV/0!</v>
      </c>
      <c r="E116" s="189" t="e">
        <f t="shared" si="36"/>
        <v>#DIV/0!</v>
      </c>
      <c r="F116" s="189" t="e">
        <f t="shared" si="36"/>
        <v>#DIV/0!</v>
      </c>
      <c r="G116" s="189" t="e">
        <f t="shared" si="36"/>
        <v>#DIV/0!</v>
      </c>
      <c r="H116" s="189" t="e">
        <f t="shared" si="36"/>
        <v>#DIV/0!</v>
      </c>
      <c r="I116" s="189" t="e">
        <f t="shared" si="36"/>
        <v>#DIV/0!</v>
      </c>
      <c r="J116" s="189" t="e">
        <f t="shared" si="36"/>
        <v>#DIV/0!</v>
      </c>
      <c r="K116" s="189" t="e">
        <f t="shared" si="36"/>
        <v>#DIV/0!</v>
      </c>
      <c r="L116" s="189" t="e">
        <f t="shared" si="36"/>
        <v>#DIV/0!</v>
      </c>
      <c r="M116" s="189" t="e">
        <f t="shared" si="36"/>
        <v>#DIV/0!</v>
      </c>
      <c r="N116" s="189" t="e">
        <f t="shared" si="36"/>
        <v>#DIV/0!</v>
      </c>
      <c r="O116" s="190"/>
      <c r="P116" s="191" t="e">
        <f t="shared" si="36"/>
        <v>#DIV/0!</v>
      </c>
    </row>
    <row r="117" spans="1:16" ht="15.75">
      <c r="A117" s="41" t="s">
        <v>106</v>
      </c>
      <c r="C117" s="73">
        <f>249*31</f>
        <v>7719</v>
      </c>
      <c r="D117" s="73">
        <f>249*28</f>
        <v>6972</v>
      </c>
      <c r="E117" s="73">
        <f t="shared" ref="E117:P117" si="37">249*31</f>
        <v>7719</v>
      </c>
      <c r="F117" s="73">
        <f>249*30</f>
        <v>7470</v>
      </c>
      <c r="G117" s="73">
        <f t="shared" si="37"/>
        <v>7719</v>
      </c>
      <c r="H117" s="73">
        <f t="shared" si="37"/>
        <v>7719</v>
      </c>
      <c r="I117" s="73">
        <f t="shared" si="37"/>
        <v>7719</v>
      </c>
      <c r="J117" s="73">
        <f t="shared" si="37"/>
        <v>7719</v>
      </c>
      <c r="K117" s="73">
        <f t="shared" si="37"/>
        <v>7719</v>
      </c>
      <c r="L117" s="73">
        <f t="shared" si="37"/>
        <v>7719</v>
      </c>
      <c r="M117" s="73">
        <f t="shared" si="37"/>
        <v>7719</v>
      </c>
      <c r="N117" s="73">
        <f t="shared" si="37"/>
        <v>7719</v>
      </c>
      <c r="O117" s="89"/>
      <c r="P117" s="112">
        <f t="shared" si="37"/>
        <v>7719</v>
      </c>
    </row>
    <row r="118" spans="1:16" ht="15.75">
      <c r="A118" s="11" t="s">
        <v>103</v>
      </c>
      <c r="C118" s="118" t="e">
        <f>+C116/C117</f>
        <v>#DIV/0!</v>
      </c>
      <c r="D118" s="118" t="e">
        <f t="shared" ref="D118:P118" si="38">+D116/D117</f>
        <v>#DIV/0!</v>
      </c>
      <c r="E118" s="118" t="e">
        <f t="shared" si="38"/>
        <v>#DIV/0!</v>
      </c>
      <c r="F118" s="118" t="e">
        <f t="shared" si="38"/>
        <v>#DIV/0!</v>
      </c>
      <c r="G118" s="118" t="e">
        <f t="shared" si="38"/>
        <v>#DIV/0!</v>
      </c>
      <c r="H118" s="118" t="e">
        <f t="shared" si="38"/>
        <v>#DIV/0!</v>
      </c>
      <c r="I118" s="118" t="e">
        <f t="shared" si="38"/>
        <v>#DIV/0!</v>
      </c>
      <c r="J118" s="118" t="e">
        <f t="shared" si="38"/>
        <v>#DIV/0!</v>
      </c>
      <c r="K118" s="118" t="e">
        <f t="shared" si="38"/>
        <v>#DIV/0!</v>
      </c>
      <c r="L118" s="118" t="e">
        <f t="shared" si="38"/>
        <v>#DIV/0!</v>
      </c>
      <c r="M118" s="118" t="e">
        <f t="shared" si="38"/>
        <v>#DIV/0!</v>
      </c>
      <c r="N118" s="118" t="e">
        <f t="shared" si="38"/>
        <v>#DIV/0!</v>
      </c>
      <c r="O118" s="117"/>
      <c r="P118" s="119" t="e">
        <f t="shared" si="38"/>
        <v>#DIV/0!</v>
      </c>
    </row>
    <row r="119" spans="1:16" ht="15.75">
      <c r="A119" s="11" t="s">
        <v>104</v>
      </c>
      <c r="C119" s="186" t="e">
        <f t="shared" ref="C119:N119" si="39">+C114/C6</f>
        <v>#DIV/0!</v>
      </c>
      <c r="D119" s="186" t="e">
        <f t="shared" si="39"/>
        <v>#DIV/0!</v>
      </c>
      <c r="E119" s="186" t="e">
        <f t="shared" si="39"/>
        <v>#DIV/0!</v>
      </c>
      <c r="F119" s="186" t="e">
        <f t="shared" si="39"/>
        <v>#DIV/0!</v>
      </c>
      <c r="G119" s="186" t="e">
        <f t="shared" si="39"/>
        <v>#DIV/0!</v>
      </c>
      <c r="H119" s="186" t="e">
        <f t="shared" si="39"/>
        <v>#DIV/0!</v>
      </c>
      <c r="I119" s="186" t="e">
        <f t="shared" si="39"/>
        <v>#DIV/0!</v>
      </c>
      <c r="J119" s="186" t="e">
        <f t="shared" si="39"/>
        <v>#DIV/0!</v>
      </c>
      <c r="K119" s="186" t="e">
        <f t="shared" si="39"/>
        <v>#DIV/0!</v>
      </c>
      <c r="L119" s="186" t="e">
        <f t="shared" si="39"/>
        <v>#DIV/0!</v>
      </c>
      <c r="M119" s="186" t="e">
        <f t="shared" si="39"/>
        <v>#DIV/0!</v>
      </c>
      <c r="N119" s="186" t="e">
        <f t="shared" si="39"/>
        <v>#DIV/0!</v>
      </c>
      <c r="O119" s="187"/>
      <c r="P119" s="188" t="e">
        <f>+P114/P6</f>
        <v>#DIV/0!</v>
      </c>
    </row>
    <row r="120" spans="1:16">
      <c r="C120" s="69"/>
    </row>
    <row r="121" spans="1:16" ht="15.75">
      <c r="A121" s="42" t="s">
        <v>111</v>
      </c>
      <c r="C121" s="192">
        <f>+(C25-C29)-C63-C38-C43-C48-C53</f>
        <v>0</v>
      </c>
      <c r="D121" s="192">
        <f t="shared" ref="D121:P121" si="40">+(D25-D29)-D63-D38-D43-D48-D53</f>
        <v>0</v>
      </c>
      <c r="E121" s="192">
        <f t="shared" si="40"/>
        <v>0</v>
      </c>
      <c r="F121" s="192">
        <f t="shared" si="40"/>
        <v>0</v>
      </c>
      <c r="G121" s="192">
        <f t="shared" si="40"/>
        <v>0</v>
      </c>
      <c r="H121" s="192">
        <f t="shared" si="40"/>
        <v>0</v>
      </c>
      <c r="I121" s="192">
        <f t="shared" si="40"/>
        <v>0</v>
      </c>
      <c r="J121" s="192">
        <f t="shared" si="40"/>
        <v>0</v>
      </c>
      <c r="K121" s="192">
        <f t="shared" si="40"/>
        <v>0</v>
      </c>
      <c r="L121" s="192">
        <f t="shared" si="40"/>
        <v>0</v>
      </c>
      <c r="M121" s="192">
        <f t="shared" si="40"/>
        <v>0</v>
      </c>
      <c r="N121" s="192">
        <f t="shared" si="40"/>
        <v>0</v>
      </c>
      <c r="O121" s="193"/>
      <c r="P121" s="194">
        <f t="shared" si="40"/>
        <v>0</v>
      </c>
    </row>
    <row r="122" spans="1:16" ht="15.75">
      <c r="A122" s="42" t="s">
        <v>112</v>
      </c>
      <c r="C122" s="192">
        <f>+(C24-C62-C64)-C36-C41-C46-C51</f>
        <v>0</v>
      </c>
      <c r="D122" s="192">
        <f t="shared" ref="D122:P122" si="41">+(D24-D62-D64)-D36-D41-D46-D51</f>
        <v>0</v>
      </c>
      <c r="E122" s="192">
        <f t="shared" si="41"/>
        <v>0</v>
      </c>
      <c r="F122" s="192">
        <f t="shared" si="41"/>
        <v>0</v>
      </c>
      <c r="G122" s="192">
        <f t="shared" si="41"/>
        <v>0</v>
      </c>
      <c r="H122" s="192">
        <f t="shared" si="41"/>
        <v>0</v>
      </c>
      <c r="I122" s="192">
        <f t="shared" si="41"/>
        <v>0</v>
      </c>
      <c r="J122" s="192">
        <f t="shared" si="41"/>
        <v>0</v>
      </c>
      <c r="K122" s="192">
        <f t="shared" si="41"/>
        <v>0</v>
      </c>
      <c r="L122" s="192">
        <f t="shared" si="41"/>
        <v>0</v>
      </c>
      <c r="M122" s="192">
        <f t="shared" si="41"/>
        <v>0</v>
      </c>
      <c r="N122" s="192">
        <f t="shared" si="41"/>
        <v>0</v>
      </c>
      <c r="O122" s="193"/>
      <c r="P122" s="194">
        <f t="shared" si="41"/>
        <v>0</v>
      </c>
    </row>
    <row r="123" spans="1:16">
      <c r="C123" s="69"/>
    </row>
    <row r="124" spans="1:16">
      <c r="C124" s="69"/>
    </row>
  </sheetData>
  <pageMargins left="0.70866141732283472" right="0.70866141732283472" top="0" bottom="0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zoomScale="90" zoomScaleNormal="90" workbookViewId="0">
      <pane xSplit="2" ySplit="3" topLeftCell="C4" activePane="bottomRight" state="frozenSplit"/>
      <selection pane="topRight"/>
      <selection pane="bottomLeft" activeCell="A4" sqref="A4"/>
      <selection pane="bottomRight" activeCell="D36" sqref="D36"/>
    </sheetView>
  </sheetViews>
  <sheetFormatPr baseColWidth="10" defaultRowHeight="15"/>
  <cols>
    <col min="1" max="1" width="9.7109375" customWidth="1"/>
    <col min="2" max="2" width="30.7109375" customWidth="1"/>
    <col min="3" max="14" width="10.7109375" customWidth="1"/>
    <col min="15" max="15" width="2.7109375" customWidth="1"/>
  </cols>
  <sheetData>
    <row r="1" spans="1:17" ht="23.25">
      <c r="A1" s="32">
        <v>2015</v>
      </c>
      <c r="B1" s="1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2"/>
      <c r="Q1" s="23"/>
    </row>
    <row r="2" spans="1:17" ht="16.5" thickBot="1">
      <c r="A2" s="19"/>
      <c r="B2" s="19"/>
      <c r="C2" s="18" t="s">
        <v>1</v>
      </c>
      <c r="D2" s="3"/>
      <c r="E2" s="18"/>
      <c r="F2" s="18"/>
      <c r="G2" s="18"/>
      <c r="H2" s="18"/>
      <c r="I2" s="18"/>
      <c r="J2" s="18"/>
      <c r="K2" s="18"/>
      <c r="L2" s="18"/>
      <c r="M2" s="18"/>
      <c r="N2" s="18"/>
      <c r="O2" s="1"/>
      <c r="P2" s="20"/>
      <c r="Q2" s="1"/>
    </row>
    <row r="3" spans="1:17" ht="18.75" thickBot="1">
      <c r="A3" s="7" t="s">
        <v>0</v>
      </c>
      <c r="B3" s="21"/>
      <c r="C3" s="22">
        <v>42005</v>
      </c>
      <c r="D3" s="22">
        <v>42036</v>
      </c>
      <c r="E3" s="22">
        <v>42064</v>
      </c>
      <c r="F3" s="22">
        <v>42095</v>
      </c>
      <c r="G3" s="22">
        <v>42125</v>
      </c>
      <c r="H3" s="22">
        <v>42156</v>
      </c>
      <c r="I3" s="22">
        <v>42186</v>
      </c>
      <c r="J3" s="22">
        <v>42217</v>
      </c>
      <c r="K3" s="22">
        <v>42248</v>
      </c>
      <c r="L3" s="22">
        <v>42278</v>
      </c>
      <c r="M3" s="22">
        <v>42309</v>
      </c>
      <c r="N3" s="22">
        <v>42339</v>
      </c>
      <c r="O3" s="1"/>
      <c r="P3" s="113" t="s">
        <v>2</v>
      </c>
      <c r="Q3" s="1"/>
    </row>
    <row r="4" spans="1:17" ht="21">
      <c r="A4" s="8" t="s">
        <v>3</v>
      </c>
      <c r="B4" s="26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1"/>
      <c r="P4" s="6"/>
      <c r="Q4" s="1"/>
    </row>
    <row r="5" spans="1:17" ht="16.5" thickBot="1">
      <c r="A5" s="13" t="s">
        <v>87</v>
      </c>
      <c r="B5" s="24"/>
      <c r="C5" s="81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1"/>
      <c r="P5" s="52"/>
      <c r="Q5" s="1"/>
    </row>
    <row r="6" spans="1:17" ht="16.5" customHeight="1">
      <c r="A6" s="13" t="s">
        <v>4</v>
      </c>
      <c r="B6" s="29"/>
      <c r="C6" s="85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3"/>
      <c r="P6" s="91">
        <f>+SUM(C6:N6)</f>
        <v>0</v>
      </c>
      <c r="Q6" s="1"/>
    </row>
    <row r="7" spans="1:17" ht="15.75">
      <c r="A7" s="14" t="s">
        <v>5</v>
      </c>
      <c r="B7" s="24"/>
      <c r="C7" s="185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3"/>
      <c r="P7" s="92"/>
      <c r="Q7" s="1"/>
    </row>
    <row r="8" spans="1:17" ht="15.75">
      <c r="A8" s="14" t="s">
        <v>6</v>
      </c>
      <c r="B8" s="24"/>
      <c r="C8" s="77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3"/>
      <c r="P8" s="92"/>
      <c r="Q8" s="1"/>
    </row>
    <row r="9" spans="1:17" ht="15.75">
      <c r="A9" s="39"/>
      <c r="B9" s="24"/>
      <c r="C9" s="77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6"/>
      <c r="P9" s="92"/>
      <c r="Q9" s="1"/>
    </row>
    <row r="10" spans="1:17" ht="15.75">
      <c r="A10" s="39"/>
      <c r="B10" s="40" t="s">
        <v>54</v>
      </c>
      <c r="C10" s="7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6"/>
      <c r="P10" s="98">
        <f t="shared" ref="P10:P15" si="0">+SUM(C10:N10)</f>
        <v>0</v>
      </c>
      <c r="Q10" s="1"/>
    </row>
    <row r="11" spans="1:17" ht="15.75">
      <c r="A11" s="39"/>
      <c r="B11" s="40" t="s">
        <v>55</v>
      </c>
      <c r="C11" s="7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6"/>
      <c r="P11" s="98">
        <f t="shared" si="0"/>
        <v>0</v>
      </c>
      <c r="Q11" s="1"/>
    </row>
    <row r="12" spans="1:17" ht="15.75">
      <c r="A12" s="39"/>
      <c r="B12" s="40" t="s">
        <v>56</v>
      </c>
      <c r="C12" s="7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6"/>
      <c r="P12" s="98">
        <f t="shared" si="0"/>
        <v>0</v>
      </c>
      <c r="Q12" s="1"/>
    </row>
    <row r="13" spans="1:17" ht="15.75">
      <c r="A13" s="15" t="s">
        <v>7</v>
      </c>
      <c r="B13" s="30"/>
      <c r="C13" s="84">
        <f>+C10+C11+C12</f>
        <v>0</v>
      </c>
      <c r="D13" s="84">
        <f t="shared" ref="D13:N13" si="1">+D10+D11+D12</f>
        <v>0</v>
      </c>
      <c r="E13" s="84">
        <f t="shared" si="1"/>
        <v>0</v>
      </c>
      <c r="F13" s="84">
        <f t="shared" si="1"/>
        <v>0</v>
      </c>
      <c r="G13" s="84">
        <f t="shared" si="1"/>
        <v>0</v>
      </c>
      <c r="H13" s="84">
        <f t="shared" si="1"/>
        <v>0</v>
      </c>
      <c r="I13" s="84">
        <f t="shared" si="1"/>
        <v>0</v>
      </c>
      <c r="J13" s="84">
        <f t="shared" si="1"/>
        <v>0</v>
      </c>
      <c r="K13" s="84">
        <f t="shared" si="1"/>
        <v>0</v>
      </c>
      <c r="L13" s="84">
        <f t="shared" si="1"/>
        <v>0</v>
      </c>
      <c r="M13" s="84">
        <f t="shared" si="1"/>
        <v>0</v>
      </c>
      <c r="N13" s="84">
        <f t="shared" si="1"/>
        <v>0</v>
      </c>
      <c r="O13" s="53"/>
      <c r="P13" s="94">
        <f t="shared" si="0"/>
        <v>0</v>
      </c>
      <c r="Q13" s="1"/>
    </row>
    <row r="14" spans="1:17" ht="15.75">
      <c r="A14" s="14" t="s">
        <v>9</v>
      </c>
      <c r="B14" s="24"/>
      <c r="C14" s="77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3"/>
      <c r="P14" s="93">
        <f t="shared" si="0"/>
        <v>0</v>
      </c>
      <c r="Q14" s="1"/>
    </row>
    <row r="15" spans="1:17" ht="15.75">
      <c r="A15" s="14" t="s">
        <v>8</v>
      </c>
      <c r="B15" s="24"/>
      <c r="C15" s="77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3"/>
      <c r="P15" s="93">
        <f t="shared" si="0"/>
        <v>0</v>
      </c>
      <c r="Q15" s="1"/>
    </row>
    <row r="16" spans="1:17" ht="15.75">
      <c r="A16" s="14" t="s">
        <v>11</v>
      </c>
      <c r="B16" s="24"/>
      <c r="C16" s="77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3"/>
      <c r="P16" s="95"/>
      <c r="Q16" s="1"/>
    </row>
    <row r="17" spans="1:17" ht="15.75">
      <c r="A17" s="14" t="s">
        <v>10</v>
      </c>
      <c r="B17" s="24"/>
      <c r="C17" s="77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3"/>
      <c r="P17" s="95"/>
      <c r="Q17" s="1"/>
    </row>
    <row r="18" spans="1:17" ht="15.75">
      <c r="A18" s="39"/>
      <c r="B18" s="40" t="s">
        <v>57</v>
      </c>
      <c r="C18" s="7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6"/>
      <c r="P18" s="98">
        <f>+SUM(C18:N18)</f>
        <v>0</v>
      </c>
      <c r="Q18" s="1"/>
    </row>
    <row r="19" spans="1:17" ht="15.75">
      <c r="A19" s="39"/>
      <c r="B19" s="40" t="s">
        <v>58</v>
      </c>
      <c r="C19" s="7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6"/>
      <c r="P19" s="98">
        <f>+SUM(C19:N19)</f>
        <v>0</v>
      </c>
      <c r="Q19" s="1"/>
    </row>
    <row r="20" spans="1:17" ht="15.75">
      <c r="A20" s="39"/>
      <c r="B20" s="40" t="s">
        <v>56</v>
      </c>
      <c r="C20" s="7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6"/>
      <c r="P20" s="98">
        <f>+SUM(C20:N20)</f>
        <v>0</v>
      </c>
      <c r="Q20" s="1"/>
    </row>
    <row r="21" spans="1:17" ht="15.75">
      <c r="A21" s="15" t="s">
        <v>12</v>
      </c>
      <c r="B21" s="30"/>
      <c r="C21" s="84">
        <f>+C20+C19+C18</f>
        <v>0</v>
      </c>
      <c r="D21" s="84">
        <f t="shared" ref="D21:N21" si="2">+D20+D19+D18</f>
        <v>0</v>
      </c>
      <c r="E21" s="84">
        <f t="shared" si="2"/>
        <v>0</v>
      </c>
      <c r="F21" s="84">
        <f t="shared" si="2"/>
        <v>0</v>
      </c>
      <c r="G21" s="84">
        <f t="shared" si="2"/>
        <v>0</v>
      </c>
      <c r="H21" s="84">
        <f t="shared" si="2"/>
        <v>0</v>
      </c>
      <c r="I21" s="84">
        <f t="shared" si="2"/>
        <v>0</v>
      </c>
      <c r="J21" s="84">
        <f t="shared" si="2"/>
        <v>0</v>
      </c>
      <c r="K21" s="84">
        <f t="shared" si="2"/>
        <v>0</v>
      </c>
      <c r="L21" s="84">
        <f t="shared" si="2"/>
        <v>0</v>
      </c>
      <c r="M21" s="84">
        <f t="shared" si="2"/>
        <v>0</v>
      </c>
      <c r="N21" s="84">
        <f t="shared" si="2"/>
        <v>0</v>
      </c>
      <c r="O21" s="53"/>
      <c r="P21" s="94">
        <f>+SUM(C21:N21)</f>
        <v>0</v>
      </c>
      <c r="Q21" s="1"/>
    </row>
    <row r="22" spans="1:17" ht="15.75">
      <c r="A22" s="16" t="s">
        <v>13</v>
      </c>
      <c r="B22" s="31"/>
      <c r="C22" s="86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3"/>
      <c r="P22" s="93">
        <f>+SUM(C22:N22)</f>
        <v>0</v>
      </c>
      <c r="Q22" s="1"/>
    </row>
    <row r="23" spans="1:17" ht="15.75">
      <c r="A23" s="9"/>
      <c r="B23" s="24"/>
      <c r="C23" s="83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3"/>
      <c r="P23" s="59"/>
      <c r="Q23" s="1"/>
    </row>
    <row r="24" spans="1:17" ht="15.75">
      <c r="A24" s="11" t="s">
        <v>14</v>
      </c>
      <c r="B24" s="24"/>
      <c r="C24" s="77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3"/>
      <c r="P24" s="98">
        <f>+SUM(C24:N24)</f>
        <v>0</v>
      </c>
      <c r="Q24" s="1"/>
    </row>
    <row r="25" spans="1:17" ht="15.75">
      <c r="A25" s="11" t="s">
        <v>15</v>
      </c>
      <c r="B25" s="24"/>
      <c r="C25" s="77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3"/>
      <c r="P25" s="98">
        <f>+SUM(C25:N25)</f>
        <v>0</v>
      </c>
      <c r="Q25" s="1"/>
    </row>
    <row r="26" spans="1:17" ht="15.75">
      <c r="A26" s="11" t="s">
        <v>93</v>
      </c>
      <c r="B26" s="24"/>
      <c r="C26" s="77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60"/>
      <c r="P26" s="98">
        <f>+SUM(C26:N26)</f>
        <v>0</v>
      </c>
      <c r="Q26" s="4"/>
    </row>
    <row r="27" spans="1:17" ht="18.75">
      <c r="A27" s="10" t="s">
        <v>16</v>
      </c>
      <c r="B27" s="24"/>
      <c r="C27" s="97">
        <f>+C24+C25+C26</f>
        <v>0</v>
      </c>
      <c r="D27" s="97">
        <f t="shared" ref="D27:N27" si="3">+D24+D25+D26</f>
        <v>0</v>
      </c>
      <c r="E27" s="97">
        <f t="shared" si="3"/>
        <v>0</v>
      </c>
      <c r="F27" s="97">
        <f t="shared" si="3"/>
        <v>0</v>
      </c>
      <c r="G27" s="97">
        <f t="shared" si="3"/>
        <v>0</v>
      </c>
      <c r="H27" s="97">
        <f t="shared" si="3"/>
        <v>0</v>
      </c>
      <c r="I27" s="97">
        <f t="shared" si="3"/>
        <v>0</v>
      </c>
      <c r="J27" s="97">
        <f t="shared" si="3"/>
        <v>0</v>
      </c>
      <c r="K27" s="97">
        <f t="shared" si="3"/>
        <v>0</v>
      </c>
      <c r="L27" s="97">
        <f t="shared" si="3"/>
        <v>0</v>
      </c>
      <c r="M27" s="97">
        <f t="shared" si="3"/>
        <v>0</v>
      </c>
      <c r="N27" s="97">
        <f t="shared" si="3"/>
        <v>0</v>
      </c>
      <c r="O27" s="60"/>
      <c r="P27" s="96">
        <f>+SUM(C27:N27)</f>
        <v>0</v>
      </c>
      <c r="Q27" s="4"/>
    </row>
    <row r="28" spans="1:17" ht="15.75" customHeight="1">
      <c r="A28" s="10"/>
      <c r="B28" s="24"/>
      <c r="C28" s="75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0"/>
      <c r="P28" s="55"/>
      <c r="Q28" s="4"/>
    </row>
    <row r="29" spans="1:17" ht="15.75">
      <c r="A29" s="11" t="s">
        <v>59</v>
      </c>
      <c r="B29" s="24"/>
      <c r="C29" s="77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60"/>
      <c r="P29" s="55">
        <v>0</v>
      </c>
      <c r="Q29" s="4"/>
    </row>
    <row r="30" spans="1:17" ht="15.75">
      <c r="A30" s="11" t="s">
        <v>94</v>
      </c>
      <c r="B30" s="24"/>
      <c r="C30" s="77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63"/>
      <c r="P30" s="55"/>
      <c r="Q30" s="4"/>
    </row>
    <row r="31" spans="1:17" ht="18.75">
      <c r="A31" s="10" t="s">
        <v>53</v>
      </c>
      <c r="B31" s="24"/>
      <c r="C31" s="99">
        <f>+C30+C29</f>
        <v>0</v>
      </c>
      <c r="D31" s="99">
        <f t="shared" ref="D31:N31" si="4">+D30+D29</f>
        <v>0</v>
      </c>
      <c r="E31" s="99">
        <f t="shared" si="4"/>
        <v>0</v>
      </c>
      <c r="F31" s="99">
        <f t="shared" si="4"/>
        <v>0</v>
      </c>
      <c r="G31" s="99">
        <f t="shared" si="4"/>
        <v>0</v>
      </c>
      <c r="H31" s="99">
        <f t="shared" si="4"/>
        <v>0</v>
      </c>
      <c r="I31" s="99">
        <f t="shared" si="4"/>
        <v>0</v>
      </c>
      <c r="J31" s="99">
        <f t="shared" si="4"/>
        <v>0</v>
      </c>
      <c r="K31" s="99">
        <f t="shared" si="4"/>
        <v>0</v>
      </c>
      <c r="L31" s="99">
        <f t="shared" si="4"/>
        <v>0</v>
      </c>
      <c r="M31" s="99">
        <f t="shared" si="4"/>
        <v>0</v>
      </c>
      <c r="N31" s="99">
        <f t="shared" si="4"/>
        <v>0</v>
      </c>
      <c r="O31" s="60"/>
      <c r="P31" s="96">
        <f>+SUM(C31:N31)</f>
        <v>0</v>
      </c>
      <c r="Q31" s="4"/>
    </row>
    <row r="32" spans="1:17" ht="15.75" customHeight="1">
      <c r="A32" s="45" t="s">
        <v>92</v>
      </c>
      <c r="B32" s="24"/>
      <c r="C32" s="101" t="e">
        <f>+C29/C25</f>
        <v>#DIV/0!</v>
      </c>
      <c r="D32" s="101" t="e">
        <f t="shared" ref="D32:P32" si="5">+D29/D25</f>
        <v>#DIV/0!</v>
      </c>
      <c r="E32" s="101" t="e">
        <f t="shared" si="5"/>
        <v>#DIV/0!</v>
      </c>
      <c r="F32" s="101" t="e">
        <f t="shared" si="5"/>
        <v>#DIV/0!</v>
      </c>
      <c r="G32" s="101" t="e">
        <f t="shared" si="5"/>
        <v>#DIV/0!</v>
      </c>
      <c r="H32" s="101" t="e">
        <f t="shared" si="5"/>
        <v>#DIV/0!</v>
      </c>
      <c r="I32" s="101" t="e">
        <f t="shared" si="5"/>
        <v>#DIV/0!</v>
      </c>
      <c r="J32" s="101" t="e">
        <f t="shared" si="5"/>
        <v>#DIV/0!</v>
      </c>
      <c r="K32" s="101" t="e">
        <f t="shared" si="5"/>
        <v>#DIV/0!</v>
      </c>
      <c r="L32" s="101" t="e">
        <f t="shared" si="5"/>
        <v>#DIV/0!</v>
      </c>
      <c r="M32" s="101" t="e">
        <f t="shared" si="5"/>
        <v>#DIV/0!</v>
      </c>
      <c r="N32" s="101" t="e">
        <f t="shared" si="5"/>
        <v>#DIV/0!</v>
      </c>
      <c r="O32" s="60"/>
      <c r="P32" s="103" t="e">
        <f t="shared" si="5"/>
        <v>#DIV/0!</v>
      </c>
      <c r="Q32" s="4"/>
    </row>
    <row r="33" spans="1:17" ht="18.75">
      <c r="A33" s="10" t="s">
        <v>17</v>
      </c>
      <c r="B33" s="24"/>
      <c r="C33" s="100">
        <f>+C27-C31</f>
        <v>0</v>
      </c>
      <c r="D33" s="100">
        <f t="shared" ref="D33:N33" si="6">+D27-D31</f>
        <v>0</v>
      </c>
      <c r="E33" s="100">
        <f t="shared" si="6"/>
        <v>0</v>
      </c>
      <c r="F33" s="100">
        <f t="shared" si="6"/>
        <v>0</v>
      </c>
      <c r="G33" s="100">
        <f t="shared" si="6"/>
        <v>0</v>
      </c>
      <c r="H33" s="100">
        <f t="shared" si="6"/>
        <v>0</v>
      </c>
      <c r="I33" s="100">
        <f t="shared" si="6"/>
        <v>0</v>
      </c>
      <c r="J33" s="100">
        <f t="shared" si="6"/>
        <v>0</v>
      </c>
      <c r="K33" s="100">
        <f t="shared" si="6"/>
        <v>0</v>
      </c>
      <c r="L33" s="100">
        <f t="shared" si="6"/>
        <v>0</v>
      </c>
      <c r="M33" s="100">
        <f t="shared" si="6"/>
        <v>0</v>
      </c>
      <c r="N33" s="100">
        <f t="shared" si="6"/>
        <v>0</v>
      </c>
      <c r="O33" s="60"/>
      <c r="P33" s="96">
        <f>+SUM(C33:N33)</f>
        <v>0</v>
      </c>
      <c r="Q33" s="4"/>
    </row>
    <row r="34" spans="1:17" ht="15.75" customHeight="1">
      <c r="A34" s="10"/>
      <c r="B34" s="24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60"/>
      <c r="P34" s="55"/>
      <c r="Q34" s="4"/>
    </row>
    <row r="35" spans="1:17" ht="15.75">
      <c r="A35" s="11" t="s">
        <v>60</v>
      </c>
      <c r="B35" s="25"/>
      <c r="C35" s="76">
        <f>+C36+C37+C38+C39</f>
        <v>0</v>
      </c>
      <c r="D35" s="76">
        <f t="shared" ref="D35:P35" si="7">+D36+D37+D38+D39</f>
        <v>0</v>
      </c>
      <c r="E35" s="76">
        <f t="shared" si="7"/>
        <v>0</v>
      </c>
      <c r="F35" s="76">
        <f t="shared" si="7"/>
        <v>0</v>
      </c>
      <c r="G35" s="76">
        <f t="shared" si="7"/>
        <v>0</v>
      </c>
      <c r="H35" s="76">
        <f t="shared" si="7"/>
        <v>0</v>
      </c>
      <c r="I35" s="76">
        <f t="shared" si="7"/>
        <v>0</v>
      </c>
      <c r="J35" s="76">
        <f t="shared" si="7"/>
        <v>0</v>
      </c>
      <c r="K35" s="76">
        <f t="shared" si="7"/>
        <v>0</v>
      </c>
      <c r="L35" s="76">
        <f t="shared" si="7"/>
        <v>0</v>
      </c>
      <c r="M35" s="76">
        <f t="shared" si="7"/>
        <v>0</v>
      </c>
      <c r="N35" s="76">
        <f t="shared" si="7"/>
        <v>0</v>
      </c>
      <c r="O35" s="64"/>
      <c r="P35" s="104">
        <f t="shared" si="7"/>
        <v>0</v>
      </c>
      <c r="Q35" s="5"/>
    </row>
    <row r="36" spans="1:17" ht="15.75">
      <c r="A36" s="41"/>
      <c r="B36" s="42" t="s">
        <v>62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65"/>
      <c r="P36" s="98">
        <f t="shared" ref="P36:P57" si="8">+SUM(C36:N36)</f>
        <v>0</v>
      </c>
      <c r="Q36" s="5"/>
    </row>
    <row r="37" spans="1:17" ht="15.75">
      <c r="A37" s="41"/>
      <c r="B37" s="42" t="s">
        <v>64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65"/>
      <c r="P37" s="98">
        <f t="shared" si="8"/>
        <v>0</v>
      </c>
      <c r="Q37" s="5"/>
    </row>
    <row r="38" spans="1:17" ht="15.75">
      <c r="A38" s="41"/>
      <c r="B38" s="42" t="s">
        <v>63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65"/>
      <c r="P38" s="98">
        <f t="shared" si="8"/>
        <v>0</v>
      </c>
      <c r="Q38" s="5"/>
    </row>
    <row r="39" spans="1:17" ht="15.75">
      <c r="A39" s="41"/>
      <c r="B39" s="42" t="s">
        <v>72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65"/>
      <c r="P39" s="98">
        <f t="shared" si="8"/>
        <v>0</v>
      </c>
      <c r="Q39" s="5"/>
    </row>
    <row r="40" spans="1:17" ht="15.75">
      <c r="A40" s="41" t="s">
        <v>61</v>
      </c>
      <c r="B40" s="25"/>
      <c r="C40" s="76">
        <f>+SUM(C41:C44)</f>
        <v>0</v>
      </c>
      <c r="D40" s="76">
        <f t="shared" ref="D40:P40" si="9">+SUM(D41:D44)</f>
        <v>0</v>
      </c>
      <c r="E40" s="76">
        <f t="shared" si="9"/>
        <v>0</v>
      </c>
      <c r="F40" s="76">
        <f t="shared" si="9"/>
        <v>0</v>
      </c>
      <c r="G40" s="76">
        <f t="shared" si="9"/>
        <v>0</v>
      </c>
      <c r="H40" s="76">
        <f t="shared" si="9"/>
        <v>0</v>
      </c>
      <c r="I40" s="76">
        <f t="shared" si="9"/>
        <v>0</v>
      </c>
      <c r="J40" s="76">
        <f t="shared" si="9"/>
        <v>0</v>
      </c>
      <c r="K40" s="76">
        <f t="shared" si="9"/>
        <v>0</v>
      </c>
      <c r="L40" s="76">
        <f t="shared" si="9"/>
        <v>0</v>
      </c>
      <c r="M40" s="76">
        <f t="shared" si="9"/>
        <v>0</v>
      </c>
      <c r="N40" s="76">
        <f t="shared" si="9"/>
        <v>0</v>
      </c>
      <c r="O40" s="65"/>
      <c r="P40" s="104">
        <f t="shared" si="9"/>
        <v>0</v>
      </c>
      <c r="Q40" s="5"/>
    </row>
    <row r="41" spans="1:17" ht="15.75">
      <c r="A41" s="41"/>
      <c r="B41" s="42" t="s">
        <v>65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65"/>
      <c r="P41" s="98">
        <f t="shared" si="8"/>
        <v>0</v>
      </c>
      <c r="Q41" s="5"/>
    </row>
    <row r="42" spans="1:17" ht="15.75">
      <c r="A42" s="41"/>
      <c r="B42" s="42" t="s">
        <v>66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65"/>
      <c r="P42" s="98">
        <f t="shared" si="8"/>
        <v>0</v>
      </c>
      <c r="Q42" s="5"/>
    </row>
    <row r="43" spans="1:17" ht="15.75">
      <c r="A43" s="41"/>
      <c r="B43" s="42" t="s">
        <v>67</v>
      </c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65"/>
      <c r="P43" s="98">
        <f t="shared" si="8"/>
        <v>0</v>
      </c>
      <c r="Q43" s="5"/>
    </row>
    <row r="44" spans="1:17" ht="15.75">
      <c r="A44" s="41"/>
      <c r="B44" s="42" t="s">
        <v>71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65"/>
      <c r="P44" s="98">
        <f t="shared" si="8"/>
        <v>0</v>
      </c>
      <c r="Q44" s="5"/>
    </row>
    <row r="45" spans="1:17" ht="15.75">
      <c r="A45" s="11" t="s">
        <v>18</v>
      </c>
      <c r="B45" s="24"/>
      <c r="C45" s="76">
        <f>+C46+C47+C48+C49</f>
        <v>0</v>
      </c>
      <c r="D45" s="76">
        <f t="shared" ref="D45:P45" si="10">+D46+D47+D48+D49</f>
        <v>0</v>
      </c>
      <c r="E45" s="76">
        <f t="shared" si="10"/>
        <v>0</v>
      </c>
      <c r="F45" s="76">
        <f t="shared" si="10"/>
        <v>0</v>
      </c>
      <c r="G45" s="76">
        <f t="shared" si="10"/>
        <v>0</v>
      </c>
      <c r="H45" s="76">
        <f t="shared" si="10"/>
        <v>0</v>
      </c>
      <c r="I45" s="76">
        <f t="shared" si="10"/>
        <v>0</v>
      </c>
      <c r="J45" s="76">
        <f t="shared" si="10"/>
        <v>0</v>
      </c>
      <c r="K45" s="76">
        <f t="shared" si="10"/>
        <v>0</v>
      </c>
      <c r="L45" s="76">
        <f t="shared" si="10"/>
        <v>0</v>
      </c>
      <c r="M45" s="76">
        <f t="shared" si="10"/>
        <v>0</v>
      </c>
      <c r="N45" s="76">
        <f t="shared" si="10"/>
        <v>0</v>
      </c>
      <c r="O45" s="47"/>
      <c r="P45" s="104">
        <f t="shared" si="10"/>
        <v>0</v>
      </c>
      <c r="Q45" s="4"/>
    </row>
    <row r="46" spans="1:17" ht="15.75">
      <c r="A46" s="41"/>
      <c r="B46" s="42" t="s">
        <v>68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48"/>
      <c r="P46" s="98">
        <f t="shared" si="8"/>
        <v>0</v>
      </c>
      <c r="Q46" s="4"/>
    </row>
    <row r="47" spans="1:17" ht="15.75">
      <c r="A47" s="41"/>
      <c r="B47" s="42" t="s">
        <v>69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48"/>
      <c r="P47" s="98">
        <f t="shared" si="8"/>
        <v>0</v>
      </c>
      <c r="Q47" s="4"/>
    </row>
    <row r="48" spans="1:17" ht="15.75">
      <c r="A48" s="41"/>
      <c r="B48" s="42" t="s">
        <v>70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48"/>
      <c r="P48" s="98">
        <f t="shared" si="8"/>
        <v>0</v>
      </c>
      <c r="Q48" s="4"/>
    </row>
    <row r="49" spans="1:17" ht="15.75">
      <c r="A49" s="41"/>
      <c r="B49" s="42" t="s">
        <v>73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48"/>
      <c r="P49" s="98">
        <f t="shared" si="8"/>
        <v>0</v>
      </c>
      <c r="Q49" s="4"/>
    </row>
    <row r="50" spans="1:17" ht="15.75">
      <c r="A50" s="11" t="s">
        <v>19</v>
      </c>
      <c r="B50" s="25"/>
      <c r="C50" s="76">
        <f>+C51+C52+C53+C54</f>
        <v>0</v>
      </c>
      <c r="D50" s="76">
        <f t="shared" ref="D50:P50" si="11">+D51+D52+D53+D54</f>
        <v>0</v>
      </c>
      <c r="E50" s="76">
        <f t="shared" si="11"/>
        <v>0</v>
      </c>
      <c r="F50" s="76">
        <f t="shared" si="11"/>
        <v>0</v>
      </c>
      <c r="G50" s="76">
        <f t="shared" si="11"/>
        <v>0</v>
      </c>
      <c r="H50" s="76">
        <f t="shared" si="11"/>
        <v>0</v>
      </c>
      <c r="I50" s="76">
        <f t="shared" si="11"/>
        <v>0</v>
      </c>
      <c r="J50" s="76">
        <f t="shared" si="11"/>
        <v>0</v>
      </c>
      <c r="K50" s="76">
        <f t="shared" si="11"/>
        <v>0</v>
      </c>
      <c r="L50" s="76">
        <f t="shared" si="11"/>
        <v>0</v>
      </c>
      <c r="M50" s="76">
        <f t="shared" si="11"/>
        <v>0</v>
      </c>
      <c r="N50" s="76">
        <f t="shared" si="11"/>
        <v>0</v>
      </c>
      <c r="O50" s="66"/>
      <c r="P50" s="104">
        <f t="shared" si="11"/>
        <v>0</v>
      </c>
      <c r="Q50" s="5"/>
    </row>
    <row r="51" spans="1:17" ht="15.75">
      <c r="A51" s="41"/>
      <c r="B51" s="42" t="s">
        <v>74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66"/>
      <c r="P51" s="98">
        <f t="shared" si="8"/>
        <v>0</v>
      </c>
      <c r="Q51" s="5"/>
    </row>
    <row r="52" spans="1:17" ht="15.75">
      <c r="A52" s="41"/>
      <c r="B52" s="42" t="s">
        <v>75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66"/>
      <c r="P52" s="98">
        <f t="shared" si="8"/>
        <v>0</v>
      </c>
      <c r="Q52" s="5"/>
    </row>
    <row r="53" spans="1:17" ht="15.75">
      <c r="A53" s="41"/>
      <c r="B53" s="42" t="s">
        <v>76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66"/>
      <c r="P53" s="98">
        <f t="shared" si="8"/>
        <v>0</v>
      </c>
      <c r="Q53" s="5"/>
    </row>
    <row r="54" spans="1:17" ht="15.75">
      <c r="A54" s="41"/>
      <c r="B54" s="42" t="s">
        <v>73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66"/>
      <c r="P54" s="98">
        <f t="shared" si="8"/>
        <v>0</v>
      </c>
      <c r="Q54" s="5"/>
    </row>
    <row r="55" spans="1:17" ht="15.75">
      <c r="A55" s="11" t="s">
        <v>20</v>
      </c>
      <c r="B55" s="24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49"/>
      <c r="P55" s="98">
        <f t="shared" si="8"/>
        <v>0</v>
      </c>
      <c r="Q55" s="4"/>
    </row>
    <row r="56" spans="1:17" ht="15.75">
      <c r="A56" s="11" t="s">
        <v>21</v>
      </c>
      <c r="B56" s="24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66"/>
      <c r="P56" s="98">
        <f t="shared" si="8"/>
        <v>0</v>
      </c>
      <c r="Q56" s="4"/>
    </row>
    <row r="57" spans="1:17" ht="15.75">
      <c r="A57" s="11" t="s">
        <v>22</v>
      </c>
      <c r="B57" s="24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49"/>
      <c r="P57" s="98">
        <f t="shared" si="8"/>
        <v>0</v>
      </c>
      <c r="Q57" s="4"/>
    </row>
    <row r="58" spans="1:17" ht="18.75">
      <c r="A58" s="10" t="s">
        <v>23</v>
      </c>
      <c r="B58" s="24"/>
      <c r="C58" s="97">
        <f>+C35+C40+C45+C50+C55+C56+C57</f>
        <v>0</v>
      </c>
      <c r="D58" s="97">
        <f t="shared" ref="D58:P58" si="12">+D35+D40+D45+D50+D55+D56+D57</f>
        <v>0</v>
      </c>
      <c r="E58" s="97">
        <f t="shared" si="12"/>
        <v>0</v>
      </c>
      <c r="F58" s="97">
        <f t="shared" si="12"/>
        <v>0</v>
      </c>
      <c r="G58" s="97">
        <f t="shared" si="12"/>
        <v>0</v>
      </c>
      <c r="H58" s="97">
        <f t="shared" si="12"/>
        <v>0</v>
      </c>
      <c r="I58" s="97">
        <f t="shared" si="12"/>
        <v>0</v>
      </c>
      <c r="J58" s="97">
        <f t="shared" si="12"/>
        <v>0</v>
      </c>
      <c r="K58" s="97">
        <f t="shared" si="12"/>
        <v>0</v>
      </c>
      <c r="L58" s="97">
        <f t="shared" si="12"/>
        <v>0</v>
      </c>
      <c r="M58" s="97">
        <f t="shared" si="12"/>
        <v>0</v>
      </c>
      <c r="N58" s="97">
        <f t="shared" si="12"/>
        <v>0</v>
      </c>
      <c r="O58" s="49"/>
      <c r="P58" s="105">
        <f t="shared" si="12"/>
        <v>0</v>
      </c>
      <c r="Q58" s="4"/>
    </row>
    <row r="59" spans="1:17" ht="15.75" customHeight="1">
      <c r="A59" s="33"/>
      <c r="B59" s="24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49"/>
      <c r="P59" s="55"/>
      <c r="Q59" s="4"/>
    </row>
    <row r="60" spans="1:17" ht="15.75">
      <c r="A60" s="11" t="s">
        <v>24</v>
      </c>
      <c r="B60" s="24"/>
      <c r="C60" s="102">
        <f>+C61+C64</f>
        <v>0</v>
      </c>
      <c r="D60" s="102">
        <f t="shared" ref="D60:P60" si="13">+D61+D64</f>
        <v>0</v>
      </c>
      <c r="E60" s="102">
        <f t="shared" si="13"/>
        <v>0</v>
      </c>
      <c r="F60" s="102">
        <f t="shared" si="13"/>
        <v>0</v>
      </c>
      <c r="G60" s="102">
        <f t="shared" si="13"/>
        <v>0</v>
      </c>
      <c r="H60" s="102">
        <f t="shared" si="13"/>
        <v>0</v>
      </c>
      <c r="I60" s="102">
        <f t="shared" si="13"/>
        <v>0</v>
      </c>
      <c r="J60" s="102">
        <f t="shared" si="13"/>
        <v>0</v>
      </c>
      <c r="K60" s="102">
        <f t="shared" si="13"/>
        <v>0</v>
      </c>
      <c r="L60" s="102">
        <f t="shared" si="13"/>
        <v>0</v>
      </c>
      <c r="M60" s="102">
        <f t="shared" si="13"/>
        <v>0</v>
      </c>
      <c r="N60" s="102">
        <f t="shared" si="13"/>
        <v>0</v>
      </c>
      <c r="O60" s="49"/>
      <c r="P60" s="106">
        <f t="shared" si="13"/>
        <v>0</v>
      </c>
      <c r="Q60" s="4"/>
    </row>
    <row r="61" spans="1:17" ht="15.75">
      <c r="A61" s="11" t="s">
        <v>77</v>
      </c>
      <c r="B61" s="24"/>
      <c r="C61" s="97">
        <f>+C62+C63</f>
        <v>0</v>
      </c>
      <c r="D61" s="97">
        <f t="shared" ref="D61:P61" si="14">+D62+D63</f>
        <v>0</v>
      </c>
      <c r="E61" s="97">
        <f t="shared" si="14"/>
        <v>0</v>
      </c>
      <c r="F61" s="97">
        <f t="shared" si="14"/>
        <v>0</v>
      </c>
      <c r="G61" s="97">
        <f t="shared" si="14"/>
        <v>0</v>
      </c>
      <c r="H61" s="97">
        <f t="shared" si="14"/>
        <v>0</v>
      </c>
      <c r="I61" s="97">
        <f t="shared" si="14"/>
        <v>0</v>
      </c>
      <c r="J61" s="97">
        <f t="shared" si="14"/>
        <v>0</v>
      </c>
      <c r="K61" s="97">
        <f t="shared" si="14"/>
        <v>0</v>
      </c>
      <c r="L61" s="97">
        <f t="shared" si="14"/>
        <v>0</v>
      </c>
      <c r="M61" s="97">
        <f t="shared" si="14"/>
        <v>0</v>
      </c>
      <c r="N61" s="97">
        <f t="shared" si="14"/>
        <v>0</v>
      </c>
      <c r="O61" s="49"/>
      <c r="P61" s="105">
        <f t="shared" si="14"/>
        <v>0</v>
      </c>
      <c r="Q61" s="4"/>
    </row>
    <row r="62" spans="1:17" ht="15.75">
      <c r="A62" s="11"/>
      <c r="B62" s="42" t="s">
        <v>79</v>
      </c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49"/>
      <c r="P62" s="98">
        <f>+SUM(C62:N62)</f>
        <v>0</v>
      </c>
      <c r="Q62" s="4"/>
    </row>
    <row r="63" spans="1:17" ht="15.75">
      <c r="A63" s="11"/>
      <c r="B63" s="42" t="s">
        <v>78</v>
      </c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49"/>
      <c r="P63" s="98">
        <f>+SUM(C63:N63)</f>
        <v>0</v>
      </c>
      <c r="Q63" s="4"/>
    </row>
    <row r="64" spans="1:17" ht="15.75">
      <c r="A64" s="11" t="s">
        <v>91</v>
      </c>
      <c r="B64" s="24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49"/>
      <c r="P64" s="98">
        <f>+SUM(C64:N64)</f>
        <v>0</v>
      </c>
      <c r="Q64" s="4"/>
    </row>
    <row r="65" spans="1:17" ht="15.75">
      <c r="A65" s="11" t="s">
        <v>25</v>
      </c>
      <c r="B65" s="24"/>
      <c r="C65" s="97">
        <f>+C66+C67+C68</f>
        <v>0</v>
      </c>
      <c r="D65" s="97">
        <f t="shared" ref="D65:P65" si="15">+D66+D67+D68</f>
        <v>0</v>
      </c>
      <c r="E65" s="97">
        <f t="shared" si="15"/>
        <v>0</v>
      </c>
      <c r="F65" s="97">
        <f t="shared" si="15"/>
        <v>0</v>
      </c>
      <c r="G65" s="97">
        <f t="shared" si="15"/>
        <v>0</v>
      </c>
      <c r="H65" s="97">
        <f t="shared" si="15"/>
        <v>0</v>
      </c>
      <c r="I65" s="97">
        <f t="shared" si="15"/>
        <v>0</v>
      </c>
      <c r="J65" s="97">
        <f t="shared" si="15"/>
        <v>0</v>
      </c>
      <c r="K65" s="97">
        <f t="shared" si="15"/>
        <v>0</v>
      </c>
      <c r="L65" s="97">
        <f t="shared" si="15"/>
        <v>0</v>
      </c>
      <c r="M65" s="97">
        <f t="shared" si="15"/>
        <v>0</v>
      </c>
      <c r="N65" s="97">
        <f t="shared" si="15"/>
        <v>0</v>
      </c>
      <c r="O65" s="49"/>
      <c r="P65" s="105">
        <f t="shared" si="15"/>
        <v>0</v>
      </c>
      <c r="Q65" s="4"/>
    </row>
    <row r="66" spans="1:17" ht="15.75">
      <c r="A66" s="11" t="s">
        <v>51</v>
      </c>
      <c r="B66" s="24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49"/>
      <c r="P66" s="98">
        <f t="shared" ref="P66:P73" si="16">+SUM(C66:N66)</f>
        <v>0</v>
      </c>
      <c r="Q66" s="4"/>
    </row>
    <row r="67" spans="1:17" ht="15.75">
      <c r="A67" s="11" t="s">
        <v>26</v>
      </c>
      <c r="B67" s="24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49"/>
      <c r="P67" s="98">
        <f t="shared" si="16"/>
        <v>0</v>
      </c>
      <c r="Q67" s="4"/>
    </row>
    <row r="68" spans="1:17" ht="15.75">
      <c r="A68" s="11" t="s">
        <v>82</v>
      </c>
      <c r="B68" s="24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49"/>
      <c r="P68" s="98">
        <f t="shared" si="16"/>
        <v>0</v>
      </c>
      <c r="Q68" s="4"/>
    </row>
    <row r="69" spans="1:17" ht="15.75">
      <c r="A69" s="11" t="s">
        <v>88</v>
      </c>
      <c r="B69" s="24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49"/>
      <c r="P69" s="98">
        <f t="shared" si="16"/>
        <v>0</v>
      </c>
      <c r="Q69" s="4"/>
    </row>
    <row r="70" spans="1:17" ht="15.75">
      <c r="A70" s="11" t="s">
        <v>81</v>
      </c>
      <c r="B70" s="24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49"/>
      <c r="P70" s="98">
        <f t="shared" si="16"/>
        <v>0</v>
      </c>
      <c r="Q70" s="4"/>
    </row>
    <row r="71" spans="1:17" ht="15.75">
      <c r="A71" s="11" t="s">
        <v>27</v>
      </c>
      <c r="B71" s="24"/>
      <c r="C71" s="79">
        <f>+C72+C73</f>
        <v>0</v>
      </c>
      <c r="D71" s="79">
        <f t="shared" ref="D71:P71" si="17">+D72+D73</f>
        <v>0</v>
      </c>
      <c r="E71" s="79">
        <f t="shared" si="17"/>
        <v>0</v>
      </c>
      <c r="F71" s="79">
        <f t="shared" si="17"/>
        <v>0</v>
      </c>
      <c r="G71" s="79">
        <f t="shared" si="17"/>
        <v>0</v>
      </c>
      <c r="H71" s="79">
        <f t="shared" si="17"/>
        <v>0</v>
      </c>
      <c r="I71" s="79">
        <f t="shared" si="17"/>
        <v>0</v>
      </c>
      <c r="J71" s="79">
        <f t="shared" si="17"/>
        <v>0</v>
      </c>
      <c r="K71" s="79">
        <f t="shared" si="17"/>
        <v>0</v>
      </c>
      <c r="L71" s="79">
        <f t="shared" si="17"/>
        <v>0</v>
      </c>
      <c r="M71" s="79">
        <f t="shared" si="17"/>
        <v>0</v>
      </c>
      <c r="N71" s="79">
        <f t="shared" si="17"/>
        <v>0</v>
      </c>
      <c r="O71" s="49"/>
      <c r="P71" s="105">
        <f t="shared" si="17"/>
        <v>0</v>
      </c>
      <c r="Q71" s="4"/>
    </row>
    <row r="72" spans="1:17" ht="15.75">
      <c r="A72" s="11" t="s">
        <v>28</v>
      </c>
      <c r="B72" s="24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49"/>
      <c r="P72" s="98">
        <f t="shared" si="16"/>
        <v>0</v>
      </c>
      <c r="Q72" s="4"/>
    </row>
    <row r="73" spans="1:17" ht="15.75">
      <c r="A73" s="28" t="s">
        <v>29</v>
      </c>
      <c r="B73" s="24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49"/>
      <c r="P73" s="98">
        <f t="shared" si="16"/>
        <v>0</v>
      </c>
      <c r="Q73" s="4"/>
    </row>
    <row r="74" spans="1:17" ht="15.75">
      <c r="A74" s="28" t="s">
        <v>30</v>
      </c>
      <c r="B74" s="24"/>
      <c r="C74" s="79">
        <f>+C75+C76</f>
        <v>0</v>
      </c>
      <c r="D74" s="79">
        <f t="shared" ref="D74:P74" si="18">+D75+D76</f>
        <v>0</v>
      </c>
      <c r="E74" s="79">
        <f t="shared" si="18"/>
        <v>0</v>
      </c>
      <c r="F74" s="79">
        <f t="shared" si="18"/>
        <v>0</v>
      </c>
      <c r="G74" s="79">
        <f t="shared" si="18"/>
        <v>0</v>
      </c>
      <c r="H74" s="79">
        <f t="shared" si="18"/>
        <v>0</v>
      </c>
      <c r="I74" s="79">
        <f t="shared" si="18"/>
        <v>0</v>
      </c>
      <c r="J74" s="79">
        <f t="shared" si="18"/>
        <v>0</v>
      </c>
      <c r="K74" s="79">
        <f t="shared" si="18"/>
        <v>0</v>
      </c>
      <c r="L74" s="79">
        <f t="shared" si="18"/>
        <v>0</v>
      </c>
      <c r="M74" s="79">
        <f t="shared" si="18"/>
        <v>0</v>
      </c>
      <c r="N74" s="79">
        <f t="shared" si="18"/>
        <v>0</v>
      </c>
      <c r="O74" s="49"/>
      <c r="P74" s="105">
        <f t="shared" si="18"/>
        <v>0</v>
      </c>
      <c r="Q74" s="4"/>
    </row>
    <row r="75" spans="1:17" ht="15.75">
      <c r="A75" s="11" t="s">
        <v>31</v>
      </c>
      <c r="B75" s="24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49"/>
      <c r="P75" s="98">
        <f t="shared" ref="P75:P80" si="19">+SUM(C75:N75)</f>
        <v>0</v>
      </c>
      <c r="Q75" s="4"/>
    </row>
    <row r="76" spans="1:17" ht="15.75">
      <c r="A76" s="11" t="s">
        <v>49</v>
      </c>
      <c r="B76" s="24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49"/>
      <c r="P76" s="98">
        <f t="shared" si="19"/>
        <v>0</v>
      </c>
      <c r="Q76" s="4"/>
    </row>
    <row r="77" spans="1:17" ht="15.75">
      <c r="A77" s="11" t="s">
        <v>32</v>
      </c>
      <c r="B77" s="24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49"/>
      <c r="P77" s="98">
        <f t="shared" si="19"/>
        <v>0</v>
      </c>
      <c r="Q77" s="4"/>
    </row>
    <row r="78" spans="1:17" ht="15.75">
      <c r="A78" s="11" t="s">
        <v>33</v>
      </c>
      <c r="B78" s="24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49"/>
      <c r="P78" s="98">
        <f t="shared" si="19"/>
        <v>0</v>
      </c>
      <c r="Q78" s="4"/>
    </row>
    <row r="79" spans="1:17" ht="15.75">
      <c r="A79" s="11" t="s">
        <v>34</v>
      </c>
      <c r="B79" s="24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49"/>
      <c r="P79" s="98">
        <f t="shared" si="19"/>
        <v>0</v>
      </c>
      <c r="Q79" s="4"/>
    </row>
    <row r="80" spans="1:17" ht="15.75">
      <c r="A80" s="11" t="s">
        <v>46</v>
      </c>
      <c r="B80" s="24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49"/>
      <c r="P80" s="98">
        <f t="shared" si="19"/>
        <v>0</v>
      </c>
      <c r="Q80" s="4"/>
    </row>
    <row r="81" spans="1:17" s="44" customFormat="1" ht="15.75">
      <c r="A81" s="43" t="s">
        <v>50</v>
      </c>
      <c r="B81" s="25"/>
      <c r="C81" s="97">
        <f>+C82+C83+C84</f>
        <v>0</v>
      </c>
      <c r="D81" s="97">
        <f t="shared" ref="D81:P81" si="20">+D82+D83+D84</f>
        <v>0</v>
      </c>
      <c r="E81" s="97">
        <f t="shared" si="20"/>
        <v>0</v>
      </c>
      <c r="F81" s="97">
        <f t="shared" si="20"/>
        <v>0</v>
      </c>
      <c r="G81" s="97">
        <f t="shared" si="20"/>
        <v>0</v>
      </c>
      <c r="H81" s="97">
        <f t="shared" si="20"/>
        <v>0</v>
      </c>
      <c r="I81" s="97">
        <f t="shared" si="20"/>
        <v>0</v>
      </c>
      <c r="J81" s="97">
        <f t="shared" si="20"/>
        <v>0</v>
      </c>
      <c r="K81" s="97">
        <f t="shared" si="20"/>
        <v>0</v>
      </c>
      <c r="L81" s="97">
        <f t="shared" si="20"/>
        <v>0</v>
      </c>
      <c r="M81" s="97">
        <f t="shared" si="20"/>
        <v>0</v>
      </c>
      <c r="N81" s="97">
        <f t="shared" si="20"/>
        <v>0</v>
      </c>
      <c r="O81" s="49"/>
      <c r="P81" s="105">
        <f t="shared" si="20"/>
        <v>0</v>
      </c>
      <c r="Q81" s="5"/>
    </row>
    <row r="82" spans="1:17" ht="15.75">
      <c r="A82" s="11" t="s">
        <v>35</v>
      </c>
      <c r="B82" s="24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49"/>
      <c r="P82" s="98">
        <f t="shared" ref="P82:P94" si="21">+SUM(C82:N82)</f>
        <v>0</v>
      </c>
      <c r="Q82" s="4"/>
    </row>
    <row r="83" spans="1:17" ht="15.75">
      <c r="A83" s="11" t="s">
        <v>36</v>
      </c>
      <c r="B83" s="24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49"/>
      <c r="P83" s="98">
        <f t="shared" si="21"/>
        <v>0</v>
      </c>
      <c r="Q83" s="4"/>
    </row>
    <row r="84" spans="1:17" ht="15.75">
      <c r="A84" s="11" t="s">
        <v>37</v>
      </c>
      <c r="B84" s="24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49"/>
      <c r="P84" s="98">
        <f t="shared" si="21"/>
        <v>0</v>
      </c>
      <c r="Q84" s="4"/>
    </row>
    <row r="85" spans="1:17" ht="15.75">
      <c r="A85" s="11" t="s">
        <v>52</v>
      </c>
      <c r="B85" s="24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49"/>
      <c r="P85" s="98">
        <f t="shared" si="21"/>
        <v>0</v>
      </c>
      <c r="Q85" s="4"/>
    </row>
    <row r="86" spans="1:17" ht="15.75">
      <c r="A86" s="11" t="s">
        <v>38</v>
      </c>
      <c r="B86" s="24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49"/>
      <c r="P86" s="98">
        <f t="shared" si="21"/>
        <v>0</v>
      </c>
      <c r="Q86" s="4"/>
    </row>
    <row r="87" spans="1:17" ht="15.75">
      <c r="A87" s="11" t="s">
        <v>39</v>
      </c>
      <c r="B87" s="24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49"/>
      <c r="P87" s="98">
        <f t="shared" si="21"/>
        <v>0</v>
      </c>
      <c r="Q87" s="4"/>
    </row>
    <row r="88" spans="1:17" ht="15.75">
      <c r="A88" s="11" t="s">
        <v>40</v>
      </c>
      <c r="B88" s="24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49"/>
      <c r="P88" s="98">
        <f t="shared" si="21"/>
        <v>0</v>
      </c>
      <c r="Q88" s="4"/>
    </row>
    <row r="89" spans="1:17" ht="15.75">
      <c r="A89" s="11" t="s">
        <v>41</v>
      </c>
      <c r="B89" s="24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49"/>
      <c r="P89" s="98">
        <f t="shared" si="21"/>
        <v>0</v>
      </c>
      <c r="Q89" s="4"/>
    </row>
    <row r="90" spans="1:17" ht="15.75">
      <c r="A90" s="41" t="s">
        <v>83</v>
      </c>
      <c r="B90" s="24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49"/>
      <c r="P90" s="98">
        <f t="shared" si="21"/>
        <v>0</v>
      </c>
      <c r="Q90" s="4"/>
    </row>
    <row r="91" spans="1:17" ht="15.75">
      <c r="A91" s="11" t="s">
        <v>42</v>
      </c>
      <c r="B91" s="24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49"/>
      <c r="P91" s="98">
        <f t="shared" si="21"/>
        <v>0</v>
      </c>
      <c r="Q91" s="4"/>
    </row>
    <row r="92" spans="1:17" ht="15.75">
      <c r="A92" s="41" t="s">
        <v>80</v>
      </c>
      <c r="B92" s="24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49"/>
      <c r="P92" s="98">
        <f t="shared" si="21"/>
        <v>0</v>
      </c>
      <c r="Q92" s="4"/>
    </row>
    <row r="93" spans="1:17" ht="15.75">
      <c r="A93" s="41" t="s">
        <v>89</v>
      </c>
      <c r="B93" s="24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49"/>
      <c r="P93" s="98">
        <f t="shared" si="21"/>
        <v>0</v>
      </c>
      <c r="Q93" s="4"/>
    </row>
    <row r="94" spans="1:17" ht="15.75">
      <c r="A94" s="11" t="s">
        <v>43</v>
      </c>
      <c r="B94" s="24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49"/>
      <c r="P94" s="98">
        <f t="shared" si="21"/>
        <v>0</v>
      </c>
      <c r="Q94" s="4"/>
    </row>
    <row r="95" spans="1:17" ht="18.75">
      <c r="A95" s="10" t="s">
        <v>44</v>
      </c>
      <c r="B95" s="24"/>
      <c r="C95" s="97">
        <f>+C82+C83+C84+C85+C86+C87+C88+C89+C90+C91+C92+C93+C94+C75+C76+C77+C78+C79+C80+C72+C73+C66+C67+C68+C69+C70+C62+C63+C64</f>
        <v>0</v>
      </c>
      <c r="D95" s="97">
        <f t="shared" ref="D95:P95" si="22">+D82+D83+D84+D85+D86+D87+D88+D89+D90+D91+D92+D93+D94+D75+D76+D77+D78+D79+D80+D72+D73+D66+D67+D68+D69+D70+D62+D63+D64</f>
        <v>0</v>
      </c>
      <c r="E95" s="97">
        <f t="shared" si="22"/>
        <v>0</v>
      </c>
      <c r="F95" s="97">
        <f t="shared" si="22"/>
        <v>0</v>
      </c>
      <c r="G95" s="97">
        <f t="shared" si="22"/>
        <v>0</v>
      </c>
      <c r="H95" s="97">
        <f t="shared" si="22"/>
        <v>0</v>
      </c>
      <c r="I95" s="97">
        <f t="shared" si="22"/>
        <v>0</v>
      </c>
      <c r="J95" s="97">
        <f t="shared" si="22"/>
        <v>0</v>
      </c>
      <c r="K95" s="97">
        <f t="shared" si="22"/>
        <v>0</v>
      </c>
      <c r="L95" s="97">
        <f t="shared" si="22"/>
        <v>0</v>
      </c>
      <c r="M95" s="97">
        <f t="shared" si="22"/>
        <v>0</v>
      </c>
      <c r="N95" s="97">
        <f t="shared" si="22"/>
        <v>0</v>
      </c>
      <c r="O95" s="49"/>
      <c r="P95" s="97">
        <f t="shared" si="22"/>
        <v>0</v>
      </c>
      <c r="Q95" s="4"/>
    </row>
    <row r="96" spans="1:17" ht="15.75" customHeight="1">
      <c r="A96" s="10"/>
      <c r="B96" s="24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49"/>
      <c r="P96" s="55"/>
      <c r="Q96" s="4"/>
    </row>
    <row r="97" spans="1:17" ht="15.75">
      <c r="A97" s="11" t="s">
        <v>84</v>
      </c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49"/>
      <c r="P97" s="98">
        <f>+SUM(C97:N97)</f>
        <v>0</v>
      </c>
    </row>
    <row r="98" spans="1:17" ht="15.75">
      <c r="A98" s="11" t="s">
        <v>47</v>
      </c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49"/>
      <c r="P98" s="98">
        <f>+SUM(C98:N98)</f>
        <v>0</v>
      </c>
    </row>
    <row r="99" spans="1:17" ht="18.75">
      <c r="A99" s="10" t="s">
        <v>45</v>
      </c>
      <c r="B99" s="24"/>
      <c r="C99" s="97">
        <f t="shared" ref="C99:N99" si="23">+C27-C95+C97+C98+C58+C31</f>
        <v>0</v>
      </c>
      <c r="D99" s="97">
        <f t="shared" si="23"/>
        <v>0</v>
      </c>
      <c r="E99" s="97">
        <f t="shared" si="23"/>
        <v>0</v>
      </c>
      <c r="F99" s="97">
        <f t="shared" si="23"/>
        <v>0</v>
      </c>
      <c r="G99" s="97">
        <f t="shared" si="23"/>
        <v>0</v>
      </c>
      <c r="H99" s="97">
        <f t="shared" si="23"/>
        <v>0</v>
      </c>
      <c r="I99" s="97">
        <f t="shared" si="23"/>
        <v>0</v>
      </c>
      <c r="J99" s="97">
        <f t="shared" si="23"/>
        <v>0</v>
      </c>
      <c r="K99" s="97">
        <f t="shared" si="23"/>
        <v>0</v>
      </c>
      <c r="L99" s="97">
        <f t="shared" si="23"/>
        <v>0</v>
      </c>
      <c r="M99" s="97">
        <f t="shared" si="23"/>
        <v>0</v>
      </c>
      <c r="N99" s="97">
        <f t="shared" si="23"/>
        <v>0</v>
      </c>
      <c r="O99" s="49"/>
      <c r="P99" s="105">
        <f>+P27-P95+P97+P98+P58+P31</f>
        <v>0</v>
      </c>
      <c r="Q99" s="4"/>
    </row>
    <row r="100" spans="1:17" ht="15.75">
      <c r="A100" s="12"/>
      <c r="B100" s="24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49"/>
      <c r="P100" s="90"/>
      <c r="Q100" s="4"/>
    </row>
    <row r="101" spans="1:17" ht="15.75">
      <c r="A101" s="184"/>
      <c r="B101" s="24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49"/>
      <c r="P101" s="90"/>
      <c r="Q101" s="4"/>
    </row>
    <row r="102" spans="1:17" ht="15.75">
      <c r="A102" s="34" t="s">
        <v>48</v>
      </c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49"/>
      <c r="P102" s="90"/>
    </row>
    <row r="103" spans="1:17">
      <c r="A103" s="35" t="s">
        <v>100</v>
      </c>
      <c r="C103" s="46" t="e">
        <f t="shared" ref="C103:N103" si="24">+C13/C6</f>
        <v>#DIV/0!</v>
      </c>
      <c r="D103" s="46" t="e">
        <f t="shared" si="24"/>
        <v>#DIV/0!</v>
      </c>
      <c r="E103" s="46" t="e">
        <f t="shared" si="24"/>
        <v>#DIV/0!</v>
      </c>
      <c r="F103" s="46" t="e">
        <f t="shared" si="24"/>
        <v>#DIV/0!</v>
      </c>
      <c r="G103" s="46" t="e">
        <f t="shared" si="24"/>
        <v>#DIV/0!</v>
      </c>
      <c r="H103" s="46" t="e">
        <f t="shared" si="24"/>
        <v>#DIV/0!</v>
      </c>
      <c r="I103" s="46" t="e">
        <f t="shared" si="24"/>
        <v>#DIV/0!</v>
      </c>
      <c r="J103" s="46" t="e">
        <f t="shared" si="24"/>
        <v>#DIV/0!</v>
      </c>
      <c r="K103" s="46" t="e">
        <f t="shared" si="24"/>
        <v>#DIV/0!</v>
      </c>
      <c r="L103" s="46" t="e">
        <f t="shared" si="24"/>
        <v>#DIV/0!</v>
      </c>
      <c r="M103" s="46" t="e">
        <f t="shared" si="24"/>
        <v>#DIV/0!</v>
      </c>
      <c r="N103" s="46" t="e">
        <f t="shared" si="24"/>
        <v>#DIV/0!</v>
      </c>
      <c r="O103" s="49"/>
      <c r="P103" s="103" t="e">
        <f>+P13/P6</f>
        <v>#DIV/0!</v>
      </c>
    </row>
    <row r="104" spans="1:17">
      <c r="A104" s="35" t="s">
        <v>99</v>
      </c>
      <c r="C104" s="70" t="e">
        <f t="shared" ref="C104:N104" si="25">+C61/C6</f>
        <v>#DIV/0!</v>
      </c>
      <c r="D104" s="70" t="e">
        <f t="shared" si="25"/>
        <v>#DIV/0!</v>
      </c>
      <c r="E104" s="70" t="e">
        <f t="shared" si="25"/>
        <v>#DIV/0!</v>
      </c>
      <c r="F104" s="70" t="e">
        <f t="shared" si="25"/>
        <v>#DIV/0!</v>
      </c>
      <c r="G104" s="70" t="e">
        <f t="shared" si="25"/>
        <v>#DIV/0!</v>
      </c>
      <c r="H104" s="70" t="e">
        <f t="shared" si="25"/>
        <v>#DIV/0!</v>
      </c>
      <c r="I104" s="70" t="e">
        <f t="shared" si="25"/>
        <v>#DIV/0!</v>
      </c>
      <c r="J104" s="70" t="e">
        <f t="shared" si="25"/>
        <v>#DIV/0!</v>
      </c>
      <c r="K104" s="70" t="e">
        <f t="shared" si="25"/>
        <v>#DIV/0!</v>
      </c>
      <c r="L104" s="70" t="e">
        <f t="shared" si="25"/>
        <v>#DIV/0!</v>
      </c>
      <c r="M104" s="70" t="e">
        <f t="shared" si="25"/>
        <v>#DIV/0!</v>
      </c>
      <c r="N104" s="70" t="e">
        <f t="shared" si="25"/>
        <v>#DIV/0!</v>
      </c>
      <c r="O104" s="49"/>
      <c r="P104" s="107" t="e">
        <f>+P61/P6</f>
        <v>#DIV/0!</v>
      </c>
    </row>
    <row r="105" spans="1:17">
      <c r="A105" s="36" t="s">
        <v>90</v>
      </c>
      <c r="C105" s="46" t="e">
        <f t="shared" ref="C105:N105" si="26">+((C38+C43+C48+C53)+C29)/C25</f>
        <v>#DIV/0!</v>
      </c>
      <c r="D105" s="46" t="e">
        <f t="shared" si="26"/>
        <v>#DIV/0!</v>
      </c>
      <c r="E105" s="46" t="e">
        <f t="shared" si="26"/>
        <v>#DIV/0!</v>
      </c>
      <c r="F105" s="46" t="e">
        <f t="shared" si="26"/>
        <v>#DIV/0!</v>
      </c>
      <c r="G105" s="46" t="e">
        <f t="shared" si="26"/>
        <v>#DIV/0!</v>
      </c>
      <c r="H105" s="46" t="e">
        <f t="shared" si="26"/>
        <v>#DIV/0!</v>
      </c>
      <c r="I105" s="46" t="e">
        <f t="shared" si="26"/>
        <v>#DIV/0!</v>
      </c>
      <c r="J105" s="46" t="e">
        <f t="shared" si="26"/>
        <v>#DIV/0!</v>
      </c>
      <c r="K105" s="46" t="e">
        <f t="shared" si="26"/>
        <v>#DIV/0!</v>
      </c>
      <c r="L105" s="46" t="e">
        <f t="shared" si="26"/>
        <v>#DIV/0!</v>
      </c>
      <c r="M105" s="46" t="e">
        <f t="shared" si="26"/>
        <v>#DIV/0!</v>
      </c>
      <c r="N105" s="46" t="e">
        <f t="shared" si="26"/>
        <v>#DIV/0!</v>
      </c>
      <c r="O105" s="49"/>
      <c r="P105" s="103" t="e">
        <f>+((P38+P43+P48+P53)+P29)/P25</f>
        <v>#DIV/0!</v>
      </c>
    </row>
    <row r="106" spans="1:17">
      <c r="A106" s="36" t="s">
        <v>110</v>
      </c>
      <c r="C106" s="70" t="e">
        <f>+(C27/C6)*C7</f>
        <v>#DIV/0!</v>
      </c>
      <c r="D106" s="70" t="e">
        <f t="shared" ref="D106:N106" si="27">+D99/D6</f>
        <v>#DIV/0!</v>
      </c>
      <c r="E106" s="70" t="e">
        <f t="shared" si="27"/>
        <v>#DIV/0!</v>
      </c>
      <c r="F106" s="70" t="e">
        <f t="shared" si="27"/>
        <v>#DIV/0!</v>
      </c>
      <c r="G106" s="70" t="e">
        <f t="shared" si="27"/>
        <v>#DIV/0!</v>
      </c>
      <c r="H106" s="70" t="e">
        <f t="shared" si="27"/>
        <v>#DIV/0!</v>
      </c>
      <c r="I106" s="70" t="e">
        <f t="shared" si="27"/>
        <v>#DIV/0!</v>
      </c>
      <c r="J106" s="70" t="e">
        <f t="shared" si="27"/>
        <v>#DIV/0!</v>
      </c>
      <c r="K106" s="70" t="e">
        <f t="shared" si="27"/>
        <v>#DIV/0!</v>
      </c>
      <c r="L106" s="70" t="e">
        <f t="shared" si="27"/>
        <v>#DIV/0!</v>
      </c>
      <c r="M106" s="70" t="e">
        <f t="shared" si="27"/>
        <v>#DIV/0!</v>
      </c>
      <c r="N106" s="70" t="e">
        <f t="shared" si="27"/>
        <v>#DIV/0!</v>
      </c>
      <c r="O106" s="49"/>
      <c r="P106" s="107" t="e">
        <f>+P99/P6</f>
        <v>#DIV/0!</v>
      </c>
    </row>
    <row r="107" spans="1:17">
      <c r="A107" s="37" t="s">
        <v>95</v>
      </c>
      <c r="C107" s="46" t="e">
        <f t="shared" ref="C107:N107" si="28">+C99/C27</f>
        <v>#DIV/0!</v>
      </c>
      <c r="D107" s="46" t="e">
        <f t="shared" si="28"/>
        <v>#DIV/0!</v>
      </c>
      <c r="E107" s="46" t="e">
        <f t="shared" si="28"/>
        <v>#DIV/0!</v>
      </c>
      <c r="F107" s="46" t="e">
        <f t="shared" si="28"/>
        <v>#DIV/0!</v>
      </c>
      <c r="G107" s="46" t="e">
        <f t="shared" si="28"/>
        <v>#DIV/0!</v>
      </c>
      <c r="H107" s="46" t="e">
        <f t="shared" si="28"/>
        <v>#DIV/0!</v>
      </c>
      <c r="I107" s="46" t="e">
        <f t="shared" si="28"/>
        <v>#DIV/0!</v>
      </c>
      <c r="J107" s="46" t="e">
        <f t="shared" si="28"/>
        <v>#DIV/0!</v>
      </c>
      <c r="K107" s="46" t="e">
        <f t="shared" si="28"/>
        <v>#DIV/0!</v>
      </c>
      <c r="L107" s="46" t="e">
        <f t="shared" si="28"/>
        <v>#DIV/0!</v>
      </c>
      <c r="M107" s="46" t="e">
        <f t="shared" si="28"/>
        <v>#DIV/0!</v>
      </c>
      <c r="N107" s="46" t="e">
        <f t="shared" si="28"/>
        <v>#DIV/0!</v>
      </c>
      <c r="O107" s="49"/>
      <c r="P107" s="103" t="e">
        <f>+P99/P27</f>
        <v>#DIV/0!</v>
      </c>
    </row>
    <row r="108" spans="1:17">
      <c r="A108" s="38" t="s">
        <v>101</v>
      </c>
      <c r="C108" s="68" t="e">
        <f t="shared" ref="C108:N108" si="29">+C81/C6</f>
        <v>#DIV/0!</v>
      </c>
      <c r="D108" s="68" t="e">
        <f t="shared" si="29"/>
        <v>#DIV/0!</v>
      </c>
      <c r="E108" s="68" t="e">
        <f t="shared" si="29"/>
        <v>#DIV/0!</v>
      </c>
      <c r="F108" s="68" t="e">
        <f t="shared" si="29"/>
        <v>#DIV/0!</v>
      </c>
      <c r="G108" s="68" t="e">
        <f t="shared" si="29"/>
        <v>#DIV/0!</v>
      </c>
      <c r="H108" s="68" t="e">
        <f t="shared" si="29"/>
        <v>#DIV/0!</v>
      </c>
      <c r="I108" s="68" t="e">
        <f t="shared" si="29"/>
        <v>#DIV/0!</v>
      </c>
      <c r="J108" s="68" t="e">
        <f t="shared" si="29"/>
        <v>#DIV/0!</v>
      </c>
      <c r="K108" s="68" t="e">
        <f t="shared" si="29"/>
        <v>#DIV/0!</v>
      </c>
      <c r="L108" s="68" t="e">
        <f t="shared" si="29"/>
        <v>#DIV/0!</v>
      </c>
      <c r="M108" s="68" t="e">
        <f t="shared" si="29"/>
        <v>#DIV/0!</v>
      </c>
      <c r="N108" s="68" t="e">
        <f t="shared" si="29"/>
        <v>#DIV/0!</v>
      </c>
      <c r="O108" s="49"/>
      <c r="P108" s="108" t="e">
        <f>+P81/P6</f>
        <v>#DIV/0!</v>
      </c>
    </row>
    <row r="109" spans="1:17"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</row>
    <row r="110" spans="1:17" ht="15.75">
      <c r="A110" s="11" t="s">
        <v>85</v>
      </c>
      <c r="C110" s="71">
        <f>+C61+C64+C85+C77+C86+C90+C35+C50+C56</f>
        <v>0</v>
      </c>
      <c r="D110" s="71">
        <f t="shared" ref="D110:P110" si="30">+D61+D64+D85+D77+D86+D90+D35+D50+D56</f>
        <v>0</v>
      </c>
      <c r="E110" s="71">
        <f t="shared" si="30"/>
        <v>0</v>
      </c>
      <c r="F110" s="71">
        <f t="shared" si="30"/>
        <v>0</v>
      </c>
      <c r="G110" s="71">
        <f t="shared" si="30"/>
        <v>0</v>
      </c>
      <c r="H110" s="71">
        <f t="shared" si="30"/>
        <v>0</v>
      </c>
      <c r="I110" s="71">
        <f t="shared" si="30"/>
        <v>0</v>
      </c>
      <c r="J110" s="71">
        <f t="shared" si="30"/>
        <v>0</v>
      </c>
      <c r="K110" s="71">
        <f t="shared" si="30"/>
        <v>0</v>
      </c>
      <c r="L110" s="71">
        <f t="shared" si="30"/>
        <v>0</v>
      </c>
      <c r="M110" s="71">
        <f t="shared" si="30"/>
        <v>0</v>
      </c>
      <c r="N110" s="71">
        <f t="shared" si="30"/>
        <v>0</v>
      </c>
      <c r="O110" s="109"/>
      <c r="P110" s="71">
        <f t="shared" si="30"/>
        <v>0</v>
      </c>
    </row>
    <row r="111" spans="1:17" ht="15.75">
      <c r="A111" s="11" t="s">
        <v>86</v>
      </c>
      <c r="C111" s="71">
        <f>+C40+C45+C55+C57+C65+C69+C70+C71+C74+C78+C79+C80+C81+C87+C88+C89+C91+C92+C93+C94+C97+C98</f>
        <v>0</v>
      </c>
      <c r="D111" s="71">
        <f t="shared" ref="D111:P111" si="31">+D40+D45+D55+D57+D65+D69+D70+D71+D74+D78+D79+D80+D81+D87+D88+D89+D91+D92+D93+D94+D97+D98</f>
        <v>0</v>
      </c>
      <c r="E111" s="71">
        <f t="shared" si="31"/>
        <v>0</v>
      </c>
      <c r="F111" s="71">
        <f t="shared" si="31"/>
        <v>0</v>
      </c>
      <c r="G111" s="71">
        <f t="shared" si="31"/>
        <v>0</v>
      </c>
      <c r="H111" s="71">
        <f t="shared" si="31"/>
        <v>0</v>
      </c>
      <c r="I111" s="71">
        <f t="shared" si="31"/>
        <v>0</v>
      </c>
      <c r="J111" s="71">
        <f t="shared" si="31"/>
        <v>0</v>
      </c>
      <c r="K111" s="71">
        <f t="shared" si="31"/>
        <v>0</v>
      </c>
      <c r="L111" s="71">
        <f t="shared" si="31"/>
        <v>0</v>
      </c>
      <c r="M111" s="71">
        <f t="shared" si="31"/>
        <v>0</v>
      </c>
      <c r="N111" s="71">
        <f t="shared" si="31"/>
        <v>0</v>
      </c>
      <c r="O111" s="109"/>
      <c r="P111" s="71">
        <f t="shared" si="31"/>
        <v>0</v>
      </c>
    </row>
    <row r="112" spans="1:17" ht="15.75">
      <c r="A112" s="11" t="s">
        <v>96</v>
      </c>
      <c r="C112" s="71">
        <f t="shared" ref="C112:N112" si="32">+C27-C110</f>
        <v>0</v>
      </c>
      <c r="D112" s="71">
        <f t="shared" si="32"/>
        <v>0</v>
      </c>
      <c r="E112" s="71">
        <f t="shared" si="32"/>
        <v>0</v>
      </c>
      <c r="F112" s="71">
        <f t="shared" si="32"/>
        <v>0</v>
      </c>
      <c r="G112" s="71">
        <f t="shared" si="32"/>
        <v>0</v>
      </c>
      <c r="H112" s="71">
        <f t="shared" si="32"/>
        <v>0</v>
      </c>
      <c r="I112" s="71">
        <f t="shared" si="32"/>
        <v>0</v>
      </c>
      <c r="J112" s="71">
        <f t="shared" si="32"/>
        <v>0</v>
      </c>
      <c r="K112" s="71">
        <f t="shared" si="32"/>
        <v>0</v>
      </c>
      <c r="L112" s="71">
        <f t="shared" si="32"/>
        <v>0</v>
      </c>
      <c r="M112" s="71">
        <f t="shared" si="32"/>
        <v>0</v>
      </c>
      <c r="N112" s="71">
        <f t="shared" si="32"/>
        <v>0</v>
      </c>
      <c r="O112" s="109"/>
      <c r="P112" s="110">
        <f>+P27-P110</f>
        <v>0</v>
      </c>
    </row>
    <row r="113" spans="1:16" ht="15.75">
      <c r="A113" s="41" t="s">
        <v>98</v>
      </c>
      <c r="C113" s="72" t="e">
        <f t="shared" ref="C113:N113" si="33">+C112/C27</f>
        <v>#DIV/0!</v>
      </c>
      <c r="D113" s="72" t="e">
        <f t="shared" si="33"/>
        <v>#DIV/0!</v>
      </c>
      <c r="E113" s="72" t="e">
        <f t="shared" si="33"/>
        <v>#DIV/0!</v>
      </c>
      <c r="F113" s="72" t="e">
        <f t="shared" si="33"/>
        <v>#DIV/0!</v>
      </c>
      <c r="G113" s="72" t="e">
        <f t="shared" si="33"/>
        <v>#DIV/0!</v>
      </c>
      <c r="H113" s="72" t="e">
        <f t="shared" si="33"/>
        <v>#DIV/0!</v>
      </c>
      <c r="I113" s="72" t="e">
        <f t="shared" si="33"/>
        <v>#DIV/0!</v>
      </c>
      <c r="J113" s="72" t="e">
        <f t="shared" si="33"/>
        <v>#DIV/0!</v>
      </c>
      <c r="K113" s="72" t="e">
        <f t="shared" si="33"/>
        <v>#DIV/0!</v>
      </c>
      <c r="L113" s="72" t="e">
        <f t="shared" si="33"/>
        <v>#DIV/0!</v>
      </c>
      <c r="M113" s="72" t="e">
        <f t="shared" si="33"/>
        <v>#DIV/0!</v>
      </c>
      <c r="N113" s="72" t="e">
        <f t="shared" si="33"/>
        <v>#DIV/0!</v>
      </c>
      <c r="O113" s="109"/>
      <c r="P113" s="111" t="e">
        <f>+P112/P27</f>
        <v>#DIV/0!</v>
      </c>
    </row>
    <row r="114" spans="1:16" ht="15.75">
      <c r="A114" s="11" t="s">
        <v>97</v>
      </c>
      <c r="C114" s="186" t="e">
        <f>+C111/C113</f>
        <v>#DIV/0!</v>
      </c>
      <c r="D114" s="186" t="e">
        <f t="shared" ref="D114:P114" si="34">+D111/D113</f>
        <v>#DIV/0!</v>
      </c>
      <c r="E114" s="186" t="e">
        <f t="shared" si="34"/>
        <v>#DIV/0!</v>
      </c>
      <c r="F114" s="186" t="e">
        <f t="shared" si="34"/>
        <v>#DIV/0!</v>
      </c>
      <c r="G114" s="186" t="e">
        <f t="shared" si="34"/>
        <v>#DIV/0!</v>
      </c>
      <c r="H114" s="186" t="e">
        <f t="shared" si="34"/>
        <v>#DIV/0!</v>
      </c>
      <c r="I114" s="186" t="e">
        <f t="shared" si="34"/>
        <v>#DIV/0!</v>
      </c>
      <c r="J114" s="186" t="e">
        <f t="shared" si="34"/>
        <v>#DIV/0!</v>
      </c>
      <c r="K114" s="186" t="e">
        <f t="shared" si="34"/>
        <v>#DIV/0!</v>
      </c>
      <c r="L114" s="186" t="e">
        <f t="shared" si="34"/>
        <v>#DIV/0!</v>
      </c>
      <c r="M114" s="186" t="e">
        <f t="shared" si="34"/>
        <v>#DIV/0!</v>
      </c>
      <c r="N114" s="186" t="e">
        <f t="shared" si="34"/>
        <v>#DIV/0!</v>
      </c>
      <c r="O114" s="109"/>
      <c r="P114" s="186" t="e">
        <f t="shared" si="34"/>
        <v>#DIV/0!</v>
      </c>
    </row>
    <row r="115" spans="1:16" ht="15.75">
      <c r="A115" s="41" t="s">
        <v>105</v>
      </c>
      <c r="C115" s="73" t="e">
        <f t="shared" ref="C115:N115" si="35">+C27/C6</f>
        <v>#DIV/0!</v>
      </c>
      <c r="D115" s="73" t="e">
        <f t="shared" si="35"/>
        <v>#DIV/0!</v>
      </c>
      <c r="E115" s="73" t="e">
        <f t="shared" si="35"/>
        <v>#DIV/0!</v>
      </c>
      <c r="F115" s="73" t="e">
        <f t="shared" si="35"/>
        <v>#DIV/0!</v>
      </c>
      <c r="G115" s="73" t="e">
        <f t="shared" si="35"/>
        <v>#DIV/0!</v>
      </c>
      <c r="H115" s="73" t="e">
        <f t="shared" si="35"/>
        <v>#DIV/0!</v>
      </c>
      <c r="I115" s="73" t="e">
        <f t="shared" si="35"/>
        <v>#DIV/0!</v>
      </c>
      <c r="J115" s="73" t="e">
        <f t="shared" si="35"/>
        <v>#DIV/0!</v>
      </c>
      <c r="K115" s="73" t="e">
        <f t="shared" si="35"/>
        <v>#DIV/0!</v>
      </c>
      <c r="L115" s="73" t="e">
        <f t="shared" si="35"/>
        <v>#DIV/0!</v>
      </c>
      <c r="M115" s="73" t="e">
        <f t="shared" si="35"/>
        <v>#DIV/0!</v>
      </c>
      <c r="N115" s="73" t="e">
        <f t="shared" si="35"/>
        <v>#DIV/0!</v>
      </c>
      <c r="O115" s="89"/>
      <c r="P115" s="112" t="e">
        <f>+P27/P6</f>
        <v>#DIV/0!</v>
      </c>
    </row>
    <row r="116" spans="1:16" ht="15.75">
      <c r="A116" s="11" t="s">
        <v>102</v>
      </c>
      <c r="C116" s="189" t="e">
        <f>+C114/C115</f>
        <v>#DIV/0!</v>
      </c>
      <c r="D116" s="189" t="e">
        <f t="shared" ref="D116:P116" si="36">+D114/D115</f>
        <v>#DIV/0!</v>
      </c>
      <c r="E116" s="189" t="e">
        <f t="shared" si="36"/>
        <v>#DIV/0!</v>
      </c>
      <c r="F116" s="189" t="e">
        <f t="shared" si="36"/>
        <v>#DIV/0!</v>
      </c>
      <c r="G116" s="189" t="e">
        <f t="shared" si="36"/>
        <v>#DIV/0!</v>
      </c>
      <c r="H116" s="189" t="e">
        <f t="shared" si="36"/>
        <v>#DIV/0!</v>
      </c>
      <c r="I116" s="189" t="e">
        <f t="shared" si="36"/>
        <v>#DIV/0!</v>
      </c>
      <c r="J116" s="189" t="e">
        <f t="shared" si="36"/>
        <v>#DIV/0!</v>
      </c>
      <c r="K116" s="189" t="e">
        <f t="shared" si="36"/>
        <v>#DIV/0!</v>
      </c>
      <c r="L116" s="189" t="e">
        <f t="shared" si="36"/>
        <v>#DIV/0!</v>
      </c>
      <c r="M116" s="189" t="e">
        <f t="shared" si="36"/>
        <v>#DIV/0!</v>
      </c>
      <c r="N116" s="189" t="e">
        <f t="shared" si="36"/>
        <v>#DIV/0!</v>
      </c>
      <c r="O116" s="190"/>
      <c r="P116" s="191" t="e">
        <f t="shared" si="36"/>
        <v>#DIV/0!</v>
      </c>
    </row>
    <row r="117" spans="1:16" ht="15.75">
      <c r="A117" s="41" t="s">
        <v>106</v>
      </c>
      <c r="C117" s="73">
        <f>249*31</f>
        <v>7719</v>
      </c>
      <c r="D117" s="73">
        <f>249*28</f>
        <v>6972</v>
      </c>
      <c r="E117" s="73">
        <f t="shared" ref="E117:P117" si="37">249*31</f>
        <v>7719</v>
      </c>
      <c r="F117" s="73">
        <f>249*30</f>
        <v>7470</v>
      </c>
      <c r="G117" s="73">
        <f t="shared" si="37"/>
        <v>7719</v>
      </c>
      <c r="H117" s="73">
        <f t="shared" si="37"/>
        <v>7719</v>
      </c>
      <c r="I117" s="73">
        <f t="shared" si="37"/>
        <v>7719</v>
      </c>
      <c r="J117" s="73">
        <f t="shared" si="37"/>
        <v>7719</v>
      </c>
      <c r="K117" s="73">
        <f t="shared" si="37"/>
        <v>7719</v>
      </c>
      <c r="L117" s="73">
        <f t="shared" si="37"/>
        <v>7719</v>
      </c>
      <c r="M117" s="73">
        <f t="shared" si="37"/>
        <v>7719</v>
      </c>
      <c r="N117" s="73">
        <f t="shared" si="37"/>
        <v>7719</v>
      </c>
      <c r="O117" s="89"/>
      <c r="P117" s="112">
        <f t="shared" si="37"/>
        <v>7719</v>
      </c>
    </row>
    <row r="118" spans="1:16" ht="15.75">
      <c r="A118" s="11" t="s">
        <v>103</v>
      </c>
      <c r="C118" s="118" t="e">
        <f>+C116/C117</f>
        <v>#DIV/0!</v>
      </c>
      <c r="D118" s="118" t="e">
        <f t="shared" ref="D118:P118" si="38">+D116/D117</f>
        <v>#DIV/0!</v>
      </c>
      <c r="E118" s="118" t="e">
        <f t="shared" si="38"/>
        <v>#DIV/0!</v>
      </c>
      <c r="F118" s="118" t="e">
        <f t="shared" si="38"/>
        <v>#DIV/0!</v>
      </c>
      <c r="G118" s="118" t="e">
        <f t="shared" si="38"/>
        <v>#DIV/0!</v>
      </c>
      <c r="H118" s="118" t="e">
        <f t="shared" si="38"/>
        <v>#DIV/0!</v>
      </c>
      <c r="I118" s="118" t="e">
        <f t="shared" si="38"/>
        <v>#DIV/0!</v>
      </c>
      <c r="J118" s="118" t="e">
        <f t="shared" si="38"/>
        <v>#DIV/0!</v>
      </c>
      <c r="K118" s="118" t="e">
        <f t="shared" si="38"/>
        <v>#DIV/0!</v>
      </c>
      <c r="L118" s="118" t="e">
        <f t="shared" si="38"/>
        <v>#DIV/0!</v>
      </c>
      <c r="M118" s="118" t="e">
        <f t="shared" si="38"/>
        <v>#DIV/0!</v>
      </c>
      <c r="N118" s="118" t="e">
        <f t="shared" si="38"/>
        <v>#DIV/0!</v>
      </c>
      <c r="O118" s="117"/>
      <c r="P118" s="119" t="e">
        <f t="shared" si="38"/>
        <v>#DIV/0!</v>
      </c>
    </row>
    <row r="119" spans="1:16" ht="15.75">
      <c r="A119" s="11" t="s">
        <v>104</v>
      </c>
      <c r="C119" s="186" t="e">
        <f t="shared" ref="C119:N119" si="39">+C114/C6</f>
        <v>#DIV/0!</v>
      </c>
      <c r="D119" s="186" t="e">
        <f t="shared" si="39"/>
        <v>#DIV/0!</v>
      </c>
      <c r="E119" s="186" t="e">
        <f t="shared" si="39"/>
        <v>#DIV/0!</v>
      </c>
      <c r="F119" s="186" t="e">
        <f t="shared" si="39"/>
        <v>#DIV/0!</v>
      </c>
      <c r="G119" s="186" t="e">
        <f t="shared" si="39"/>
        <v>#DIV/0!</v>
      </c>
      <c r="H119" s="186" t="e">
        <f t="shared" si="39"/>
        <v>#DIV/0!</v>
      </c>
      <c r="I119" s="186" t="e">
        <f t="shared" si="39"/>
        <v>#DIV/0!</v>
      </c>
      <c r="J119" s="186" t="e">
        <f t="shared" si="39"/>
        <v>#DIV/0!</v>
      </c>
      <c r="K119" s="186" t="e">
        <f t="shared" si="39"/>
        <v>#DIV/0!</v>
      </c>
      <c r="L119" s="186" t="e">
        <f t="shared" si="39"/>
        <v>#DIV/0!</v>
      </c>
      <c r="M119" s="186" t="e">
        <f t="shared" si="39"/>
        <v>#DIV/0!</v>
      </c>
      <c r="N119" s="186" t="e">
        <f t="shared" si="39"/>
        <v>#DIV/0!</v>
      </c>
      <c r="O119" s="187"/>
      <c r="P119" s="188" t="e">
        <f>+P114/P6</f>
        <v>#DIV/0!</v>
      </c>
    </row>
    <row r="120" spans="1:16">
      <c r="C120" s="69"/>
    </row>
    <row r="121" spans="1:16" ht="15.75">
      <c r="A121" s="42" t="s">
        <v>111</v>
      </c>
      <c r="C121" s="192">
        <f>+(C25-C29)-C63-C38-C43-C48-C53</f>
        <v>0</v>
      </c>
      <c r="D121" s="192">
        <f t="shared" ref="D121:P121" si="40">+(D25-D29)-D63-D38-D43-D48-D53</f>
        <v>0</v>
      </c>
      <c r="E121" s="192">
        <f t="shared" si="40"/>
        <v>0</v>
      </c>
      <c r="F121" s="192">
        <f t="shared" si="40"/>
        <v>0</v>
      </c>
      <c r="G121" s="192">
        <f t="shared" si="40"/>
        <v>0</v>
      </c>
      <c r="H121" s="192">
        <f t="shared" si="40"/>
        <v>0</v>
      </c>
      <c r="I121" s="192">
        <f t="shared" si="40"/>
        <v>0</v>
      </c>
      <c r="J121" s="192">
        <f t="shared" si="40"/>
        <v>0</v>
      </c>
      <c r="K121" s="192">
        <f t="shared" si="40"/>
        <v>0</v>
      </c>
      <c r="L121" s="192">
        <f t="shared" si="40"/>
        <v>0</v>
      </c>
      <c r="M121" s="192">
        <f t="shared" si="40"/>
        <v>0</v>
      </c>
      <c r="N121" s="192">
        <f t="shared" si="40"/>
        <v>0</v>
      </c>
      <c r="O121" s="193"/>
      <c r="P121" s="194">
        <f t="shared" si="40"/>
        <v>0</v>
      </c>
    </row>
    <row r="122" spans="1:16" ht="15.75">
      <c r="A122" s="42" t="s">
        <v>112</v>
      </c>
      <c r="C122" s="192">
        <f>+(C24-C62-C64)-C36-C41-C46-C51</f>
        <v>0</v>
      </c>
      <c r="D122" s="192">
        <f t="shared" ref="D122:P122" si="41">+(D24-D62-D64)-D36-D41-D46-D51</f>
        <v>0</v>
      </c>
      <c r="E122" s="192">
        <f t="shared" si="41"/>
        <v>0</v>
      </c>
      <c r="F122" s="192">
        <f t="shared" si="41"/>
        <v>0</v>
      </c>
      <c r="G122" s="192">
        <f t="shared" si="41"/>
        <v>0</v>
      </c>
      <c r="H122" s="192">
        <f t="shared" si="41"/>
        <v>0</v>
      </c>
      <c r="I122" s="192">
        <f t="shared" si="41"/>
        <v>0</v>
      </c>
      <c r="J122" s="192">
        <f t="shared" si="41"/>
        <v>0</v>
      </c>
      <c r="K122" s="192">
        <f t="shared" si="41"/>
        <v>0</v>
      </c>
      <c r="L122" s="192">
        <f t="shared" si="41"/>
        <v>0</v>
      </c>
      <c r="M122" s="192">
        <f t="shared" si="41"/>
        <v>0</v>
      </c>
      <c r="N122" s="192">
        <f t="shared" si="41"/>
        <v>0</v>
      </c>
      <c r="O122" s="193"/>
      <c r="P122" s="194">
        <f t="shared" si="41"/>
        <v>0</v>
      </c>
    </row>
    <row r="123" spans="1:16">
      <c r="C123" s="69"/>
    </row>
    <row r="124" spans="1:16">
      <c r="C124" s="69"/>
    </row>
  </sheetData>
  <pageMargins left="0.70866141732283472" right="0.70866141732283472" top="0" bottom="0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0"/>
  <sheetViews>
    <sheetView zoomScale="90" zoomScaleNormal="90" workbookViewId="0">
      <pane xSplit="2" ySplit="3" topLeftCell="C4" activePane="bottomRight" state="frozenSplit"/>
      <selection pane="topRight"/>
      <selection pane="bottomLeft" activeCell="A4" sqref="A4"/>
      <selection pane="bottomRight" activeCell="C35" sqref="C35"/>
    </sheetView>
  </sheetViews>
  <sheetFormatPr baseColWidth="10" defaultRowHeight="15"/>
  <cols>
    <col min="1" max="1" width="9.7109375" customWidth="1"/>
    <col min="2" max="2" width="30.7109375" customWidth="1"/>
    <col min="3" max="3" width="10.7109375" customWidth="1"/>
    <col min="4" max="5" width="9.5703125" customWidth="1"/>
    <col min="6" max="38" width="10.7109375" customWidth="1"/>
    <col min="39" max="39" width="2.7109375" customWidth="1"/>
    <col min="41" max="41" width="14" bestFit="1" customWidth="1"/>
    <col min="42" max="42" width="10.7109375" customWidth="1"/>
  </cols>
  <sheetData>
    <row r="1" spans="1:43" ht="23.25">
      <c r="A1" s="32">
        <v>2014</v>
      </c>
      <c r="B1" s="1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1"/>
      <c r="AN1" s="2"/>
      <c r="AO1" s="2"/>
      <c r="AP1" s="2"/>
      <c r="AQ1" s="23"/>
    </row>
    <row r="2" spans="1:43" ht="16.5" thickBot="1">
      <c r="A2" s="19" t="s">
        <v>114</v>
      </c>
      <c r="B2" s="195"/>
      <c r="C2" s="18" t="s">
        <v>1</v>
      </c>
      <c r="D2" s="18"/>
      <c r="E2" s="18"/>
      <c r="F2" s="3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"/>
      <c r="AN2" s="20"/>
      <c r="AO2" s="18"/>
      <c r="AP2" s="18"/>
      <c r="AQ2" s="1"/>
    </row>
    <row r="3" spans="1:43" ht="18.75" thickBot="1">
      <c r="A3" s="7" t="s">
        <v>0</v>
      </c>
      <c r="B3" s="21"/>
      <c r="C3" s="22">
        <v>41640</v>
      </c>
      <c r="D3" s="22" t="s">
        <v>109</v>
      </c>
      <c r="E3" s="148" t="s">
        <v>108</v>
      </c>
      <c r="F3" s="122">
        <v>41671</v>
      </c>
      <c r="G3" s="22" t="s">
        <v>109</v>
      </c>
      <c r="H3" s="148" t="s">
        <v>108</v>
      </c>
      <c r="I3" s="122">
        <v>41699</v>
      </c>
      <c r="J3" s="22" t="s">
        <v>109</v>
      </c>
      <c r="K3" s="148" t="s">
        <v>108</v>
      </c>
      <c r="L3" s="122">
        <v>41730</v>
      </c>
      <c r="M3" s="22" t="s">
        <v>109</v>
      </c>
      <c r="N3" s="148" t="s">
        <v>108</v>
      </c>
      <c r="O3" s="122">
        <v>41760</v>
      </c>
      <c r="P3" s="22" t="s">
        <v>109</v>
      </c>
      <c r="Q3" s="148" t="s">
        <v>108</v>
      </c>
      <c r="R3" s="122">
        <v>41791</v>
      </c>
      <c r="S3" s="22" t="s">
        <v>109</v>
      </c>
      <c r="T3" s="148" t="s">
        <v>108</v>
      </c>
      <c r="U3" s="122">
        <v>41821</v>
      </c>
      <c r="V3" s="22" t="s">
        <v>109</v>
      </c>
      <c r="W3" s="148" t="s">
        <v>108</v>
      </c>
      <c r="X3" s="122">
        <v>41852</v>
      </c>
      <c r="Y3" s="22" t="s">
        <v>109</v>
      </c>
      <c r="Z3" s="148" t="s">
        <v>108</v>
      </c>
      <c r="AA3" s="122">
        <v>41883</v>
      </c>
      <c r="AB3" s="22" t="s">
        <v>109</v>
      </c>
      <c r="AC3" s="148" t="s">
        <v>108</v>
      </c>
      <c r="AD3" s="122">
        <v>41913</v>
      </c>
      <c r="AE3" s="22" t="s">
        <v>109</v>
      </c>
      <c r="AF3" s="148" t="s">
        <v>108</v>
      </c>
      <c r="AG3" s="122">
        <v>41944</v>
      </c>
      <c r="AH3" s="22" t="s">
        <v>109</v>
      </c>
      <c r="AI3" s="148" t="s">
        <v>108</v>
      </c>
      <c r="AJ3" s="122">
        <v>41974</v>
      </c>
      <c r="AK3" s="22" t="s">
        <v>109</v>
      </c>
      <c r="AL3" s="22" t="s">
        <v>108</v>
      </c>
      <c r="AM3" s="1"/>
      <c r="AN3" s="113" t="s">
        <v>2</v>
      </c>
      <c r="AO3" s="22" t="s">
        <v>113</v>
      </c>
      <c r="AP3" s="22" t="s">
        <v>108</v>
      </c>
      <c r="AQ3" s="1"/>
    </row>
    <row r="4" spans="1:43" ht="21.75" thickBot="1">
      <c r="A4" s="8" t="s">
        <v>3</v>
      </c>
      <c r="B4" s="26"/>
      <c r="C4" s="27"/>
      <c r="D4" s="27"/>
      <c r="E4" s="149"/>
      <c r="F4" s="27"/>
      <c r="G4" s="27"/>
      <c r="H4" s="149"/>
      <c r="I4" s="27"/>
      <c r="J4" s="27"/>
      <c r="K4" s="149"/>
      <c r="L4" s="27"/>
      <c r="M4" s="27"/>
      <c r="N4" s="149"/>
      <c r="O4" s="27"/>
      <c r="P4" s="27"/>
      <c r="Q4" s="149"/>
      <c r="R4" s="27"/>
      <c r="S4" s="27"/>
      <c r="T4" s="149"/>
      <c r="U4" s="27"/>
      <c r="V4" s="27"/>
      <c r="W4" s="149"/>
      <c r="X4" s="27"/>
      <c r="Y4" s="27"/>
      <c r="Z4" s="149"/>
      <c r="AA4" s="27"/>
      <c r="AB4" s="27"/>
      <c r="AC4" s="149"/>
      <c r="AD4" s="27"/>
      <c r="AE4" s="27"/>
      <c r="AF4" s="149"/>
      <c r="AG4" s="27"/>
      <c r="AH4" s="27"/>
      <c r="AI4" s="149"/>
      <c r="AJ4" s="27"/>
      <c r="AK4" s="27"/>
      <c r="AL4" s="27"/>
      <c r="AM4" s="1"/>
      <c r="AN4" s="6"/>
      <c r="AO4" s="27"/>
      <c r="AP4" s="27"/>
      <c r="AQ4" s="1"/>
    </row>
    <row r="5" spans="1:43" ht="15.75">
      <c r="A5" s="13" t="s">
        <v>87</v>
      </c>
      <c r="B5" s="24"/>
      <c r="C5" s="81">
        <f>+N!C5</f>
        <v>1</v>
      </c>
      <c r="D5" s="81">
        <f>+'N-1'!C5</f>
        <v>1</v>
      </c>
      <c r="E5" s="150">
        <f>+D5-C5</f>
        <v>0</v>
      </c>
      <c r="F5" s="81">
        <f>+N!D5</f>
        <v>2</v>
      </c>
      <c r="G5" s="81">
        <f>+'N-1'!D5</f>
        <v>2</v>
      </c>
      <c r="H5" s="150">
        <f>+G5-F5</f>
        <v>0</v>
      </c>
      <c r="I5" s="81">
        <f>+N!E5</f>
        <v>3</v>
      </c>
      <c r="J5" s="81">
        <f>+'N-1'!E5</f>
        <v>3</v>
      </c>
      <c r="K5" s="150">
        <f>+J5-I5</f>
        <v>0</v>
      </c>
      <c r="L5" s="81">
        <f>+N!F5</f>
        <v>4</v>
      </c>
      <c r="M5" s="81">
        <f>+'N-1'!F5</f>
        <v>4</v>
      </c>
      <c r="N5" s="150">
        <f>+M5-L5</f>
        <v>0</v>
      </c>
      <c r="O5" s="123"/>
      <c r="P5" s="123"/>
      <c r="Q5" s="150"/>
      <c r="R5" s="123"/>
      <c r="S5" s="81"/>
      <c r="T5" s="150"/>
      <c r="U5" s="123"/>
      <c r="V5" s="81"/>
      <c r="W5" s="150"/>
      <c r="X5" s="123"/>
      <c r="Y5" s="81"/>
      <c r="Z5" s="150"/>
      <c r="AA5" s="123"/>
      <c r="AB5" s="81"/>
      <c r="AC5" s="150"/>
      <c r="AD5" s="123"/>
      <c r="AE5" s="81"/>
      <c r="AF5" s="150"/>
      <c r="AG5" s="123"/>
      <c r="AH5" s="81"/>
      <c r="AI5" s="150"/>
      <c r="AJ5" s="123"/>
      <c r="AK5" s="81"/>
      <c r="AL5" s="81"/>
      <c r="AM5" s="301"/>
      <c r="AN5" s="302"/>
      <c r="AO5" s="177"/>
      <c r="AP5" s="81"/>
      <c r="AQ5" s="1"/>
    </row>
    <row r="6" spans="1:43" ht="16.5" customHeight="1">
      <c r="A6" s="13" t="s">
        <v>4</v>
      </c>
      <c r="B6" s="29"/>
      <c r="C6" s="81">
        <f>+N!C6</f>
        <v>1</v>
      </c>
      <c r="D6" s="81">
        <f>+'N-1'!C6</f>
        <v>2</v>
      </c>
      <c r="E6" s="150">
        <f t="shared" ref="E6:E12" si="0">+D6-C6</f>
        <v>1</v>
      </c>
      <c r="F6" s="81">
        <f>+N!D6</f>
        <v>2</v>
      </c>
      <c r="G6" s="81">
        <f>+'N-1'!D6</f>
        <v>2</v>
      </c>
      <c r="H6" s="150">
        <f t="shared" ref="H6:H12" si="1">+G6-F6</f>
        <v>0</v>
      </c>
      <c r="I6" s="81">
        <f>+N!E6</f>
        <v>3</v>
      </c>
      <c r="J6" s="81">
        <f>+'N-1'!E6</f>
        <v>0</v>
      </c>
      <c r="K6" s="150">
        <f t="shared" ref="K6:K12" si="2">+J6-I6</f>
        <v>-3</v>
      </c>
      <c r="L6" s="81">
        <f>+N!F6</f>
        <v>4</v>
      </c>
      <c r="M6" s="81">
        <f>+'N-1'!F6</f>
        <v>0</v>
      </c>
      <c r="N6" s="150">
        <f t="shared" ref="N6:N12" si="3">+M6-L6</f>
        <v>-4</v>
      </c>
      <c r="O6" s="124"/>
      <c r="P6" s="76"/>
      <c r="Q6" s="163"/>
      <c r="R6" s="124"/>
      <c r="S6" s="76"/>
      <c r="T6" s="163"/>
      <c r="U6" s="124"/>
      <c r="V6" s="76"/>
      <c r="W6" s="163"/>
      <c r="X6" s="124"/>
      <c r="Y6" s="76"/>
      <c r="Z6" s="163"/>
      <c r="AA6" s="124"/>
      <c r="AB6" s="76"/>
      <c r="AC6" s="163"/>
      <c r="AD6" s="124"/>
      <c r="AE6" s="76"/>
      <c r="AF6" s="163"/>
      <c r="AG6" s="124"/>
      <c r="AH6" s="76"/>
      <c r="AI6" s="163"/>
      <c r="AJ6" s="124"/>
      <c r="AK6" s="76"/>
      <c r="AL6" s="76"/>
      <c r="AM6" s="56"/>
      <c r="AN6" s="95">
        <f>+SUM(C6:AJ6)</f>
        <v>8</v>
      </c>
      <c r="AO6" s="95"/>
      <c r="AP6" s="76">
        <f>+AO6-AN6</f>
        <v>-8</v>
      </c>
      <c r="AQ6" s="1"/>
    </row>
    <row r="7" spans="1:43" ht="15.75">
      <c r="A7" s="14" t="s">
        <v>5</v>
      </c>
      <c r="B7" s="24"/>
      <c r="C7" s="294">
        <f>+N!C7</f>
        <v>0.03</v>
      </c>
      <c r="D7" s="294">
        <f>+'N-1'!C7</f>
        <v>0.03</v>
      </c>
      <c r="E7" s="303">
        <f t="shared" si="0"/>
        <v>0</v>
      </c>
      <c r="F7" s="294">
        <f>+N!D7</f>
        <v>1.03</v>
      </c>
      <c r="G7" s="294">
        <f>+'N-1'!D7</f>
        <v>1.03</v>
      </c>
      <c r="H7" s="303">
        <f t="shared" si="1"/>
        <v>0</v>
      </c>
      <c r="I7" s="294">
        <f>+N!E7</f>
        <v>0</v>
      </c>
      <c r="J7" s="294">
        <f>+'N-1'!E7</f>
        <v>0</v>
      </c>
      <c r="K7" s="303">
        <f t="shared" si="2"/>
        <v>0</v>
      </c>
      <c r="L7" s="294">
        <f>+N!F7</f>
        <v>0</v>
      </c>
      <c r="M7" s="294">
        <f>+'N-1'!F7</f>
        <v>0</v>
      </c>
      <c r="N7" s="303">
        <f t="shared" si="3"/>
        <v>0</v>
      </c>
      <c r="O7" s="124"/>
      <c r="P7" s="77"/>
      <c r="Q7" s="152"/>
      <c r="R7" s="124"/>
      <c r="S7" s="77"/>
      <c r="T7" s="152"/>
      <c r="U7" s="124"/>
      <c r="V7" s="77"/>
      <c r="W7" s="152"/>
      <c r="X7" s="124"/>
      <c r="Y7" s="77"/>
      <c r="Z7" s="152"/>
      <c r="AA7" s="124"/>
      <c r="AB7" s="77"/>
      <c r="AC7" s="152"/>
      <c r="AD7" s="124"/>
      <c r="AE7" s="77"/>
      <c r="AF7" s="152"/>
      <c r="AG7" s="124"/>
      <c r="AH7" s="77"/>
      <c r="AI7" s="152"/>
      <c r="AJ7" s="124"/>
      <c r="AK7" s="77"/>
      <c r="AL7" s="77"/>
      <c r="AM7" s="53"/>
      <c r="AN7" s="92"/>
      <c r="AO7" s="77"/>
      <c r="AP7" s="77">
        <f>+AO7-AN7</f>
        <v>0</v>
      </c>
      <c r="AQ7" s="1"/>
    </row>
    <row r="8" spans="1:43" ht="15.75">
      <c r="A8" s="14" t="s">
        <v>6</v>
      </c>
      <c r="B8" s="24"/>
      <c r="C8" s="81">
        <f>+N!C8</f>
        <v>1</v>
      </c>
      <c r="D8" s="81">
        <f>+'N-1'!C8</f>
        <v>4</v>
      </c>
      <c r="E8" s="150">
        <f t="shared" si="0"/>
        <v>3</v>
      </c>
      <c r="F8" s="81">
        <f>+N!D8</f>
        <v>2</v>
      </c>
      <c r="G8" s="81">
        <f>+'N-1'!D8</f>
        <v>4</v>
      </c>
      <c r="H8" s="150">
        <f t="shared" si="1"/>
        <v>2</v>
      </c>
      <c r="I8" s="81">
        <f>+N!E8</f>
        <v>3</v>
      </c>
      <c r="J8" s="81">
        <f>+'N-1'!E8</f>
        <v>0</v>
      </c>
      <c r="K8" s="150">
        <f t="shared" si="2"/>
        <v>-3</v>
      </c>
      <c r="L8" s="81">
        <f>+N!F8</f>
        <v>4</v>
      </c>
      <c r="M8" s="81">
        <f>+'N-1'!F8</f>
        <v>0</v>
      </c>
      <c r="N8" s="150">
        <f t="shared" si="3"/>
        <v>-4</v>
      </c>
      <c r="O8" s="124"/>
      <c r="P8" s="77"/>
      <c r="Q8" s="152"/>
      <c r="R8" s="124"/>
      <c r="S8" s="77"/>
      <c r="T8" s="152"/>
      <c r="U8" s="124"/>
      <c r="V8" s="77"/>
      <c r="W8" s="152"/>
      <c r="X8" s="124"/>
      <c r="Y8" s="77"/>
      <c r="Z8" s="152"/>
      <c r="AA8" s="124"/>
      <c r="AB8" s="77"/>
      <c r="AC8" s="152"/>
      <c r="AD8" s="124"/>
      <c r="AE8" s="77"/>
      <c r="AF8" s="152"/>
      <c r="AG8" s="124"/>
      <c r="AH8" s="77"/>
      <c r="AI8" s="152"/>
      <c r="AJ8" s="124"/>
      <c r="AK8" s="77"/>
      <c r="AL8" s="77"/>
      <c r="AM8" s="53"/>
      <c r="AN8" s="92"/>
      <c r="AO8" s="77"/>
      <c r="AP8" s="77">
        <f t="shared" ref="AP8:AP13" si="4">+AO8-AN8</f>
        <v>0</v>
      </c>
      <c r="AQ8" s="1"/>
    </row>
    <row r="9" spans="1:43" ht="15.75">
      <c r="A9" s="39"/>
      <c r="B9" s="24"/>
      <c r="C9" s="305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7"/>
      <c r="O9" s="124"/>
      <c r="P9" s="77"/>
      <c r="Q9" s="152"/>
      <c r="R9" s="124"/>
      <c r="S9" s="77"/>
      <c r="T9" s="152"/>
      <c r="U9" s="124"/>
      <c r="V9" s="77"/>
      <c r="W9" s="152"/>
      <c r="X9" s="124"/>
      <c r="Y9" s="77"/>
      <c r="Z9" s="152"/>
      <c r="AA9" s="124"/>
      <c r="AB9" s="77"/>
      <c r="AC9" s="152"/>
      <c r="AD9" s="124"/>
      <c r="AE9" s="77"/>
      <c r="AF9" s="152"/>
      <c r="AG9" s="124"/>
      <c r="AH9" s="77"/>
      <c r="AI9" s="152"/>
      <c r="AJ9" s="124"/>
      <c r="AK9" s="77"/>
      <c r="AL9" s="77"/>
      <c r="AM9" s="56"/>
      <c r="AN9" s="92"/>
      <c r="AO9" s="77"/>
      <c r="AP9" s="77"/>
      <c r="AQ9" s="1"/>
    </row>
    <row r="10" spans="1:43" ht="15.75">
      <c r="A10" s="39"/>
      <c r="B10" s="40" t="s">
        <v>54</v>
      </c>
      <c r="C10" s="300">
        <f>+N!C10</f>
        <v>1</v>
      </c>
      <c r="D10" s="300">
        <f>+'N-1'!C10</f>
        <v>5</v>
      </c>
      <c r="E10" s="304">
        <f t="shared" si="0"/>
        <v>4</v>
      </c>
      <c r="F10" s="300">
        <f>+N!D10</f>
        <v>2</v>
      </c>
      <c r="G10" s="300">
        <f>+'N-1'!D10</f>
        <v>5</v>
      </c>
      <c r="H10" s="304">
        <f t="shared" si="1"/>
        <v>3</v>
      </c>
      <c r="I10" s="300">
        <f>+N!E10</f>
        <v>3</v>
      </c>
      <c r="J10" s="300">
        <f>+'N-1'!E10</f>
        <v>0</v>
      </c>
      <c r="K10" s="304">
        <f t="shared" si="2"/>
        <v>-3</v>
      </c>
      <c r="L10" s="300">
        <f>+N!F10</f>
        <v>4</v>
      </c>
      <c r="M10" s="300">
        <f>+'N-1'!F10</f>
        <v>0</v>
      </c>
      <c r="N10" s="304">
        <f t="shared" si="3"/>
        <v>-4</v>
      </c>
      <c r="O10" s="124"/>
      <c r="P10" s="74"/>
      <c r="Q10" s="153"/>
      <c r="R10" s="124"/>
      <c r="S10" s="74"/>
      <c r="T10" s="153"/>
      <c r="U10" s="124"/>
      <c r="V10" s="74"/>
      <c r="W10" s="153"/>
      <c r="X10" s="124"/>
      <c r="Y10" s="74"/>
      <c r="Z10" s="153"/>
      <c r="AA10" s="124"/>
      <c r="AB10" s="74"/>
      <c r="AC10" s="153"/>
      <c r="AD10" s="124"/>
      <c r="AE10" s="74"/>
      <c r="AF10" s="153"/>
      <c r="AG10" s="124"/>
      <c r="AH10" s="74"/>
      <c r="AI10" s="153"/>
      <c r="AJ10" s="124"/>
      <c r="AK10" s="74"/>
      <c r="AL10" s="74"/>
      <c r="AM10" s="56"/>
      <c r="AN10" s="179">
        <f t="shared" ref="AN10:AN15" si="5">+SUM(C10:AJ10)</f>
        <v>20</v>
      </c>
      <c r="AO10" s="74" t="e">
        <f>+#REF!</f>
        <v>#REF!</v>
      </c>
      <c r="AP10" s="77" t="e">
        <f t="shared" si="4"/>
        <v>#REF!</v>
      </c>
      <c r="AQ10" s="1"/>
    </row>
    <row r="11" spans="1:43" ht="15.75">
      <c r="A11" s="39"/>
      <c r="B11" s="40" t="s">
        <v>55</v>
      </c>
      <c r="C11" s="300">
        <f>+N!C11</f>
        <v>1</v>
      </c>
      <c r="D11" s="300">
        <f>+'N-1'!C11</f>
        <v>6</v>
      </c>
      <c r="E11" s="304">
        <f t="shared" si="0"/>
        <v>5</v>
      </c>
      <c r="F11" s="300">
        <f>+N!D11</f>
        <v>2</v>
      </c>
      <c r="G11" s="300">
        <f>+'N-1'!D11</f>
        <v>6</v>
      </c>
      <c r="H11" s="304">
        <f t="shared" si="1"/>
        <v>4</v>
      </c>
      <c r="I11" s="300">
        <f>+N!E11</f>
        <v>3</v>
      </c>
      <c r="J11" s="300">
        <f>+'N-1'!E11</f>
        <v>0</v>
      </c>
      <c r="K11" s="304">
        <f t="shared" si="2"/>
        <v>-3</v>
      </c>
      <c r="L11" s="300">
        <f>+N!F11</f>
        <v>4</v>
      </c>
      <c r="M11" s="300">
        <f>+'N-1'!F11</f>
        <v>0</v>
      </c>
      <c r="N11" s="304">
        <f t="shared" si="3"/>
        <v>-4</v>
      </c>
      <c r="O11" s="124"/>
      <c r="P11" s="74"/>
      <c r="Q11" s="153"/>
      <c r="R11" s="124"/>
      <c r="S11" s="74"/>
      <c r="T11" s="153"/>
      <c r="U11" s="124"/>
      <c r="V11" s="74"/>
      <c r="W11" s="153"/>
      <c r="X11" s="124"/>
      <c r="Y11" s="74"/>
      <c r="Z11" s="153"/>
      <c r="AA11" s="124"/>
      <c r="AB11" s="74"/>
      <c r="AC11" s="153"/>
      <c r="AD11" s="124"/>
      <c r="AE11" s="74"/>
      <c r="AF11" s="153"/>
      <c r="AG11" s="124"/>
      <c r="AH11" s="74"/>
      <c r="AI11" s="153"/>
      <c r="AJ11" s="124"/>
      <c r="AK11" s="74"/>
      <c r="AL11" s="74"/>
      <c r="AM11" s="56"/>
      <c r="AN11" s="179">
        <f t="shared" si="5"/>
        <v>24</v>
      </c>
      <c r="AO11" s="74" t="e">
        <f>+#REF!</f>
        <v>#REF!</v>
      </c>
      <c r="AP11" s="77" t="e">
        <f t="shared" si="4"/>
        <v>#REF!</v>
      </c>
      <c r="AQ11" s="1"/>
    </row>
    <row r="12" spans="1:43" ht="15.75">
      <c r="A12" s="39"/>
      <c r="B12" s="40" t="s">
        <v>56</v>
      </c>
      <c r="C12" s="300">
        <f>+N!C12</f>
        <v>1</v>
      </c>
      <c r="D12" s="300">
        <f>+'N-1'!C12</f>
        <v>7</v>
      </c>
      <c r="E12" s="304">
        <f t="shared" si="0"/>
        <v>6</v>
      </c>
      <c r="F12" s="300">
        <f>+N!D12</f>
        <v>2</v>
      </c>
      <c r="G12" s="300">
        <f>+'N-1'!D12</f>
        <v>7</v>
      </c>
      <c r="H12" s="304">
        <f t="shared" si="1"/>
        <v>5</v>
      </c>
      <c r="I12" s="300">
        <f>+N!E12</f>
        <v>3</v>
      </c>
      <c r="J12" s="300">
        <f>+'N-1'!E12</f>
        <v>0</v>
      </c>
      <c r="K12" s="304">
        <f t="shared" si="2"/>
        <v>-3</v>
      </c>
      <c r="L12" s="300">
        <f>+N!F12</f>
        <v>4</v>
      </c>
      <c r="M12" s="300">
        <f>+'N-1'!F12</f>
        <v>0</v>
      </c>
      <c r="N12" s="304">
        <f t="shared" si="3"/>
        <v>-4</v>
      </c>
      <c r="O12" s="124"/>
      <c r="P12" s="74"/>
      <c r="Q12" s="153"/>
      <c r="R12" s="124"/>
      <c r="S12" s="74"/>
      <c r="T12" s="153"/>
      <c r="U12" s="124"/>
      <c r="V12" s="74"/>
      <c r="W12" s="153"/>
      <c r="X12" s="124"/>
      <c r="Y12" s="74"/>
      <c r="Z12" s="153"/>
      <c r="AA12" s="124"/>
      <c r="AB12" s="74"/>
      <c r="AC12" s="153"/>
      <c r="AD12" s="124"/>
      <c r="AE12" s="74"/>
      <c r="AF12" s="153"/>
      <c r="AG12" s="124"/>
      <c r="AH12" s="74"/>
      <c r="AI12" s="153"/>
      <c r="AJ12" s="124"/>
      <c r="AK12" s="74"/>
      <c r="AL12" s="74"/>
      <c r="AM12" s="56"/>
      <c r="AN12" s="179">
        <f t="shared" si="5"/>
        <v>28</v>
      </c>
      <c r="AO12" s="74" t="e">
        <f>+#REF!</f>
        <v>#REF!</v>
      </c>
      <c r="AP12" s="77" t="e">
        <f t="shared" si="4"/>
        <v>#REF!</v>
      </c>
      <c r="AQ12" s="1"/>
    </row>
    <row r="13" spans="1:43" ht="15.75">
      <c r="A13" s="15" t="s">
        <v>7</v>
      </c>
      <c r="B13" s="30"/>
      <c r="C13" s="84">
        <f>+C10+C11+C12</f>
        <v>3</v>
      </c>
      <c r="D13" s="82"/>
      <c r="E13" s="152">
        <f t="shared" ref="E8:E13" si="6">+D13-C13</f>
        <v>-3</v>
      </c>
      <c r="F13" s="125">
        <f>+F10+F11+F12</f>
        <v>6</v>
      </c>
      <c r="G13" s="84"/>
      <c r="H13" s="152">
        <f t="shared" ref="H8:H13" si="7">+G13-F13</f>
        <v>-6</v>
      </c>
      <c r="I13" s="125">
        <f>+I10+I11+I12</f>
        <v>9</v>
      </c>
      <c r="J13" s="84"/>
      <c r="K13" s="154"/>
      <c r="L13" s="125">
        <f>+L10+L11+L12</f>
        <v>12</v>
      </c>
      <c r="M13" s="84"/>
      <c r="N13" s="154"/>
      <c r="O13" s="125">
        <f>+O10+O11+O12</f>
        <v>0</v>
      </c>
      <c r="P13" s="84"/>
      <c r="Q13" s="154"/>
      <c r="R13" s="125">
        <f>+R10+R11+R12</f>
        <v>0</v>
      </c>
      <c r="S13" s="84"/>
      <c r="T13" s="154"/>
      <c r="U13" s="125">
        <f>+U10+U11+U12</f>
        <v>0</v>
      </c>
      <c r="V13" s="84"/>
      <c r="W13" s="154"/>
      <c r="X13" s="125">
        <f>+X10+X11+X12</f>
        <v>0</v>
      </c>
      <c r="Y13" s="84"/>
      <c r="Z13" s="154"/>
      <c r="AA13" s="125">
        <f>+AA10+AA11+AA12</f>
        <v>0</v>
      </c>
      <c r="AB13" s="84"/>
      <c r="AC13" s="154"/>
      <c r="AD13" s="125">
        <f>+AD10+AD11+AD12</f>
        <v>0</v>
      </c>
      <c r="AE13" s="84"/>
      <c r="AF13" s="154"/>
      <c r="AG13" s="125">
        <f>+AG10+AG11+AG12</f>
        <v>0</v>
      </c>
      <c r="AH13" s="84"/>
      <c r="AI13" s="154"/>
      <c r="AJ13" s="125">
        <f>+AJ10+AJ11+AJ12</f>
        <v>0</v>
      </c>
      <c r="AK13" s="84"/>
      <c r="AL13" s="84"/>
      <c r="AM13" s="53"/>
      <c r="AN13" s="180">
        <f t="shared" si="5"/>
        <v>21</v>
      </c>
      <c r="AO13" s="181" t="e">
        <f>+#REF!</f>
        <v>#REF!</v>
      </c>
      <c r="AP13" s="182" t="e">
        <f t="shared" si="4"/>
        <v>#REF!</v>
      </c>
      <c r="AQ13" s="1"/>
    </row>
    <row r="14" spans="1:43" ht="15.75">
      <c r="A14" s="14" t="s">
        <v>9</v>
      </c>
      <c r="B14" s="24"/>
      <c r="C14" s="77"/>
      <c r="D14" s="77"/>
      <c r="E14" s="152"/>
      <c r="F14" s="124"/>
      <c r="G14" s="77"/>
      <c r="H14" s="152"/>
      <c r="I14" s="124"/>
      <c r="J14" s="77"/>
      <c r="K14" s="152"/>
      <c r="L14" s="124"/>
      <c r="M14" s="77"/>
      <c r="N14" s="152"/>
      <c r="O14" s="124"/>
      <c r="P14" s="77"/>
      <c r="Q14" s="152"/>
      <c r="R14" s="124"/>
      <c r="S14" s="77"/>
      <c r="T14" s="152"/>
      <c r="U14" s="124"/>
      <c r="V14" s="77"/>
      <c r="W14" s="152"/>
      <c r="X14" s="124"/>
      <c r="Y14" s="77"/>
      <c r="Z14" s="152"/>
      <c r="AA14" s="124"/>
      <c r="AB14" s="77"/>
      <c r="AC14" s="152"/>
      <c r="AD14" s="124"/>
      <c r="AE14" s="77"/>
      <c r="AF14" s="152"/>
      <c r="AG14" s="124"/>
      <c r="AH14" s="77"/>
      <c r="AI14" s="152"/>
      <c r="AJ14" s="124"/>
      <c r="AK14" s="77"/>
      <c r="AL14" s="77"/>
      <c r="AM14" s="53"/>
      <c r="AN14" s="93">
        <f t="shared" si="5"/>
        <v>0</v>
      </c>
      <c r="AO14" s="77"/>
      <c r="AP14" s="77"/>
      <c r="AQ14" s="1"/>
    </row>
    <row r="15" spans="1:43" ht="15.75">
      <c r="A15" s="14" t="s">
        <v>8</v>
      </c>
      <c r="B15" s="24"/>
      <c r="C15" s="77"/>
      <c r="D15" s="77"/>
      <c r="E15" s="152"/>
      <c r="F15" s="124"/>
      <c r="G15" s="77"/>
      <c r="H15" s="152"/>
      <c r="I15" s="124"/>
      <c r="J15" s="77"/>
      <c r="K15" s="152"/>
      <c r="L15" s="124"/>
      <c r="M15" s="77"/>
      <c r="N15" s="152"/>
      <c r="O15" s="124"/>
      <c r="P15" s="77"/>
      <c r="Q15" s="152"/>
      <c r="R15" s="124"/>
      <c r="S15" s="77"/>
      <c r="T15" s="152"/>
      <c r="U15" s="124"/>
      <c r="V15" s="77"/>
      <c r="W15" s="152"/>
      <c r="X15" s="124"/>
      <c r="Y15" s="77"/>
      <c r="Z15" s="152"/>
      <c r="AA15" s="124"/>
      <c r="AB15" s="77"/>
      <c r="AC15" s="152"/>
      <c r="AD15" s="124"/>
      <c r="AE15" s="77"/>
      <c r="AF15" s="152"/>
      <c r="AG15" s="124"/>
      <c r="AH15" s="77"/>
      <c r="AI15" s="152"/>
      <c r="AJ15" s="124"/>
      <c r="AK15" s="77"/>
      <c r="AL15" s="77"/>
      <c r="AM15" s="53"/>
      <c r="AN15" s="93">
        <f t="shared" si="5"/>
        <v>0</v>
      </c>
      <c r="AO15" s="77"/>
      <c r="AP15" s="77"/>
      <c r="AQ15" s="1"/>
    </row>
    <row r="16" spans="1:43" ht="15.75">
      <c r="A16" s="14" t="s">
        <v>11</v>
      </c>
      <c r="B16" s="24"/>
      <c r="C16" s="77"/>
      <c r="D16" s="77"/>
      <c r="E16" s="152"/>
      <c r="F16" s="124"/>
      <c r="G16" s="77"/>
      <c r="H16" s="152"/>
      <c r="I16" s="124"/>
      <c r="J16" s="77"/>
      <c r="K16" s="152"/>
      <c r="L16" s="124"/>
      <c r="M16" s="77"/>
      <c r="N16" s="152"/>
      <c r="O16" s="124"/>
      <c r="P16" s="77"/>
      <c r="Q16" s="152"/>
      <c r="R16" s="124"/>
      <c r="S16" s="77"/>
      <c r="T16" s="152"/>
      <c r="U16" s="124"/>
      <c r="V16" s="77"/>
      <c r="W16" s="152"/>
      <c r="X16" s="124"/>
      <c r="Y16" s="77"/>
      <c r="Z16" s="152"/>
      <c r="AA16" s="124"/>
      <c r="AB16" s="77"/>
      <c r="AC16" s="152"/>
      <c r="AD16" s="124"/>
      <c r="AE16" s="77"/>
      <c r="AF16" s="152"/>
      <c r="AG16" s="124"/>
      <c r="AH16" s="77"/>
      <c r="AI16" s="152"/>
      <c r="AJ16" s="124"/>
      <c r="AK16" s="77"/>
      <c r="AL16" s="77"/>
      <c r="AM16" s="53"/>
      <c r="AN16" s="95"/>
      <c r="AO16" s="77"/>
      <c r="AP16" s="77"/>
      <c r="AQ16" s="1"/>
    </row>
    <row r="17" spans="1:43" ht="15.75">
      <c r="A17" s="14" t="s">
        <v>10</v>
      </c>
      <c r="B17" s="24"/>
      <c r="C17" s="77"/>
      <c r="D17" s="77"/>
      <c r="E17" s="152"/>
      <c r="F17" s="124"/>
      <c r="G17" s="77"/>
      <c r="H17" s="152"/>
      <c r="I17" s="124"/>
      <c r="J17" s="77"/>
      <c r="K17" s="152"/>
      <c r="L17" s="124"/>
      <c r="M17" s="77"/>
      <c r="N17" s="152"/>
      <c r="O17" s="124"/>
      <c r="P17" s="77"/>
      <c r="Q17" s="152"/>
      <c r="R17" s="124"/>
      <c r="S17" s="77"/>
      <c r="T17" s="152"/>
      <c r="U17" s="124"/>
      <c r="V17" s="77"/>
      <c r="W17" s="152"/>
      <c r="X17" s="124"/>
      <c r="Y17" s="77"/>
      <c r="Z17" s="152"/>
      <c r="AA17" s="124"/>
      <c r="AB17" s="77"/>
      <c r="AC17" s="152"/>
      <c r="AD17" s="124"/>
      <c r="AE17" s="77"/>
      <c r="AF17" s="152"/>
      <c r="AG17" s="124"/>
      <c r="AH17" s="77"/>
      <c r="AI17" s="152"/>
      <c r="AJ17" s="124"/>
      <c r="AK17" s="77"/>
      <c r="AL17" s="77"/>
      <c r="AM17" s="53"/>
      <c r="AN17" s="95"/>
      <c r="AO17" s="77"/>
      <c r="AP17" s="77"/>
      <c r="AQ17" s="1"/>
    </row>
    <row r="18" spans="1:43" ht="15.75">
      <c r="A18" s="39"/>
      <c r="B18" s="40" t="s">
        <v>57</v>
      </c>
      <c r="C18" s="74"/>
      <c r="D18" s="74"/>
      <c r="E18" s="153"/>
      <c r="F18" s="124"/>
      <c r="G18" s="74"/>
      <c r="H18" s="153"/>
      <c r="I18" s="124"/>
      <c r="J18" s="74"/>
      <c r="K18" s="153"/>
      <c r="L18" s="124"/>
      <c r="M18" s="74"/>
      <c r="N18" s="153"/>
      <c r="O18" s="124"/>
      <c r="P18" s="74"/>
      <c r="Q18" s="153"/>
      <c r="R18" s="124"/>
      <c r="S18" s="74"/>
      <c r="T18" s="153"/>
      <c r="U18" s="124"/>
      <c r="V18" s="74"/>
      <c r="W18" s="153"/>
      <c r="X18" s="124"/>
      <c r="Y18" s="74"/>
      <c r="Z18" s="153"/>
      <c r="AA18" s="124"/>
      <c r="AB18" s="74"/>
      <c r="AC18" s="153"/>
      <c r="AD18" s="124"/>
      <c r="AE18" s="74"/>
      <c r="AF18" s="153"/>
      <c r="AG18" s="124"/>
      <c r="AH18" s="74"/>
      <c r="AI18" s="153"/>
      <c r="AJ18" s="124"/>
      <c r="AK18" s="74"/>
      <c r="AL18" s="74"/>
      <c r="AM18" s="56"/>
      <c r="AN18" s="98">
        <f>+SUM(C18:AJ18)</f>
        <v>0</v>
      </c>
      <c r="AO18" s="74"/>
      <c r="AP18" s="74"/>
      <c r="AQ18" s="1"/>
    </row>
    <row r="19" spans="1:43" ht="15.75">
      <c r="A19" s="39"/>
      <c r="B19" s="40" t="s">
        <v>58</v>
      </c>
      <c r="C19" s="74"/>
      <c r="D19" s="74"/>
      <c r="E19" s="153"/>
      <c r="F19" s="124"/>
      <c r="G19" s="74"/>
      <c r="H19" s="153"/>
      <c r="I19" s="124"/>
      <c r="J19" s="74"/>
      <c r="K19" s="153"/>
      <c r="L19" s="124"/>
      <c r="M19" s="74"/>
      <c r="N19" s="153"/>
      <c r="O19" s="124"/>
      <c r="P19" s="74"/>
      <c r="Q19" s="153"/>
      <c r="R19" s="124"/>
      <c r="S19" s="74"/>
      <c r="T19" s="153"/>
      <c r="U19" s="124"/>
      <c r="V19" s="74"/>
      <c r="W19" s="153"/>
      <c r="X19" s="124"/>
      <c r="Y19" s="74"/>
      <c r="Z19" s="153"/>
      <c r="AA19" s="124"/>
      <c r="AB19" s="74"/>
      <c r="AC19" s="153"/>
      <c r="AD19" s="124"/>
      <c r="AE19" s="74"/>
      <c r="AF19" s="153"/>
      <c r="AG19" s="124"/>
      <c r="AH19" s="74"/>
      <c r="AI19" s="153"/>
      <c r="AJ19" s="124"/>
      <c r="AK19" s="74"/>
      <c r="AL19" s="74"/>
      <c r="AM19" s="56"/>
      <c r="AN19" s="98">
        <f>+SUM(C19:AJ19)</f>
        <v>0</v>
      </c>
      <c r="AO19" s="74"/>
      <c r="AP19" s="74"/>
      <c r="AQ19" s="1"/>
    </row>
    <row r="20" spans="1:43" ht="15.75">
      <c r="A20" s="39"/>
      <c r="B20" s="40" t="s">
        <v>56</v>
      </c>
      <c r="C20" s="74"/>
      <c r="D20" s="74"/>
      <c r="E20" s="153"/>
      <c r="F20" s="124"/>
      <c r="G20" s="74"/>
      <c r="H20" s="153"/>
      <c r="I20" s="124"/>
      <c r="J20" s="74"/>
      <c r="K20" s="153"/>
      <c r="L20" s="124"/>
      <c r="M20" s="74"/>
      <c r="N20" s="153"/>
      <c r="O20" s="124"/>
      <c r="P20" s="74"/>
      <c r="Q20" s="153"/>
      <c r="R20" s="124"/>
      <c r="S20" s="74"/>
      <c r="T20" s="153"/>
      <c r="U20" s="124"/>
      <c r="V20" s="74"/>
      <c r="W20" s="153"/>
      <c r="X20" s="124"/>
      <c r="Y20" s="74"/>
      <c r="Z20" s="153"/>
      <c r="AA20" s="124"/>
      <c r="AB20" s="74"/>
      <c r="AC20" s="153"/>
      <c r="AD20" s="124"/>
      <c r="AE20" s="74"/>
      <c r="AF20" s="153"/>
      <c r="AG20" s="124"/>
      <c r="AH20" s="74"/>
      <c r="AI20" s="153"/>
      <c r="AJ20" s="124"/>
      <c r="AK20" s="74"/>
      <c r="AL20" s="74"/>
      <c r="AM20" s="56"/>
      <c r="AN20" s="98">
        <f>+SUM(C20:AJ20)</f>
        <v>0</v>
      </c>
      <c r="AO20" s="74"/>
      <c r="AP20" s="74"/>
      <c r="AQ20" s="1"/>
    </row>
    <row r="21" spans="1:43" ht="15.75">
      <c r="A21" s="15" t="s">
        <v>12</v>
      </c>
      <c r="B21" s="30"/>
      <c r="C21" s="84">
        <f>+C20+C19+C18</f>
        <v>0</v>
      </c>
      <c r="D21" s="84"/>
      <c r="E21" s="154"/>
      <c r="F21" s="125">
        <f>+F20+F19+F18</f>
        <v>0</v>
      </c>
      <c r="G21" s="84"/>
      <c r="H21" s="154"/>
      <c r="I21" s="125">
        <f>+I20+I19+I18</f>
        <v>0</v>
      </c>
      <c r="J21" s="84"/>
      <c r="K21" s="154"/>
      <c r="L21" s="125">
        <f>+L20+L19+L18</f>
        <v>0</v>
      </c>
      <c r="M21" s="84"/>
      <c r="N21" s="154"/>
      <c r="O21" s="125">
        <f>+O20+O19+O18</f>
        <v>0</v>
      </c>
      <c r="P21" s="84"/>
      <c r="Q21" s="154"/>
      <c r="R21" s="125">
        <f>+R20+R19+R18</f>
        <v>0</v>
      </c>
      <c r="S21" s="84"/>
      <c r="T21" s="154"/>
      <c r="U21" s="125">
        <f>+U20+U19+U18</f>
        <v>0</v>
      </c>
      <c r="V21" s="84"/>
      <c r="W21" s="154"/>
      <c r="X21" s="125">
        <f>+X20+X19+X18</f>
        <v>0</v>
      </c>
      <c r="Y21" s="84"/>
      <c r="Z21" s="154"/>
      <c r="AA21" s="125">
        <f>+AA20+AA19+AA18</f>
        <v>0</v>
      </c>
      <c r="AB21" s="84"/>
      <c r="AC21" s="154"/>
      <c r="AD21" s="125">
        <f>+AD20+AD19+AD18</f>
        <v>0</v>
      </c>
      <c r="AE21" s="84"/>
      <c r="AF21" s="154"/>
      <c r="AG21" s="125">
        <f>+AG20+AG19+AG18</f>
        <v>0</v>
      </c>
      <c r="AH21" s="84"/>
      <c r="AI21" s="154"/>
      <c r="AJ21" s="125">
        <f>+AJ20+AJ19+AJ18</f>
        <v>0</v>
      </c>
      <c r="AK21" s="84"/>
      <c r="AL21" s="84"/>
      <c r="AM21" s="53"/>
      <c r="AN21" s="94">
        <f>+SUM(C21:AJ21)</f>
        <v>0</v>
      </c>
      <c r="AO21" s="84"/>
      <c r="AP21" s="84"/>
      <c r="AQ21" s="1"/>
    </row>
    <row r="22" spans="1:43" ht="15.75">
      <c r="A22" s="16" t="s">
        <v>13</v>
      </c>
      <c r="B22" s="31"/>
      <c r="C22" s="86"/>
      <c r="D22" s="86"/>
      <c r="E22" s="155"/>
      <c r="F22" s="126"/>
      <c r="G22" s="86"/>
      <c r="H22" s="155"/>
      <c r="I22" s="126"/>
      <c r="J22" s="86"/>
      <c r="K22" s="155"/>
      <c r="L22" s="126"/>
      <c r="M22" s="86"/>
      <c r="N22" s="155"/>
      <c r="O22" s="126"/>
      <c r="P22" s="86"/>
      <c r="Q22" s="155"/>
      <c r="R22" s="126"/>
      <c r="S22" s="86"/>
      <c r="T22" s="155"/>
      <c r="U22" s="126"/>
      <c r="V22" s="86"/>
      <c r="W22" s="155"/>
      <c r="X22" s="126"/>
      <c r="Y22" s="86"/>
      <c r="Z22" s="155"/>
      <c r="AA22" s="126"/>
      <c r="AB22" s="86"/>
      <c r="AC22" s="155"/>
      <c r="AD22" s="126"/>
      <c r="AE22" s="86"/>
      <c r="AF22" s="155"/>
      <c r="AG22" s="126"/>
      <c r="AH22" s="86"/>
      <c r="AI22" s="155"/>
      <c r="AJ22" s="126"/>
      <c r="AK22" s="86"/>
      <c r="AL22" s="86"/>
      <c r="AM22" s="53"/>
      <c r="AN22" s="93">
        <f>+SUM(C22:AJ22)</f>
        <v>0</v>
      </c>
      <c r="AO22" s="86"/>
      <c r="AP22" s="86"/>
      <c r="AQ22" s="1"/>
    </row>
    <row r="23" spans="1:43" ht="15.75">
      <c r="A23" s="9"/>
      <c r="B23" s="24"/>
      <c r="C23" s="83"/>
      <c r="D23" s="83"/>
      <c r="E23" s="156"/>
      <c r="F23" s="127"/>
      <c r="G23" s="83"/>
      <c r="H23" s="156"/>
      <c r="I23" s="127"/>
      <c r="J23" s="83"/>
      <c r="K23" s="156"/>
      <c r="L23" s="127"/>
      <c r="M23" s="83"/>
      <c r="N23" s="156"/>
      <c r="O23" s="127"/>
      <c r="P23" s="83"/>
      <c r="Q23" s="156"/>
      <c r="R23" s="127"/>
      <c r="S23" s="83"/>
      <c r="T23" s="156"/>
      <c r="U23" s="127"/>
      <c r="V23" s="83"/>
      <c r="W23" s="156"/>
      <c r="X23" s="127"/>
      <c r="Y23" s="83"/>
      <c r="Z23" s="156"/>
      <c r="AA23" s="127"/>
      <c r="AB23" s="83"/>
      <c r="AC23" s="156"/>
      <c r="AD23" s="127"/>
      <c r="AE23" s="83"/>
      <c r="AF23" s="156"/>
      <c r="AG23" s="127"/>
      <c r="AH23" s="83"/>
      <c r="AI23" s="156"/>
      <c r="AJ23" s="127"/>
      <c r="AK23" s="83"/>
      <c r="AL23" s="83"/>
      <c r="AM23" s="53"/>
      <c r="AN23" s="59"/>
      <c r="AO23" s="83"/>
      <c r="AP23" s="83"/>
      <c r="AQ23" s="1"/>
    </row>
    <row r="24" spans="1:43" ht="15.75">
      <c r="A24" s="11" t="s">
        <v>14</v>
      </c>
      <c r="B24" s="24"/>
      <c r="C24" s="77"/>
      <c r="D24" s="77"/>
      <c r="E24" s="152"/>
      <c r="F24" s="124"/>
      <c r="G24" s="77"/>
      <c r="H24" s="152"/>
      <c r="I24" s="124"/>
      <c r="J24" s="77"/>
      <c r="K24" s="152"/>
      <c r="L24" s="124"/>
      <c r="M24" s="77"/>
      <c r="N24" s="152"/>
      <c r="O24" s="124"/>
      <c r="P24" s="77"/>
      <c r="Q24" s="152"/>
      <c r="R24" s="124"/>
      <c r="S24" s="77"/>
      <c r="T24" s="152"/>
      <c r="U24" s="124"/>
      <c r="V24" s="77"/>
      <c r="W24" s="152"/>
      <c r="X24" s="124"/>
      <c r="Y24" s="77"/>
      <c r="Z24" s="152"/>
      <c r="AA24" s="124"/>
      <c r="AB24" s="77"/>
      <c r="AC24" s="152"/>
      <c r="AD24" s="124"/>
      <c r="AE24" s="77"/>
      <c r="AF24" s="152"/>
      <c r="AG24" s="124"/>
      <c r="AH24" s="77"/>
      <c r="AI24" s="152"/>
      <c r="AJ24" s="124"/>
      <c r="AK24" s="77"/>
      <c r="AL24" s="77"/>
      <c r="AM24" s="53"/>
      <c r="AN24" s="98">
        <f>+SUM(C24:AJ24)</f>
        <v>0</v>
      </c>
      <c r="AO24" s="77"/>
      <c r="AP24" s="77"/>
      <c r="AQ24" s="1"/>
    </row>
    <row r="25" spans="1:43" ht="15.75">
      <c r="A25" s="11" t="s">
        <v>15</v>
      </c>
      <c r="B25" s="24"/>
      <c r="C25" s="77"/>
      <c r="D25" s="77"/>
      <c r="E25" s="152"/>
      <c r="F25" s="124"/>
      <c r="G25" s="77"/>
      <c r="H25" s="152"/>
      <c r="I25" s="124"/>
      <c r="J25" s="77"/>
      <c r="K25" s="152"/>
      <c r="L25" s="124"/>
      <c r="M25" s="77"/>
      <c r="N25" s="152"/>
      <c r="O25" s="124"/>
      <c r="P25" s="77"/>
      <c r="Q25" s="152"/>
      <c r="R25" s="124"/>
      <c r="S25" s="77"/>
      <c r="T25" s="152"/>
      <c r="U25" s="124"/>
      <c r="V25" s="77"/>
      <c r="W25" s="152"/>
      <c r="X25" s="124"/>
      <c r="Y25" s="77"/>
      <c r="Z25" s="152"/>
      <c r="AA25" s="124"/>
      <c r="AB25" s="77"/>
      <c r="AC25" s="152"/>
      <c r="AD25" s="124"/>
      <c r="AE25" s="77"/>
      <c r="AF25" s="152"/>
      <c r="AG25" s="124"/>
      <c r="AH25" s="77"/>
      <c r="AI25" s="152"/>
      <c r="AJ25" s="124"/>
      <c r="AK25" s="77"/>
      <c r="AL25" s="77"/>
      <c r="AM25" s="53"/>
      <c r="AN25" s="98">
        <f>+SUM(C25:AJ25)</f>
        <v>0</v>
      </c>
      <c r="AO25" s="77"/>
      <c r="AP25" s="77"/>
      <c r="AQ25" s="1"/>
    </row>
    <row r="26" spans="1:43" ht="15.75">
      <c r="A26" s="11" t="s">
        <v>93</v>
      </c>
      <c r="B26" s="24"/>
      <c r="C26" s="77"/>
      <c r="D26" s="77"/>
      <c r="E26" s="152"/>
      <c r="F26" s="124"/>
      <c r="G26" s="77"/>
      <c r="H26" s="152"/>
      <c r="I26" s="124"/>
      <c r="J26" s="77"/>
      <c r="K26" s="152"/>
      <c r="L26" s="124"/>
      <c r="M26" s="77"/>
      <c r="N26" s="152"/>
      <c r="O26" s="124"/>
      <c r="P26" s="77"/>
      <c r="Q26" s="152"/>
      <c r="R26" s="124"/>
      <c r="S26" s="77"/>
      <c r="T26" s="152"/>
      <c r="U26" s="124"/>
      <c r="V26" s="77"/>
      <c r="W26" s="152"/>
      <c r="X26" s="124"/>
      <c r="Y26" s="77"/>
      <c r="Z26" s="152"/>
      <c r="AA26" s="124"/>
      <c r="AB26" s="77"/>
      <c r="AC26" s="152"/>
      <c r="AD26" s="124"/>
      <c r="AE26" s="77"/>
      <c r="AF26" s="152"/>
      <c r="AG26" s="124"/>
      <c r="AH26" s="77"/>
      <c r="AI26" s="152"/>
      <c r="AJ26" s="124"/>
      <c r="AK26" s="77"/>
      <c r="AL26" s="77"/>
      <c r="AM26" s="60"/>
      <c r="AN26" s="98">
        <f>+SUM(C26:AJ26)</f>
        <v>0</v>
      </c>
      <c r="AO26" s="77"/>
      <c r="AP26" s="77"/>
      <c r="AQ26" s="4"/>
    </row>
    <row r="27" spans="1:43" ht="18.75">
      <c r="A27" s="10" t="s">
        <v>16</v>
      </c>
      <c r="B27" s="24"/>
      <c r="C27" s="97">
        <f>+C24+C25+C26</f>
        <v>0</v>
      </c>
      <c r="D27" s="97"/>
      <c r="E27" s="157"/>
      <c r="F27" s="128">
        <f>+F24+F25+F26</f>
        <v>0</v>
      </c>
      <c r="G27" s="97"/>
      <c r="H27" s="157"/>
      <c r="I27" s="128">
        <f>+I24+I25+I26</f>
        <v>0</v>
      </c>
      <c r="J27" s="97"/>
      <c r="K27" s="157"/>
      <c r="L27" s="128">
        <f>+L24+L25+L26</f>
        <v>0</v>
      </c>
      <c r="M27" s="97"/>
      <c r="N27" s="157"/>
      <c r="O27" s="128">
        <f>+O24+O25+O26</f>
        <v>0</v>
      </c>
      <c r="P27" s="97"/>
      <c r="Q27" s="157"/>
      <c r="R27" s="128">
        <f>+R24+R25+R26</f>
        <v>0</v>
      </c>
      <c r="S27" s="97"/>
      <c r="T27" s="157"/>
      <c r="U27" s="128">
        <f>+U24+U25+U26</f>
        <v>0</v>
      </c>
      <c r="V27" s="97"/>
      <c r="W27" s="157"/>
      <c r="X27" s="128">
        <f>+X24+X25+X26</f>
        <v>0</v>
      </c>
      <c r="Y27" s="97"/>
      <c r="Z27" s="157"/>
      <c r="AA27" s="128">
        <f>+AA24+AA25+AA26</f>
        <v>0</v>
      </c>
      <c r="AB27" s="97"/>
      <c r="AC27" s="157"/>
      <c r="AD27" s="128">
        <f>+AD24+AD25+AD26</f>
        <v>0</v>
      </c>
      <c r="AE27" s="97"/>
      <c r="AF27" s="157"/>
      <c r="AG27" s="128">
        <f>+AG24+AG25+AG26</f>
        <v>0</v>
      </c>
      <c r="AH27" s="97"/>
      <c r="AI27" s="157"/>
      <c r="AJ27" s="128">
        <f>+AJ24+AJ25+AJ26</f>
        <v>0</v>
      </c>
      <c r="AK27" s="97"/>
      <c r="AL27" s="97"/>
      <c r="AM27" s="60"/>
      <c r="AN27" s="96">
        <f>+SUM(C27:AJ27)</f>
        <v>0</v>
      </c>
      <c r="AO27" s="97"/>
      <c r="AP27" s="97"/>
      <c r="AQ27" s="4"/>
    </row>
    <row r="28" spans="1:43" ht="15.75" customHeight="1">
      <c r="A28" s="10"/>
      <c r="B28" s="24"/>
      <c r="C28" s="75"/>
      <c r="D28" s="75"/>
      <c r="E28" s="158"/>
      <c r="F28" s="129"/>
      <c r="G28" s="75"/>
      <c r="H28" s="158"/>
      <c r="I28" s="129"/>
      <c r="J28" s="75"/>
      <c r="K28" s="158"/>
      <c r="L28" s="129"/>
      <c r="M28" s="75"/>
      <c r="N28" s="158"/>
      <c r="O28" s="129"/>
      <c r="P28" s="75"/>
      <c r="Q28" s="158"/>
      <c r="R28" s="129"/>
      <c r="S28" s="75"/>
      <c r="T28" s="158"/>
      <c r="U28" s="129"/>
      <c r="V28" s="75"/>
      <c r="W28" s="158"/>
      <c r="X28" s="129"/>
      <c r="Y28" s="75"/>
      <c r="Z28" s="158"/>
      <c r="AA28" s="129"/>
      <c r="AB28" s="75"/>
      <c r="AC28" s="158"/>
      <c r="AD28" s="129"/>
      <c r="AE28" s="75"/>
      <c r="AF28" s="158"/>
      <c r="AG28" s="129"/>
      <c r="AH28" s="75"/>
      <c r="AI28" s="158"/>
      <c r="AJ28" s="129"/>
      <c r="AK28" s="75"/>
      <c r="AL28" s="75"/>
      <c r="AM28" s="60"/>
      <c r="AN28" s="55"/>
      <c r="AO28" s="75"/>
      <c r="AP28" s="75"/>
      <c r="AQ28" s="4"/>
    </row>
    <row r="29" spans="1:43" ht="15.75">
      <c r="A29" s="11" t="s">
        <v>59</v>
      </c>
      <c r="B29" s="24"/>
      <c r="C29" s="77"/>
      <c r="D29" s="77"/>
      <c r="E29" s="152"/>
      <c r="F29" s="124"/>
      <c r="G29" s="77"/>
      <c r="H29" s="152"/>
      <c r="I29" s="124"/>
      <c r="J29" s="77"/>
      <c r="K29" s="152"/>
      <c r="L29" s="124"/>
      <c r="M29" s="77"/>
      <c r="N29" s="152"/>
      <c r="O29" s="124"/>
      <c r="P29" s="77"/>
      <c r="Q29" s="152"/>
      <c r="R29" s="124"/>
      <c r="S29" s="77"/>
      <c r="T29" s="152"/>
      <c r="U29" s="124"/>
      <c r="V29" s="77"/>
      <c r="W29" s="152"/>
      <c r="X29" s="124"/>
      <c r="Y29" s="77"/>
      <c r="Z29" s="152"/>
      <c r="AA29" s="124"/>
      <c r="AB29" s="77"/>
      <c r="AC29" s="152"/>
      <c r="AD29" s="124"/>
      <c r="AE29" s="77"/>
      <c r="AF29" s="152"/>
      <c r="AG29" s="124"/>
      <c r="AH29" s="77"/>
      <c r="AI29" s="152"/>
      <c r="AJ29" s="124"/>
      <c r="AK29" s="77"/>
      <c r="AL29" s="77"/>
      <c r="AM29" s="60"/>
      <c r="AN29" s="55">
        <v>0</v>
      </c>
      <c r="AO29" s="77"/>
      <c r="AP29" s="77"/>
      <c r="AQ29" s="4"/>
    </row>
    <row r="30" spans="1:43" ht="15.75">
      <c r="A30" s="11" t="s">
        <v>94</v>
      </c>
      <c r="B30" s="24"/>
      <c r="C30" s="77"/>
      <c r="D30" s="120"/>
      <c r="E30" s="159"/>
      <c r="F30" s="62"/>
      <c r="G30" s="120"/>
      <c r="H30" s="159"/>
      <c r="I30" s="62"/>
      <c r="J30" s="120"/>
      <c r="K30" s="159"/>
      <c r="L30" s="62"/>
      <c r="M30" s="120"/>
      <c r="N30" s="159"/>
      <c r="O30" s="62"/>
      <c r="P30" s="120"/>
      <c r="Q30" s="159"/>
      <c r="R30" s="62"/>
      <c r="S30" s="120"/>
      <c r="T30" s="159"/>
      <c r="U30" s="62"/>
      <c r="V30" s="120"/>
      <c r="W30" s="159"/>
      <c r="X30" s="62"/>
      <c r="Y30" s="120"/>
      <c r="Z30" s="159"/>
      <c r="AA30" s="62"/>
      <c r="AB30" s="120"/>
      <c r="AC30" s="159"/>
      <c r="AD30" s="62"/>
      <c r="AE30" s="120"/>
      <c r="AF30" s="159"/>
      <c r="AG30" s="62"/>
      <c r="AH30" s="120"/>
      <c r="AI30" s="159"/>
      <c r="AJ30" s="62"/>
      <c r="AK30" s="120"/>
      <c r="AL30" s="120"/>
      <c r="AM30" s="63"/>
      <c r="AN30" s="55"/>
      <c r="AO30" s="120"/>
      <c r="AP30" s="120"/>
      <c r="AQ30" s="4"/>
    </row>
    <row r="31" spans="1:43" ht="18.75">
      <c r="A31" s="10" t="s">
        <v>53</v>
      </c>
      <c r="B31" s="24"/>
      <c r="C31" s="99">
        <f>+C30+C29</f>
        <v>0</v>
      </c>
      <c r="D31" s="99"/>
      <c r="E31" s="160"/>
      <c r="F31" s="130">
        <f>+F30+F29</f>
        <v>0</v>
      </c>
      <c r="G31" s="99"/>
      <c r="H31" s="160"/>
      <c r="I31" s="130">
        <f>+I30+I29</f>
        <v>0</v>
      </c>
      <c r="J31" s="99"/>
      <c r="K31" s="160"/>
      <c r="L31" s="130">
        <f>+L30+L29</f>
        <v>0</v>
      </c>
      <c r="M31" s="99"/>
      <c r="N31" s="160"/>
      <c r="O31" s="130">
        <f>+O30+O29</f>
        <v>0</v>
      </c>
      <c r="P31" s="99"/>
      <c r="Q31" s="160"/>
      <c r="R31" s="130">
        <f>+R30+R29</f>
        <v>0</v>
      </c>
      <c r="S31" s="99"/>
      <c r="T31" s="160"/>
      <c r="U31" s="130">
        <f>+U30+U29</f>
        <v>0</v>
      </c>
      <c r="V31" s="99"/>
      <c r="W31" s="160"/>
      <c r="X31" s="130">
        <f>+X30+X29</f>
        <v>0</v>
      </c>
      <c r="Y31" s="99"/>
      <c r="Z31" s="160"/>
      <c r="AA31" s="130">
        <f>+AA30+AA29</f>
        <v>0</v>
      </c>
      <c r="AB31" s="99"/>
      <c r="AC31" s="160"/>
      <c r="AD31" s="130">
        <f>+AD30+AD29</f>
        <v>0</v>
      </c>
      <c r="AE31" s="99"/>
      <c r="AF31" s="160"/>
      <c r="AG31" s="130">
        <f>+AG30+AG29</f>
        <v>0</v>
      </c>
      <c r="AH31" s="99"/>
      <c r="AI31" s="160"/>
      <c r="AJ31" s="130">
        <f>+AJ30+AJ29</f>
        <v>0</v>
      </c>
      <c r="AK31" s="99"/>
      <c r="AL31" s="99"/>
      <c r="AM31" s="60"/>
      <c r="AN31" s="96">
        <f>+SUM(C31:AJ31)</f>
        <v>0</v>
      </c>
      <c r="AO31" s="99"/>
      <c r="AP31" s="99"/>
      <c r="AQ31" s="4"/>
    </row>
    <row r="32" spans="1:43" ht="15.75" customHeight="1">
      <c r="A32" s="45" t="s">
        <v>92</v>
      </c>
      <c r="B32" s="24"/>
      <c r="C32" s="101" t="e">
        <f>+C29/C25</f>
        <v>#DIV/0!</v>
      </c>
      <c r="D32" s="101"/>
      <c r="E32" s="161"/>
      <c r="F32" s="131" t="e">
        <f>+F29/F25</f>
        <v>#DIV/0!</v>
      </c>
      <c r="G32" s="101"/>
      <c r="H32" s="161"/>
      <c r="I32" s="131" t="e">
        <f>+I29/I25</f>
        <v>#DIV/0!</v>
      </c>
      <c r="J32" s="101"/>
      <c r="K32" s="161"/>
      <c r="L32" s="131" t="e">
        <f>+L29/L25</f>
        <v>#DIV/0!</v>
      </c>
      <c r="M32" s="101"/>
      <c r="N32" s="161"/>
      <c r="O32" s="131" t="e">
        <f>+O29/O25</f>
        <v>#DIV/0!</v>
      </c>
      <c r="P32" s="101"/>
      <c r="Q32" s="161"/>
      <c r="R32" s="131" t="e">
        <f>+R29/R25</f>
        <v>#DIV/0!</v>
      </c>
      <c r="S32" s="101"/>
      <c r="T32" s="161"/>
      <c r="U32" s="131" t="e">
        <f>+U29/U25</f>
        <v>#DIV/0!</v>
      </c>
      <c r="V32" s="101"/>
      <c r="W32" s="161"/>
      <c r="X32" s="131" t="e">
        <f>+X29/X25</f>
        <v>#DIV/0!</v>
      </c>
      <c r="Y32" s="101"/>
      <c r="Z32" s="161"/>
      <c r="AA32" s="131" t="e">
        <f>+AA29/AA25</f>
        <v>#DIV/0!</v>
      </c>
      <c r="AB32" s="101"/>
      <c r="AC32" s="161"/>
      <c r="AD32" s="131" t="e">
        <f>+AD29/AD25</f>
        <v>#DIV/0!</v>
      </c>
      <c r="AE32" s="101"/>
      <c r="AF32" s="161"/>
      <c r="AG32" s="131" t="e">
        <f>+AG29/AG25</f>
        <v>#DIV/0!</v>
      </c>
      <c r="AH32" s="101"/>
      <c r="AI32" s="161"/>
      <c r="AJ32" s="131" t="e">
        <f>+AJ29/AJ25</f>
        <v>#DIV/0!</v>
      </c>
      <c r="AK32" s="101"/>
      <c r="AL32" s="101"/>
      <c r="AM32" s="60"/>
      <c r="AN32" s="103" t="e">
        <f>+AN29/AN25</f>
        <v>#DIV/0!</v>
      </c>
      <c r="AO32" s="101"/>
      <c r="AP32" s="101"/>
      <c r="AQ32" s="4"/>
    </row>
    <row r="33" spans="1:43" ht="18.75">
      <c r="A33" s="10" t="s">
        <v>17</v>
      </c>
      <c r="B33" s="24"/>
      <c r="C33" s="100">
        <f>+C27-C31</f>
        <v>0</v>
      </c>
      <c r="D33" s="100"/>
      <c r="E33" s="162"/>
      <c r="F33" s="132">
        <f>+F27-F31</f>
        <v>0</v>
      </c>
      <c r="G33" s="100"/>
      <c r="H33" s="162"/>
      <c r="I33" s="132">
        <f>+I27-I31</f>
        <v>0</v>
      </c>
      <c r="J33" s="100"/>
      <c r="K33" s="162"/>
      <c r="L33" s="132">
        <f>+L27-L31</f>
        <v>0</v>
      </c>
      <c r="M33" s="100"/>
      <c r="N33" s="162"/>
      <c r="O33" s="132">
        <f>+O27-O31</f>
        <v>0</v>
      </c>
      <c r="P33" s="100"/>
      <c r="Q33" s="162"/>
      <c r="R33" s="132">
        <f>+R27-R31</f>
        <v>0</v>
      </c>
      <c r="S33" s="100"/>
      <c r="T33" s="162"/>
      <c r="U33" s="132">
        <f>+U27-U31</f>
        <v>0</v>
      </c>
      <c r="V33" s="100"/>
      <c r="W33" s="162"/>
      <c r="X33" s="132">
        <f>+X27-X31</f>
        <v>0</v>
      </c>
      <c r="Y33" s="100"/>
      <c r="Z33" s="162"/>
      <c r="AA33" s="132">
        <f>+AA27-AA31</f>
        <v>0</v>
      </c>
      <c r="AB33" s="100"/>
      <c r="AC33" s="162"/>
      <c r="AD33" s="132">
        <f>+AD27-AD31</f>
        <v>0</v>
      </c>
      <c r="AE33" s="100"/>
      <c r="AF33" s="162"/>
      <c r="AG33" s="132">
        <f>+AG27-AG31</f>
        <v>0</v>
      </c>
      <c r="AH33" s="100"/>
      <c r="AI33" s="162"/>
      <c r="AJ33" s="132">
        <f>+AJ27-AJ31</f>
        <v>0</v>
      </c>
      <c r="AK33" s="100"/>
      <c r="AL33" s="100"/>
      <c r="AM33" s="60"/>
      <c r="AN33" s="96">
        <f>+SUM(C33:AJ33)</f>
        <v>0</v>
      </c>
      <c r="AO33" s="100"/>
      <c r="AP33" s="100"/>
      <c r="AQ33" s="4"/>
    </row>
    <row r="34" spans="1:43" ht="15.75" customHeight="1">
      <c r="A34" s="10"/>
      <c r="B34" s="24"/>
      <c r="C34" s="75"/>
      <c r="D34" s="75"/>
      <c r="E34" s="158"/>
      <c r="F34" s="133"/>
      <c r="G34" s="75"/>
      <c r="H34" s="158"/>
      <c r="I34" s="133"/>
      <c r="J34" s="75"/>
      <c r="K34" s="158"/>
      <c r="L34" s="133"/>
      <c r="M34" s="75"/>
      <c r="N34" s="158"/>
      <c r="O34" s="133"/>
      <c r="P34" s="75"/>
      <c r="Q34" s="158"/>
      <c r="R34" s="133"/>
      <c r="S34" s="75"/>
      <c r="T34" s="158"/>
      <c r="U34" s="133"/>
      <c r="V34" s="75"/>
      <c r="W34" s="158"/>
      <c r="X34" s="133"/>
      <c r="Y34" s="75"/>
      <c r="Z34" s="158"/>
      <c r="AA34" s="133"/>
      <c r="AB34" s="75"/>
      <c r="AC34" s="158"/>
      <c r="AD34" s="133"/>
      <c r="AE34" s="75"/>
      <c r="AF34" s="158"/>
      <c r="AG34" s="133"/>
      <c r="AH34" s="75"/>
      <c r="AI34" s="158"/>
      <c r="AJ34" s="133"/>
      <c r="AK34" s="75"/>
      <c r="AL34" s="75"/>
      <c r="AM34" s="60"/>
      <c r="AN34" s="55"/>
      <c r="AO34" s="75"/>
      <c r="AP34" s="75"/>
      <c r="AQ34" s="4"/>
    </row>
    <row r="35" spans="1:43" ht="15.75">
      <c r="A35" s="11" t="s">
        <v>60</v>
      </c>
      <c r="B35" s="25"/>
      <c r="C35" s="76">
        <f>+C36+C37+C38+C39</f>
        <v>0</v>
      </c>
      <c r="D35" s="76"/>
      <c r="E35" s="163"/>
      <c r="F35" s="134">
        <f>+F36+F37+F38+F39</f>
        <v>0</v>
      </c>
      <c r="G35" s="76"/>
      <c r="H35" s="163"/>
      <c r="I35" s="134">
        <f>+I36+I37+I38+I39</f>
        <v>0</v>
      </c>
      <c r="J35" s="76"/>
      <c r="K35" s="163"/>
      <c r="L35" s="134">
        <f>+L36+L37+L38+L39</f>
        <v>0</v>
      </c>
      <c r="M35" s="76"/>
      <c r="N35" s="163"/>
      <c r="O35" s="134">
        <f>+O36+O37+O38+O39</f>
        <v>0</v>
      </c>
      <c r="P35" s="76"/>
      <c r="Q35" s="163"/>
      <c r="R35" s="134">
        <f>+R36+R37+R38+R39</f>
        <v>0</v>
      </c>
      <c r="S35" s="76"/>
      <c r="T35" s="163"/>
      <c r="U35" s="134">
        <f>+U36+U37+U38+U39</f>
        <v>0</v>
      </c>
      <c r="V35" s="76"/>
      <c r="W35" s="163"/>
      <c r="X35" s="134">
        <f>+X36+X37+X38+X39</f>
        <v>0</v>
      </c>
      <c r="Y35" s="76"/>
      <c r="Z35" s="163"/>
      <c r="AA35" s="134">
        <f>+AA36+AA37+AA38+AA39</f>
        <v>0</v>
      </c>
      <c r="AB35" s="76"/>
      <c r="AC35" s="163"/>
      <c r="AD35" s="134">
        <f>+AD36+AD37+AD38+AD39</f>
        <v>0</v>
      </c>
      <c r="AE35" s="76"/>
      <c r="AF35" s="163"/>
      <c r="AG35" s="134">
        <f>+AG36+AG37+AG38+AG39</f>
        <v>0</v>
      </c>
      <c r="AH35" s="76"/>
      <c r="AI35" s="163"/>
      <c r="AJ35" s="134">
        <f>+AJ36+AJ37+AJ38+AJ39</f>
        <v>0</v>
      </c>
      <c r="AK35" s="76"/>
      <c r="AL35" s="76"/>
      <c r="AM35" s="64"/>
      <c r="AN35" s="104">
        <f>+AN36+AN37+AN38+AN39</f>
        <v>0</v>
      </c>
      <c r="AO35" s="76"/>
      <c r="AP35" s="76"/>
      <c r="AQ35" s="5"/>
    </row>
    <row r="36" spans="1:43" ht="15.75">
      <c r="A36" s="41"/>
      <c r="B36" s="42" t="s">
        <v>62</v>
      </c>
      <c r="C36" s="77"/>
      <c r="D36" s="77"/>
      <c r="E36" s="152"/>
      <c r="F36" s="135"/>
      <c r="G36" s="77"/>
      <c r="H36" s="152"/>
      <c r="I36" s="135"/>
      <c r="J36" s="77"/>
      <c r="K36" s="152"/>
      <c r="L36" s="135"/>
      <c r="M36" s="77"/>
      <c r="N36" s="152"/>
      <c r="O36" s="135"/>
      <c r="P36" s="77"/>
      <c r="Q36" s="152"/>
      <c r="R36" s="135"/>
      <c r="S36" s="77"/>
      <c r="T36" s="152"/>
      <c r="U36" s="135"/>
      <c r="V36" s="77"/>
      <c r="W36" s="152"/>
      <c r="X36" s="135"/>
      <c r="Y36" s="77"/>
      <c r="Z36" s="152"/>
      <c r="AA36" s="135"/>
      <c r="AB36" s="77"/>
      <c r="AC36" s="152"/>
      <c r="AD36" s="135"/>
      <c r="AE36" s="77"/>
      <c r="AF36" s="152"/>
      <c r="AG36" s="135"/>
      <c r="AH36" s="77"/>
      <c r="AI36" s="152"/>
      <c r="AJ36" s="135"/>
      <c r="AK36" s="77"/>
      <c r="AL36" s="77"/>
      <c r="AM36" s="65"/>
      <c r="AN36" s="98">
        <f t="shared" ref="AN36:AN57" si="8">+SUM(C36:AJ36)</f>
        <v>0</v>
      </c>
      <c r="AO36" s="77"/>
      <c r="AP36" s="77"/>
      <c r="AQ36" s="5"/>
    </row>
    <row r="37" spans="1:43" ht="15.75">
      <c r="A37" s="41"/>
      <c r="B37" s="42" t="s">
        <v>64</v>
      </c>
      <c r="C37" s="77"/>
      <c r="D37" s="77"/>
      <c r="E37" s="152"/>
      <c r="F37" s="135"/>
      <c r="G37" s="77"/>
      <c r="H37" s="152"/>
      <c r="I37" s="135"/>
      <c r="J37" s="77"/>
      <c r="K37" s="152"/>
      <c r="L37" s="135"/>
      <c r="M37" s="77"/>
      <c r="N37" s="152"/>
      <c r="O37" s="135"/>
      <c r="P37" s="77"/>
      <c r="Q37" s="152"/>
      <c r="R37" s="135"/>
      <c r="S37" s="77"/>
      <c r="T37" s="152"/>
      <c r="U37" s="135"/>
      <c r="V37" s="77"/>
      <c r="W37" s="152"/>
      <c r="X37" s="135"/>
      <c r="Y37" s="77"/>
      <c r="Z37" s="152"/>
      <c r="AA37" s="135"/>
      <c r="AB37" s="77"/>
      <c r="AC37" s="152"/>
      <c r="AD37" s="135"/>
      <c r="AE37" s="77"/>
      <c r="AF37" s="152"/>
      <c r="AG37" s="135"/>
      <c r="AH37" s="77"/>
      <c r="AI37" s="152"/>
      <c r="AJ37" s="135"/>
      <c r="AK37" s="77"/>
      <c r="AL37" s="77"/>
      <c r="AM37" s="65"/>
      <c r="AN37" s="98">
        <f t="shared" si="8"/>
        <v>0</v>
      </c>
      <c r="AO37" s="77"/>
      <c r="AP37" s="77"/>
      <c r="AQ37" s="5"/>
    </row>
    <row r="38" spans="1:43" ht="15.75">
      <c r="A38" s="41"/>
      <c r="B38" s="42" t="s">
        <v>63</v>
      </c>
      <c r="C38" s="77"/>
      <c r="D38" s="77"/>
      <c r="E38" s="152"/>
      <c r="F38" s="135"/>
      <c r="G38" s="77"/>
      <c r="H38" s="152"/>
      <c r="I38" s="135"/>
      <c r="J38" s="77"/>
      <c r="K38" s="152"/>
      <c r="L38" s="135"/>
      <c r="M38" s="77"/>
      <c r="N38" s="152"/>
      <c r="O38" s="135"/>
      <c r="P38" s="77"/>
      <c r="Q38" s="152"/>
      <c r="R38" s="135"/>
      <c r="S38" s="77"/>
      <c r="T38" s="152"/>
      <c r="U38" s="135"/>
      <c r="V38" s="77"/>
      <c r="W38" s="152"/>
      <c r="X38" s="135"/>
      <c r="Y38" s="77"/>
      <c r="Z38" s="152"/>
      <c r="AA38" s="135"/>
      <c r="AB38" s="77"/>
      <c r="AC38" s="152"/>
      <c r="AD38" s="135"/>
      <c r="AE38" s="77"/>
      <c r="AF38" s="152"/>
      <c r="AG38" s="135"/>
      <c r="AH38" s="77"/>
      <c r="AI38" s="152"/>
      <c r="AJ38" s="135"/>
      <c r="AK38" s="77"/>
      <c r="AL38" s="77"/>
      <c r="AM38" s="65"/>
      <c r="AN38" s="98">
        <f t="shared" si="8"/>
        <v>0</v>
      </c>
      <c r="AO38" s="77"/>
      <c r="AP38" s="77"/>
      <c r="AQ38" s="5"/>
    </row>
    <row r="39" spans="1:43" ht="15.75">
      <c r="A39" s="41"/>
      <c r="B39" s="42" t="s">
        <v>72</v>
      </c>
      <c r="C39" s="77"/>
      <c r="D39" s="77"/>
      <c r="E39" s="152"/>
      <c r="F39" s="135"/>
      <c r="G39" s="77"/>
      <c r="H39" s="152"/>
      <c r="I39" s="135"/>
      <c r="J39" s="77"/>
      <c r="K39" s="152"/>
      <c r="L39" s="135"/>
      <c r="M39" s="77"/>
      <c r="N39" s="152"/>
      <c r="O39" s="135"/>
      <c r="P39" s="77"/>
      <c r="Q39" s="152"/>
      <c r="R39" s="135"/>
      <c r="S39" s="77"/>
      <c r="T39" s="152"/>
      <c r="U39" s="135"/>
      <c r="V39" s="77"/>
      <c r="W39" s="152"/>
      <c r="X39" s="135"/>
      <c r="Y39" s="77"/>
      <c r="Z39" s="152"/>
      <c r="AA39" s="135"/>
      <c r="AB39" s="77"/>
      <c r="AC39" s="152"/>
      <c r="AD39" s="135"/>
      <c r="AE39" s="77"/>
      <c r="AF39" s="152"/>
      <c r="AG39" s="135"/>
      <c r="AH39" s="77"/>
      <c r="AI39" s="152"/>
      <c r="AJ39" s="135"/>
      <c r="AK39" s="77"/>
      <c r="AL39" s="77"/>
      <c r="AM39" s="65"/>
      <c r="AN39" s="98">
        <f t="shared" si="8"/>
        <v>0</v>
      </c>
      <c r="AO39" s="77"/>
      <c r="AP39" s="77"/>
      <c r="AQ39" s="5"/>
    </row>
    <row r="40" spans="1:43" ht="15.75">
      <c r="A40" s="41" t="s">
        <v>61</v>
      </c>
      <c r="B40" s="25"/>
      <c r="C40" s="76">
        <f>+SUM(C41:C44)</f>
        <v>0</v>
      </c>
      <c r="D40" s="76"/>
      <c r="E40" s="163"/>
      <c r="F40" s="134">
        <f>+SUM(F41:F44)</f>
        <v>0</v>
      </c>
      <c r="G40" s="76"/>
      <c r="H40" s="163"/>
      <c r="I40" s="134">
        <f>+SUM(I41:I44)</f>
        <v>0</v>
      </c>
      <c r="J40" s="76"/>
      <c r="K40" s="163"/>
      <c r="L40" s="134">
        <f>+SUM(L41:L44)</f>
        <v>0</v>
      </c>
      <c r="M40" s="76"/>
      <c r="N40" s="163"/>
      <c r="O40" s="134">
        <f>+SUM(O41:O44)</f>
        <v>0</v>
      </c>
      <c r="P40" s="76"/>
      <c r="Q40" s="163"/>
      <c r="R40" s="134">
        <f>+SUM(R41:R44)</f>
        <v>0</v>
      </c>
      <c r="S40" s="76"/>
      <c r="T40" s="163"/>
      <c r="U40" s="134">
        <f>+SUM(U41:U44)</f>
        <v>0</v>
      </c>
      <c r="V40" s="76"/>
      <c r="W40" s="163"/>
      <c r="X40" s="134">
        <f>+SUM(X41:X44)</f>
        <v>0</v>
      </c>
      <c r="Y40" s="76"/>
      <c r="Z40" s="163"/>
      <c r="AA40" s="134">
        <f>+SUM(AA41:AA44)</f>
        <v>0</v>
      </c>
      <c r="AB40" s="76"/>
      <c r="AC40" s="163"/>
      <c r="AD40" s="134">
        <f>+SUM(AD41:AD44)</f>
        <v>0</v>
      </c>
      <c r="AE40" s="76"/>
      <c r="AF40" s="163"/>
      <c r="AG40" s="134">
        <f>+SUM(AG41:AG44)</f>
        <v>0</v>
      </c>
      <c r="AH40" s="76"/>
      <c r="AI40" s="163"/>
      <c r="AJ40" s="134">
        <f>+SUM(AJ41:AJ44)</f>
        <v>0</v>
      </c>
      <c r="AK40" s="76"/>
      <c r="AL40" s="76"/>
      <c r="AM40" s="65"/>
      <c r="AN40" s="104">
        <f>+SUM(AN41:AN44)</f>
        <v>0</v>
      </c>
      <c r="AO40" s="76"/>
      <c r="AP40" s="76"/>
      <c r="AQ40" s="5"/>
    </row>
    <row r="41" spans="1:43" ht="15.75">
      <c r="A41" s="41"/>
      <c r="B41" s="42" t="s">
        <v>65</v>
      </c>
      <c r="C41" s="77"/>
      <c r="D41" s="77"/>
      <c r="E41" s="152"/>
      <c r="F41" s="135"/>
      <c r="G41" s="77"/>
      <c r="H41" s="152"/>
      <c r="I41" s="135"/>
      <c r="J41" s="77"/>
      <c r="K41" s="152"/>
      <c r="L41" s="135"/>
      <c r="M41" s="77"/>
      <c r="N41" s="152"/>
      <c r="O41" s="135"/>
      <c r="P41" s="77"/>
      <c r="Q41" s="152"/>
      <c r="R41" s="135"/>
      <c r="S41" s="77"/>
      <c r="T41" s="152"/>
      <c r="U41" s="135"/>
      <c r="V41" s="77"/>
      <c r="W41" s="152"/>
      <c r="X41" s="135"/>
      <c r="Y41" s="77"/>
      <c r="Z41" s="152"/>
      <c r="AA41" s="135"/>
      <c r="AB41" s="77"/>
      <c r="AC41" s="152"/>
      <c r="AD41" s="135"/>
      <c r="AE41" s="77"/>
      <c r="AF41" s="152"/>
      <c r="AG41" s="135"/>
      <c r="AH41" s="77"/>
      <c r="AI41" s="152"/>
      <c r="AJ41" s="135"/>
      <c r="AK41" s="77"/>
      <c r="AL41" s="77"/>
      <c r="AM41" s="65"/>
      <c r="AN41" s="98">
        <f t="shared" si="8"/>
        <v>0</v>
      </c>
      <c r="AO41" s="77"/>
      <c r="AP41" s="77"/>
      <c r="AQ41" s="5"/>
    </row>
    <row r="42" spans="1:43" ht="15.75">
      <c r="A42" s="41"/>
      <c r="B42" s="42" t="s">
        <v>66</v>
      </c>
      <c r="C42" s="77"/>
      <c r="D42" s="77"/>
      <c r="E42" s="152"/>
      <c r="F42" s="135"/>
      <c r="G42" s="77"/>
      <c r="H42" s="152"/>
      <c r="I42" s="135"/>
      <c r="J42" s="77"/>
      <c r="K42" s="152"/>
      <c r="L42" s="135"/>
      <c r="M42" s="77"/>
      <c r="N42" s="152"/>
      <c r="O42" s="135"/>
      <c r="P42" s="77"/>
      <c r="Q42" s="152"/>
      <c r="R42" s="135"/>
      <c r="S42" s="77"/>
      <c r="T42" s="152"/>
      <c r="U42" s="135"/>
      <c r="V42" s="77"/>
      <c r="W42" s="152"/>
      <c r="X42" s="135"/>
      <c r="Y42" s="77"/>
      <c r="Z42" s="152"/>
      <c r="AA42" s="135"/>
      <c r="AB42" s="77"/>
      <c r="AC42" s="152"/>
      <c r="AD42" s="135"/>
      <c r="AE42" s="77"/>
      <c r="AF42" s="152"/>
      <c r="AG42" s="135"/>
      <c r="AH42" s="77"/>
      <c r="AI42" s="152"/>
      <c r="AJ42" s="135"/>
      <c r="AK42" s="77"/>
      <c r="AL42" s="77"/>
      <c r="AM42" s="65"/>
      <c r="AN42" s="98">
        <f t="shared" si="8"/>
        <v>0</v>
      </c>
      <c r="AO42" s="77"/>
      <c r="AP42" s="77"/>
      <c r="AQ42" s="5"/>
    </row>
    <row r="43" spans="1:43" ht="15.75">
      <c r="A43" s="41"/>
      <c r="B43" s="42" t="s">
        <v>67</v>
      </c>
      <c r="C43" s="77"/>
      <c r="D43" s="77"/>
      <c r="E43" s="152"/>
      <c r="F43" s="135"/>
      <c r="G43" s="77"/>
      <c r="H43" s="152"/>
      <c r="I43" s="135"/>
      <c r="J43" s="77"/>
      <c r="K43" s="152"/>
      <c r="L43" s="135"/>
      <c r="M43" s="77"/>
      <c r="N43" s="152"/>
      <c r="O43" s="135"/>
      <c r="P43" s="77"/>
      <c r="Q43" s="152"/>
      <c r="R43" s="135"/>
      <c r="S43" s="77"/>
      <c r="T43" s="152"/>
      <c r="U43" s="135"/>
      <c r="V43" s="77"/>
      <c r="W43" s="152"/>
      <c r="X43" s="135"/>
      <c r="Y43" s="77"/>
      <c r="Z43" s="152"/>
      <c r="AA43" s="135"/>
      <c r="AB43" s="77"/>
      <c r="AC43" s="152"/>
      <c r="AD43" s="135"/>
      <c r="AE43" s="77"/>
      <c r="AF43" s="152"/>
      <c r="AG43" s="135"/>
      <c r="AH43" s="77"/>
      <c r="AI43" s="152"/>
      <c r="AJ43" s="135"/>
      <c r="AK43" s="77"/>
      <c r="AL43" s="77"/>
      <c r="AM43" s="65"/>
      <c r="AN43" s="98">
        <f t="shared" si="8"/>
        <v>0</v>
      </c>
      <c r="AO43" s="77"/>
      <c r="AP43" s="77"/>
      <c r="AQ43" s="5"/>
    </row>
    <row r="44" spans="1:43" ht="15.75">
      <c r="A44" s="41"/>
      <c r="B44" s="42" t="s">
        <v>71</v>
      </c>
      <c r="C44" s="77"/>
      <c r="D44" s="77"/>
      <c r="E44" s="152"/>
      <c r="F44" s="135"/>
      <c r="G44" s="77"/>
      <c r="H44" s="152"/>
      <c r="I44" s="135"/>
      <c r="J44" s="77"/>
      <c r="K44" s="152"/>
      <c r="L44" s="135"/>
      <c r="M44" s="77"/>
      <c r="N44" s="152"/>
      <c r="O44" s="135"/>
      <c r="P44" s="77"/>
      <c r="Q44" s="152"/>
      <c r="R44" s="135"/>
      <c r="S44" s="77"/>
      <c r="T44" s="152"/>
      <c r="U44" s="135"/>
      <c r="V44" s="77"/>
      <c r="W44" s="152"/>
      <c r="X44" s="135"/>
      <c r="Y44" s="77"/>
      <c r="Z44" s="152"/>
      <c r="AA44" s="135"/>
      <c r="AB44" s="77"/>
      <c r="AC44" s="152"/>
      <c r="AD44" s="135"/>
      <c r="AE44" s="77"/>
      <c r="AF44" s="152"/>
      <c r="AG44" s="135"/>
      <c r="AH44" s="77"/>
      <c r="AI44" s="152"/>
      <c r="AJ44" s="135"/>
      <c r="AK44" s="77"/>
      <c r="AL44" s="77"/>
      <c r="AM44" s="65"/>
      <c r="AN44" s="98">
        <f t="shared" si="8"/>
        <v>0</v>
      </c>
      <c r="AO44" s="77"/>
      <c r="AP44" s="77"/>
      <c r="AQ44" s="5"/>
    </row>
    <row r="45" spans="1:43" ht="15.75">
      <c r="A45" s="11" t="s">
        <v>18</v>
      </c>
      <c r="B45" s="24"/>
      <c r="C45" s="76">
        <f>+C46+C47+C48+C49</f>
        <v>0</v>
      </c>
      <c r="D45" s="76"/>
      <c r="E45" s="163"/>
      <c r="F45" s="134">
        <f>+F46+F47+F48+F49</f>
        <v>0</v>
      </c>
      <c r="G45" s="76"/>
      <c r="H45" s="163"/>
      <c r="I45" s="134">
        <f>+I46+I47+I48+I49</f>
        <v>0</v>
      </c>
      <c r="J45" s="76"/>
      <c r="K45" s="163"/>
      <c r="L45" s="134">
        <f>+L46+L47+L48+L49</f>
        <v>0</v>
      </c>
      <c r="M45" s="76"/>
      <c r="N45" s="163"/>
      <c r="O45" s="134">
        <f>+O46+O47+O48+O49</f>
        <v>0</v>
      </c>
      <c r="P45" s="76"/>
      <c r="Q45" s="163"/>
      <c r="R45" s="134">
        <f>+R46+R47+R48+R49</f>
        <v>0</v>
      </c>
      <c r="S45" s="76"/>
      <c r="T45" s="163"/>
      <c r="U45" s="134">
        <f>+U46+U47+U48+U49</f>
        <v>0</v>
      </c>
      <c r="V45" s="76"/>
      <c r="W45" s="163"/>
      <c r="X45" s="134">
        <f>+X46+X47+X48+X49</f>
        <v>0</v>
      </c>
      <c r="Y45" s="76"/>
      <c r="Z45" s="163"/>
      <c r="AA45" s="134">
        <f>+AA46+AA47+AA48+AA49</f>
        <v>0</v>
      </c>
      <c r="AB45" s="76"/>
      <c r="AC45" s="163"/>
      <c r="AD45" s="134">
        <f>+AD46+AD47+AD48+AD49</f>
        <v>0</v>
      </c>
      <c r="AE45" s="76"/>
      <c r="AF45" s="163"/>
      <c r="AG45" s="134">
        <f>+AG46+AG47+AG48+AG49</f>
        <v>0</v>
      </c>
      <c r="AH45" s="76"/>
      <c r="AI45" s="163"/>
      <c r="AJ45" s="134">
        <f>+AJ46+AJ47+AJ48+AJ49</f>
        <v>0</v>
      </c>
      <c r="AK45" s="76"/>
      <c r="AL45" s="76"/>
      <c r="AM45" s="47"/>
      <c r="AN45" s="104">
        <f>+AN46+AN47+AN48+AN49</f>
        <v>0</v>
      </c>
      <c r="AO45" s="76"/>
      <c r="AP45" s="76"/>
      <c r="AQ45" s="4"/>
    </row>
    <row r="46" spans="1:43" ht="15.75">
      <c r="A46" s="41"/>
      <c r="B46" s="42" t="s">
        <v>68</v>
      </c>
      <c r="C46" s="77"/>
      <c r="D46" s="77"/>
      <c r="E46" s="152"/>
      <c r="F46" s="135"/>
      <c r="G46" s="77"/>
      <c r="H46" s="152"/>
      <c r="I46" s="135"/>
      <c r="J46" s="77"/>
      <c r="K46" s="152"/>
      <c r="L46" s="135"/>
      <c r="M46" s="77"/>
      <c r="N46" s="152"/>
      <c r="O46" s="135"/>
      <c r="P46" s="77"/>
      <c r="Q46" s="152"/>
      <c r="R46" s="135"/>
      <c r="S46" s="77"/>
      <c r="T46" s="152"/>
      <c r="U46" s="135"/>
      <c r="V46" s="77"/>
      <c r="W46" s="152"/>
      <c r="X46" s="135"/>
      <c r="Y46" s="77"/>
      <c r="Z46" s="152"/>
      <c r="AA46" s="135"/>
      <c r="AB46" s="77"/>
      <c r="AC46" s="152"/>
      <c r="AD46" s="135"/>
      <c r="AE46" s="77"/>
      <c r="AF46" s="152"/>
      <c r="AG46" s="135"/>
      <c r="AH46" s="77"/>
      <c r="AI46" s="152"/>
      <c r="AJ46" s="135"/>
      <c r="AK46" s="77"/>
      <c r="AL46" s="77"/>
      <c r="AM46" s="48"/>
      <c r="AN46" s="98">
        <f t="shared" si="8"/>
        <v>0</v>
      </c>
      <c r="AO46" s="77"/>
      <c r="AP46" s="77"/>
      <c r="AQ46" s="4"/>
    </row>
    <row r="47" spans="1:43" ht="15.75">
      <c r="A47" s="41"/>
      <c r="B47" s="42" t="s">
        <v>69</v>
      </c>
      <c r="C47" s="77"/>
      <c r="D47" s="77"/>
      <c r="E47" s="152"/>
      <c r="F47" s="135"/>
      <c r="G47" s="77"/>
      <c r="H47" s="152"/>
      <c r="I47" s="135"/>
      <c r="J47" s="77"/>
      <c r="K47" s="152"/>
      <c r="L47" s="135"/>
      <c r="M47" s="77"/>
      <c r="N47" s="152"/>
      <c r="O47" s="135"/>
      <c r="P47" s="77"/>
      <c r="Q47" s="152"/>
      <c r="R47" s="135"/>
      <c r="S47" s="77"/>
      <c r="T47" s="152"/>
      <c r="U47" s="135"/>
      <c r="V47" s="77"/>
      <c r="W47" s="152"/>
      <c r="X47" s="135"/>
      <c r="Y47" s="77"/>
      <c r="Z47" s="152"/>
      <c r="AA47" s="135"/>
      <c r="AB47" s="77"/>
      <c r="AC47" s="152"/>
      <c r="AD47" s="135"/>
      <c r="AE47" s="77"/>
      <c r="AF47" s="152"/>
      <c r="AG47" s="135"/>
      <c r="AH47" s="77"/>
      <c r="AI47" s="152"/>
      <c r="AJ47" s="135"/>
      <c r="AK47" s="77"/>
      <c r="AL47" s="77"/>
      <c r="AM47" s="48"/>
      <c r="AN47" s="98">
        <f t="shared" si="8"/>
        <v>0</v>
      </c>
      <c r="AO47" s="77"/>
      <c r="AP47" s="77"/>
      <c r="AQ47" s="4"/>
    </row>
    <row r="48" spans="1:43" ht="15.75">
      <c r="A48" s="41"/>
      <c r="B48" s="42" t="s">
        <v>70</v>
      </c>
      <c r="C48" s="77"/>
      <c r="D48" s="77"/>
      <c r="E48" s="152"/>
      <c r="F48" s="135"/>
      <c r="G48" s="77"/>
      <c r="H48" s="152"/>
      <c r="I48" s="135"/>
      <c r="J48" s="77"/>
      <c r="K48" s="152"/>
      <c r="L48" s="135"/>
      <c r="M48" s="77"/>
      <c r="N48" s="152"/>
      <c r="O48" s="135"/>
      <c r="P48" s="77"/>
      <c r="Q48" s="152"/>
      <c r="R48" s="135"/>
      <c r="S48" s="77"/>
      <c r="T48" s="152"/>
      <c r="U48" s="135"/>
      <c r="V48" s="77"/>
      <c r="W48" s="152"/>
      <c r="X48" s="135"/>
      <c r="Y48" s="77"/>
      <c r="Z48" s="152"/>
      <c r="AA48" s="135"/>
      <c r="AB48" s="77"/>
      <c r="AC48" s="152"/>
      <c r="AD48" s="135"/>
      <c r="AE48" s="77"/>
      <c r="AF48" s="152"/>
      <c r="AG48" s="135"/>
      <c r="AH48" s="77"/>
      <c r="AI48" s="152"/>
      <c r="AJ48" s="135"/>
      <c r="AK48" s="77"/>
      <c r="AL48" s="77"/>
      <c r="AM48" s="48"/>
      <c r="AN48" s="98">
        <f t="shared" si="8"/>
        <v>0</v>
      </c>
      <c r="AO48" s="77"/>
      <c r="AP48" s="77"/>
      <c r="AQ48" s="4"/>
    </row>
    <row r="49" spans="1:43" ht="15.75">
      <c r="A49" s="41"/>
      <c r="B49" s="42" t="s">
        <v>73</v>
      </c>
      <c r="C49" s="77"/>
      <c r="D49" s="77"/>
      <c r="E49" s="152"/>
      <c r="F49" s="135"/>
      <c r="G49" s="77"/>
      <c r="H49" s="152"/>
      <c r="I49" s="135"/>
      <c r="J49" s="77"/>
      <c r="K49" s="152"/>
      <c r="L49" s="135"/>
      <c r="M49" s="77"/>
      <c r="N49" s="152"/>
      <c r="O49" s="135"/>
      <c r="P49" s="77"/>
      <c r="Q49" s="152"/>
      <c r="R49" s="135"/>
      <c r="S49" s="77"/>
      <c r="T49" s="152"/>
      <c r="U49" s="135"/>
      <c r="V49" s="77"/>
      <c r="W49" s="152"/>
      <c r="X49" s="135"/>
      <c r="Y49" s="77"/>
      <c r="Z49" s="152"/>
      <c r="AA49" s="135"/>
      <c r="AB49" s="77"/>
      <c r="AC49" s="152"/>
      <c r="AD49" s="135"/>
      <c r="AE49" s="77"/>
      <c r="AF49" s="152"/>
      <c r="AG49" s="135"/>
      <c r="AH49" s="77"/>
      <c r="AI49" s="152"/>
      <c r="AJ49" s="135"/>
      <c r="AK49" s="77"/>
      <c r="AL49" s="77"/>
      <c r="AM49" s="48"/>
      <c r="AN49" s="98">
        <f t="shared" si="8"/>
        <v>0</v>
      </c>
      <c r="AO49" s="77"/>
      <c r="AP49" s="77"/>
      <c r="AQ49" s="4"/>
    </row>
    <row r="50" spans="1:43" ht="15.75">
      <c r="A50" s="11" t="s">
        <v>19</v>
      </c>
      <c r="B50" s="25"/>
      <c r="C50" s="76">
        <f>+C51+C52+C53+C54</f>
        <v>0</v>
      </c>
      <c r="D50" s="76"/>
      <c r="E50" s="163"/>
      <c r="F50" s="134">
        <f>+F51+F52+F53+F54</f>
        <v>0</v>
      </c>
      <c r="G50" s="76"/>
      <c r="H50" s="163"/>
      <c r="I50" s="134">
        <f>+I51+I52+I53+I54</f>
        <v>0</v>
      </c>
      <c r="J50" s="76"/>
      <c r="K50" s="163"/>
      <c r="L50" s="134">
        <f>+L51+L52+L53+L54</f>
        <v>0</v>
      </c>
      <c r="M50" s="76"/>
      <c r="N50" s="163"/>
      <c r="O50" s="134">
        <f>+O51+O52+O53+O54</f>
        <v>0</v>
      </c>
      <c r="P50" s="76"/>
      <c r="Q50" s="163"/>
      <c r="R50" s="134">
        <f>+R51+R52+R53+R54</f>
        <v>0</v>
      </c>
      <c r="S50" s="76"/>
      <c r="T50" s="163"/>
      <c r="U50" s="134">
        <f>+U51+U52+U53+U54</f>
        <v>0</v>
      </c>
      <c r="V50" s="76"/>
      <c r="W50" s="163"/>
      <c r="X50" s="134">
        <f>+X51+X52+X53+X54</f>
        <v>0</v>
      </c>
      <c r="Y50" s="76"/>
      <c r="Z50" s="163"/>
      <c r="AA50" s="134">
        <f>+AA51+AA52+AA53+AA54</f>
        <v>0</v>
      </c>
      <c r="AB50" s="76"/>
      <c r="AC50" s="163"/>
      <c r="AD50" s="134">
        <f>+AD51+AD52+AD53+AD54</f>
        <v>0</v>
      </c>
      <c r="AE50" s="76"/>
      <c r="AF50" s="163"/>
      <c r="AG50" s="134">
        <f>+AG51+AG52+AG53+AG54</f>
        <v>0</v>
      </c>
      <c r="AH50" s="76"/>
      <c r="AI50" s="163"/>
      <c r="AJ50" s="134">
        <f>+AJ51+AJ52+AJ53+AJ54</f>
        <v>0</v>
      </c>
      <c r="AK50" s="76"/>
      <c r="AL50" s="76"/>
      <c r="AM50" s="66"/>
      <c r="AN50" s="104">
        <f>+AN51+AN52+AN53+AN54</f>
        <v>0</v>
      </c>
      <c r="AO50" s="76"/>
      <c r="AP50" s="76"/>
      <c r="AQ50" s="5"/>
    </row>
    <row r="51" spans="1:43" ht="15.75">
      <c r="A51" s="41"/>
      <c r="B51" s="42" t="s">
        <v>74</v>
      </c>
      <c r="C51" s="77"/>
      <c r="D51" s="77"/>
      <c r="E51" s="152"/>
      <c r="F51" s="135"/>
      <c r="G51" s="77"/>
      <c r="H51" s="152"/>
      <c r="I51" s="135"/>
      <c r="J51" s="77"/>
      <c r="K51" s="152"/>
      <c r="L51" s="135"/>
      <c r="M51" s="77"/>
      <c r="N51" s="152"/>
      <c r="O51" s="135"/>
      <c r="P51" s="77"/>
      <c r="Q51" s="152"/>
      <c r="R51" s="135"/>
      <c r="S51" s="77"/>
      <c r="T51" s="152"/>
      <c r="U51" s="135"/>
      <c r="V51" s="77"/>
      <c r="W51" s="152"/>
      <c r="X51" s="135"/>
      <c r="Y51" s="77"/>
      <c r="Z51" s="152"/>
      <c r="AA51" s="135"/>
      <c r="AB51" s="77"/>
      <c r="AC51" s="152"/>
      <c r="AD51" s="135"/>
      <c r="AE51" s="77"/>
      <c r="AF51" s="152"/>
      <c r="AG51" s="135"/>
      <c r="AH51" s="77"/>
      <c r="AI51" s="152"/>
      <c r="AJ51" s="135"/>
      <c r="AK51" s="77"/>
      <c r="AL51" s="77"/>
      <c r="AM51" s="66"/>
      <c r="AN51" s="98">
        <f t="shared" si="8"/>
        <v>0</v>
      </c>
      <c r="AO51" s="77"/>
      <c r="AP51" s="77"/>
      <c r="AQ51" s="5"/>
    </row>
    <row r="52" spans="1:43" ht="15.75">
      <c r="A52" s="41"/>
      <c r="B52" s="42" t="s">
        <v>75</v>
      </c>
      <c r="C52" s="77"/>
      <c r="D52" s="77"/>
      <c r="E52" s="152"/>
      <c r="F52" s="135"/>
      <c r="G52" s="77"/>
      <c r="H52" s="152"/>
      <c r="I52" s="135"/>
      <c r="J52" s="77"/>
      <c r="K52" s="152"/>
      <c r="L52" s="135"/>
      <c r="M52" s="77"/>
      <c r="N52" s="152"/>
      <c r="O52" s="135"/>
      <c r="P52" s="77"/>
      <c r="Q52" s="152"/>
      <c r="R52" s="135"/>
      <c r="S52" s="77"/>
      <c r="T52" s="152"/>
      <c r="U52" s="135"/>
      <c r="V52" s="77"/>
      <c r="W52" s="152"/>
      <c r="X52" s="135"/>
      <c r="Y52" s="77"/>
      <c r="Z52" s="152"/>
      <c r="AA52" s="135"/>
      <c r="AB52" s="77"/>
      <c r="AC52" s="152"/>
      <c r="AD52" s="135"/>
      <c r="AE52" s="77"/>
      <c r="AF52" s="152"/>
      <c r="AG52" s="135"/>
      <c r="AH52" s="77"/>
      <c r="AI52" s="152"/>
      <c r="AJ52" s="135"/>
      <c r="AK52" s="77"/>
      <c r="AL52" s="77"/>
      <c r="AM52" s="66"/>
      <c r="AN52" s="98">
        <f t="shared" si="8"/>
        <v>0</v>
      </c>
      <c r="AO52" s="77"/>
      <c r="AP52" s="77"/>
      <c r="AQ52" s="5"/>
    </row>
    <row r="53" spans="1:43" ht="15.75">
      <c r="A53" s="41"/>
      <c r="B53" s="42" t="s">
        <v>76</v>
      </c>
      <c r="C53" s="77"/>
      <c r="D53" s="77"/>
      <c r="E53" s="152"/>
      <c r="F53" s="135"/>
      <c r="G53" s="77"/>
      <c r="H53" s="152"/>
      <c r="I53" s="135"/>
      <c r="J53" s="77"/>
      <c r="K53" s="152"/>
      <c r="L53" s="135"/>
      <c r="M53" s="77"/>
      <c r="N53" s="152"/>
      <c r="O53" s="135"/>
      <c r="P53" s="77"/>
      <c r="Q53" s="152"/>
      <c r="R53" s="135"/>
      <c r="S53" s="77"/>
      <c r="T53" s="152"/>
      <c r="U53" s="135"/>
      <c r="V53" s="77"/>
      <c r="W53" s="152"/>
      <c r="X53" s="135"/>
      <c r="Y53" s="77"/>
      <c r="Z53" s="152"/>
      <c r="AA53" s="135"/>
      <c r="AB53" s="77"/>
      <c r="AC53" s="152"/>
      <c r="AD53" s="135"/>
      <c r="AE53" s="77"/>
      <c r="AF53" s="152"/>
      <c r="AG53" s="135"/>
      <c r="AH53" s="77"/>
      <c r="AI53" s="152"/>
      <c r="AJ53" s="135"/>
      <c r="AK53" s="77"/>
      <c r="AL53" s="77"/>
      <c r="AM53" s="66"/>
      <c r="AN53" s="98">
        <f t="shared" si="8"/>
        <v>0</v>
      </c>
      <c r="AO53" s="77"/>
      <c r="AP53" s="77"/>
      <c r="AQ53" s="5"/>
    </row>
    <row r="54" spans="1:43" ht="15.75">
      <c r="A54" s="41"/>
      <c r="B54" s="42" t="s">
        <v>73</v>
      </c>
      <c r="C54" s="77"/>
      <c r="D54" s="77"/>
      <c r="E54" s="152"/>
      <c r="F54" s="135"/>
      <c r="G54" s="77"/>
      <c r="H54" s="152"/>
      <c r="I54" s="135"/>
      <c r="J54" s="77"/>
      <c r="K54" s="152"/>
      <c r="L54" s="135"/>
      <c r="M54" s="77"/>
      <c r="N54" s="152"/>
      <c r="O54" s="135"/>
      <c r="P54" s="77"/>
      <c r="Q54" s="152"/>
      <c r="R54" s="135"/>
      <c r="S54" s="77"/>
      <c r="T54" s="152"/>
      <c r="U54" s="135"/>
      <c r="V54" s="77"/>
      <c r="W54" s="152"/>
      <c r="X54" s="135"/>
      <c r="Y54" s="77"/>
      <c r="Z54" s="152"/>
      <c r="AA54" s="135"/>
      <c r="AB54" s="77"/>
      <c r="AC54" s="152"/>
      <c r="AD54" s="135"/>
      <c r="AE54" s="77"/>
      <c r="AF54" s="152"/>
      <c r="AG54" s="135"/>
      <c r="AH54" s="77"/>
      <c r="AI54" s="152"/>
      <c r="AJ54" s="135"/>
      <c r="AK54" s="77"/>
      <c r="AL54" s="77"/>
      <c r="AM54" s="66"/>
      <c r="AN54" s="98">
        <f t="shared" si="8"/>
        <v>0</v>
      </c>
      <c r="AO54" s="77"/>
      <c r="AP54" s="77"/>
      <c r="AQ54" s="5"/>
    </row>
    <row r="55" spans="1:43" ht="15.75">
      <c r="A55" s="11" t="s">
        <v>20</v>
      </c>
      <c r="B55" s="24"/>
      <c r="C55" s="77"/>
      <c r="D55" s="77"/>
      <c r="E55" s="152"/>
      <c r="F55" s="135"/>
      <c r="G55" s="77"/>
      <c r="H55" s="152"/>
      <c r="I55" s="135"/>
      <c r="J55" s="77"/>
      <c r="K55" s="152"/>
      <c r="L55" s="135"/>
      <c r="M55" s="77"/>
      <c r="N55" s="152"/>
      <c r="O55" s="135"/>
      <c r="P55" s="77"/>
      <c r="Q55" s="152"/>
      <c r="R55" s="135"/>
      <c r="S55" s="77"/>
      <c r="T55" s="152"/>
      <c r="U55" s="135"/>
      <c r="V55" s="77"/>
      <c r="W55" s="152"/>
      <c r="X55" s="135"/>
      <c r="Y55" s="77"/>
      <c r="Z55" s="152"/>
      <c r="AA55" s="135"/>
      <c r="AB55" s="77"/>
      <c r="AC55" s="152"/>
      <c r="AD55" s="135"/>
      <c r="AE55" s="77"/>
      <c r="AF55" s="152"/>
      <c r="AG55" s="135"/>
      <c r="AH55" s="77"/>
      <c r="AI55" s="152"/>
      <c r="AJ55" s="135"/>
      <c r="AK55" s="77"/>
      <c r="AL55" s="77"/>
      <c r="AM55" s="49"/>
      <c r="AN55" s="98">
        <f t="shared" si="8"/>
        <v>0</v>
      </c>
      <c r="AO55" s="77"/>
      <c r="AP55" s="77"/>
      <c r="AQ55" s="4"/>
    </row>
    <row r="56" spans="1:43" ht="15.75">
      <c r="A56" s="11" t="s">
        <v>21</v>
      </c>
      <c r="B56" s="24"/>
      <c r="C56" s="77"/>
      <c r="D56" s="77"/>
      <c r="E56" s="152"/>
      <c r="F56" s="135"/>
      <c r="G56" s="77"/>
      <c r="H56" s="152"/>
      <c r="I56" s="135"/>
      <c r="J56" s="77"/>
      <c r="K56" s="152"/>
      <c r="L56" s="135"/>
      <c r="M56" s="77"/>
      <c r="N56" s="152"/>
      <c r="O56" s="135"/>
      <c r="P56" s="77"/>
      <c r="Q56" s="152"/>
      <c r="R56" s="135"/>
      <c r="S56" s="77"/>
      <c r="T56" s="152"/>
      <c r="U56" s="135"/>
      <c r="V56" s="77"/>
      <c r="W56" s="152"/>
      <c r="X56" s="135"/>
      <c r="Y56" s="77"/>
      <c r="Z56" s="152"/>
      <c r="AA56" s="135"/>
      <c r="AB56" s="77"/>
      <c r="AC56" s="152"/>
      <c r="AD56" s="135"/>
      <c r="AE56" s="77"/>
      <c r="AF56" s="152"/>
      <c r="AG56" s="135"/>
      <c r="AH56" s="77"/>
      <c r="AI56" s="152"/>
      <c r="AJ56" s="135"/>
      <c r="AK56" s="77"/>
      <c r="AL56" s="77"/>
      <c r="AM56" s="66"/>
      <c r="AN56" s="98">
        <f t="shared" si="8"/>
        <v>0</v>
      </c>
      <c r="AO56" s="77"/>
      <c r="AP56" s="77"/>
      <c r="AQ56" s="4"/>
    </row>
    <row r="57" spans="1:43" ht="15.75">
      <c r="A57" s="11" t="s">
        <v>22</v>
      </c>
      <c r="B57" s="24"/>
      <c r="C57" s="77"/>
      <c r="D57" s="77"/>
      <c r="E57" s="152"/>
      <c r="F57" s="135"/>
      <c r="G57" s="77"/>
      <c r="H57" s="152"/>
      <c r="I57" s="135"/>
      <c r="J57" s="77"/>
      <c r="K57" s="152"/>
      <c r="L57" s="135"/>
      <c r="M57" s="77"/>
      <c r="N57" s="152"/>
      <c r="O57" s="135"/>
      <c r="P57" s="77"/>
      <c r="Q57" s="152"/>
      <c r="R57" s="135"/>
      <c r="S57" s="77"/>
      <c r="T57" s="152"/>
      <c r="U57" s="135"/>
      <c r="V57" s="77"/>
      <c r="W57" s="152"/>
      <c r="X57" s="135"/>
      <c r="Y57" s="77"/>
      <c r="Z57" s="152"/>
      <c r="AA57" s="135"/>
      <c r="AB57" s="77"/>
      <c r="AC57" s="152"/>
      <c r="AD57" s="135"/>
      <c r="AE57" s="77"/>
      <c r="AF57" s="152"/>
      <c r="AG57" s="135"/>
      <c r="AH57" s="77"/>
      <c r="AI57" s="152"/>
      <c r="AJ57" s="135"/>
      <c r="AK57" s="77"/>
      <c r="AL57" s="77"/>
      <c r="AM57" s="49"/>
      <c r="AN57" s="98">
        <f t="shared" si="8"/>
        <v>0</v>
      </c>
      <c r="AO57" s="77"/>
      <c r="AP57" s="77"/>
      <c r="AQ57" s="4"/>
    </row>
    <row r="58" spans="1:43" ht="18.75">
      <c r="A58" s="10" t="s">
        <v>23</v>
      </c>
      <c r="B58" s="24"/>
      <c r="C58" s="97">
        <f>+C35+C40+C45+C50+C55+C56+C57</f>
        <v>0</v>
      </c>
      <c r="D58" s="97"/>
      <c r="E58" s="157"/>
      <c r="F58" s="128">
        <f>+F35+F40+F45+F50+F55+F56+F57</f>
        <v>0</v>
      </c>
      <c r="G58" s="97"/>
      <c r="H58" s="157"/>
      <c r="I58" s="128">
        <f>+I35+I40+I45+I50+I55+I56+I57</f>
        <v>0</v>
      </c>
      <c r="J58" s="97"/>
      <c r="K58" s="157"/>
      <c r="L58" s="128">
        <f>+L35+L40+L45+L50+L55+L56+L57</f>
        <v>0</v>
      </c>
      <c r="M58" s="97"/>
      <c r="N58" s="157"/>
      <c r="O58" s="128">
        <f>+O35+O40+O45+O50+O55+O56+O57</f>
        <v>0</v>
      </c>
      <c r="P58" s="97"/>
      <c r="Q58" s="157"/>
      <c r="R58" s="128">
        <f>+R35+R40+R45+R50+R55+R56+R57</f>
        <v>0</v>
      </c>
      <c r="S58" s="97"/>
      <c r="T58" s="157"/>
      <c r="U58" s="128">
        <f>+U35+U40+U45+U50+U55+U56+U57</f>
        <v>0</v>
      </c>
      <c r="V58" s="97"/>
      <c r="W58" s="157"/>
      <c r="X58" s="128">
        <f>+X35+X40+X45+X50+X55+X56+X57</f>
        <v>0</v>
      </c>
      <c r="Y58" s="97"/>
      <c r="Z58" s="157"/>
      <c r="AA58" s="128">
        <f>+AA35+AA40+AA45+AA50+AA55+AA56+AA57</f>
        <v>0</v>
      </c>
      <c r="AB58" s="97"/>
      <c r="AC58" s="157"/>
      <c r="AD58" s="128">
        <f>+AD35+AD40+AD45+AD50+AD55+AD56+AD57</f>
        <v>0</v>
      </c>
      <c r="AE58" s="97"/>
      <c r="AF58" s="157"/>
      <c r="AG58" s="128">
        <f>+AG35+AG40+AG45+AG50+AG55+AG56+AG57</f>
        <v>0</v>
      </c>
      <c r="AH58" s="97"/>
      <c r="AI58" s="157"/>
      <c r="AJ58" s="128">
        <f>+AJ35+AJ40+AJ45+AJ50+AJ55+AJ56+AJ57</f>
        <v>0</v>
      </c>
      <c r="AK58" s="97"/>
      <c r="AL58" s="97"/>
      <c r="AM58" s="49"/>
      <c r="AN58" s="105">
        <f>+AN35+AN40+AN45+AN50+AN55+AN56+AN57</f>
        <v>0</v>
      </c>
      <c r="AO58" s="97"/>
      <c r="AP58" s="97"/>
      <c r="AQ58" s="4"/>
    </row>
    <row r="59" spans="1:43" ht="15.75" customHeight="1">
      <c r="A59" s="33"/>
      <c r="B59" s="24"/>
      <c r="C59" s="102"/>
      <c r="D59" s="102"/>
      <c r="E59" s="164"/>
      <c r="F59" s="136"/>
      <c r="G59" s="102"/>
      <c r="H59" s="164"/>
      <c r="I59" s="136"/>
      <c r="J59" s="102"/>
      <c r="K59" s="164"/>
      <c r="L59" s="136"/>
      <c r="M59" s="102"/>
      <c r="N59" s="164"/>
      <c r="O59" s="136"/>
      <c r="P59" s="102"/>
      <c r="Q59" s="164"/>
      <c r="R59" s="136"/>
      <c r="S59" s="102"/>
      <c r="T59" s="164"/>
      <c r="U59" s="136"/>
      <c r="V59" s="102"/>
      <c r="W59" s="164"/>
      <c r="X59" s="136"/>
      <c r="Y59" s="102"/>
      <c r="Z59" s="164"/>
      <c r="AA59" s="136"/>
      <c r="AB59" s="102"/>
      <c r="AC59" s="164"/>
      <c r="AD59" s="136"/>
      <c r="AE59" s="102"/>
      <c r="AF59" s="164"/>
      <c r="AG59" s="136"/>
      <c r="AH59" s="102"/>
      <c r="AI59" s="164"/>
      <c r="AJ59" s="136"/>
      <c r="AK59" s="102"/>
      <c r="AL59" s="102"/>
      <c r="AM59" s="49"/>
      <c r="AN59" s="55"/>
      <c r="AO59" s="102"/>
      <c r="AP59" s="102"/>
      <c r="AQ59" s="4"/>
    </row>
    <row r="60" spans="1:43" ht="15.75">
      <c r="A60" s="11" t="s">
        <v>24</v>
      </c>
      <c r="B60" s="24"/>
      <c r="C60" s="102">
        <f>+C61+C64</f>
        <v>0</v>
      </c>
      <c r="D60" s="102"/>
      <c r="E60" s="164"/>
      <c r="F60" s="136">
        <f>+F61+F64</f>
        <v>0</v>
      </c>
      <c r="G60" s="102"/>
      <c r="H60" s="164"/>
      <c r="I60" s="136">
        <f>+I61+I64</f>
        <v>0</v>
      </c>
      <c r="J60" s="102"/>
      <c r="K60" s="164"/>
      <c r="L60" s="136">
        <f>+L61+L64</f>
        <v>0</v>
      </c>
      <c r="M60" s="102"/>
      <c r="N60" s="164"/>
      <c r="O60" s="136">
        <f>+O61+O64</f>
        <v>0</v>
      </c>
      <c r="P60" s="102"/>
      <c r="Q60" s="164"/>
      <c r="R60" s="136">
        <f>+R61+R64</f>
        <v>0</v>
      </c>
      <c r="S60" s="102"/>
      <c r="T60" s="164"/>
      <c r="U60" s="136">
        <f>+U61+U64</f>
        <v>0</v>
      </c>
      <c r="V60" s="102"/>
      <c r="W60" s="164"/>
      <c r="X60" s="136">
        <f>+X61+X64</f>
        <v>0</v>
      </c>
      <c r="Y60" s="102"/>
      <c r="Z60" s="164"/>
      <c r="AA60" s="136">
        <f>+AA61+AA64</f>
        <v>0</v>
      </c>
      <c r="AB60" s="102"/>
      <c r="AC60" s="164"/>
      <c r="AD60" s="136">
        <f>+AD61+AD64</f>
        <v>0</v>
      </c>
      <c r="AE60" s="102"/>
      <c r="AF60" s="164"/>
      <c r="AG60" s="136">
        <f>+AG61+AG64</f>
        <v>0</v>
      </c>
      <c r="AH60" s="102"/>
      <c r="AI60" s="164"/>
      <c r="AJ60" s="136">
        <f>+AJ61+AJ64</f>
        <v>0</v>
      </c>
      <c r="AK60" s="102"/>
      <c r="AL60" s="102"/>
      <c r="AM60" s="49"/>
      <c r="AN60" s="106">
        <f>+AN61+AN64</f>
        <v>0</v>
      </c>
      <c r="AO60" s="102"/>
      <c r="AP60" s="102"/>
      <c r="AQ60" s="4"/>
    </row>
    <row r="61" spans="1:43" ht="15.75">
      <c r="A61" s="11" t="s">
        <v>77</v>
      </c>
      <c r="B61" s="24"/>
      <c r="C61" s="97">
        <f>+C62+C63</f>
        <v>0</v>
      </c>
      <c r="D61" s="97"/>
      <c r="E61" s="157"/>
      <c r="F61" s="128">
        <f>+F62+F63</f>
        <v>0</v>
      </c>
      <c r="G61" s="97"/>
      <c r="H61" s="157"/>
      <c r="I61" s="128">
        <f>+I62+I63</f>
        <v>0</v>
      </c>
      <c r="J61" s="97"/>
      <c r="K61" s="157"/>
      <c r="L61" s="128">
        <f>+L62+L63</f>
        <v>0</v>
      </c>
      <c r="M61" s="97"/>
      <c r="N61" s="157"/>
      <c r="O61" s="128">
        <f>+O62+O63</f>
        <v>0</v>
      </c>
      <c r="P61" s="97"/>
      <c r="Q61" s="157"/>
      <c r="R61" s="128">
        <f>+R62+R63</f>
        <v>0</v>
      </c>
      <c r="S61" s="97"/>
      <c r="T61" s="157"/>
      <c r="U61" s="128">
        <f>+U62+U63</f>
        <v>0</v>
      </c>
      <c r="V61" s="97"/>
      <c r="W61" s="157"/>
      <c r="X61" s="128">
        <f>+X62+X63</f>
        <v>0</v>
      </c>
      <c r="Y61" s="97"/>
      <c r="Z61" s="157"/>
      <c r="AA61" s="128">
        <f>+AA62+AA63</f>
        <v>0</v>
      </c>
      <c r="AB61" s="97"/>
      <c r="AC61" s="157"/>
      <c r="AD61" s="128">
        <f>+AD62+AD63</f>
        <v>0</v>
      </c>
      <c r="AE61" s="97"/>
      <c r="AF61" s="157"/>
      <c r="AG61" s="128">
        <f>+AG62+AG63</f>
        <v>0</v>
      </c>
      <c r="AH61" s="97"/>
      <c r="AI61" s="157"/>
      <c r="AJ61" s="128">
        <f>+AJ62+AJ63</f>
        <v>0</v>
      </c>
      <c r="AK61" s="97"/>
      <c r="AL61" s="97"/>
      <c r="AM61" s="49"/>
      <c r="AN61" s="105">
        <f>+AN62+AN63</f>
        <v>0</v>
      </c>
      <c r="AO61" s="97"/>
      <c r="AP61" s="97"/>
      <c r="AQ61" s="4"/>
    </row>
    <row r="62" spans="1:43" ht="15.75">
      <c r="A62" s="11"/>
      <c r="B62" s="42" t="s">
        <v>79</v>
      </c>
      <c r="C62" s="78"/>
      <c r="D62" s="78"/>
      <c r="E62" s="165"/>
      <c r="F62" s="137"/>
      <c r="G62" s="78"/>
      <c r="H62" s="165"/>
      <c r="I62" s="137"/>
      <c r="J62" s="78"/>
      <c r="K62" s="165"/>
      <c r="L62" s="137"/>
      <c r="M62" s="78"/>
      <c r="N62" s="165"/>
      <c r="O62" s="137"/>
      <c r="P62" s="78"/>
      <c r="Q62" s="165"/>
      <c r="R62" s="137"/>
      <c r="S62" s="78"/>
      <c r="T62" s="165"/>
      <c r="U62" s="137"/>
      <c r="V62" s="78"/>
      <c r="W62" s="165"/>
      <c r="X62" s="137"/>
      <c r="Y62" s="78"/>
      <c r="Z62" s="165"/>
      <c r="AA62" s="137"/>
      <c r="AB62" s="78"/>
      <c r="AC62" s="165"/>
      <c r="AD62" s="137"/>
      <c r="AE62" s="78"/>
      <c r="AF62" s="165"/>
      <c r="AG62" s="137"/>
      <c r="AH62" s="78"/>
      <c r="AI62" s="165"/>
      <c r="AJ62" s="137"/>
      <c r="AK62" s="78"/>
      <c r="AL62" s="78"/>
      <c r="AM62" s="49"/>
      <c r="AN62" s="98">
        <f>+SUM(C62:AJ62)</f>
        <v>0</v>
      </c>
      <c r="AO62" s="78"/>
      <c r="AP62" s="78"/>
      <c r="AQ62" s="4"/>
    </row>
    <row r="63" spans="1:43" ht="15.75">
      <c r="A63" s="11"/>
      <c r="B63" s="42" t="s">
        <v>78</v>
      </c>
      <c r="C63" s="78"/>
      <c r="D63" s="78"/>
      <c r="E63" s="165"/>
      <c r="F63" s="137"/>
      <c r="G63" s="78"/>
      <c r="H63" s="165"/>
      <c r="I63" s="137"/>
      <c r="J63" s="78"/>
      <c r="K63" s="165"/>
      <c r="L63" s="137"/>
      <c r="M63" s="78"/>
      <c r="N63" s="165"/>
      <c r="O63" s="137"/>
      <c r="P63" s="78"/>
      <c r="Q63" s="165"/>
      <c r="R63" s="137"/>
      <c r="S63" s="78"/>
      <c r="T63" s="165"/>
      <c r="U63" s="137"/>
      <c r="V63" s="78"/>
      <c r="W63" s="165"/>
      <c r="X63" s="137"/>
      <c r="Y63" s="78"/>
      <c r="Z63" s="165"/>
      <c r="AA63" s="137"/>
      <c r="AB63" s="78"/>
      <c r="AC63" s="165"/>
      <c r="AD63" s="137"/>
      <c r="AE63" s="78"/>
      <c r="AF63" s="165"/>
      <c r="AG63" s="137"/>
      <c r="AH63" s="78"/>
      <c r="AI63" s="165"/>
      <c r="AJ63" s="137"/>
      <c r="AK63" s="78"/>
      <c r="AL63" s="78"/>
      <c r="AM63" s="49"/>
      <c r="AN63" s="98">
        <f>+SUM(C63:AJ63)</f>
        <v>0</v>
      </c>
      <c r="AO63" s="78"/>
      <c r="AP63" s="78"/>
      <c r="AQ63" s="4"/>
    </row>
    <row r="64" spans="1:43" ht="15.75">
      <c r="A64" s="11" t="s">
        <v>91</v>
      </c>
      <c r="B64" s="24"/>
      <c r="C64" s="78"/>
      <c r="D64" s="78"/>
      <c r="E64" s="165"/>
      <c r="F64" s="137"/>
      <c r="G64" s="78"/>
      <c r="H64" s="165"/>
      <c r="I64" s="137"/>
      <c r="J64" s="78"/>
      <c r="K64" s="165"/>
      <c r="L64" s="137"/>
      <c r="M64" s="78"/>
      <c r="N64" s="165"/>
      <c r="O64" s="137"/>
      <c r="P64" s="78"/>
      <c r="Q64" s="165"/>
      <c r="R64" s="137"/>
      <c r="S64" s="78"/>
      <c r="T64" s="165"/>
      <c r="U64" s="137"/>
      <c r="V64" s="78"/>
      <c r="W64" s="165"/>
      <c r="X64" s="137"/>
      <c r="Y64" s="78"/>
      <c r="Z64" s="165"/>
      <c r="AA64" s="137"/>
      <c r="AB64" s="78"/>
      <c r="AC64" s="165"/>
      <c r="AD64" s="137"/>
      <c r="AE64" s="78"/>
      <c r="AF64" s="165"/>
      <c r="AG64" s="137"/>
      <c r="AH64" s="78"/>
      <c r="AI64" s="165"/>
      <c r="AJ64" s="137"/>
      <c r="AK64" s="78"/>
      <c r="AL64" s="78"/>
      <c r="AM64" s="49"/>
      <c r="AN64" s="98">
        <f>+SUM(C64:AJ64)</f>
        <v>0</v>
      </c>
      <c r="AO64" s="78"/>
      <c r="AP64" s="78"/>
      <c r="AQ64" s="4"/>
    </row>
    <row r="65" spans="1:43" ht="15.75">
      <c r="A65" s="11" t="s">
        <v>25</v>
      </c>
      <c r="B65" s="24"/>
      <c r="C65" s="97">
        <f>+C66+C67+C68</f>
        <v>0</v>
      </c>
      <c r="D65" s="97"/>
      <c r="E65" s="157"/>
      <c r="F65" s="128">
        <f>+F66+F67+F68</f>
        <v>0</v>
      </c>
      <c r="G65" s="97"/>
      <c r="H65" s="157"/>
      <c r="I65" s="128">
        <f>+I66+I67+I68</f>
        <v>0</v>
      </c>
      <c r="J65" s="97"/>
      <c r="K65" s="157"/>
      <c r="L65" s="128">
        <f>+L66+L67+L68</f>
        <v>0</v>
      </c>
      <c r="M65" s="97"/>
      <c r="N65" s="157"/>
      <c r="O65" s="128">
        <f>+O66+O67+O68</f>
        <v>0</v>
      </c>
      <c r="P65" s="97"/>
      <c r="Q65" s="157"/>
      <c r="R65" s="128">
        <f>+R66+R67+R68</f>
        <v>0</v>
      </c>
      <c r="S65" s="97"/>
      <c r="T65" s="157"/>
      <c r="U65" s="128">
        <f>+U66+U67+U68</f>
        <v>0</v>
      </c>
      <c r="V65" s="97"/>
      <c r="W65" s="157"/>
      <c r="X65" s="128">
        <f>+X66+X67+X68</f>
        <v>0</v>
      </c>
      <c r="Y65" s="97"/>
      <c r="Z65" s="157"/>
      <c r="AA65" s="128">
        <f>+AA66+AA67+AA68</f>
        <v>0</v>
      </c>
      <c r="AB65" s="97"/>
      <c r="AC65" s="157"/>
      <c r="AD65" s="128">
        <f>+AD66+AD67+AD68</f>
        <v>0</v>
      </c>
      <c r="AE65" s="97"/>
      <c r="AF65" s="157"/>
      <c r="AG65" s="128">
        <f>+AG66+AG67+AG68</f>
        <v>0</v>
      </c>
      <c r="AH65" s="97"/>
      <c r="AI65" s="157"/>
      <c r="AJ65" s="128">
        <f>+AJ66+AJ67+AJ68</f>
        <v>0</v>
      </c>
      <c r="AK65" s="97"/>
      <c r="AL65" s="97"/>
      <c r="AM65" s="49"/>
      <c r="AN65" s="105">
        <f>+AN66+AN67+AN68</f>
        <v>0</v>
      </c>
      <c r="AO65" s="97"/>
      <c r="AP65" s="97"/>
      <c r="AQ65" s="4"/>
    </row>
    <row r="66" spans="1:43" ht="15.75">
      <c r="A66" s="11" t="s">
        <v>51</v>
      </c>
      <c r="B66" s="24"/>
      <c r="C66" s="77"/>
      <c r="D66" s="77"/>
      <c r="E66" s="152"/>
      <c r="F66" s="135"/>
      <c r="G66" s="77"/>
      <c r="H66" s="152"/>
      <c r="I66" s="135"/>
      <c r="J66" s="77"/>
      <c r="K66" s="152"/>
      <c r="L66" s="135"/>
      <c r="M66" s="77"/>
      <c r="N66" s="152"/>
      <c r="O66" s="135"/>
      <c r="P66" s="77"/>
      <c r="Q66" s="152"/>
      <c r="R66" s="135"/>
      <c r="S66" s="77"/>
      <c r="T66" s="152"/>
      <c r="U66" s="135"/>
      <c r="V66" s="77"/>
      <c r="W66" s="152"/>
      <c r="X66" s="135"/>
      <c r="Y66" s="77"/>
      <c r="Z66" s="152"/>
      <c r="AA66" s="135"/>
      <c r="AB66" s="77"/>
      <c r="AC66" s="152"/>
      <c r="AD66" s="135"/>
      <c r="AE66" s="77"/>
      <c r="AF66" s="152"/>
      <c r="AG66" s="135"/>
      <c r="AH66" s="77"/>
      <c r="AI66" s="152"/>
      <c r="AJ66" s="135"/>
      <c r="AK66" s="77"/>
      <c r="AL66" s="77"/>
      <c r="AM66" s="49"/>
      <c r="AN66" s="98">
        <f t="shared" ref="AN66:AN73" si="9">+SUM(C66:AJ66)</f>
        <v>0</v>
      </c>
      <c r="AO66" s="77"/>
      <c r="AP66" s="77"/>
      <c r="AQ66" s="4"/>
    </row>
    <row r="67" spans="1:43" ht="15.75">
      <c r="A67" s="11" t="s">
        <v>26</v>
      </c>
      <c r="B67" s="24"/>
      <c r="C67" s="77"/>
      <c r="D67" s="77"/>
      <c r="E67" s="152"/>
      <c r="F67" s="135"/>
      <c r="G67" s="77"/>
      <c r="H67" s="152"/>
      <c r="I67" s="135"/>
      <c r="J67" s="77"/>
      <c r="K67" s="152"/>
      <c r="L67" s="135"/>
      <c r="M67" s="77"/>
      <c r="N67" s="152"/>
      <c r="O67" s="135"/>
      <c r="P67" s="77"/>
      <c r="Q67" s="152"/>
      <c r="R67" s="135"/>
      <c r="S67" s="77"/>
      <c r="T67" s="152"/>
      <c r="U67" s="135"/>
      <c r="V67" s="77"/>
      <c r="W67" s="152"/>
      <c r="X67" s="135"/>
      <c r="Y67" s="77"/>
      <c r="Z67" s="152"/>
      <c r="AA67" s="135"/>
      <c r="AB67" s="77"/>
      <c r="AC67" s="152"/>
      <c r="AD67" s="135"/>
      <c r="AE67" s="77"/>
      <c r="AF67" s="152"/>
      <c r="AG67" s="135"/>
      <c r="AH67" s="77"/>
      <c r="AI67" s="152"/>
      <c r="AJ67" s="135"/>
      <c r="AK67" s="77"/>
      <c r="AL67" s="77"/>
      <c r="AM67" s="49"/>
      <c r="AN67" s="98">
        <f t="shared" si="9"/>
        <v>0</v>
      </c>
      <c r="AO67" s="77"/>
      <c r="AP67" s="77"/>
      <c r="AQ67" s="4"/>
    </row>
    <row r="68" spans="1:43" ht="15.75">
      <c r="A68" s="11" t="s">
        <v>82</v>
      </c>
      <c r="B68" s="24"/>
      <c r="C68" s="77"/>
      <c r="D68" s="77"/>
      <c r="E68" s="152"/>
      <c r="F68" s="135"/>
      <c r="G68" s="77"/>
      <c r="H68" s="152"/>
      <c r="I68" s="135"/>
      <c r="J68" s="77"/>
      <c r="K68" s="152"/>
      <c r="L68" s="135"/>
      <c r="M68" s="77"/>
      <c r="N68" s="152"/>
      <c r="O68" s="135"/>
      <c r="P68" s="77"/>
      <c r="Q68" s="152"/>
      <c r="R68" s="135"/>
      <c r="S68" s="77"/>
      <c r="T68" s="152"/>
      <c r="U68" s="135"/>
      <c r="V68" s="77"/>
      <c r="W68" s="152"/>
      <c r="X68" s="135"/>
      <c r="Y68" s="77"/>
      <c r="Z68" s="152"/>
      <c r="AA68" s="135"/>
      <c r="AB68" s="77"/>
      <c r="AC68" s="152"/>
      <c r="AD68" s="135"/>
      <c r="AE68" s="77"/>
      <c r="AF68" s="152"/>
      <c r="AG68" s="135"/>
      <c r="AH68" s="77"/>
      <c r="AI68" s="152"/>
      <c r="AJ68" s="135"/>
      <c r="AK68" s="77"/>
      <c r="AL68" s="77"/>
      <c r="AM68" s="49"/>
      <c r="AN68" s="98">
        <f t="shared" si="9"/>
        <v>0</v>
      </c>
      <c r="AO68" s="77"/>
      <c r="AP68" s="77"/>
      <c r="AQ68" s="4"/>
    </row>
    <row r="69" spans="1:43" ht="15.75">
      <c r="A69" s="11" t="s">
        <v>88</v>
      </c>
      <c r="B69" s="24"/>
      <c r="C69" s="77"/>
      <c r="D69" s="77"/>
      <c r="E69" s="152"/>
      <c r="F69" s="135"/>
      <c r="G69" s="77"/>
      <c r="H69" s="152"/>
      <c r="I69" s="135"/>
      <c r="J69" s="77"/>
      <c r="K69" s="152"/>
      <c r="L69" s="135"/>
      <c r="M69" s="77"/>
      <c r="N69" s="152"/>
      <c r="O69" s="135"/>
      <c r="P69" s="77"/>
      <c r="Q69" s="152"/>
      <c r="R69" s="135"/>
      <c r="S69" s="77"/>
      <c r="T69" s="152"/>
      <c r="U69" s="135"/>
      <c r="V69" s="77"/>
      <c r="W69" s="152"/>
      <c r="X69" s="135"/>
      <c r="Y69" s="77"/>
      <c r="Z69" s="152"/>
      <c r="AA69" s="135"/>
      <c r="AB69" s="77"/>
      <c r="AC69" s="152"/>
      <c r="AD69" s="135"/>
      <c r="AE69" s="77"/>
      <c r="AF69" s="152"/>
      <c r="AG69" s="135"/>
      <c r="AH69" s="77"/>
      <c r="AI69" s="152"/>
      <c r="AJ69" s="135"/>
      <c r="AK69" s="77"/>
      <c r="AL69" s="77"/>
      <c r="AM69" s="49"/>
      <c r="AN69" s="98">
        <f t="shared" si="9"/>
        <v>0</v>
      </c>
      <c r="AO69" s="77"/>
      <c r="AP69" s="77"/>
      <c r="AQ69" s="4"/>
    </row>
    <row r="70" spans="1:43" ht="15.75">
      <c r="A70" s="11" t="s">
        <v>81</v>
      </c>
      <c r="B70" s="24"/>
      <c r="C70" s="77"/>
      <c r="D70" s="77"/>
      <c r="E70" s="152"/>
      <c r="F70" s="135"/>
      <c r="G70" s="77"/>
      <c r="H70" s="152"/>
      <c r="I70" s="135"/>
      <c r="J70" s="77"/>
      <c r="K70" s="152"/>
      <c r="L70" s="135"/>
      <c r="M70" s="77"/>
      <c r="N70" s="152"/>
      <c r="O70" s="135"/>
      <c r="P70" s="77"/>
      <c r="Q70" s="152"/>
      <c r="R70" s="135"/>
      <c r="S70" s="77"/>
      <c r="T70" s="152"/>
      <c r="U70" s="135"/>
      <c r="V70" s="77"/>
      <c r="W70" s="152"/>
      <c r="X70" s="135"/>
      <c r="Y70" s="77"/>
      <c r="Z70" s="152"/>
      <c r="AA70" s="135"/>
      <c r="AB70" s="77"/>
      <c r="AC70" s="152"/>
      <c r="AD70" s="135"/>
      <c r="AE70" s="77"/>
      <c r="AF70" s="152"/>
      <c r="AG70" s="135"/>
      <c r="AH70" s="77"/>
      <c r="AI70" s="152"/>
      <c r="AJ70" s="135"/>
      <c r="AK70" s="77"/>
      <c r="AL70" s="77"/>
      <c r="AM70" s="49"/>
      <c r="AN70" s="98">
        <f t="shared" si="9"/>
        <v>0</v>
      </c>
      <c r="AO70" s="77"/>
      <c r="AP70" s="77"/>
      <c r="AQ70" s="4"/>
    </row>
    <row r="71" spans="1:43" ht="15.75">
      <c r="A71" s="11" t="s">
        <v>27</v>
      </c>
      <c r="B71" s="24"/>
      <c r="C71" s="79">
        <f>+C72+C73</f>
        <v>0</v>
      </c>
      <c r="D71" s="79"/>
      <c r="E71" s="166"/>
      <c r="F71" s="138">
        <f>+F72+F73</f>
        <v>0</v>
      </c>
      <c r="G71" s="79"/>
      <c r="H71" s="166"/>
      <c r="I71" s="138">
        <f>+I72+I73</f>
        <v>0</v>
      </c>
      <c r="J71" s="79"/>
      <c r="K71" s="166"/>
      <c r="L71" s="138">
        <f>+L72+L73</f>
        <v>0</v>
      </c>
      <c r="M71" s="79"/>
      <c r="N71" s="166"/>
      <c r="O71" s="138">
        <f>+O72+O73</f>
        <v>0</v>
      </c>
      <c r="P71" s="79"/>
      <c r="Q71" s="166"/>
      <c r="R71" s="138">
        <f>+R72+R73</f>
        <v>0</v>
      </c>
      <c r="S71" s="79"/>
      <c r="T71" s="166"/>
      <c r="U71" s="138">
        <f>+U72+U73</f>
        <v>0</v>
      </c>
      <c r="V71" s="79"/>
      <c r="W71" s="166"/>
      <c r="X71" s="138">
        <f>+X72+X73</f>
        <v>0</v>
      </c>
      <c r="Y71" s="79"/>
      <c r="Z71" s="166"/>
      <c r="AA71" s="138">
        <f>+AA72+AA73</f>
        <v>0</v>
      </c>
      <c r="AB71" s="79"/>
      <c r="AC71" s="166"/>
      <c r="AD71" s="138">
        <f>+AD72+AD73</f>
        <v>0</v>
      </c>
      <c r="AE71" s="79"/>
      <c r="AF71" s="166"/>
      <c r="AG71" s="138">
        <f>+AG72+AG73</f>
        <v>0</v>
      </c>
      <c r="AH71" s="79"/>
      <c r="AI71" s="166"/>
      <c r="AJ71" s="138">
        <f>+AJ72+AJ73</f>
        <v>0</v>
      </c>
      <c r="AK71" s="79"/>
      <c r="AL71" s="79"/>
      <c r="AM71" s="49"/>
      <c r="AN71" s="105">
        <f>+AN72+AN73</f>
        <v>0</v>
      </c>
      <c r="AO71" s="79"/>
      <c r="AP71" s="79"/>
      <c r="AQ71" s="4"/>
    </row>
    <row r="72" spans="1:43" ht="15.75">
      <c r="A72" s="11" t="s">
        <v>28</v>
      </c>
      <c r="B72" s="24"/>
      <c r="C72" s="80"/>
      <c r="D72" s="80"/>
      <c r="E72" s="167"/>
      <c r="F72" s="139"/>
      <c r="G72" s="80"/>
      <c r="H72" s="167"/>
      <c r="I72" s="139"/>
      <c r="J72" s="80"/>
      <c r="K72" s="167"/>
      <c r="L72" s="139"/>
      <c r="M72" s="80"/>
      <c r="N72" s="167"/>
      <c r="O72" s="139"/>
      <c r="P72" s="80"/>
      <c r="Q72" s="167"/>
      <c r="R72" s="139"/>
      <c r="S72" s="80"/>
      <c r="T72" s="167"/>
      <c r="U72" s="139"/>
      <c r="V72" s="80"/>
      <c r="W72" s="167"/>
      <c r="X72" s="139"/>
      <c r="Y72" s="80"/>
      <c r="Z72" s="167"/>
      <c r="AA72" s="139"/>
      <c r="AB72" s="80"/>
      <c r="AC72" s="167"/>
      <c r="AD72" s="139"/>
      <c r="AE72" s="80"/>
      <c r="AF72" s="167"/>
      <c r="AG72" s="139"/>
      <c r="AH72" s="80"/>
      <c r="AI72" s="167"/>
      <c r="AJ72" s="139"/>
      <c r="AK72" s="80"/>
      <c r="AL72" s="80"/>
      <c r="AM72" s="49"/>
      <c r="AN72" s="98">
        <f t="shared" si="9"/>
        <v>0</v>
      </c>
      <c r="AO72" s="80"/>
      <c r="AP72" s="80"/>
      <c r="AQ72" s="4"/>
    </row>
    <row r="73" spans="1:43" ht="15.75">
      <c r="A73" s="28" t="s">
        <v>29</v>
      </c>
      <c r="B73" s="24"/>
      <c r="C73" s="77"/>
      <c r="D73" s="77"/>
      <c r="E73" s="152"/>
      <c r="F73" s="135"/>
      <c r="G73" s="77"/>
      <c r="H73" s="152"/>
      <c r="I73" s="135"/>
      <c r="J73" s="77"/>
      <c r="K73" s="152"/>
      <c r="L73" s="135"/>
      <c r="M73" s="77"/>
      <c r="N73" s="152"/>
      <c r="O73" s="135"/>
      <c r="P73" s="77"/>
      <c r="Q73" s="152"/>
      <c r="R73" s="135"/>
      <c r="S73" s="77"/>
      <c r="T73" s="152"/>
      <c r="U73" s="135"/>
      <c r="V73" s="77"/>
      <c r="W73" s="152"/>
      <c r="X73" s="135"/>
      <c r="Y73" s="77"/>
      <c r="Z73" s="152"/>
      <c r="AA73" s="135"/>
      <c r="AB73" s="77"/>
      <c r="AC73" s="152"/>
      <c r="AD73" s="135"/>
      <c r="AE73" s="77"/>
      <c r="AF73" s="152"/>
      <c r="AG73" s="135"/>
      <c r="AH73" s="77"/>
      <c r="AI73" s="152"/>
      <c r="AJ73" s="135"/>
      <c r="AK73" s="77"/>
      <c r="AL73" s="77"/>
      <c r="AM73" s="49"/>
      <c r="AN73" s="98">
        <f t="shared" si="9"/>
        <v>0</v>
      </c>
      <c r="AO73" s="77"/>
      <c r="AP73" s="77"/>
      <c r="AQ73" s="4"/>
    </row>
    <row r="74" spans="1:43" ht="15.75">
      <c r="A74" s="28" t="s">
        <v>30</v>
      </c>
      <c r="B74" s="24"/>
      <c r="C74" s="79">
        <f>+C75+C76</f>
        <v>0</v>
      </c>
      <c r="D74" s="79"/>
      <c r="E74" s="166"/>
      <c r="F74" s="138">
        <f>+F75+F76</f>
        <v>0</v>
      </c>
      <c r="G74" s="79"/>
      <c r="H74" s="166"/>
      <c r="I74" s="138">
        <f>+I75+I76</f>
        <v>0</v>
      </c>
      <c r="J74" s="79"/>
      <c r="K74" s="166"/>
      <c r="L74" s="138">
        <f>+L75+L76</f>
        <v>0</v>
      </c>
      <c r="M74" s="79"/>
      <c r="N74" s="166"/>
      <c r="O74" s="138">
        <f>+O75+O76</f>
        <v>0</v>
      </c>
      <c r="P74" s="79"/>
      <c r="Q74" s="166"/>
      <c r="R74" s="138">
        <f>+R75+R76</f>
        <v>0</v>
      </c>
      <c r="S74" s="79"/>
      <c r="T74" s="166"/>
      <c r="U74" s="138">
        <f>+U75+U76</f>
        <v>0</v>
      </c>
      <c r="V74" s="79"/>
      <c r="W74" s="166"/>
      <c r="X74" s="138">
        <f>+X75+X76</f>
        <v>0</v>
      </c>
      <c r="Y74" s="79"/>
      <c r="Z74" s="166"/>
      <c r="AA74" s="138">
        <f>+AA75+AA76</f>
        <v>0</v>
      </c>
      <c r="AB74" s="79"/>
      <c r="AC74" s="166"/>
      <c r="AD74" s="138">
        <f>+AD75+AD76</f>
        <v>0</v>
      </c>
      <c r="AE74" s="79"/>
      <c r="AF74" s="166"/>
      <c r="AG74" s="138">
        <f>+AG75+AG76</f>
        <v>0</v>
      </c>
      <c r="AH74" s="79"/>
      <c r="AI74" s="166"/>
      <c r="AJ74" s="138">
        <f>+AJ75+AJ76</f>
        <v>0</v>
      </c>
      <c r="AK74" s="79"/>
      <c r="AL74" s="79"/>
      <c r="AM74" s="49"/>
      <c r="AN74" s="105">
        <f>+AN75+AN76</f>
        <v>0</v>
      </c>
      <c r="AO74" s="79"/>
      <c r="AP74" s="79"/>
      <c r="AQ74" s="4"/>
    </row>
    <row r="75" spans="1:43" ht="15.75">
      <c r="A75" s="11" t="s">
        <v>31</v>
      </c>
      <c r="B75" s="24"/>
      <c r="C75" s="77"/>
      <c r="D75" s="77"/>
      <c r="E75" s="152"/>
      <c r="F75" s="135"/>
      <c r="G75" s="77"/>
      <c r="H75" s="152"/>
      <c r="I75" s="135"/>
      <c r="J75" s="77"/>
      <c r="K75" s="152"/>
      <c r="L75" s="135"/>
      <c r="M75" s="77"/>
      <c r="N75" s="152"/>
      <c r="O75" s="135"/>
      <c r="P75" s="77"/>
      <c r="Q75" s="152"/>
      <c r="R75" s="135"/>
      <c r="S75" s="77"/>
      <c r="T75" s="152"/>
      <c r="U75" s="135"/>
      <c r="V75" s="77"/>
      <c r="W75" s="152"/>
      <c r="X75" s="135"/>
      <c r="Y75" s="77"/>
      <c r="Z75" s="152"/>
      <c r="AA75" s="135"/>
      <c r="AB75" s="77"/>
      <c r="AC75" s="152"/>
      <c r="AD75" s="135"/>
      <c r="AE75" s="77"/>
      <c r="AF75" s="152"/>
      <c r="AG75" s="135"/>
      <c r="AH75" s="77"/>
      <c r="AI75" s="152"/>
      <c r="AJ75" s="135"/>
      <c r="AK75" s="77"/>
      <c r="AL75" s="77"/>
      <c r="AM75" s="49"/>
      <c r="AN75" s="98">
        <f t="shared" ref="AN75:AN80" si="10">+SUM(C75:AJ75)</f>
        <v>0</v>
      </c>
      <c r="AO75" s="77"/>
      <c r="AP75" s="77"/>
      <c r="AQ75" s="4"/>
    </row>
    <row r="76" spans="1:43" ht="15.75">
      <c r="A76" s="11" t="s">
        <v>49</v>
      </c>
      <c r="B76" s="24"/>
      <c r="C76" s="77"/>
      <c r="D76" s="77"/>
      <c r="E76" s="152"/>
      <c r="F76" s="135"/>
      <c r="G76" s="77"/>
      <c r="H76" s="152"/>
      <c r="I76" s="135"/>
      <c r="J76" s="77"/>
      <c r="K76" s="152"/>
      <c r="L76" s="135"/>
      <c r="M76" s="77"/>
      <c r="N76" s="152"/>
      <c r="O76" s="135"/>
      <c r="P76" s="77"/>
      <c r="Q76" s="152"/>
      <c r="R76" s="135"/>
      <c r="S76" s="77"/>
      <c r="T76" s="152"/>
      <c r="U76" s="135"/>
      <c r="V76" s="77"/>
      <c r="W76" s="152"/>
      <c r="X76" s="135"/>
      <c r="Y76" s="77"/>
      <c r="Z76" s="152"/>
      <c r="AA76" s="135"/>
      <c r="AB76" s="77"/>
      <c r="AC76" s="152"/>
      <c r="AD76" s="135"/>
      <c r="AE76" s="77"/>
      <c r="AF76" s="152"/>
      <c r="AG76" s="135"/>
      <c r="AH76" s="77"/>
      <c r="AI76" s="152"/>
      <c r="AJ76" s="135"/>
      <c r="AK76" s="77"/>
      <c r="AL76" s="77"/>
      <c r="AM76" s="49"/>
      <c r="AN76" s="98">
        <f t="shared" si="10"/>
        <v>0</v>
      </c>
      <c r="AO76" s="77"/>
      <c r="AP76" s="77"/>
      <c r="AQ76" s="4"/>
    </row>
    <row r="77" spans="1:43" ht="15.75">
      <c r="A77" s="11" t="s">
        <v>32</v>
      </c>
      <c r="B77" s="24"/>
      <c r="C77" s="77"/>
      <c r="D77" s="77"/>
      <c r="E77" s="152"/>
      <c r="F77" s="135"/>
      <c r="G77" s="77"/>
      <c r="H77" s="152"/>
      <c r="I77" s="135"/>
      <c r="J77" s="77"/>
      <c r="K77" s="152"/>
      <c r="L77" s="135"/>
      <c r="M77" s="77"/>
      <c r="N77" s="152"/>
      <c r="O77" s="135"/>
      <c r="P77" s="77"/>
      <c r="Q77" s="152"/>
      <c r="R77" s="135"/>
      <c r="S77" s="77"/>
      <c r="T77" s="152"/>
      <c r="U77" s="135"/>
      <c r="V77" s="77"/>
      <c r="W77" s="152"/>
      <c r="X77" s="135"/>
      <c r="Y77" s="77"/>
      <c r="Z77" s="152"/>
      <c r="AA77" s="135"/>
      <c r="AB77" s="77"/>
      <c r="AC77" s="152"/>
      <c r="AD77" s="135"/>
      <c r="AE77" s="77"/>
      <c r="AF77" s="152"/>
      <c r="AG77" s="135"/>
      <c r="AH77" s="77"/>
      <c r="AI77" s="152"/>
      <c r="AJ77" s="135"/>
      <c r="AK77" s="77"/>
      <c r="AL77" s="77"/>
      <c r="AM77" s="49"/>
      <c r="AN77" s="98">
        <f t="shared" si="10"/>
        <v>0</v>
      </c>
      <c r="AO77" s="77"/>
      <c r="AP77" s="77"/>
      <c r="AQ77" s="4"/>
    </row>
    <row r="78" spans="1:43" ht="15.75">
      <c r="A78" s="11" t="s">
        <v>33</v>
      </c>
      <c r="B78" s="24"/>
      <c r="C78" s="78"/>
      <c r="D78" s="78"/>
      <c r="E78" s="165"/>
      <c r="F78" s="137"/>
      <c r="G78" s="78"/>
      <c r="H78" s="165"/>
      <c r="I78" s="137"/>
      <c r="J78" s="78"/>
      <c r="K78" s="165"/>
      <c r="L78" s="137"/>
      <c r="M78" s="78"/>
      <c r="N78" s="165"/>
      <c r="O78" s="137"/>
      <c r="P78" s="78"/>
      <c r="Q78" s="165"/>
      <c r="R78" s="137"/>
      <c r="S78" s="78"/>
      <c r="T78" s="165"/>
      <c r="U78" s="137"/>
      <c r="V78" s="78"/>
      <c r="W78" s="165"/>
      <c r="X78" s="137"/>
      <c r="Y78" s="78"/>
      <c r="Z78" s="165"/>
      <c r="AA78" s="137"/>
      <c r="AB78" s="78"/>
      <c r="AC78" s="165"/>
      <c r="AD78" s="137"/>
      <c r="AE78" s="78"/>
      <c r="AF78" s="165"/>
      <c r="AG78" s="137"/>
      <c r="AH78" s="78"/>
      <c r="AI78" s="165"/>
      <c r="AJ78" s="137"/>
      <c r="AK78" s="78"/>
      <c r="AL78" s="78"/>
      <c r="AM78" s="49"/>
      <c r="AN78" s="98">
        <f t="shared" si="10"/>
        <v>0</v>
      </c>
      <c r="AO78" s="78"/>
      <c r="AP78" s="78"/>
      <c r="AQ78" s="4"/>
    </row>
    <row r="79" spans="1:43" ht="15.75">
      <c r="A79" s="11" t="s">
        <v>34</v>
      </c>
      <c r="B79" s="24"/>
      <c r="C79" s="78"/>
      <c r="D79" s="78"/>
      <c r="E79" s="165"/>
      <c r="F79" s="137"/>
      <c r="G79" s="78"/>
      <c r="H79" s="165"/>
      <c r="I79" s="137"/>
      <c r="J79" s="78"/>
      <c r="K79" s="165"/>
      <c r="L79" s="137"/>
      <c r="M79" s="78"/>
      <c r="N79" s="165"/>
      <c r="O79" s="137"/>
      <c r="P79" s="78"/>
      <c r="Q79" s="165"/>
      <c r="R79" s="137"/>
      <c r="S79" s="78"/>
      <c r="T79" s="165"/>
      <c r="U79" s="137"/>
      <c r="V79" s="78"/>
      <c r="W79" s="165"/>
      <c r="X79" s="137"/>
      <c r="Y79" s="78"/>
      <c r="Z79" s="165"/>
      <c r="AA79" s="137"/>
      <c r="AB79" s="78"/>
      <c r="AC79" s="165"/>
      <c r="AD79" s="137"/>
      <c r="AE79" s="78"/>
      <c r="AF79" s="165"/>
      <c r="AG79" s="137"/>
      <c r="AH79" s="78"/>
      <c r="AI79" s="165"/>
      <c r="AJ79" s="137"/>
      <c r="AK79" s="78"/>
      <c r="AL79" s="78"/>
      <c r="AM79" s="49"/>
      <c r="AN79" s="98">
        <f t="shared" si="10"/>
        <v>0</v>
      </c>
      <c r="AO79" s="78"/>
      <c r="AP79" s="78"/>
      <c r="AQ79" s="4"/>
    </row>
    <row r="80" spans="1:43" ht="15.75">
      <c r="A80" s="11" t="s">
        <v>46</v>
      </c>
      <c r="B80" s="24"/>
      <c r="C80" s="80"/>
      <c r="D80" s="80"/>
      <c r="E80" s="167"/>
      <c r="F80" s="139"/>
      <c r="G80" s="80"/>
      <c r="H80" s="167"/>
      <c r="I80" s="139"/>
      <c r="J80" s="80"/>
      <c r="K80" s="167"/>
      <c r="L80" s="139"/>
      <c r="M80" s="80"/>
      <c r="N80" s="167"/>
      <c r="O80" s="139"/>
      <c r="P80" s="80"/>
      <c r="Q80" s="167"/>
      <c r="R80" s="139"/>
      <c r="S80" s="80"/>
      <c r="T80" s="167"/>
      <c r="U80" s="139"/>
      <c r="V80" s="80"/>
      <c r="W80" s="167"/>
      <c r="X80" s="139"/>
      <c r="Y80" s="80"/>
      <c r="Z80" s="167"/>
      <c r="AA80" s="139"/>
      <c r="AB80" s="80"/>
      <c r="AC80" s="167"/>
      <c r="AD80" s="139"/>
      <c r="AE80" s="80"/>
      <c r="AF80" s="167"/>
      <c r="AG80" s="139"/>
      <c r="AH80" s="80"/>
      <c r="AI80" s="167"/>
      <c r="AJ80" s="139"/>
      <c r="AK80" s="80"/>
      <c r="AL80" s="80"/>
      <c r="AM80" s="49"/>
      <c r="AN80" s="98">
        <f t="shared" si="10"/>
        <v>0</v>
      </c>
      <c r="AO80" s="80"/>
      <c r="AP80" s="80"/>
      <c r="AQ80" s="4"/>
    </row>
    <row r="81" spans="1:43" s="44" customFormat="1" ht="15.75">
      <c r="A81" s="43" t="s">
        <v>50</v>
      </c>
      <c r="B81" s="25"/>
      <c r="C81" s="97">
        <f>+C82+C83+C84</f>
        <v>0</v>
      </c>
      <c r="D81" s="97"/>
      <c r="E81" s="157"/>
      <c r="F81" s="128">
        <f>+F82+F83+F84</f>
        <v>0</v>
      </c>
      <c r="G81" s="97"/>
      <c r="H81" s="157"/>
      <c r="I81" s="128">
        <f>+I82+I83+I84</f>
        <v>0</v>
      </c>
      <c r="J81" s="97"/>
      <c r="K81" s="157"/>
      <c r="L81" s="128">
        <f>+L82+L83+L84</f>
        <v>0</v>
      </c>
      <c r="M81" s="97"/>
      <c r="N81" s="157"/>
      <c r="O81" s="128">
        <f>+O82+O83+O84</f>
        <v>0</v>
      </c>
      <c r="P81" s="97"/>
      <c r="Q81" s="157"/>
      <c r="R81" s="128">
        <f>+R82+R83+R84</f>
        <v>0</v>
      </c>
      <c r="S81" s="97"/>
      <c r="T81" s="157"/>
      <c r="U81" s="128">
        <f>+U82+U83+U84</f>
        <v>0</v>
      </c>
      <c r="V81" s="97"/>
      <c r="W81" s="157"/>
      <c r="X81" s="128">
        <f>+X82+X83+X84</f>
        <v>0</v>
      </c>
      <c r="Y81" s="97"/>
      <c r="Z81" s="157"/>
      <c r="AA81" s="128">
        <f>+AA82+AA83+AA84</f>
        <v>0</v>
      </c>
      <c r="AB81" s="97"/>
      <c r="AC81" s="157"/>
      <c r="AD81" s="128">
        <f>+AD82+AD83+AD84</f>
        <v>0</v>
      </c>
      <c r="AE81" s="97"/>
      <c r="AF81" s="157"/>
      <c r="AG81" s="128">
        <f>+AG82+AG83+AG84</f>
        <v>0</v>
      </c>
      <c r="AH81" s="97"/>
      <c r="AI81" s="157"/>
      <c r="AJ81" s="128">
        <f>+AJ82+AJ83+AJ84</f>
        <v>0</v>
      </c>
      <c r="AK81" s="97"/>
      <c r="AL81" s="97"/>
      <c r="AM81" s="49"/>
      <c r="AN81" s="105">
        <f>+AN82+AN83+AN84</f>
        <v>0</v>
      </c>
      <c r="AO81" s="97"/>
      <c r="AP81" s="97"/>
      <c r="AQ81" s="5"/>
    </row>
    <row r="82" spans="1:43" ht="15.75">
      <c r="A82" s="11" t="s">
        <v>35</v>
      </c>
      <c r="B82" s="24"/>
      <c r="C82" s="80"/>
      <c r="D82" s="80"/>
      <c r="E82" s="167"/>
      <c r="F82" s="139"/>
      <c r="G82" s="80"/>
      <c r="H82" s="167"/>
      <c r="I82" s="139"/>
      <c r="J82" s="80"/>
      <c r="K82" s="167"/>
      <c r="L82" s="139"/>
      <c r="M82" s="80"/>
      <c r="N82" s="167"/>
      <c r="O82" s="139"/>
      <c r="P82" s="80"/>
      <c r="Q82" s="167"/>
      <c r="R82" s="139"/>
      <c r="S82" s="80"/>
      <c r="T82" s="167"/>
      <c r="U82" s="139"/>
      <c r="V82" s="80"/>
      <c r="W82" s="167"/>
      <c r="X82" s="139"/>
      <c r="Y82" s="80"/>
      <c r="Z82" s="167"/>
      <c r="AA82" s="139"/>
      <c r="AB82" s="80"/>
      <c r="AC82" s="167"/>
      <c r="AD82" s="139"/>
      <c r="AE82" s="80"/>
      <c r="AF82" s="167"/>
      <c r="AG82" s="139"/>
      <c r="AH82" s="80"/>
      <c r="AI82" s="167"/>
      <c r="AJ82" s="139"/>
      <c r="AK82" s="80"/>
      <c r="AL82" s="80"/>
      <c r="AM82" s="49"/>
      <c r="AN82" s="98">
        <f t="shared" ref="AN82:AN94" si="11">+SUM(C82:AJ82)</f>
        <v>0</v>
      </c>
      <c r="AO82" s="80"/>
      <c r="AP82" s="80"/>
      <c r="AQ82" s="4"/>
    </row>
    <row r="83" spans="1:43" ht="15.75">
      <c r="A83" s="11" t="s">
        <v>36</v>
      </c>
      <c r="B83" s="24"/>
      <c r="C83" s="77"/>
      <c r="D83" s="77"/>
      <c r="E83" s="152"/>
      <c r="F83" s="135"/>
      <c r="G83" s="77"/>
      <c r="H83" s="152"/>
      <c r="I83" s="135"/>
      <c r="J83" s="77"/>
      <c r="K83" s="152"/>
      <c r="L83" s="135"/>
      <c r="M83" s="77"/>
      <c r="N83" s="152"/>
      <c r="O83" s="135"/>
      <c r="P83" s="77"/>
      <c r="Q83" s="152"/>
      <c r="R83" s="135"/>
      <c r="S83" s="77"/>
      <c r="T83" s="152"/>
      <c r="U83" s="135"/>
      <c r="V83" s="77"/>
      <c r="W83" s="152"/>
      <c r="X83" s="135"/>
      <c r="Y83" s="77"/>
      <c r="Z83" s="152"/>
      <c r="AA83" s="135"/>
      <c r="AB83" s="77"/>
      <c r="AC83" s="152"/>
      <c r="AD83" s="135"/>
      <c r="AE83" s="77"/>
      <c r="AF83" s="152"/>
      <c r="AG83" s="135"/>
      <c r="AH83" s="77"/>
      <c r="AI83" s="152"/>
      <c r="AJ83" s="135"/>
      <c r="AK83" s="77"/>
      <c r="AL83" s="77"/>
      <c r="AM83" s="49"/>
      <c r="AN83" s="98">
        <f t="shared" si="11"/>
        <v>0</v>
      </c>
      <c r="AO83" s="77"/>
      <c r="AP83" s="77"/>
      <c r="AQ83" s="4"/>
    </row>
    <row r="84" spans="1:43" ht="15.75">
      <c r="A84" s="11" t="s">
        <v>37</v>
      </c>
      <c r="B84" s="24"/>
      <c r="C84" s="77"/>
      <c r="D84" s="77"/>
      <c r="E84" s="152"/>
      <c r="F84" s="135"/>
      <c r="G84" s="77"/>
      <c r="H84" s="152"/>
      <c r="I84" s="135"/>
      <c r="J84" s="77"/>
      <c r="K84" s="152"/>
      <c r="L84" s="135"/>
      <c r="M84" s="77"/>
      <c r="N84" s="152"/>
      <c r="O84" s="135"/>
      <c r="P84" s="77"/>
      <c r="Q84" s="152"/>
      <c r="R84" s="135"/>
      <c r="S84" s="77"/>
      <c r="T84" s="152"/>
      <c r="U84" s="135"/>
      <c r="V84" s="77"/>
      <c r="W84" s="152"/>
      <c r="X84" s="135"/>
      <c r="Y84" s="77"/>
      <c r="Z84" s="152"/>
      <c r="AA84" s="135"/>
      <c r="AB84" s="77"/>
      <c r="AC84" s="152"/>
      <c r="AD84" s="135"/>
      <c r="AE84" s="77"/>
      <c r="AF84" s="152"/>
      <c r="AG84" s="135"/>
      <c r="AH84" s="77"/>
      <c r="AI84" s="152"/>
      <c r="AJ84" s="135"/>
      <c r="AK84" s="77"/>
      <c r="AL84" s="77"/>
      <c r="AM84" s="49"/>
      <c r="AN84" s="98">
        <f t="shared" si="11"/>
        <v>0</v>
      </c>
      <c r="AO84" s="77"/>
      <c r="AP84" s="77"/>
      <c r="AQ84" s="4"/>
    </row>
    <row r="85" spans="1:43" ht="15.75">
      <c r="A85" s="11" t="s">
        <v>52</v>
      </c>
      <c r="B85" s="24"/>
      <c r="C85" s="77"/>
      <c r="D85" s="77"/>
      <c r="E85" s="152"/>
      <c r="F85" s="135"/>
      <c r="G85" s="77"/>
      <c r="H85" s="152"/>
      <c r="I85" s="135"/>
      <c r="J85" s="77"/>
      <c r="K85" s="152"/>
      <c r="L85" s="135"/>
      <c r="M85" s="77"/>
      <c r="N85" s="152"/>
      <c r="O85" s="135"/>
      <c r="P85" s="77"/>
      <c r="Q85" s="152"/>
      <c r="R85" s="135"/>
      <c r="S85" s="77"/>
      <c r="T85" s="152"/>
      <c r="U85" s="135"/>
      <c r="V85" s="77"/>
      <c r="W85" s="152"/>
      <c r="X85" s="135"/>
      <c r="Y85" s="77"/>
      <c r="Z85" s="152"/>
      <c r="AA85" s="135"/>
      <c r="AB85" s="77"/>
      <c r="AC85" s="152"/>
      <c r="AD85" s="135"/>
      <c r="AE85" s="77"/>
      <c r="AF85" s="152"/>
      <c r="AG85" s="135"/>
      <c r="AH85" s="77"/>
      <c r="AI85" s="152"/>
      <c r="AJ85" s="135"/>
      <c r="AK85" s="77"/>
      <c r="AL85" s="77"/>
      <c r="AM85" s="49"/>
      <c r="AN85" s="98">
        <f t="shared" si="11"/>
        <v>0</v>
      </c>
      <c r="AO85" s="77"/>
      <c r="AP85" s="77"/>
      <c r="AQ85" s="4"/>
    </row>
    <row r="86" spans="1:43" ht="15.75">
      <c r="A86" s="11" t="s">
        <v>38</v>
      </c>
      <c r="B86" s="24"/>
      <c r="C86" s="77"/>
      <c r="D86" s="77"/>
      <c r="E86" s="152"/>
      <c r="F86" s="135"/>
      <c r="G86" s="77"/>
      <c r="H86" s="152"/>
      <c r="I86" s="135"/>
      <c r="J86" s="77"/>
      <c r="K86" s="152"/>
      <c r="L86" s="135"/>
      <c r="M86" s="77"/>
      <c r="N86" s="152"/>
      <c r="O86" s="135"/>
      <c r="P86" s="77"/>
      <c r="Q86" s="152"/>
      <c r="R86" s="135"/>
      <c r="S86" s="77"/>
      <c r="T86" s="152"/>
      <c r="U86" s="135"/>
      <c r="V86" s="77"/>
      <c r="W86" s="152"/>
      <c r="X86" s="135"/>
      <c r="Y86" s="77"/>
      <c r="Z86" s="152"/>
      <c r="AA86" s="135"/>
      <c r="AB86" s="77"/>
      <c r="AC86" s="152"/>
      <c r="AD86" s="135"/>
      <c r="AE86" s="77"/>
      <c r="AF86" s="152"/>
      <c r="AG86" s="135"/>
      <c r="AH86" s="77"/>
      <c r="AI86" s="152"/>
      <c r="AJ86" s="135"/>
      <c r="AK86" s="77"/>
      <c r="AL86" s="77"/>
      <c r="AM86" s="49"/>
      <c r="AN86" s="98">
        <f t="shared" si="11"/>
        <v>0</v>
      </c>
      <c r="AO86" s="77"/>
      <c r="AP86" s="77"/>
      <c r="AQ86" s="4"/>
    </row>
    <row r="87" spans="1:43" ht="15.75">
      <c r="A87" s="11" t="s">
        <v>39</v>
      </c>
      <c r="B87" s="24"/>
      <c r="C87" s="77"/>
      <c r="D87" s="77"/>
      <c r="E87" s="152"/>
      <c r="F87" s="135"/>
      <c r="G87" s="77"/>
      <c r="H87" s="152"/>
      <c r="I87" s="135"/>
      <c r="J87" s="77"/>
      <c r="K87" s="152"/>
      <c r="L87" s="135"/>
      <c r="M87" s="77"/>
      <c r="N87" s="152"/>
      <c r="O87" s="135"/>
      <c r="P87" s="77"/>
      <c r="Q87" s="152"/>
      <c r="R87" s="135"/>
      <c r="S87" s="77"/>
      <c r="T87" s="152"/>
      <c r="U87" s="135"/>
      <c r="V87" s="77"/>
      <c r="W87" s="152"/>
      <c r="X87" s="135"/>
      <c r="Y87" s="77"/>
      <c r="Z87" s="152"/>
      <c r="AA87" s="135"/>
      <c r="AB87" s="77"/>
      <c r="AC87" s="152"/>
      <c r="AD87" s="135"/>
      <c r="AE87" s="77"/>
      <c r="AF87" s="152"/>
      <c r="AG87" s="135"/>
      <c r="AH87" s="77"/>
      <c r="AI87" s="152"/>
      <c r="AJ87" s="135"/>
      <c r="AK87" s="77"/>
      <c r="AL87" s="77"/>
      <c r="AM87" s="49"/>
      <c r="AN87" s="98">
        <f t="shared" si="11"/>
        <v>0</v>
      </c>
      <c r="AO87" s="77"/>
      <c r="AP87" s="77"/>
      <c r="AQ87" s="4"/>
    </row>
    <row r="88" spans="1:43" ht="15.75">
      <c r="A88" s="11" t="s">
        <v>40</v>
      </c>
      <c r="B88" s="24"/>
      <c r="C88" s="77"/>
      <c r="D88" s="77"/>
      <c r="E88" s="152"/>
      <c r="F88" s="135"/>
      <c r="G88" s="77"/>
      <c r="H88" s="152"/>
      <c r="I88" s="135"/>
      <c r="J88" s="77"/>
      <c r="K88" s="152"/>
      <c r="L88" s="135"/>
      <c r="M88" s="77"/>
      <c r="N88" s="152"/>
      <c r="O88" s="135"/>
      <c r="P88" s="77"/>
      <c r="Q88" s="152"/>
      <c r="R88" s="135"/>
      <c r="S88" s="77"/>
      <c r="T88" s="152"/>
      <c r="U88" s="135"/>
      <c r="V88" s="77"/>
      <c r="W88" s="152"/>
      <c r="X88" s="135"/>
      <c r="Y88" s="77"/>
      <c r="Z88" s="152"/>
      <c r="AA88" s="135"/>
      <c r="AB88" s="77"/>
      <c r="AC88" s="152"/>
      <c r="AD88" s="135"/>
      <c r="AE88" s="77"/>
      <c r="AF88" s="152"/>
      <c r="AG88" s="135"/>
      <c r="AH88" s="77"/>
      <c r="AI88" s="152"/>
      <c r="AJ88" s="135"/>
      <c r="AK88" s="77"/>
      <c r="AL88" s="77"/>
      <c r="AM88" s="49"/>
      <c r="AN88" s="98">
        <f t="shared" si="11"/>
        <v>0</v>
      </c>
      <c r="AO88" s="77"/>
      <c r="AP88" s="77"/>
      <c r="AQ88" s="4"/>
    </row>
    <row r="89" spans="1:43" ht="15.75">
      <c r="A89" s="11" t="s">
        <v>41</v>
      </c>
      <c r="B89" s="24"/>
      <c r="C89" s="77"/>
      <c r="D89" s="77"/>
      <c r="E89" s="152"/>
      <c r="F89" s="135"/>
      <c r="G89" s="77"/>
      <c r="H89" s="152"/>
      <c r="I89" s="135"/>
      <c r="J89" s="77"/>
      <c r="K89" s="152"/>
      <c r="L89" s="135"/>
      <c r="M89" s="77"/>
      <c r="N89" s="152"/>
      <c r="O89" s="135"/>
      <c r="P89" s="77"/>
      <c r="Q89" s="152"/>
      <c r="R89" s="135"/>
      <c r="S89" s="77"/>
      <c r="T89" s="152"/>
      <c r="U89" s="135"/>
      <c r="V89" s="77"/>
      <c r="W89" s="152"/>
      <c r="X89" s="135"/>
      <c r="Y89" s="77"/>
      <c r="Z89" s="152"/>
      <c r="AA89" s="135"/>
      <c r="AB89" s="77"/>
      <c r="AC89" s="152"/>
      <c r="AD89" s="135"/>
      <c r="AE89" s="77"/>
      <c r="AF89" s="152"/>
      <c r="AG89" s="135"/>
      <c r="AH89" s="77"/>
      <c r="AI89" s="152"/>
      <c r="AJ89" s="135"/>
      <c r="AK89" s="77"/>
      <c r="AL89" s="77"/>
      <c r="AM89" s="49"/>
      <c r="AN89" s="98">
        <f t="shared" si="11"/>
        <v>0</v>
      </c>
      <c r="AO89" s="77"/>
      <c r="AP89" s="77"/>
      <c r="AQ89" s="4"/>
    </row>
    <row r="90" spans="1:43" ht="15.75">
      <c r="A90" s="41" t="s">
        <v>83</v>
      </c>
      <c r="B90" s="24"/>
      <c r="C90" s="77"/>
      <c r="D90" s="77"/>
      <c r="E90" s="152"/>
      <c r="F90" s="135"/>
      <c r="G90" s="77"/>
      <c r="H90" s="152"/>
      <c r="I90" s="135"/>
      <c r="J90" s="77"/>
      <c r="K90" s="152"/>
      <c r="L90" s="135"/>
      <c r="M90" s="77"/>
      <c r="N90" s="152"/>
      <c r="O90" s="135"/>
      <c r="P90" s="77"/>
      <c r="Q90" s="152"/>
      <c r="R90" s="135"/>
      <c r="S90" s="77"/>
      <c r="T90" s="152"/>
      <c r="U90" s="135"/>
      <c r="V90" s="77"/>
      <c r="W90" s="152"/>
      <c r="X90" s="135"/>
      <c r="Y90" s="77"/>
      <c r="Z90" s="152"/>
      <c r="AA90" s="135"/>
      <c r="AB90" s="77"/>
      <c r="AC90" s="152"/>
      <c r="AD90" s="135"/>
      <c r="AE90" s="77"/>
      <c r="AF90" s="152"/>
      <c r="AG90" s="135"/>
      <c r="AH90" s="77"/>
      <c r="AI90" s="152"/>
      <c r="AJ90" s="135"/>
      <c r="AK90" s="77"/>
      <c r="AL90" s="77"/>
      <c r="AM90" s="49"/>
      <c r="AN90" s="98">
        <f t="shared" si="11"/>
        <v>0</v>
      </c>
      <c r="AO90" s="77"/>
      <c r="AP90" s="77"/>
      <c r="AQ90" s="4"/>
    </row>
    <row r="91" spans="1:43" ht="15.75">
      <c r="A91" s="11" t="s">
        <v>42</v>
      </c>
      <c r="B91" s="24"/>
      <c r="C91" s="77"/>
      <c r="D91" s="77"/>
      <c r="E91" s="152"/>
      <c r="F91" s="135"/>
      <c r="G91" s="77"/>
      <c r="H91" s="152"/>
      <c r="I91" s="135"/>
      <c r="J91" s="77"/>
      <c r="K91" s="152"/>
      <c r="L91" s="135"/>
      <c r="M91" s="77"/>
      <c r="N91" s="152"/>
      <c r="O91" s="135"/>
      <c r="P91" s="77"/>
      <c r="Q91" s="152"/>
      <c r="R91" s="135"/>
      <c r="S91" s="77"/>
      <c r="T91" s="152"/>
      <c r="U91" s="135"/>
      <c r="V91" s="77"/>
      <c r="W91" s="152"/>
      <c r="X91" s="135"/>
      <c r="Y91" s="77"/>
      <c r="Z91" s="152"/>
      <c r="AA91" s="135"/>
      <c r="AB91" s="77"/>
      <c r="AC91" s="152"/>
      <c r="AD91" s="135"/>
      <c r="AE91" s="77"/>
      <c r="AF91" s="152"/>
      <c r="AG91" s="135"/>
      <c r="AH91" s="77"/>
      <c r="AI91" s="152"/>
      <c r="AJ91" s="135"/>
      <c r="AK91" s="77"/>
      <c r="AL91" s="77"/>
      <c r="AM91" s="49"/>
      <c r="AN91" s="98">
        <f t="shared" si="11"/>
        <v>0</v>
      </c>
      <c r="AO91" s="77"/>
      <c r="AP91" s="77"/>
      <c r="AQ91" s="4"/>
    </row>
    <row r="92" spans="1:43" ht="15.75">
      <c r="A92" s="41" t="s">
        <v>80</v>
      </c>
      <c r="B92" s="24"/>
      <c r="C92" s="77"/>
      <c r="D92" s="77"/>
      <c r="E92" s="152"/>
      <c r="F92" s="135"/>
      <c r="G92" s="77"/>
      <c r="H92" s="152"/>
      <c r="I92" s="135"/>
      <c r="J92" s="77"/>
      <c r="K92" s="152"/>
      <c r="L92" s="135"/>
      <c r="M92" s="77"/>
      <c r="N92" s="152"/>
      <c r="O92" s="135"/>
      <c r="P92" s="77"/>
      <c r="Q92" s="152"/>
      <c r="R92" s="135"/>
      <c r="S92" s="77"/>
      <c r="T92" s="152"/>
      <c r="U92" s="135"/>
      <c r="V92" s="77"/>
      <c r="W92" s="152"/>
      <c r="X92" s="135"/>
      <c r="Y92" s="77"/>
      <c r="Z92" s="152"/>
      <c r="AA92" s="135"/>
      <c r="AB92" s="77"/>
      <c r="AC92" s="152"/>
      <c r="AD92" s="135"/>
      <c r="AE92" s="77"/>
      <c r="AF92" s="152"/>
      <c r="AG92" s="135"/>
      <c r="AH92" s="77"/>
      <c r="AI92" s="152"/>
      <c r="AJ92" s="135"/>
      <c r="AK92" s="77"/>
      <c r="AL92" s="77"/>
      <c r="AM92" s="49"/>
      <c r="AN92" s="98">
        <f t="shared" si="11"/>
        <v>0</v>
      </c>
      <c r="AO92" s="77"/>
      <c r="AP92" s="77"/>
      <c r="AQ92" s="4"/>
    </row>
    <row r="93" spans="1:43" ht="15.75">
      <c r="A93" s="41" t="s">
        <v>89</v>
      </c>
      <c r="B93" s="24"/>
      <c r="C93" s="77"/>
      <c r="D93" s="77"/>
      <c r="E93" s="152"/>
      <c r="F93" s="135"/>
      <c r="G93" s="77"/>
      <c r="H93" s="152"/>
      <c r="I93" s="135"/>
      <c r="J93" s="77"/>
      <c r="K93" s="152"/>
      <c r="L93" s="135"/>
      <c r="M93" s="77"/>
      <c r="N93" s="152"/>
      <c r="O93" s="135"/>
      <c r="P93" s="77"/>
      <c r="Q93" s="152"/>
      <c r="R93" s="135"/>
      <c r="S93" s="77"/>
      <c r="T93" s="152"/>
      <c r="U93" s="135"/>
      <c r="V93" s="77"/>
      <c r="W93" s="152"/>
      <c r="X93" s="135"/>
      <c r="Y93" s="77"/>
      <c r="Z93" s="152"/>
      <c r="AA93" s="135"/>
      <c r="AB93" s="77"/>
      <c r="AC93" s="152"/>
      <c r="AD93" s="135"/>
      <c r="AE93" s="77"/>
      <c r="AF93" s="152"/>
      <c r="AG93" s="135"/>
      <c r="AH93" s="77"/>
      <c r="AI93" s="152"/>
      <c r="AJ93" s="135"/>
      <c r="AK93" s="77"/>
      <c r="AL93" s="77"/>
      <c r="AM93" s="49"/>
      <c r="AN93" s="98">
        <f t="shared" si="11"/>
        <v>0</v>
      </c>
      <c r="AO93" s="77"/>
      <c r="AP93" s="77"/>
      <c r="AQ93" s="4"/>
    </row>
    <row r="94" spans="1:43" ht="15.75">
      <c r="A94" s="11" t="s">
        <v>43</v>
      </c>
      <c r="B94" s="24"/>
      <c r="C94" s="77"/>
      <c r="D94" s="77"/>
      <c r="E94" s="152"/>
      <c r="F94" s="135"/>
      <c r="G94" s="77"/>
      <c r="H94" s="152"/>
      <c r="I94" s="135"/>
      <c r="J94" s="77"/>
      <c r="K94" s="152"/>
      <c r="L94" s="135"/>
      <c r="M94" s="77"/>
      <c r="N94" s="152"/>
      <c r="O94" s="135"/>
      <c r="P94" s="77"/>
      <c r="Q94" s="152"/>
      <c r="R94" s="135"/>
      <c r="S94" s="77"/>
      <c r="T94" s="152"/>
      <c r="U94" s="135"/>
      <c r="V94" s="77"/>
      <c r="W94" s="152"/>
      <c r="X94" s="135"/>
      <c r="Y94" s="77"/>
      <c r="Z94" s="152"/>
      <c r="AA94" s="135"/>
      <c r="AB94" s="77"/>
      <c r="AC94" s="152"/>
      <c r="AD94" s="135"/>
      <c r="AE94" s="77"/>
      <c r="AF94" s="152"/>
      <c r="AG94" s="135"/>
      <c r="AH94" s="77"/>
      <c r="AI94" s="152"/>
      <c r="AJ94" s="135"/>
      <c r="AK94" s="77"/>
      <c r="AL94" s="77"/>
      <c r="AM94" s="49"/>
      <c r="AN94" s="98">
        <f t="shared" si="11"/>
        <v>0</v>
      </c>
      <c r="AO94" s="77"/>
      <c r="AP94" s="77"/>
      <c r="AQ94" s="4"/>
    </row>
    <row r="95" spans="1:43" ht="18.75">
      <c r="A95" s="10" t="s">
        <v>44</v>
      </c>
      <c r="B95" s="24"/>
      <c r="C95" s="97">
        <f>+C82+C83+C84+C85+C86+C87+C88+C89+C90+C91+C92+C93+C94+C75+C76+C77+C78+C79+C80+C72+C73+C66+C67+C68+C69+C70+C62+C63+C64</f>
        <v>0</v>
      </c>
      <c r="D95" s="97"/>
      <c r="E95" s="157"/>
      <c r="F95" s="128" t="e">
        <f>+F82+F83+F84+F85+F86+F87+F88+F89+F90+F91+#REF!+F92+F93+F94+F75+F76+F77+F78+F79+F80+F72+F73+F66+F67+F68+F69+F70+F62+F63+F64</f>
        <v>#REF!</v>
      </c>
      <c r="G95" s="97"/>
      <c r="H95" s="157"/>
      <c r="I95" s="128" t="e">
        <f>+I82+I83+I84+I85+I86+I87+I88+I89+I90+I91+#REF!+I92+I93+I94+I75+I76+I77+I78+I79+I80+I72+I73+I66+I67+I68+I69+I70+I62+I63+I64</f>
        <v>#REF!</v>
      </c>
      <c r="J95" s="97"/>
      <c r="K95" s="157"/>
      <c r="L95" s="128" t="e">
        <f>+L82+L83+L84+L85+L86+L87+L88+L89+L90+L91+#REF!+L92+L93+L94+L75+L76+L77+L78+L79+L80+L72+L73+L66+L67+L68+L69+L70+L62+L63+L64</f>
        <v>#REF!</v>
      </c>
      <c r="M95" s="97"/>
      <c r="N95" s="157"/>
      <c r="O95" s="128" t="e">
        <f>+O82+O83+O84+O85+O86+O87+O88+O89+O90+O91+#REF!+O92+O93+O94+O75+O76+O77+O78+O79+O80+O72+O73+O66+O67+O68+O69+O70+O62+O63+O64</f>
        <v>#REF!</v>
      </c>
      <c r="P95" s="97"/>
      <c r="Q95" s="157"/>
      <c r="R95" s="128" t="e">
        <f>+R82+R83+R84+R85+R86+R87+R88+R89+R90+R91+#REF!+R92+R93+R94+R75+R76+R77+R78+R79+R80+R72+R73+R66+R67+R68+R69+R70+R62+R63+R64</f>
        <v>#REF!</v>
      </c>
      <c r="S95" s="97"/>
      <c r="T95" s="157"/>
      <c r="U95" s="128" t="e">
        <f>+U82+U83+U84+U85+U86+U87+U88+U89+U90+U91+#REF!+U92+U93+U94+U75+U76+U77+U78+U79+U80+U72+U73+U66+U67+U68+U69+U70+U62+U63+U64</f>
        <v>#REF!</v>
      </c>
      <c r="V95" s="97"/>
      <c r="W95" s="157"/>
      <c r="X95" s="128" t="e">
        <f>+X82+X83+X84+X85+X86+X87+X88+X89+X90+X91+#REF!+X92+X93+X94+X75+X76+X77+X78+X79+X80+X72+X73+X66+X67+X68+X69+X70+X62+X63+X64</f>
        <v>#REF!</v>
      </c>
      <c r="Y95" s="97"/>
      <c r="Z95" s="157"/>
      <c r="AA95" s="128" t="e">
        <f>+AA82+AA83+AA84+AA85+AA86+AA87+AA88+AA89+AA90+AA91+#REF!+AA92+AA93+AA94+AA75+AA76+AA77+AA78+AA79+AA80+AA72+AA73+AA66+AA67+AA68+AA69+AA70+AA62+AA63+AA64</f>
        <v>#REF!</v>
      </c>
      <c r="AB95" s="97"/>
      <c r="AC95" s="157"/>
      <c r="AD95" s="128" t="e">
        <f>+AD82+AD83+AD84+AD85+AD86+AD87+AD88+AD89+AD90+AD91+#REF!+AD92+AD93+AD94+AD75+AD76+AD77+AD78+AD79+AD80+AD72+AD73+AD66+AD67+AD68+AD69+AD70+AD62+AD63+AD64</f>
        <v>#REF!</v>
      </c>
      <c r="AE95" s="97"/>
      <c r="AF95" s="157"/>
      <c r="AG95" s="128" t="e">
        <f>+AG82+AG83+AG84+AG85+AG86+AG87+AG88+AG89+AG90+AG91+#REF!+AG92+AG93+AG94+AG75+AG76+AG77+AG78+AG79+AG80+AG72+AG73+AG66+AG67+AG68+AG69+AG70+AG62+AG63+AG64</f>
        <v>#REF!</v>
      </c>
      <c r="AH95" s="97"/>
      <c r="AI95" s="157"/>
      <c r="AJ95" s="128" t="e">
        <f>+AJ82+AJ83+AJ84+AJ85+AJ86+AJ87+AJ88+AJ89+AJ90+AJ91+#REF!+AJ92+AJ93+AJ94+AJ75+AJ76+AJ77+AJ78+AJ79+AJ80+AJ72+AJ73+AJ66+AJ67+AJ68+AJ69+AJ70+AJ62+AJ63+AJ64</f>
        <v>#REF!</v>
      </c>
      <c r="AK95" s="97"/>
      <c r="AL95" s="97"/>
      <c r="AM95" s="49"/>
      <c r="AN95" s="105" t="e">
        <f>+AN82+AN83+AN84+AN85+AN86+AN87+AN88+AN89+AN90+AN91+#REF!+AN92+AN93+AN94+AN75+AN76+AN77+AN78+AN79+AN80+AN72+AN73+AN66+AN67+AN68+AN69+AN70+AN62+AN63+AN64</f>
        <v>#REF!</v>
      </c>
      <c r="AO95" s="97"/>
      <c r="AP95" s="97"/>
      <c r="AQ95" s="4"/>
    </row>
    <row r="96" spans="1:43" ht="15.75" customHeight="1">
      <c r="A96" s="10"/>
      <c r="B96" s="24"/>
      <c r="C96" s="75"/>
      <c r="D96" s="75"/>
      <c r="E96" s="158"/>
      <c r="F96" s="133"/>
      <c r="G96" s="75"/>
      <c r="H96" s="158"/>
      <c r="I96" s="133"/>
      <c r="J96" s="75"/>
      <c r="K96" s="158"/>
      <c r="L96" s="133"/>
      <c r="M96" s="75"/>
      <c r="N96" s="158"/>
      <c r="O96" s="133"/>
      <c r="P96" s="75"/>
      <c r="Q96" s="158"/>
      <c r="R96" s="133"/>
      <c r="S96" s="75"/>
      <c r="T96" s="158"/>
      <c r="U96" s="133"/>
      <c r="V96" s="75"/>
      <c r="W96" s="158"/>
      <c r="X96" s="133"/>
      <c r="Y96" s="75"/>
      <c r="Z96" s="158"/>
      <c r="AA96" s="133"/>
      <c r="AB96" s="75"/>
      <c r="AC96" s="158"/>
      <c r="AD96" s="133"/>
      <c r="AE96" s="75"/>
      <c r="AF96" s="158"/>
      <c r="AG96" s="133"/>
      <c r="AH96" s="75"/>
      <c r="AI96" s="158"/>
      <c r="AJ96" s="133"/>
      <c r="AK96" s="75"/>
      <c r="AL96" s="75"/>
      <c r="AM96" s="49"/>
      <c r="AN96" s="55"/>
      <c r="AO96" s="75"/>
      <c r="AP96" s="75"/>
      <c r="AQ96" s="4"/>
    </row>
    <row r="97" spans="1:43" ht="15.75">
      <c r="A97" s="11" t="s">
        <v>84</v>
      </c>
      <c r="C97" s="75"/>
      <c r="D97" s="75"/>
      <c r="E97" s="158"/>
      <c r="F97" s="133"/>
      <c r="G97" s="75"/>
      <c r="H97" s="158"/>
      <c r="I97" s="133"/>
      <c r="J97" s="75"/>
      <c r="K97" s="158"/>
      <c r="L97" s="133"/>
      <c r="M97" s="75"/>
      <c r="N97" s="158"/>
      <c r="O97" s="133"/>
      <c r="P97" s="75"/>
      <c r="Q97" s="158"/>
      <c r="R97" s="133"/>
      <c r="S97" s="75"/>
      <c r="T97" s="158"/>
      <c r="U97" s="133"/>
      <c r="V97" s="75"/>
      <c r="W97" s="158"/>
      <c r="X97" s="133"/>
      <c r="Y97" s="75"/>
      <c r="Z97" s="158"/>
      <c r="AA97" s="133"/>
      <c r="AB97" s="75"/>
      <c r="AC97" s="158"/>
      <c r="AD97" s="133"/>
      <c r="AE97" s="75"/>
      <c r="AF97" s="158"/>
      <c r="AG97" s="133"/>
      <c r="AH97" s="75"/>
      <c r="AI97" s="158"/>
      <c r="AJ97" s="133"/>
      <c r="AK97" s="75"/>
      <c r="AL97" s="75"/>
      <c r="AM97" s="49"/>
      <c r="AN97" s="98">
        <f>+SUM(C97:AJ97)</f>
        <v>0</v>
      </c>
      <c r="AO97" s="75"/>
      <c r="AP97" s="75"/>
    </row>
    <row r="98" spans="1:43" ht="15.75">
      <c r="A98" s="11" t="s">
        <v>47</v>
      </c>
      <c r="C98" s="75"/>
      <c r="D98" s="75"/>
      <c r="E98" s="158"/>
      <c r="F98" s="133"/>
      <c r="G98" s="75"/>
      <c r="H98" s="158"/>
      <c r="I98" s="133"/>
      <c r="J98" s="75"/>
      <c r="K98" s="158"/>
      <c r="L98" s="133"/>
      <c r="M98" s="75"/>
      <c r="N98" s="158"/>
      <c r="O98" s="133"/>
      <c r="P98" s="75"/>
      <c r="Q98" s="158"/>
      <c r="R98" s="133"/>
      <c r="S98" s="75"/>
      <c r="T98" s="158"/>
      <c r="U98" s="133"/>
      <c r="V98" s="75"/>
      <c r="W98" s="158"/>
      <c r="X98" s="133"/>
      <c r="Y98" s="75"/>
      <c r="Z98" s="158"/>
      <c r="AA98" s="133"/>
      <c r="AB98" s="75"/>
      <c r="AC98" s="158"/>
      <c r="AD98" s="133"/>
      <c r="AE98" s="75"/>
      <c r="AF98" s="158"/>
      <c r="AG98" s="133"/>
      <c r="AH98" s="75"/>
      <c r="AI98" s="158"/>
      <c r="AJ98" s="133"/>
      <c r="AK98" s="75"/>
      <c r="AL98" s="75"/>
      <c r="AM98" s="49"/>
      <c r="AN98" s="98">
        <f>+SUM(C98:AJ98)</f>
        <v>0</v>
      </c>
      <c r="AO98" s="75"/>
      <c r="AP98" s="75"/>
    </row>
    <row r="99" spans="1:43" ht="18.75">
      <c r="A99" s="10" t="s">
        <v>45</v>
      </c>
      <c r="B99" s="24"/>
      <c r="C99" s="97">
        <f>+C27-C95+C97+C98+C58+C31</f>
        <v>0</v>
      </c>
      <c r="D99" s="97"/>
      <c r="E99" s="157"/>
      <c r="F99" s="128" t="e">
        <f>+F27-F95+F97+F98+F58+F31</f>
        <v>#REF!</v>
      </c>
      <c r="G99" s="97"/>
      <c r="H99" s="157"/>
      <c r="I99" s="128" t="e">
        <f>+I27-I95+I97+I98+I58+I31</f>
        <v>#REF!</v>
      </c>
      <c r="J99" s="97"/>
      <c r="K99" s="157"/>
      <c r="L99" s="128" t="e">
        <f>+L27-L95+L97+L98+L58+L31</f>
        <v>#REF!</v>
      </c>
      <c r="M99" s="97"/>
      <c r="N99" s="157"/>
      <c r="O99" s="128" t="e">
        <f>+O27-O95+O97+O98+O58+O31</f>
        <v>#REF!</v>
      </c>
      <c r="P99" s="97"/>
      <c r="Q99" s="157"/>
      <c r="R99" s="128" t="e">
        <f>+R27-R95+R97+R98+R58+R31</f>
        <v>#REF!</v>
      </c>
      <c r="S99" s="97"/>
      <c r="T99" s="157"/>
      <c r="U99" s="128" t="e">
        <f>+U27-U95+U97+U98+U58+U31</f>
        <v>#REF!</v>
      </c>
      <c r="V99" s="97"/>
      <c r="W99" s="157"/>
      <c r="X99" s="128" t="e">
        <f>+X27-X95+X97+X98+X58+X31</f>
        <v>#REF!</v>
      </c>
      <c r="Y99" s="97"/>
      <c r="Z99" s="157"/>
      <c r="AA99" s="128" t="e">
        <f>+AA27-AA95+AA97+AA98+AA58+AA31</f>
        <v>#REF!</v>
      </c>
      <c r="AB99" s="97"/>
      <c r="AC99" s="157"/>
      <c r="AD99" s="128" t="e">
        <f>+AD27-AD95+AD97+AD98+AD58+AD31</f>
        <v>#REF!</v>
      </c>
      <c r="AE99" s="97"/>
      <c r="AF99" s="157"/>
      <c r="AG99" s="128" t="e">
        <f>+AG27-AG95+AG97+AG98+AG58+AG31</f>
        <v>#REF!</v>
      </c>
      <c r="AH99" s="97"/>
      <c r="AI99" s="157"/>
      <c r="AJ99" s="128" t="e">
        <f>+AJ27-AJ95+AJ97+AJ98+AJ58+AJ31</f>
        <v>#REF!</v>
      </c>
      <c r="AK99" s="97"/>
      <c r="AL99" s="97"/>
      <c r="AM99" s="49"/>
      <c r="AN99" s="105" t="e">
        <f>+AN27-AN95+AN97+AN98+AN58+AN31</f>
        <v>#REF!</v>
      </c>
      <c r="AO99" s="97"/>
      <c r="AP99" s="97"/>
      <c r="AQ99" s="4"/>
    </row>
    <row r="100" spans="1:43" ht="15.75">
      <c r="A100" s="12"/>
      <c r="B100" s="24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49"/>
      <c r="AN100" s="90"/>
      <c r="AO100" s="121"/>
      <c r="AP100" s="121"/>
      <c r="AQ100" s="4"/>
    </row>
    <row r="101" spans="1:43" ht="15.75">
      <c r="A101" s="184"/>
      <c r="B101" s="24"/>
      <c r="C101" s="121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3"/>
      <c r="Q101" s="183"/>
      <c r="R101" s="183"/>
      <c r="S101" s="183"/>
      <c r="T101" s="183"/>
      <c r="U101" s="183"/>
      <c r="V101" s="183"/>
      <c r="W101" s="183"/>
      <c r="X101" s="183"/>
      <c r="Y101" s="183"/>
      <c r="Z101" s="183"/>
      <c r="AA101" s="183"/>
      <c r="AB101" s="183"/>
      <c r="AC101" s="183"/>
      <c r="AD101" s="183"/>
      <c r="AE101" s="183"/>
      <c r="AF101" s="183"/>
      <c r="AG101" s="183"/>
      <c r="AH101" s="183"/>
      <c r="AI101" s="183"/>
      <c r="AJ101" s="183"/>
      <c r="AK101" s="183"/>
      <c r="AL101" s="183"/>
      <c r="AM101" s="183"/>
      <c r="AN101" s="183"/>
      <c r="AO101" s="183"/>
      <c r="AP101" s="183"/>
    </row>
    <row r="102" spans="1:43" ht="15.75">
      <c r="A102" s="34" t="s">
        <v>48</v>
      </c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1"/>
      <c r="AG102" s="121"/>
      <c r="AH102" s="121"/>
      <c r="AI102" s="121"/>
      <c r="AJ102" s="121"/>
      <c r="AK102" s="121"/>
      <c r="AL102" s="121"/>
      <c r="AM102" s="49"/>
      <c r="AN102" s="90"/>
      <c r="AO102" s="121"/>
      <c r="AP102" s="121"/>
    </row>
    <row r="103" spans="1:43">
      <c r="A103" s="35" t="s">
        <v>100</v>
      </c>
      <c r="C103" s="46">
        <f>+C13/C6</f>
        <v>3</v>
      </c>
      <c r="D103" s="46"/>
      <c r="E103" s="169"/>
      <c r="F103" s="140">
        <f>+F13/F6</f>
        <v>3</v>
      </c>
      <c r="G103" s="46"/>
      <c r="H103" s="169"/>
      <c r="I103" s="140">
        <f>+I13/I6</f>
        <v>3</v>
      </c>
      <c r="J103" s="46"/>
      <c r="K103" s="169"/>
      <c r="L103" s="140">
        <f>+L13/L6</f>
        <v>3</v>
      </c>
      <c r="M103" s="46"/>
      <c r="N103" s="169"/>
      <c r="O103" s="140" t="e">
        <f>+O13/O6</f>
        <v>#DIV/0!</v>
      </c>
      <c r="P103" s="46"/>
      <c r="Q103" s="169"/>
      <c r="R103" s="140" t="e">
        <f>+R13/R6</f>
        <v>#DIV/0!</v>
      </c>
      <c r="S103" s="46"/>
      <c r="T103" s="169"/>
      <c r="U103" s="140" t="e">
        <f>+U13/U6</f>
        <v>#DIV/0!</v>
      </c>
      <c r="V103" s="46"/>
      <c r="W103" s="169"/>
      <c r="X103" s="140" t="e">
        <f>+X13/X6</f>
        <v>#DIV/0!</v>
      </c>
      <c r="Y103" s="46"/>
      <c r="Z103" s="169"/>
      <c r="AA103" s="140" t="e">
        <f>+AA13/AA6</f>
        <v>#DIV/0!</v>
      </c>
      <c r="AB103" s="46"/>
      <c r="AC103" s="169"/>
      <c r="AD103" s="140" t="e">
        <f>+AD13/AD6</f>
        <v>#DIV/0!</v>
      </c>
      <c r="AE103" s="46"/>
      <c r="AF103" s="169"/>
      <c r="AG103" s="140" t="e">
        <f>+AG13/AG6</f>
        <v>#DIV/0!</v>
      </c>
      <c r="AH103" s="46"/>
      <c r="AI103" s="169"/>
      <c r="AJ103" s="140" t="e">
        <f>+AJ13/AJ6</f>
        <v>#DIV/0!</v>
      </c>
      <c r="AK103" s="46"/>
      <c r="AL103" s="46"/>
      <c r="AM103" s="49"/>
      <c r="AN103" s="103">
        <f>+AN13/AN6</f>
        <v>2.625</v>
      </c>
      <c r="AO103" s="46"/>
      <c r="AP103" s="46"/>
    </row>
    <row r="104" spans="1:43">
      <c r="A104" s="35" t="s">
        <v>99</v>
      </c>
      <c r="C104" s="70">
        <f>+C61/C6</f>
        <v>0</v>
      </c>
      <c r="D104" s="70"/>
      <c r="E104" s="170"/>
      <c r="F104" s="141">
        <f>+F61/F6</f>
        <v>0</v>
      </c>
      <c r="G104" s="70"/>
      <c r="H104" s="170"/>
      <c r="I104" s="141">
        <f>+I61/I6</f>
        <v>0</v>
      </c>
      <c r="J104" s="70"/>
      <c r="K104" s="170"/>
      <c r="L104" s="141">
        <f>+L61/L6</f>
        <v>0</v>
      </c>
      <c r="M104" s="70"/>
      <c r="N104" s="170"/>
      <c r="O104" s="141" t="e">
        <f>+O61/O6</f>
        <v>#DIV/0!</v>
      </c>
      <c r="P104" s="70"/>
      <c r="Q104" s="170"/>
      <c r="R104" s="141" t="e">
        <f>+R61/R6</f>
        <v>#DIV/0!</v>
      </c>
      <c r="S104" s="70"/>
      <c r="T104" s="170"/>
      <c r="U104" s="141" t="e">
        <f>+U61/U6</f>
        <v>#DIV/0!</v>
      </c>
      <c r="V104" s="70"/>
      <c r="W104" s="170"/>
      <c r="X104" s="141" t="e">
        <f>+X61/X6</f>
        <v>#DIV/0!</v>
      </c>
      <c r="Y104" s="70"/>
      <c r="Z104" s="170"/>
      <c r="AA104" s="141" t="e">
        <f>+AA61/AA6</f>
        <v>#DIV/0!</v>
      </c>
      <c r="AB104" s="70"/>
      <c r="AC104" s="170"/>
      <c r="AD104" s="141" t="e">
        <f>+AD61/AD6</f>
        <v>#DIV/0!</v>
      </c>
      <c r="AE104" s="70"/>
      <c r="AF104" s="170"/>
      <c r="AG104" s="141" t="e">
        <f>+AG61/AG6</f>
        <v>#DIV/0!</v>
      </c>
      <c r="AH104" s="70"/>
      <c r="AI104" s="170"/>
      <c r="AJ104" s="141" t="e">
        <f>+AJ61/AJ6</f>
        <v>#DIV/0!</v>
      </c>
      <c r="AK104" s="70"/>
      <c r="AL104" s="70"/>
      <c r="AM104" s="49"/>
      <c r="AN104" s="107">
        <f>+AN61/AN6</f>
        <v>0</v>
      </c>
      <c r="AO104" s="70"/>
      <c r="AP104" s="70"/>
    </row>
    <row r="105" spans="1:43">
      <c r="A105" s="36" t="s">
        <v>90</v>
      </c>
      <c r="C105" s="46" t="e">
        <f>+((C38+C43+C48+C53)+C29)/C25</f>
        <v>#DIV/0!</v>
      </c>
      <c r="D105" s="46"/>
      <c r="E105" s="169"/>
      <c r="F105" s="140" t="e">
        <f>+((F38+F43+F48+F53)+F29)/F25</f>
        <v>#DIV/0!</v>
      </c>
      <c r="G105" s="46"/>
      <c r="H105" s="169"/>
      <c r="I105" s="140" t="e">
        <f>+((I38+I43+I48+I53)+I29)/I25</f>
        <v>#DIV/0!</v>
      </c>
      <c r="J105" s="46"/>
      <c r="K105" s="169"/>
      <c r="L105" s="140" t="e">
        <f>+((L38+L43+L48+L53)+L29)/L25</f>
        <v>#DIV/0!</v>
      </c>
      <c r="M105" s="46"/>
      <c r="N105" s="169"/>
      <c r="O105" s="140" t="e">
        <f>+((O38+O43+O48+O53)+O29)/O25</f>
        <v>#DIV/0!</v>
      </c>
      <c r="P105" s="46"/>
      <c r="Q105" s="169"/>
      <c r="R105" s="140" t="e">
        <f>+((R38+R43+R48+R53)+R29)/R25</f>
        <v>#DIV/0!</v>
      </c>
      <c r="S105" s="46"/>
      <c r="T105" s="169"/>
      <c r="U105" s="140" t="e">
        <f>+((U38+U43+U48+U53)+U29)/U25</f>
        <v>#DIV/0!</v>
      </c>
      <c r="V105" s="46"/>
      <c r="W105" s="169"/>
      <c r="X105" s="140" t="e">
        <f>+((X38+X43+X48+X53)+X29)/X25</f>
        <v>#DIV/0!</v>
      </c>
      <c r="Y105" s="46"/>
      <c r="Z105" s="169"/>
      <c r="AA105" s="140" t="e">
        <f>+((AA38+AA43+AA48+AA53)+AA29)/AA25</f>
        <v>#DIV/0!</v>
      </c>
      <c r="AB105" s="46"/>
      <c r="AC105" s="169"/>
      <c r="AD105" s="140" t="e">
        <f>+((AD38+AD43+AD48+AD53)+AD29)/AD25</f>
        <v>#DIV/0!</v>
      </c>
      <c r="AE105" s="46"/>
      <c r="AF105" s="169"/>
      <c r="AG105" s="140" t="e">
        <f>+((AG38+AG43+AG48+AG53)+AG29)/AG25</f>
        <v>#DIV/0!</v>
      </c>
      <c r="AH105" s="46"/>
      <c r="AI105" s="169"/>
      <c r="AJ105" s="140" t="e">
        <f>+((AJ38+AJ43+AJ48+AJ53)+AJ29)/AJ25</f>
        <v>#DIV/0!</v>
      </c>
      <c r="AK105" s="46"/>
      <c r="AL105" s="46"/>
      <c r="AM105" s="49"/>
      <c r="AN105" s="103" t="e">
        <f>+((AN38+AN43+AN48+AN53)+AN29)/AN25</f>
        <v>#DIV/0!</v>
      </c>
      <c r="AO105" s="46"/>
      <c r="AP105" s="46"/>
    </row>
    <row r="106" spans="1:43">
      <c r="A106" s="36" t="s">
        <v>110</v>
      </c>
      <c r="C106" s="70">
        <f>+(C27/C6)*C7</f>
        <v>0</v>
      </c>
      <c r="D106" s="70"/>
      <c r="E106" s="170"/>
      <c r="F106" s="141" t="e">
        <f>+F99/F6</f>
        <v>#REF!</v>
      </c>
      <c r="G106" s="70"/>
      <c r="H106" s="170"/>
      <c r="I106" s="141" t="e">
        <f>+I99/I6</f>
        <v>#REF!</v>
      </c>
      <c r="J106" s="70"/>
      <c r="K106" s="170"/>
      <c r="L106" s="141" t="e">
        <f>+L99/L6</f>
        <v>#REF!</v>
      </c>
      <c r="M106" s="70"/>
      <c r="N106" s="170"/>
      <c r="O106" s="141" t="e">
        <f>+O99/O6</f>
        <v>#REF!</v>
      </c>
      <c r="P106" s="70"/>
      <c r="Q106" s="170"/>
      <c r="R106" s="141" t="e">
        <f>+R99/R6</f>
        <v>#REF!</v>
      </c>
      <c r="S106" s="70"/>
      <c r="T106" s="170"/>
      <c r="U106" s="141" t="e">
        <f>+U99/U6</f>
        <v>#REF!</v>
      </c>
      <c r="V106" s="70"/>
      <c r="W106" s="170"/>
      <c r="X106" s="141" t="e">
        <f>+X99/X6</f>
        <v>#REF!</v>
      </c>
      <c r="Y106" s="70"/>
      <c r="Z106" s="170"/>
      <c r="AA106" s="141" t="e">
        <f>+AA99/AA6</f>
        <v>#REF!</v>
      </c>
      <c r="AB106" s="70"/>
      <c r="AC106" s="170"/>
      <c r="AD106" s="141" t="e">
        <f>+AD99/AD6</f>
        <v>#REF!</v>
      </c>
      <c r="AE106" s="70"/>
      <c r="AF106" s="170"/>
      <c r="AG106" s="141" t="e">
        <f>+AG99/AG6</f>
        <v>#REF!</v>
      </c>
      <c r="AH106" s="70"/>
      <c r="AI106" s="170"/>
      <c r="AJ106" s="141" t="e">
        <f>+AJ99/AJ6</f>
        <v>#REF!</v>
      </c>
      <c r="AK106" s="70"/>
      <c r="AL106" s="70"/>
      <c r="AM106" s="49"/>
      <c r="AN106" s="107" t="e">
        <f>+AN99/AN6</f>
        <v>#REF!</v>
      </c>
      <c r="AO106" s="70"/>
      <c r="AP106" s="70"/>
    </row>
    <row r="107" spans="1:43">
      <c r="A107" s="37" t="s">
        <v>95</v>
      </c>
      <c r="C107" s="46" t="e">
        <f>+C99/C27</f>
        <v>#DIV/0!</v>
      </c>
      <c r="D107" s="46"/>
      <c r="E107" s="169"/>
      <c r="F107" s="140" t="e">
        <f>+F99/F27</f>
        <v>#REF!</v>
      </c>
      <c r="G107" s="46"/>
      <c r="H107" s="169"/>
      <c r="I107" s="140" t="e">
        <f>+I99/I27</f>
        <v>#REF!</v>
      </c>
      <c r="J107" s="46"/>
      <c r="K107" s="169"/>
      <c r="L107" s="140" t="e">
        <f>+L99/L27</f>
        <v>#REF!</v>
      </c>
      <c r="M107" s="46"/>
      <c r="N107" s="169"/>
      <c r="O107" s="140" t="e">
        <f>+O99/O27</f>
        <v>#REF!</v>
      </c>
      <c r="P107" s="46"/>
      <c r="Q107" s="169"/>
      <c r="R107" s="140" t="e">
        <f>+R99/R27</f>
        <v>#REF!</v>
      </c>
      <c r="S107" s="46"/>
      <c r="T107" s="169"/>
      <c r="U107" s="140" t="e">
        <f>+U99/U27</f>
        <v>#REF!</v>
      </c>
      <c r="V107" s="46"/>
      <c r="W107" s="169"/>
      <c r="X107" s="140" t="e">
        <f>+X99/X27</f>
        <v>#REF!</v>
      </c>
      <c r="Y107" s="46"/>
      <c r="Z107" s="169"/>
      <c r="AA107" s="140" t="e">
        <f>+AA99/AA27</f>
        <v>#REF!</v>
      </c>
      <c r="AB107" s="46"/>
      <c r="AC107" s="169"/>
      <c r="AD107" s="140" t="e">
        <f>+AD99/AD27</f>
        <v>#REF!</v>
      </c>
      <c r="AE107" s="46"/>
      <c r="AF107" s="169"/>
      <c r="AG107" s="140" t="e">
        <f>+AG99/AG27</f>
        <v>#REF!</v>
      </c>
      <c r="AH107" s="46"/>
      <c r="AI107" s="169"/>
      <c r="AJ107" s="140" t="e">
        <f>+AJ99/AJ27</f>
        <v>#REF!</v>
      </c>
      <c r="AK107" s="46"/>
      <c r="AL107" s="46"/>
      <c r="AM107" s="49"/>
      <c r="AN107" s="103" t="e">
        <f>+AN99/AN27</f>
        <v>#REF!</v>
      </c>
      <c r="AO107" s="46"/>
      <c r="AP107" s="46"/>
    </row>
    <row r="108" spans="1:43">
      <c r="A108" s="38" t="s">
        <v>101</v>
      </c>
      <c r="C108" s="68">
        <f>+C81/C6</f>
        <v>0</v>
      </c>
      <c r="D108" s="68"/>
      <c r="E108" s="171"/>
      <c r="F108" s="142">
        <f>+F81/F6</f>
        <v>0</v>
      </c>
      <c r="G108" s="68"/>
      <c r="H108" s="171"/>
      <c r="I108" s="142">
        <f>+I81/I6</f>
        <v>0</v>
      </c>
      <c r="J108" s="68"/>
      <c r="K108" s="171"/>
      <c r="L108" s="142">
        <f>+L81/L6</f>
        <v>0</v>
      </c>
      <c r="M108" s="68"/>
      <c r="N108" s="171"/>
      <c r="O108" s="142" t="e">
        <f>+O81/O6</f>
        <v>#DIV/0!</v>
      </c>
      <c r="P108" s="68"/>
      <c r="Q108" s="171"/>
      <c r="R108" s="142" t="e">
        <f>+R81/R6</f>
        <v>#DIV/0!</v>
      </c>
      <c r="S108" s="68"/>
      <c r="T108" s="171"/>
      <c r="U108" s="142" t="e">
        <f>+U81/U6</f>
        <v>#DIV/0!</v>
      </c>
      <c r="V108" s="68"/>
      <c r="W108" s="171"/>
      <c r="X108" s="142" t="e">
        <f>+X81/X6</f>
        <v>#DIV/0!</v>
      </c>
      <c r="Y108" s="68"/>
      <c r="Z108" s="171"/>
      <c r="AA108" s="142" t="e">
        <f>+AA81/AA6</f>
        <v>#DIV/0!</v>
      </c>
      <c r="AB108" s="68"/>
      <c r="AC108" s="171"/>
      <c r="AD108" s="142" t="e">
        <f>+AD81/AD6</f>
        <v>#DIV/0!</v>
      </c>
      <c r="AE108" s="68"/>
      <c r="AF108" s="171"/>
      <c r="AG108" s="142" t="e">
        <f>+AG81/AG6</f>
        <v>#DIV/0!</v>
      </c>
      <c r="AH108" s="68"/>
      <c r="AI108" s="171"/>
      <c r="AJ108" s="142" t="e">
        <f>+AJ81/AJ6</f>
        <v>#DIV/0!</v>
      </c>
      <c r="AK108" s="68"/>
      <c r="AL108" s="68"/>
      <c r="AM108" s="49"/>
      <c r="AN108" s="108">
        <f>+AN81/AN6</f>
        <v>0</v>
      </c>
      <c r="AO108" s="68"/>
      <c r="AP108" s="68"/>
    </row>
    <row r="109" spans="1:43">
      <c r="C109" s="67"/>
      <c r="D109" s="67"/>
      <c r="E109" s="168"/>
      <c r="F109" s="67"/>
      <c r="G109" s="67"/>
      <c r="H109" s="168"/>
      <c r="I109" s="67"/>
      <c r="J109" s="67"/>
      <c r="K109" s="168"/>
      <c r="L109" s="67"/>
      <c r="M109" s="67"/>
      <c r="N109" s="168"/>
      <c r="O109" s="67"/>
      <c r="P109" s="67"/>
      <c r="Q109" s="168"/>
      <c r="R109" s="67"/>
      <c r="S109" s="67"/>
      <c r="T109" s="168"/>
      <c r="U109" s="67"/>
      <c r="V109" s="67"/>
      <c r="W109" s="168"/>
      <c r="X109" s="67"/>
      <c r="Y109" s="67"/>
      <c r="Z109" s="168"/>
      <c r="AA109" s="67"/>
      <c r="AB109" s="67"/>
      <c r="AC109" s="168"/>
      <c r="AD109" s="67"/>
      <c r="AE109" s="67"/>
      <c r="AF109" s="168"/>
      <c r="AG109" s="67"/>
      <c r="AH109" s="67"/>
      <c r="AI109" s="168"/>
      <c r="AJ109" s="67"/>
      <c r="AK109" s="67"/>
      <c r="AL109" s="67"/>
      <c r="AM109" s="67"/>
      <c r="AN109" s="67"/>
      <c r="AO109" s="67"/>
      <c r="AP109" s="67"/>
    </row>
    <row r="110" spans="1:43" ht="15.75">
      <c r="A110" s="11" t="s">
        <v>85</v>
      </c>
      <c r="C110" s="71">
        <f>+C61+C64+C85+C77+C86+C90+C35+C50+C56</f>
        <v>0</v>
      </c>
      <c r="D110" s="71"/>
      <c r="E110" s="172"/>
      <c r="F110" s="143">
        <f>+F61+F64+F66+F77+F86+F90</f>
        <v>0</v>
      </c>
      <c r="G110" s="71"/>
      <c r="H110" s="172"/>
      <c r="I110" s="143">
        <f>+I61+I64+I66+I77+I86+I90</f>
        <v>0</v>
      </c>
      <c r="J110" s="71"/>
      <c r="K110" s="172"/>
      <c r="L110" s="143">
        <f>+L61+L64+L66+L77+L86+L90</f>
        <v>0</v>
      </c>
      <c r="M110" s="71"/>
      <c r="N110" s="172"/>
      <c r="O110" s="143">
        <f>+O61+O64+O66+O77+O86+O90</f>
        <v>0</v>
      </c>
      <c r="P110" s="71"/>
      <c r="Q110" s="172"/>
      <c r="R110" s="143">
        <f>+R61+R64+R66+R77+R86+R90</f>
        <v>0</v>
      </c>
      <c r="S110" s="71"/>
      <c r="T110" s="172"/>
      <c r="U110" s="143">
        <f>+U61+U64+U66+U77+U86+U90</f>
        <v>0</v>
      </c>
      <c r="V110" s="71"/>
      <c r="W110" s="172"/>
      <c r="X110" s="143">
        <f>+X61+X64+X66+X77+X86+X90</f>
        <v>0</v>
      </c>
      <c r="Y110" s="71"/>
      <c r="Z110" s="172"/>
      <c r="AA110" s="143">
        <f>+AA61+AA64+AA66+AA77+AA86+AA90</f>
        <v>0</v>
      </c>
      <c r="AB110" s="71"/>
      <c r="AC110" s="172"/>
      <c r="AD110" s="143">
        <f>+AD61+AD64+AD66+AD77+AD86+AD90</f>
        <v>0</v>
      </c>
      <c r="AE110" s="71"/>
      <c r="AF110" s="172"/>
      <c r="AG110" s="143">
        <f>+AG61+AG64+AG66+AG77+AG86+AG90</f>
        <v>0</v>
      </c>
      <c r="AH110" s="71"/>
      <c r="AI110" s="172"/>
      <c r="AJ110" s="143">
        <f>+AJ61+AJ64+AJ66+AJ77+AJ86+AJ90</f>
        <v>0</v>
      </c>
      <c r="AK110" s="71"/>
      <c r="AL110" s="71"/>
      <c r="AM110" s="109"/>
      <c r="AN110" s="110">
        <f>+AN61+AN64+AN66+AN77+AN86+AN90</f>
        <v>0</v>
      </c>
      <c r="AO110" s="71"/>
      <c r="AP110" s="71"/>
    </row>
    <row r="111" spans="1:43" ht="15.75">
      <c r="A111" s="11" t="s">
        <v>86</v>
      </c>
      <c r="C111" s="71">
        <f>+C40+C45+C55+C57+C65+C69+C70+C71+C74+C78+C79+C80+C81+C87+C88+C89+C91+C92+C93+C94+C97+C98</f>
        <v>0</v>
      </c>
      <c r="D111" s="71"/>
      <c r="E111" s="172"/>
      <c r="F111" s="143" t="e">
        <f>+F95-F110</f>
        <v>#REF!</v>
      </c>
      <c r="G111" s="71"/>
      <c r="H111" s="172"/>
      <c r="I111" s="143" t="e">
        <f>+I95-I110</f>
        <v>#REF!</v>
      </c>
      <c r="J111" s="71"/>
      <c r="K111" s="172"/>
      <c r="L111" s="143" t="e">
        <f>+L95-L110</f>
        <v>#REF!</v>
      </c>
      <c r="M111" s="71"/>
      <c r="N111" s="172"/>
      <c r="O111" s="143" t="e">
        <f>+O95-O110</f>
        <v>#REF!</v>
      </c>
      <c r="P111" s="71"/>
      <c r="Q111" s="172"/>
      <c r="R111" s="143" t="e">
        <f>+R95-R110</f>
        <v>#REF!</v>
      </c>
      <c r="S111" s="71"/>
      <c r="T111" s="172"/>
      <c r="U111" s="143" t="e">
        <f>+U95-U110</f>
        <v>#REF!</v>
      </c>
      <c r="V111" s="71"/>
      <c r="W111" s="172"/>
      <c r="X111" s="143" t="e">
        <f>+X95-X110</f>
        <v>#REF!</v>
      </c>
      <c r="Y111" s="71"/>
      <c r="Z111" s="172"/>
      <c r="AA111" s="143" t="e">
        <f>+AA95-AA110</f>
        <v>#REF!</v>
      </c>
      <c r="AB111" s="71"/>
      <c r="AC111" s="172"/>
      <c r="AD111" s="143" t="e">
        <f>+AD95-AD110</f>
        <v>#REF!</v>
      </c>
      <c r="AE111" s="71"/>
      <c r="AF111" s="172"/>
      <c r="AG111" s="143" t="e">
        <f>+AG95-AG110</f>
        <v>#REF!</v>
      </c>
      <c r="AH111" s="71"/>
      <c r="AI111" s="172"/>
      <c r="AJ111" s="143" t="e">
        <f>+AJ95-AJ110</f>
        <v>#REF!</v>
      </c>
      <c r="AK111" s="71"/>
      <c r="AL111" s="71"/>
      <c r="AM111" s="109"/>
      <c r="AN111" s="110" t="e">
        <f>+AN95-AN110</f>
        <v>#REF!</v>
      </c>
      <c r="AO111" s="71"/>
      <c r="AP111" s="71"/>
    </row>
    <row r="112" spans="1:43" ht="15.75">
      <c r="A112" s="11" t="s">
        <v>96</v>
      </c>
      <c r="C112" s="71">
        <f>+C27-C110</f>
        <v>0</v>
      </c>
      <c r="D112" s="71"/>
      <c r="E112" s="172"/>
      <c r="F112" s="143">
        <f>+F27-F110</f>
        <v>0</v>
      </c>
      <c r="G112" s="71"/>
      <c r="H112" s="172"/>
      <c r="I112" s="143">
        <f>+I27-I110</f>
        <v>0</v>
      </c>
      <c r="J112" s="71"/>
      <c r="K112" s="172"/>
      <c r="L112" s="143">
        <f>+L27-L110</f>
        <v>0</v>
      </c>
      <c r="M112" s="71"/>
      <c r="N112" s="172"/>
      <c r="O112" s="143">
        <f>+O27-O110</f>
        <v>0</v>
      </c>
      <c r="P112" s="71"/>
      <c r="Q112" s="172"/>
      <c r="R112" s="143">
        <f>+R27-R110</f>
        <v>0</v>
      </c>
      <c r="S112" s="71"/>
      <c r="T112" s="172"/>
      <c r="U112" s="143">
        <f>+U27-U110</f>
        <v>0</v>
      </c>
      <c r="V112" s="71"/>
      <c r="W112" s="172"/>
      <c r="X112" s="143">
        <f>+X27-X110</f>
        <v>0</v>
      </c>
      <c r="Y112" s="71"/>
      <c r="Z112" s="172"/>
      <c r="AA112" s="143">
        <f>+AA27-AA110</f>
        <v>0</v>
      </c>
      <c r="AB112" s="71"/>
      <c r="AC112" s="172"/>
      <c r="AD112" s="143">
        <f>+AD27-AD110</f>
        <v>0</v>
      </c>
      <c r="AE112" s="71"/>
      <c r="AF112" s="172"/>
      <c r="AG112" s="143">
        <f>+AG27-AG110</f>
        <v>0</v>
      </c>
      <c r="AH112" s="71"/>
      <c r="AI112" s="172"/>
      <c r="AJ112" s="143">
        <f>+AJ27-AJ110</f>
        <v>0</v>
      </c>
      <c r="AK112" s="71"/>
      <c r="AL112" s="71"/>
      <c r="AM112" s="109"/>
      <c r="AN112" s="110">
        <f>+AN27-AN110</f>
        <v>0</v>
      </c>
      <c r="AO112" s="71"/>
      <c r="AP112" s="71"/>
    </row>
    <row r="113" spans="1:42" ht="15.75">
      <c r="A113" s="41" t="s">
        <v>98</v>
      </c>
      <c r="C113" s="72" t="e">
        <f>+C112/C27</f>
        <v>#DIV/0!</v>
      </c>
      <c r="D113" s="72"/>
      <c r="E113" s="173"/>
      <c r="F113" s="144" t="e">
        <f>+F112/F27</f>
        <v>#DIV/0!</v>
      </c>
      <c r="G113" s="72"/>
      <c r="H113" s="173"/>
      <c r="I113" s="144" t="e">
        <f>+I112/I27</f>
        <v>#DIV/0!</v>
      </c>
      <c r="J113" s="72"/>
      <c r="K113" s="173"/>
      <c r="L113" s="144" t="e">
        <f>+L112/L27</f>
        <v>#DIV/0!</v>
      </c>
      <c r="M113" s="72"/>
      <c r="N113" s="173"/>
      <c r="O113" s="144" t="e">
        <f>+O112/O27</f>
        <v>#DIV/0!</v>
      </c>
      <c r="P113" s="72"/>
      <c r="Q113" s="173"/>
      <c r="R113" s="144" t="e">
        <f>+R112/R27</f>
        <v>#DIV/0!</v>
      </c>
      <c r="S113" s="72"/>
      <c r="T113" s="173"/>
      <c r="U113" s="144" t="e">
        <f>+U112/U27</f>
        <v>#DIV/0!</v>
      </c>
      <c r="V113" s="72"/>
      <c r="W113" s="173"/>
      <c r="X113" s="144" t="e">
        <f>+X112/X27</f>
        <v>#DIV/0!</v>
      </c>
      <c r="Y113" s="72"/>
      <c r="Z113" s="173"/>
      <c r="AA113" s="144" t="e">
        <f>+AA112/AA27</f>
        <v>#DIV/0!</v>
      </c>
      <c r="AB113" s="72"/>
      <c r="AC113" s="173"/>
      <c r="AD113" s="144" t="e">
        <f>+AD112/AD27</f>
        <v>#DIV/0!</v>
      </c>
      <c r="AE113" s="72"/>
      <c r="AF113" s="173"/>
      <c r="AG113" s="144" t="e">
        <f>+AG112/AG27</f>
        <v>#DIV/0!</v>
      </c>
      <c r="AH113" s="72"/>
      <c r="AI113" s="173"/>
      <c r="AJ113" s="144" t="e">
        <f>+AJ112/AJ27</f>
        <v>#DIV/0!</v>
      </c>
      <c r="AK113" s="72"/>
      <c r="AL113" s="72"/>
      <c r="AM113" s="109"/>
      <c r="AN113" s="111" t="e">
        <f>+AN112/AN27</f>
        <v>#DIV/0!</v>
      </c>
      <c r="AO113" s="72"/>
      <c r="AP113" s="72"/>
    </row>
    <row r="114" spans="1:42" ht="15.75">
      <c r="A114" s="11" t="s">
        <v>97</v>
      </c>
      <c r="C114" s="186" t="e">
        <f>+C111/C113</f>
        <v>#DIV/0!</v>
      </c>
      <c r="D114" s="114"/>
      <c r="E114" s="174"/>
      <c r="F114" s="145" t="e">
        <f>+F111/F113</f>
        <v>#REF!</v>
      </c>
      <c r="G114" s="114"/>
      <c r="H114" s="174"/>
      <c r="I114" s="145" t="e">
        <f>+I111/I113</f>
        <v>#REF!</v>
      </c>
      <c r="J114" s="114"/>
      <c r="K114" s="174"/>
      <c r="L114" s="145" t="e">
        <f>+L111/L113</f>
        <v>#REF!</v>
      </c>
      <c r="M114" s="114"/>
      <c r="N114" s="174"/>
      <c r="O114" s="145" t="e">
        <f>+O111/O113</f>
        <v>#REF!</v>
      </c>
      <c r="P114" s="114"/>
      <c r="Q114" s="174"/>
      <c r="R114" s="145" t="e">
        <f>+R111/R113</f>
        <v>#REF!</v>
      </c>
      <c r="S114" s="114"/>
      <c r="T114" s="174"/>
      <c r="U114" s="145" t="e">
        <f>+U111/U113</f>
        <v>#REF!</v>
      </c>
      <c r="V114" s="114"/>
      <c r="W114" s="174"/>
      <c r="X114" s="145" t="e">
        <f>+X111/X113</f>
        <v>#REF!</v>
      </c>
      <c r="Y114" s="114"/>
      <c r="Z114" s="174"/>
      <c r="AA114" s="145" t="e">
        <f>+AA111/AA113</f>
        <v>#REF!</v>
      </c>
      <c r="AB114" s="114"/>
      <c r="AC114" s="174"/>
      <c r="AD114" s="145" t="e">
        <f>+AD111/AD113</f>
        <v>#REF!</v>
      </c>
      <c r="AE114" s="114"/>
      <c r="AF114" s="174"/>
      <c r="AG114" s="145" t="e">
        <f>+AG111/AG113</f>
        <v>#REF!</v>
      </c>
      <c r="AH114" s="114"/>
      <c r="AI114" s="174"/>
      <c r="AJ114" s="145" t="e">
        <f>+AJ111/AJ113</f>
        <v>#REF!</v>
      </c>
      <c r="AK114" s="114"/>
      <c r="AL114" s="114"/>
      <c r="AM114" s="115"/>
      <c r="AN114" s="116" t="e">
        <f>+AN111/AN113</f>
        <v>#REF!</v>
      </c>
      <c r="AO114" s="114"/>
      <c r="AP114" s="114"/>
    </row>
    <row r="115" spans="1:42" ht="15.75">
      <c r="A115" s="41" t="s">
        <v>105</v>
      </c>
      <c r="C115" s="73">
        <f>+C27/C6</f>
        <v>0</v>
      </c>
      <c r="D115" s="73"/>
      <c r="E115" s="175"/>
      <c r="F115" s="146">
        <f>+F27/F6</f>
        <v>0</v>
      </c>
      <c r="G115" s="73"/>
      <c r="H115" s="175"/>
      <c r="I115" s="146">
        <f>+I27/I6</f>
        <v>0</v>
      </c>
      <c r="J115" s="73"/>
      <c r="K115" s="175"/>
      <c r="L115" s="146">
        <f>+L27/L6</f>
        <v>0</v>
      </c>
      <c r="M115" s="73"/>
      <c r="N115" s="175"/>
      <c r="O115" s="146" t="e">
        <f>+O27/O6</f>
        <v>#DIV/0!</v>
      </c>
      <c r="P115" s="73"/>
      <c r="Q115" s="175"/>
      <c r="R115" s="146" t="e">
        <f>+R27/R6</f>
        <v>#DIV/0!</v>
      </c>
      <c r="S115" s="73"/>
      <c r="T115" s="175"/>
      <c r="U115" s="146" t="e">
        <f>+U27/U6</f>
        <v>#DIV/0!</v>
      </c>
      <c r="V115" s="73"/>
      <c r="W115" s="175"/>
      <c r="X115" s="146" t="e">
        <f>+X27/X6</f>
        <v>#DIV/0!</v>
      </c>
      <c r="Y115" s="73"/>
      <c r="Z115" s="175"/>
      <c r="AA115" s="146" t="e">
        <f>+AA27/AA6</f>
        <v>#DIV/0!</v>
      </c>
      <c r="AB115" s="73"/>
      <c r="AC115" s="175"/>
      <c r="AD115" s="146" t="e">
        <f>+AD27/AD6</f>
        <v>#DIV/0!</v>
      </c>
      <c r="AE115" s="73"/>
      <c r="AF115" s="175"/>
      <c r="AG115" s="146" t="e">
        <f>+AG27/AG6</f>
        <v>#DIV/0!</v>
      </c>
      <c r="AH115" s="73"/>
      <c r="AI115" s="175"/>
      <c r="AJ115" s="146" t="e">
        <f>+AJ27/AJ6</f>
        <v>#DIV/0!</v>
      </c>
      <c r="AK115" s="73"/>
      <c r="AL115" s="73"/>
      <c r="AM115" s="89"/>
      <c r="AN115" s="112">
        <f>+AN27/AN6</f>
        <v>0</v>
      </c>
      <c r="AO115" s="73"/>
      <c r="AP115" s="73"/>
    </row>
    <row r="116" spans="1:42" ht="15.75">
      <c r="A116" s="11" t="s">
        <v>102</v>
      </c>
      <c r="C116" s="189" t="e">
        <f>+C114/C115</f>
        <v>#DIV/0!</v>
      </c>
      <c r="D116" s="114"/>
      <c r="E116" s="174"/>
      <c r="F116" s="145" t="e">
        <f>+F114/F115</f>
        <v>#REF!</v>
      </c>
      <c r="G116" s="114"/>
      <c r="H116" s="174"/>
      <c r="I116" s="145" t="e">
        <f>+I114/I115</f>
        <v>#REF!</v>
      </c>
      <c r="J116" s="114"/>
      <c r="K116" s="174"/>
      <c r="L116" s="145" t="e">
        <f>+L114/L115</f>
        <v>#REF!</v>
      </c>
      <c r="M116" s="114"/>
      <c r="N116" s="174"/>
      <c r="O116" s="145" t="e">
        <f>+O114/O115</f>
        <v>#REF!</v>
      </c>
      <c r="P116" s="114"/>
      <c r="Q116" s="174"/>
      <c r="R116" s="145" t="e">
        <f>+R114/R115</f>
        <v>#REF!</v>
      </c>
      <c r="S116" s="114"/>
      <c r="T116" s="174"/>
      <c r="U116" s="145" t="e">
        <f>+U114/U115</f>
        <v>#REF!</v>
      </c>
      <c r="V116" s="114"/>
      <c r="W116" s="174"/>
      <c r="X116" s="145" t="e">
        <f>+X114/X115</f>
        <v>#REF!</v>
      </c>
      <c r="Y116" s="114"/>
      <c r="Z116" s="174"/>
      <c r="AA116" s="145" t="e">
        <f>+AA114/AA115</f>
        <v>#REF!</v>
      </c>
      <c r="AB116" s="114"/>
      <c r="AC116" s="174"/>
      <c r="AD116" s="145" t="e">
        <f>+AD114/AD115</f>
        <v>#REF!</v>
      </c>
      <c r="AE116" s="114"/>
      <c r="AF116" s="174"/>
      <c r="AG116" s="145" t="e">
        <f>+AG114/AG115</f>
        <v>#REF!</v>
      </c>
      <c r="AH116" s="114"/>
      <c r="AI116" s="174"/>
      <c r="AJ116" s="145" t="e">
        <f>+AJ114/AJ115</f>
        <v>#REF!</v>
      </c>
      <c r="AK116" s="114"/>
      <c r="AL116" s="114"/>
      <c r="AM116" s="117"/>
      <c r="AN116" s="116" t="e">
        <f>+AN114/AN115</f>
        <v>#REF!</v>
      </c>
      <c r="AO116" s="114"/>
      <c r="AP116" s="114"/>
    </row>
    <row r="117" spans="1:42" ht="15.75">
      <c r="A117" s="41" t="s">
        <v>106</v>
      </c>
      <c r="C117" s="73">
        <f>249*31</f>
        <v>7719</v>
      </c>
      <c r="D117" s="73"/>
      <c r="E117" s="175"/>
      <c r="F117" s="146">
        <f>249*28</f>
        <v>6972</v>
      </c>
      <c r="G117" s="73"/>
      <c r="H117" s="175"/>
      <c r="I117" s="146">
        <f>249*31</f>
        <v>7719</v>
      </c>
      <c r="J117" s="73"/>
      <c r="K117" s="175"/>
      <c r="L117" s="146">
        <f>249*30</f>
        <v>7470</v>
      </c>
      <c r="M117" s="73"/>
      <c r="N117" s="175"/>
      <c r="O117" s="146">
        <f>249*31</f>
        <v>7719</v>
      </c>
      <c r="P117" s="73"/>
      <c r="Q117" s="175"/>
      <c r="R117" s="146">
        <f>249*31</f>
        <v>7719</v>
      </c>
      <c r="S117" s="73"/>
      <c r="T117" s="175"/>
      <c r="U117" s="146">
        <f>249*31</f>
        <v>7719</v>
      </c>
      <c r="V117" s="73"/>
      <c r="W117" s="175"/>
      <c r="X117" s="146">
        <f>249*31</f>
        <v>7719</v>
      </c>
      <c r="Y117" s="73"/>
      <c r="Z117" s="175"/>
      <c r="AA117" s="146">
        <f>249*31</f>
        <v>7719</v>
      </c>
      <c r="AB117" s="73"/>
      <c r="AC117" s="175"/>
      <c r="AD117" s="146">
        <f>249*31</f>
        <v>7719</v>
      </c>
      <c r="AE117" s="73"/>
      <c r="AF117" s="175"/>
      <c r="AG117" s="146">
        <f>249*31</f>
        <v>7719</v>
      </c>
      <c r="AH117" s="73"/>
      <c r="AI117" s="175"/>
      <c r="AJ117" s="146">
        <f>249*31</f>
        <v>7719</v>
      </c>
      <c r="AK117" s="73"/>
      <c r="AL117" s="73"/>
      <c r="AM117" s="89"/>
      <c r="AN117" s="112">
        <f>249*31</f>
        <v>7719</v>
      </c>
      <c r="AO117" s="73"/>
      <c r="AP117" s="73"/>
    </row>
    <row r="118" spans="1:42" ht="15.75">
      <c r="A118" s="11" t="s">
        <v>103</v>
      </c>
      <c r="C118" s="118" t="e">
        <f>+C116/C117</f>
        <v>#DIV/0!</v>
      </c>
      <c r="D118" s="118"/>
      <c r="E118" s="176"/>
      <c r="F118" s="147" t="e">
        <f>+F116/F117</f>
        <v>#REF!</v>
      </c>
      <c r="G118" s="118"/>
      <c r="H118" s="176"/>
      <c r="I118" s="147" t="e">
        <f>+I116/I117</f>
        <v>#REF!</v>
      </c>
      <c r="J118" s="118"/>
      <c r="K118" s="176"/>
      <c r="L118" s="147" t="e">
        <f>+L116/L117</f>
        <v>#REF!</v>
      </c>
      <c r="M118" s="118"/>
      <c r="N118" s="176"/>
      <c r="O118" s="147" t="e">
        <f>+O116/O117</f>
        <v>#REF!</v>
      </c>
      <c r="P118" s="118"/>
      <c r="Q118" s="176"/>
      <c r="R118" s="147" t="e">
        <f>+R116/R117</f>
        <v>#REF!</v>
      </c>
      <c r="S118" s="118"/>
      <c r="T118" s="176"/>
      <c r="U118" s="147" t="e">
        <f>+U116/U117</f>
        <v>#REF!</v>
      </c>
      <c r="V118" s="118"/>
      <c r="W118" s="176"/>
      <c r="X118" s="147" t="e">
        <f>+X116/X117</f>
        <v>#REF!</v>
      </c>
      <c r="Y118" s="118"/>
      <c r="Z118" s="176"/>
      <c r="AA118" s="147" t="e">
        <f>+AA116/AA117</f>
        <v>#REF!</v>
      </c>
      <c r="AB118" s="118"/>
      <c r="AC118" s="176"/>
      <c r="AD118" s="147" t="e">
        <f>+AD116/AD117</f>
        <v>#REF!</v>
      </c>
      <c r="AE118" s="118"/>
      <c r="AF118" s="176"/>
      <c r="AG118" s="147" t="e">
        <f>+AG116/AG117</f>
        <v>#REF!</v>
      </c>
      <c r="AH118" s="118"/>
      <c r="AI118" s="176"/>
      <c r="AJ118" s="147" t="e">
        <f>+AJ116/AJ117</f>
        <v>#REF!</v>
      </c>
      <c r="AK118" s="118"/>
      <c r="AL118" s="118"/>
      <c r="AM118" s="117"/>
      <c r="AN118" s="119" t="e">
        <f>+AN116/AN117</f>
        <v>#REF!</v>
      </c>
      <c r="AO118" s="118"/>
      <c r="AP118" s="118"/>
    </row>
    <row r="119" spans="1:42" ht="15.75">
      <c r="A119" s="11" t="s">
        <v>104</v>
      </c>
      <c r="C119" s="186" t="e">
        <f>+C114/C6</f>
        <v>#DIV/0!</v>
      </c>
      <c r="D119" s="114"/>
      <c r="E119" s="174"/>
      <c r="F119" s="145" t="e">
        <f>+F114/F6</f>
        <v>#REF!</v>
      </c>
      <c r="G119" s="114"/>
      <c r="H119" s="174"/>
      <c r="I119" s="145" t="e">
        <f>+I114/I6</f>
        <v>#REF!</v>
      </c>
      <c r="J119" s="114"/>
      <c r="K119" s="174"/>
      <c r="L119" s="145" t="e">
        <f>+L114/L6</f>
        <v>#REF!</v>
      </c>
      <c r="M119" s="114"/>
      <c r="N119" s="174"/>
      <c r="O119" s="145" t="e">
        <f>+O114/O6</f>
        <v>#REF!</v>
      </c>
      <c r="P119" s="114"/>
      <c r="Q119" s="174"/>
      <c r="R119" s="145" t="e">
        <f>+R114/R6</f>
        <v>#REF!</v>
      </c>
      <c r="S119" s="114"/>
      <c r="T119" s="174"/>
      <c r="U119" s="145" t="e">
        <f>+U114/U6</f>
        <v>#REF!</v>
      </c>
      <c r="V119" s="114"/>
      <c r="W119" s="174"/>
      <c r="X119" s="145" t="e">
        <f>+X114/X6</f>
        <v>#REF!</v>
      </c>
      <c r="Y119" s="114"/>
      <c r="Z119" s="174"/>
      <c r="AA119" s="145" t="e">
        <f>+AA114/AA6</f>
        <v>#REF!</v>
      </c>
      <c r="AB119" s="114"/>
      <c r="AC119" s="174"/>
      <c r="AD119" s="145" t="e">
        <f>+AD114/AD6</f>
        <v>#REF!</v>
      </c>
      <c r="AE119" s="114"/>
      <c r="AF119" s="174"/>
      <c r="AG119" s="145" t="e">
        <f>+AG114/AG6</f>
        <v>#REF!</v>
      </c>
      <c r="AH119" s="114"/>
      <c r="AI119" s="174"/>
      <c r="AJ119" s="145" t="e">
        <f>+AJ114/AJ6</f>
        <v>#REF!</v>
      </c>
      <c r="AK119" s="114"/>
      <c r="AL119" s="114"/>
      <c r="AM119" s="117"/>
      <c r="AN119" s="116" t="e">
        <f>+AN114/AN6</f>
        <v>#REF!</v>
      </c>
      <c r="AO119" s="114"/>
      <c r="AP119" s="114"/>
    </row>
    <row r="120" spans="1:42">
      <c r="C120" s="69"/>
      <c r="D120" s="69"/>
      <c r="E120" s="69"/>
      <c r="G120" s="69"/>
      <c r="H120" s="69"/>
      <c r="J120" s="69"/>
      <c r="K120" s="69"/>
      <c r="M120" s="69"/>
      <c r="N120" s="69"/>
      <c r="P120" s="69"/>
      <c r="Q120" s="69"/>
      <c r="S120" s="69"/>
      <c r="T120" s="69"/>
      <c r="V120" s="69"/>
      <c r="W120" s="69"/>
      <c r="Y120" s="69"/>
      <c r="Z120" s="69"/>
      <c r="AB120" s="69"/>
      <c r="AC120" s="69"/>
      <c r="AE120" s="69"/>
      <c r="AF120" s="69"/>
      <c r="AH120" s="69"/>
      <c r="AI120" s="69"/>
      <c r="AK120" s="69"/>
      <c r="AL120" s="69"/>
      <c r="AO120" s="69"/>
      <c r="AP120" s="69"/>
    </row>
    <row r="121" spans="1:42" ht="15.75">
      <c r="A121" s="42" t="s">
        <v>111</v>
      </c>
      <c r="C121" s="192">
        <f>+(C25-C29)-C63-C38-C43-C48-C53</f>
        <v>0</v>
      </c>
      <c r="D121" s="192">
        <f t="shared" ref="D121:P121" si="12">+(D25-D29)-D63-D38-D43-D48-D53</f>
        <v>0</v>
      </c>
      <c r="E121" s="192">
        <f t="shared" si="12"/>
        <v>0</v>
      </c>
      <c r="F121" s="192">
        <f t="shared" si="12"/>
        <v>0</v>
      </c>
      <c r="G121" s="192">
        <f t="shared" si="12"/>
        <v>0</v>
      </c>
      <c r="H121" s="192">
        <f t="shared" si="12"/>
        <v>0</v>
      </c>
      <c r="I121" s="192">
        <f t="shared" si="12"/>
        <v>0</v>
      </c>
      <c r="J121" s="192">
        <f t="shared" si="12"/>
        <v>0</v>
      </c>
      <c r="K121" s="192">
        <f t="shared" si="12"/>
        <v>0</v>
      </c>
      <c r="L121" s="192">
        <f t="shared" si="12"/>
        <v>0</v>
      </c>
      <c r="M121" s="192">
        <f t="shared" si="12"/>
        <v>0</v>
      </c>
      <c r="N121" s="192">
        <f t="shared" si="12"/>
        <v>0</v>
      </c>
      <c r="O121" s="193"/>
      <c r="P121" s="194">
        <f t="shared" si="12"/>
        <v>0</v>
      </c>
    </row>
    <row r="122" spans="1:42" ht="15.75">
      <c r="A122" s="42" t="s">
        <v>112</v>
      </c>
      <c r="C122" s="192">
        <f>+(C24-C62-C64)-C36-C41-C46-C51</f>
        <v>0</v>
      </c>
      <c r="D122" s="192">
        <f t="shared" ref="D122:P122" si="13">+(D24-D62-D64)-D36-D41-D46-D51</f>
        <v>0</v>
      </c>
      <c r="E122" s="192">
        <f t="shared" si="13"/>
        <v>0</v>
      </c>
      <c r="F122" s="192">
        <f t="shared" si="13"/>
        <v>0</v>
      </c>
      <c r="G122" s="192">
        <f t="shared" si="13"/>
        <v>0</v>
      </c>
      <c r="H122" s="192">
        <f t="shared" si="13"/>
        <v>0</v>
      </c>
      <c r="I122" s="192">
        <f t="shared" si="13"/>
        <v>0</v>
      </c>
      <c r="J122" s="192">
        <f t="shared" si="13"/>
        <v>0</v>
      </c>
      <c r="K122" s="192">
        <f t="shared" si="13"/>
        <v>0</v>
      </c>
      <c r="L122" s="192">
        <f t="shared" si="13"/>
        <v>0</v>
      </c>
      <c r="M122" s="192">
        <f t="shared" si="13"/>
        <v>0</v>
      </c>
      <c r="N122" s="192">
        <f t="shared" si="13"/>
        <v>0</v>
      </c>
      <c r="O122" s="193"/>
      <c r="P122" s="194">
        <f t="shared" si="13"/>
        <v>0</v>
      </c>
    </row>
    <row r="123" spans="1:42">
      <c r="C123" s="69"/>
      <c r="D123" s="87"/>
      <c r="E123" s="87"/>
      <c r="G123" s="87"/>
      <c r="H123" s="87"/>
      <c r="J123" s="87"/>
      <c r="K123" s="87"/>
      <c r="M123" s="87"/>
      <c r="N123" s="87"/>
      <c r="P123" s="87"/>
      <c r="Q123" s="87"/>
      <c r="S123" s="87"/>
      <c r="T123" s="87"/>
      <c r="V123" s="87"/>
      <c r="W123" s="87"/>
      <c r="Y123" s="87"/>
      <c r="Z123" s="87"/>
      <c r="AB123" s="87"/>
      <c r="AC123" s="87"/>
      <c r="AE123" s="87"/>
      <c r="AF123" s="87"/>
      <c r="AH123" s="87"/>
      <c r="AI123" s="87"/>
      <c r="AK123" s="87"/>
      <c r="AL123" s="87"/>
      <c r="AO123" s="87"/>
      <c r="AP123" s="87"/>
    </row>
    <row r="124" spans="1:42">
      <c r="C124" s="69"/>
      <c r="D124" s="88"/>
      <c r="E124" s="88"/>
      <c r="G124" s="88"/>
      <c r="H124" s="88"/>
      <c r="J124" s="88"/>
      <c r="K124" s="88"/>
      <c r="M124" s="88"/>
      <c r="N124" s="88"/>
      <c r="P124" s="88"/>
      <c r="Q124" s="88"/>
      <c r="S124" s="88"/>
      <c r="T124" s="88"/>
      <c r="V124" s="88"/>
      <c r="W124" s="88"/>
      <c r="Y124" s="88"/>
      <c r="Z124" s="88"/>
      <c r="AB124" s="88"/>
      <c r="AC124" s="88"/>
      <c r="AE124" s="88"/>
      <c r="AF124" s="88"/>
      <c r="AH124" s="88"/>
      <c r="AI124" s="88"/>
      <c r="AK124" s="88"/>
      <c r="AL124" s="88"/>
      <c r="AO124" s="88"/>
      <c r="AP124" s="88"/>
    </row>
    <row r="125" spans="1:42">
      <c r="D125" s="69"/>
      <c r="E125" s="69"/>
      <c r="G125" s="69"/>
      <c r="H125" s="69"/>
      <c r="J125" s="69"/>
      <c r="K125" s="69"/>
      <c r="M125" s="69"/>
      <c r="N125" s="69"/>
      <c r="P125" s="69"/>
      <c r="Q125" s="69"/>
      <c r="S125" s="69"/>
      <c r="T125" s="69"/>
      <c r="V125" s="69"/>
      <c r="W125" s="69"/>
      <c r="Y125" s="69"/>
      <c r="Z125" s="69"/>
      <c r="AB125" s="69"/>
      <c r="AC125" s="69"/>
      <c r="AE125" s="69"/>
      <c r="AF125" s="69"/>
      <c r="AH125" s="69"/>
      <c r="AI125" s="69"/>
      <c r="AK125" s="69"/>
      <c r="AL125" s="69"/>
      <c r="AO125" s="69"/>
      <c r="AP125" s="69"/>
    </row>
    <row r="126" spans="1:42">
      <c r="D126" s="69"/>
      <c r="E126" s="69"/>
      <c r="G126" s="69"/>
      <c r="H126" s="69"/>
      <c r="J126" s="69"/>
      <c r="K126" s="69"/>
      <c r="M126" s="69"/>
      <c r="N126" s="69"/>
      <c r="P126" s="69"/>
      <c r="Q126" s="69"/>
      <c r="S126" s="69"/>
      <c r="T126" s="69"/>
      <c r="V126" s="69"/>
      <c r="W126" s="69"/>
      <c r="Y126" s="69"/>
      <c r="Z126" s="69"/>
      <c r="AB126" s="69"/>
      <c r="AC126" s="69"/>
      <c r="AE126" s="69"/>
      <c r="AF126" s="69"/>
      <c r="AH126" s="69"/>
      <c r="AI126" s="69"/>
      <c r="AK126" s="69"/>
      <c r="AL126" s="69"/>
      <c r="AO126" s="69"/>
      <c r="AP126" s="69"/>
    </row>
    <row r="127" spans="1:42">
      <c r="D127" s="69"/>
      <c r="E127" s="69"/>
      <c r="G127" s="69"/>
      <c r="H127" s="69"/>
      <c r="J127" s="69"/>
      <c r="K127" s="69"/>
      <c r="M127" s="69"/>
      <c r="N127" s="69"/>
      <c r="P127" s="69"/>
      <c r="Q127" s="69"/>
      <c r="S127" s="69"/>
      <c r="T127" s="69"/>
      <c r="V127" s="69"/>
      <c r="W127" s="69"/>
      <c r="Y127" s="69"/>
      <c r="Z127" s="69"/>
      <c r="AB127" s="69"/>
      <c r="AC127" s="69"/>
      <c r="AE127" s="69"/>
      <c r="AF127" s="69"/>
      <c r="AH127" s="69"/>
      <c r="AI127" s="69"/>
      <c r="AK127" s="69"/>
      <c r="AL127" s="69"/>
      <c r="AO127" s="69"/>
      <c r="AP127" s="69"/>
    </row>
    <row r="128" spans="1:42">
      <c r="D128" s="69"/>
      <c r="E128" s="69"/>
      <c r="G128" s="69"/>
      <c r="H128" s="69"/>
      <c r="J128" s="69"/>
      <c r="K128" s="69"/>
      <c r="M128" s="69"/>
      <c r="N128" s="69"/>
      <c r="P128" s="69"/>
      <c r="Q128" s="69"/>
      <c r="S128" s="69"/>
      <c r="T128" s="69"/>
      <c r="V128" s="69"/>
      <c r="W128" s="69"/>
      <c r="Y128" s="69"/>
      <c r="Z128" s="69"/>
      <c r="AB128" s="69"/>
      <c r="AC128" s="69"/>
      <c r="AE128" s="69"/>
      <c r="AF128" s="69"/>
      <c r="AH128" s="69"/>
      <c r="AI128" s="69"/>
      <c r="AK128" s="69"/>
      <c r="AL128" s="69"/>
      <c r="AO128" s="69"/>
      <c r="AP128" s="69"/>
    </row>
    <row r="129" spans="4:42">
      <c r="D129" s="69"/>
      <c r="E129" s="69"/>
      <c r="G129" s="69"/>
      <c r="H129" s="69"/>
      <c r="J129" s="69"/>
      <c r="K129" s="69"/>
      <c r="M129" s="69"/>
      <c r="N129" s="69"/>
      <c r="P129" s="69"/>
      <c r="Q129" s="69"/>
      <c r="S129" s="69"/>
      <c r="T129" s="69"/>
      <c r="V129" s="69"/>
      <c r="W129" s="69"/>
      <c r="Y129" s="69"/>
      <c r="Z129" s="69"/>
      <c r="AB129" s="69"/>
      <c r="AC129" s="69"/>
      <c r="AE129" s="69"/>
      <c r="AF129" s="69"/>
      <c r="AH129" s="69"/>
      <c r="AI129" s="69"/>
      <c r="AK129" s="69"/>
      <c r="AL129" s="69"/>
      <c r="AO129" s="69"/>
      <c r="AP129" s="69"/>
    </row>
    <row r="130" spans="4:42">
      <c r="D130" s="69"/>
      <c r="E130" s="69"/>
      <c r="G130" s="69"/>
      <c r="H130" s="69"/>
      <c r="J130" s="69"/>
      <c r="K130" s="69"/>
      <c r="M130" s="69"/>
      <c r="N130" s="69"/>
      <c r="P130" s="69"/>
      <c r="Q130" s="69"/>
      <c r="S130" s="69"/>
      <c r="T130" s="69"/>
      <c r="V130" s="69"/>
      <c r="W130" s="69"/>
      <c r="Y130" s="69"/>
      <c r="Z130" s="69"/>
      <c r="AB130" s="69"/>
      <c r="AC130" s="69"/>
      <c r="AE130" s="69"/>
      <c r="AF130" s="69"/>
      <c r="AH130" s="69"/>
      <c r="AI130" s="69"/>
      <c r="AK130" s="69"/>
      <c r="AL130" s="69"/>
      <c r="AO130" s="69"/>
      <c r="AP130" s="69"/>
    </row>
  </sheetData>
  <pageMargins left="0" right="0" top="0" bottom="0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0"/>
  <sheetViews>
    <sheetView zoomScale="90" zoomScaleNormal="90" workbookViewId="0">
      <pane xSplit="2" ySplit="3" topLeftCell="C4" activePane="bottomRight" state="frozenSplit"/>
      <selection pane="topRight"/>
      <selection pane="bottomLeft" activeCell="A4" sqref="A4"/>
      <selection pane="bottomRight" activeCell="C5" sqref="C5"/>
    </sheetView>
  </sheetViews>
  <sheetFormatPr baseColWidth="10" defaultRowHeight="15"/>
  <cols>
    <col min="1" max="1" width="9.7109375" customWidth="1"/>
    <col min="2" max="2" width="30.7109375" customWidth="1"/>
    <col min="3" max="3" width="10.7109375" customWidth="1"/>
    <col min="4" max="5" width="9.5703125" customWidth="1"/>
    <col min="6" max="38" width="10.7109375" customWidth="1"/>
    <col min="39" max="39" width="2.7109375" customWidth="1"/>
    <col min="41" max="41" width="14" bestFit="1" customWidth="1"/>
    <col min="42" max="42" width="10.7109375" customWidth="1"/>
  </cols>
  <sheetData>
    <row r="1" spans="1:43" ht="23.25">
      <c r="A1" s="32">
        <v>2014</v>
      </c>
      <c r="B1" s="1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1"/>
      <c r="AN1" s="2"/>
      <c r="AO1" s="2"/>
      <c r="AP1" s="2"/>
      <c r="AQ1" s="23"/>
    </row>
    <row r="2" spans="1:43" ht="16.5" thickBot="1">
      <c r="A2" s="19" t="s">
        <v>114</v>
      </c>
      <c r="B2" s="195"/>
      <c r="C2" s="18" t="s">
        <v>1</v>
      </c>
      <c r="D2" s="18"/>
      <c r="E2" s="18"/>
      <c r="F2" s="3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"/>
      <c r="AN2" s="20"/>
      <c r="AO2" s="18"/>
      <c r="AP2" s="18"/>
      <c r="AQ2" s="1"/>
    </row>
    <row r="3" spans="1:43" ht="18.75" thickBot="1">
      <c r="A3" s="7" t="s">
        <v>0</v>
      </c>
      <c r="B3" s="21"/>
      <c r="C3" s="22">
        <v>41640</v>
      </c>
      <c r="D3" s="22" t="s">
        <v>119</v>
      </c>
      <c r="E3" s="148" t="s">
        <v>108</v>
      </c>
      <c r="F3" s="122">
        <v>41671</v>
      </c>
      <c r="G3" s="22" t="s">
        <v>109</v>
      </c>
      <c r="H3" s="148" t="s">
        <v>108</v>
      </c>
      <c r="I3" s="122">
        <v>41699</v>
      </c>
      <c r="J3" s="22" t="s">
        <v>109</v>
      </c>
      <c r="K3" s="148" t="s">
        <v>108</v>
      </c>
      <c r="L3" s="122">
        <v>41730</v>
      </c>
      <c r="M3" s="22" t="s">
        <v>109</v>
      </c>
      <c r="N3" s="148" t="s">
        <v>108</v>
      </c>
      <c r="O3" s="122">
        <v>41760</v>
      </c>
      <c r="P3" s="22" t="s">
        <v>109</v>
      </c>
      <c r="Q3" s="148" t="s">
        <v>108</v>
      </c>
      <c r="R3" s="122">
        <v>41791</v>
      </c>
      <c r="S3" s="22" t="s">
        <v>109</v>
      </c>
      <c r="T3" s="148" t="s">
        <v>108</v>
      </c>
      <c r="U3" s="122">
        <v>41821</v>
      </c>
      <c r="V3" s="22" t="s">
        <v>109</v>
      </c>
      <c r="W3" s="148" t="s">
        <v>108</v>
      </c>
      <c r="X3" s="122">
        <v>41852</v>
      </c>
      <c r="Y3" s="22" t="s">
        <v>109</v>
      </c>
      <c r="Z3" s="148" t="s">
        <v>108</v>
      </c>
      <c r="AA3" s="122">
        <v>41883</v>
      </c>
      <c r="AB3" s="22" t="s">
        <v>109</v>
      </c>
      <c r="AC3" s="148" t="s">
        <v>108</v>
      </c>
      <c r="AD3" s="122">
        <v>41913</v>
      </c>
      <c r="AE3" s="22" t="s">
        <v>109</v>
      </c>
      <c r="AF3" s="148" t="s">
        <v>108</v>
      </c>
      <c r="AG3" s="122">
        <v>41944</v>
      </c>
      <c r="AH3" s="22" t="s">
        <v>109</v>
      </c>
      <c r="AI3" s="148" t="s">
        <v>108</v>
      </c>
      <c r="AJ3" s="122">
        <v>41974</v>
      </c>
      <c r="AK3" s="22" t="s">
        <v>109</v>
      </c>
      <c r="AL3" s="22" t="s">
        <v>108</v>
      </c>
      <c r="AM3" s="1"/>
      <c r="AN3" s="113" t="s">
        <v>2</v>
      </c>
      <c r="AO3" s="22" t="s">
        <v>113</v>
      </c>
      <c r="AP3" s="22" t="s">
        <v>108</v>
      </c>
      <c r="AQ3" s="1"/>
    </row>
    <row r="4" spans="1:43" ht="21.75" thickBot="1">
      <c r="A4" s="8" t="s">
        <v>3</v>
      </c>
      <c r="B4" s="26"/>
      <c r="C4" s="27"/>
      <c r="D4" s="27"/>
      <c r="E4" s="149"/>
      <c r="F4" s="27"/>
      <c r="G4" s="27"/>
      <c r="H4" s="149"/>
      <c r="I4" s="27"/>
      <c r="J4" s="27"/>
      <c r="K4" s="149"/>
      <c r="L4" s="27"/>
      <c r="M4" s="27"/>
      <c r="N4" s="149"/>
      <c r="O4" s="27"/>
      <c r="P4" s="27"/>
      <c r="Q4" s="149"/>
      <c r="R4" s="27"/>
      <c r="S4" s="27"/>
      <c r="T4" s="149"/>
      <c r="U4" s="27"/>
      <c r="V4" s="27"/>
      <c r="W4" s="149"/>
      <c r="X4" s="27"/>
      <c r="Y4" s="27"/>
      <c r="Z4" s="149"/>
      <c r="AA4" s="27"/>
      <c r="AB4" s="27"/>
      <c r="AC4" s="149"/>
      <c r="AD4" s="27"/>
      <c r="AE4" s="27"/>
      <c r="AF4" s="149"/>
      <c r="AG4" s="27"/>
      <c r="AH4" s="27"/>
      <c r="AI4" s="149"/>
      <c r="AJ4" s="27"/>
      <c r="AK4" s="27"/>
      <c r="AL4" s="27"/>
      <c r="AM4" s="1"/>
      <c r="AN4" s="6"/>
      <c r="AO4" s="27"/>
      <c r="AP4" s="27"/>
      <c r="AQ4" s="1"/>
    </row>
    <row r="5" spans="1:43" ht="15.75">
      <c r="A5" s="13" t="s">
        <v>87</v>
      </c>
      <c r="B5" s="24"/>
      <c r="C5" s="81">
        <f>+N!C5</f>
        <v>1</v>
      </c>
      <c r="D5" s="81"/>
      <c r="E5" s="150">
        <f>+D5-C5</f>
        <v>-1</v>
      </c>
      <c r="F5" s="123"/>
      <c r="G5" s="81"/>
      <c r="H5" s="150"/>
      <c r="I5" s="123"/>
      <c r="J5" s="81"/>
      <c r="K5" s="150"/>
      <c r="L5" s="123"/>
      <c r="M5" s="81"/>
      <c r="N5" s="150"/>
      <c r="O5" s="123"/>
      <c r="P5" s="81" t="e">
        <f>SI</f>
        <v>#NAME?</v>
      </c>
      <c r="Q5" s="150"/>
      <c r="R5" s="123"/>
      <c r="S5" s="81"/>
      <c r="T5" s="150"/>
      <c r="U5" s="123"/>
      <c r="V5" s="81"/>
      <c r="W5" s="150"/>
      <c r="X5" s="123"/>
      <c r="Y5" s="81"/>
      <c r="Z5" s="150"/>
      <c r="AA5" s="123"/>
      <c r="AB5" s="81"/>
      <c r="AC5" s="150"/>
      <c r="AD5" s="123"/>
      <c r="AE5" s="81"/>
      <c r="AF5" s="150"/>
      <c r="AG5" s="123"/>
      <c r="AH5" s="81"/>
      <c r="AI5" s="150"/>
      <c r="AJ5" s="123"/>
      <c r="AK5" s="81"/>
      <c r="AL5" s="81"/>
      <c r="AM5" s="51"/>
      <c r="AN5" s="178"/>
      <c r="AO5" s="177"/>
      <c r="AP5" s="81"/>
      <c r="AQ5" s="1"/>
    </row>
    <row r="6" spans="1:43" ht="16.5" customHeight="1">
      <c r="A6" s="13" t="s">
        <v>4</v>
      </c>
      <c r="B6" s="29"/>
      <c r="C6" s="81">
        <f>+N!C6</f>
        <v>1</v>
      </c>
      <c r="D6" s="81"/>
      <c r="E6" s="151">
        <f>+D6-C6</f>
        <v>-1</v>
      </c>
      <c r="F6" s="123"/>
      <c r="G6" s="85"/>
      <c r="H6" s="151"/>
      <c r="I6" s="123"/>
      <c r="J6" s="85"/>
      <c r="K6" s="151"/>
      <c r="L6" s="123"/>
      <c r="M6" s="85"/>
      <c r="N6" s="151"/>
      <c r="O6" s="123"/>
      <c r="P6" s="85"/>
      <c r="Q6" s="151"/>
      <c r="R6" s="123"/>
      <c r="S6" s="85"/>
      <c r="T6" s="151"/>
      <c r="U6" s="123"/>
      <c r="V6" s="85"/>
      <c r="W6" s="151"/>
      <c r="X6" s="123"/>
      <c r="Y6" s="85"/>
      <c r="Z6" s="151"/>
      <c r="AA6" s="123"/>
      <c r="AB6" s="85"/>
      <c r="AC6" s="151"/>
      <c r="AD6" s="123"/>
      <c r="AE6" s="85"/>
      <c r="AF6" s="151"/>
      <c r="AG6" s="123"/>
      <c r="AH6" s="85"/>
      <c r="AI6" s="151"/>
      <c r="AJ6" s="123"/>
      <c r="AK6" s="85"/>
      <c r="AL6" s="85"/>
      <c r="AM6" s="53"/>
      <c r="AN6" s="95">
        <f>+SUM(C6:AJ6)</f>
        <v>0</v>
      </c>
      <c r="AO6" s="95"/>
      <c r="AP6" s="85">
        <f>+AO6-AN6</f>
        <v>0</v>
      </c>
      <c r="AQ6" s="1"/>
    </row>
    <row r="7" spans="1:43" ht="15.75">
      <c r="A7" s="14" t="s">
        <v>5</v>
      </c>
      <c r="B7" s="24"/>
      <c r="C7" s="294">
        <f>+N!C7</f>
        <v>0.03</v>
      </c>
      <c r="D7" s="77"/>
      <c r="E7" s="152">
        <f>+D7-C7</f>
        <v>-0.03</v>
      </c>
      <c r="F7" s="124"/>
      <c r="G7" s="77"/>
      <c r="H7" s="152"/>
      <c r="I7" s="124"/>
      <c r="J7" s="77"/>
      <c r="K7" s="152"/>
      <c r="L7" s="124"/>
      <c r="M7" s="77"/>
      <c r="N7" s="152"/>
      <c r="O7" s="124"/>
      <c r="P7" s="77"/>
      <c r="Q7" s="152"/>
      <c r="R7" s="124"/>
      <c r="S7" s="77"/>
      <c r="T7" s="152"/>
      <c r="U7" s="124"/>
      <c r="V7" s="77"/>
      <c r="W7" s="152"/>
      <c r="X7" s="124"/>
      <c r="Y7" s="77"/>
      <c r="Z7" s="152"/>
      <c r="AA7" s="124"/>
      <c r="AB7" s="77"/>
      <c r="AC7" s="152"/>
      <c r="AD7" s="124"/>
      <c r="AE7" s="77"/>
      <c r="AF7" s="152"/>
      <c r="AG7" s="124"/>
      <c r="AH7" s="77"/>
      <c r="AI7" s="152"/>
      <c r="AJ7" s="124"/>
      <c r="AK7" s="77"/>
      <c r="AL7" s="77"/>
      <c r="AM7" s="53"/>
      <c r="AN7" s="92"/>
      <c r="AO7" s="77"/>
      <c r="AP7" s="77">
        <f>+AO7-AN7</f>
        <v>0</v>
      </c>
      <c r="AQ7" s="1"/>
    </row>
    <row r="8" spans="1:43" ht="15.75">
      <c r="A8" s="14" t="s">
        <v>6</v>
      </c>
      <c r="B8" s="24"/>
      <c r="C8" s="81">
        <f>+N!C8</f>
        <v>1</v>
      </c>
      <c r="D8" s="77"/>
      <c r="E8" s="152">
        <f t="shared" ref="E8:E13" si="0">+D8-C8</f>
        <v>-1</v>
      </c>
      <c r="F8" s="124"/>
      <c r="G8" s="77"/>
      <c r="H8" s="152"/>
      <c r="I8" s="124"/>
      <c r="J8" s="77"/>
      <c r="K8" s="152"/>
      <c r="L8" s="124"/>
      <c r="M8" s="77"/>
      <c r="N8" s="152"/>
      <c r="O8" s="124"/>
      <c r="P8" s="77"/>
      <c r="Q8" s="152"/>
      <c r="R8" s="124"/>
      <c r="S8" s="77"/>
      <c r="T8" s="152"/>
      <c r="U8" s="124"/>
      <c r="V8" s="77"/>
      <c r="W8" s="152"/>
      <c r="X8" s="124"/>
      <c r="Y8" s="77"/>
      <c r="Z8" s="152"/>
      <c r="AA8" s="124"/>
      <c r="AB8" s="77"/>
      <c r="AC8" s="152"/>
      <c r="AD8" s="124"/>
      <c r="AE8" s="77"/>
      <c r="AF8" s="152"/>
      <c r="AG8" s="124"/>
      <c r="AH8" s="77"/>
      <c r="AI8" s="152"/>
      <c r="AJ8" s="124"/>
      <c r="AK8" s="77"/>
      <c r="AL8" s="77"/>
      <c r="AM8" s="53"/>
      <c r="AN8" s="92"/>
      <c r="AO8" s="77"/>
      <c r="AP8" s="77">
        <f t="shared" ref="AP8:AP13" si="1">+AO8-AN8</f>
        <v>0</v>
      </c>
      <c r="AQ8" s="1"/>
    </row>
    <row r="9" spans="1:43" ht="15.75">
      <c r="A9" s="39"/>
      <c r="B9" s="24"/>
      <c r="C9" s="305"/>
      <c r="D9" s="77"/>
      <c r="E9" s="152"/>
      <c r="F9" s="124"/>
      <c r="G9" s="77"/>
      <c r="H9" s="152"/>
      <c r="I9" s="124"/>
      <c r="J9" s="77"/>
      <c r="K9" s="152"/>
      <c r="L9" s="124"/>
      <c r="M9" s="77"/>
      <c r="N9" s="152"/>
      <c r="O9" s="124"/>
      <c r="P9" s="77"/>
      <c r="Q9" s="152"/>
      <c r="R9" s="124"/>
      <c r="S9" s="77"/>
      <c r="T9" s="152"/>
      <c r="U9" s="124"/>
      <c r="V9" s="77"/>
      <c r="W9" s="152"/>
      <c r="X9" s="124"/>
      <c r="Y9" s="77"/>
      <c r="Z9" s="152"/>
      <c r="AA9" s="124"/>
      <c r="AB9" s="77"/>
      <c r="AC9" s="152"/>
      <c r="AD9" s="124"/>
      <c r="AE9" s="77"/>
      <c r="AF9" s="152"/>
      <c r="AG9" s="124"/>
      <c r="AH9" s="77"/>
      <c r="AI9" s="152"/>
      <c r="AJ9" s="124"/>
      <c r="AK9" s="77"/>
      <c r="AL9" s="77"/>
      <c r="AM9" s="56"/>
      <c r="AN9" s="92"/>
      <c r="AO9" s="77"/>
      <c r="AP9" s="77"/>
      <c r="AQ9" s="1"/>
    </row>
    <row r="10" spans="1:43" ht="15.75">
      <c r="A10" s="39"/>
      <c r="B10" s="40" t="s">
        <v>54</v>
      </c>
      <c r="C10" s="300">
        <f>+N!C10</f>
        <v>1</v>
      </c>
      <c r="D10" s="77"/>
      <c r="E10" s="152">
        <f t="shared" si="0"/>
        <v>-1</v>
      </c>
      <c r="F10" s="124"/>
      <c r="G10" s="74"/>
      <c r="H10" s="153"/>
      <c r="I10" s="124"/>
      <c r="J10" s="74"/>
      <c r="K10" s="153"/>
      <c r="L10" s="124"/>
      <c r="M10" s="74"/>
      <c r="N10" s="153"/>
      <c r="O10" s="124"/>
      <c r="P10" s="74"/>
      <c r="Q10" s="153"/>
      <c r="R10" s="124"/>
      <c r="S10" s="74"/>
      <c r="T10" s="153"/>
      <c r="U10" s="124"/>
      <c r="V10" s="74"/>
      <c r="W10" s="153"/>
      <c r="X10" s="124"/>
      <c r="Y10" s="74"/>
      <c r="Z10" s="153"/>
      <c r="AA10" s="124"/>
      <c r="AB10" s="74"/>
      <c r="AC10" s="153"/>
      <c r="AD10" s="124"/>
      <c r="AE10" s="74"/>
      <c r="AF10" s="153"/>
      <c r="AG10" s="124"/>
      <c r="AH10" s="74"/>
      <c r="AI10" s="153"/>
      <c r="AJ10" s="124"/>
      <c r="AK10" s="74"/>
      <c r="AL10" s="74"/>
      <c r="AM10" s="56"/>
      <c r="AN10" s="179">
        <f t="shared" ref="AN10:AN15" si="2">+SUM(C10:AJ10)</f>
        <v>0</v>
      </c>
      <c r="AO10" s="74" t="e">
        <f>+#REF!</f>
        <v>#REF!</v>
      </c>
      <c r="AP10" s="77" t="e">
        <f t="shared" si="1"/>
        <v>#REF!</v>
      </c>
      <c r="AQ10" s="1"/>
    </row>
    <row r="11" spans="1:43" ht="15.75">
      <c r="A11" s="39"/>
      <c r="B11" s="40" t="s">
        <v>55</v>
      </c>
      <c r="C11" s="300">
        <f>+N!C11</f>
        <v>1</v>
      </c>
      <c r="D11" s="77"/>
      <c r="E11" s="152">
        <f t="shared" si="0"/>
        <v>-1</v>
      </c>
      <c r="F11" s="124"/>
      <c r="G11" s="74"/>
      <c r="H11" s="153"/>
      <c r="I11" s="124"/>
      <c r="J11" s="74"/>
      <c r="K11" s="153"/>
      <c r="L11" s="124"/>
      <c r="M11" s="74"/>
      <c r="N11" s="153"/>
      <c r="O11" s="124"/>
      <c r="P11" s="74"/>
      <c r="Q11" s="153"/>
      <c r="R11" s="124"/>
      <c r="S11" s="74"/>
      <c r="T11" s="153"/>
      <c r="U11" s="124"/>
      <c r="V11" s="74"/>
      <c r="W11" s="153"/>
      <c r="X11" s="124"/>
      <c r="Y11" s="74"/>
      <c r="Z11" s="153"/>
      <c r="AA11" s="124"/>
      <c r="AB11" s="74"/>
      <c r="AC11" s="153"/>
      <c r="AD11" s="124"/>
      <c r="AE11" s="74"/>
      <c r="AF11" s="153"/>
      <c r="AG11" s="124"/>
      <c r="AH11" s="74"/>
      <c r="AI11" s="153"/>
      <c r="AJ11" s="124"/>
      <c r="AK11" s="74"/>
      <c r="AL11" s="74"/>
      <c r="AM11" s="56"/>
      <c r="AN11" s="179">
        <f t="shared" si="2"/>
        <v>0</v>
      </c>
      <c r="AO11" s="74" t="e">
        <f>+#REF!</f>
        <v>#REF!</v>
      </c>
      <c r="AP11" s="77" t="e">
        <f t="shared" si="1"/>
        <v>#REF!</v>
      </c>
      <c r="AQ11" s="1"/>
    </row>
    <row r="12" spans="1:43" ht="15.75">
      <c r="A12" s="39"/>
      <c r="B12" s="40" t="s">
        <v>56</v>
      </c>
      <c r="C12" s="300">
        <f>+N!C12</f>
        <v>1</v>
      </c>
      <c r="D12" s="77"/>
      <c r="E12" s="152">
        <f t="shared" si="0"/>
        <v>-1</v>
      </c>
      <c r="F12" s="124"/>
      <c r="G12" s="74"/>
      <c r="H12" s="153"/>
      <c r="I12" s="124"/>
      <c r="J12" s="74"/>
      <c r="K12" s="153"/>
      <c r="L12" s="124"/>
      <c r="M12" s="74"/>
      <c r="N12" s="153"/>
      <c r="O12" s="124"/>
      <c r="P12" s="74"/>
      <c r="Q12" s="153"/>
      <c r="R12" s="124"/>
      <c r="S12" s="74"/>
      <c r="T12" s="153"/>
      <c r="U12" s="124"/>
      <c r="V12" s="74"/>
      <c r="W12" s="153"/>
      <c r="X12" s="124"/>
      <c r="Y12" s="74"/>
      <c r="Z12" s="153"/>
      <c r="AA12" s="124"/>
      <c r="AB12" s="74"/>
      <c r="AC12" s="153"/>
      <c r="AD12" s="124"/>
      <c r="AE12" s="74"/>
      <c r="AF12" s="153"/>
      <c r="AG12" s="124"/>
      <c r="AH12" s="74"/>
      <c r="AI12" s="153"/>
      <c r="AJ12" s="124"/>
      <c r="AK12" s="74"/>
      <c r="AL12" s="74"/>
      <c r="AM12" s="56"/>
      <c r="AN12" s="179">
        <f t="shared" si="2"/>
        <v>0</v>
      </c>
      <c r="AO12" s="74" t="e">
        <f>+#REF!</f>
        <v>#REF!</v>
      </c>
      <c r="AP12" s="77" t="e">
        <f t="shared" si="1"/>
        <v>#REF!</v>
      </c>
      <c r="AQ12" s="1"/>
    </row>
    <row r="13" spans="1:43" ht="15.75">
      <c r="A13" s="15" t="s">
        <v>7</v>
      </c>
      <c r="B13" s="30"/>
      <c r="C13" s="84">
        <f>+C10+C11+C12</f>
        <v>3</v>
      </c>
      <c r="D13" s="82"/>
      <c r="E13" s="152">
        <f t="shared" si="0"/>
        <v>-3</v>
      </c>
      <c r="F13" s="125">
        <f>+F10+F11+F12</f>
        <v>0</v>
      </c>
      <c r="G13" s="84"/>
      <c r="H13" s="154"/>
      <c r="I13" s="125">
        <f>+I10+I11+I12</f>
        <v>0</v>
      </c>
      <c r="J13" s="84"/>
      <c r="K13" s="154"/>
      <c r="L13" s="125">
        <f>+L10+L11+L12</f>
        <v>0</v>
      </c>
      <c r="M13" s="84"/>
      <c r="N13" s="154"/>
      <c r="O13" s="125">
        <f>+O10+O11+O12</f>
        <v>0</v>
      </c>
      <c r="P13" s="84"/>
      <c r="Q13" s="154"/>
      <c r="R13" s="125">
        <f>+R10+R11+R12</f>
        <v>0</v>
      </c>
      <c r="S13" s="84"/>
      <c r="T13" s="154"/>
      <c r="U13" s="125">
        <f>+U10+U11+U12</f>
        <v>0</v>
      </c>
      <c r="V13" s="84"/>
      <c r="W13" s="154"/>
      <c r="X13" s="125">
        <f>+X10+X11+X12</f>
        <v>0</v>
      </c>
      <c r="Y13" s="84"/>
      <c r="Z13" s="154"/>
      <c r="AA13" s="125">
        <f>+AA10+AA11+AA12</f>
        <v>0</v>
      </c>
      <c r="AB13" s="84"/>
      <c r="AC13" s="154"/>
      <c r="AD13" s="125">
        <f>+AD10+AD11+AD12</f>
        <v>0</v>
      </c>
      <c r="AE13" s="84"/>
      <c r="AF13" s="154"/>
      <c r="AG13" s="125">
        <f>+AG10+AG11+AG12</f>
        <v>0</v>
      </c>
      <c r="AH13" s="84"/>
      <c r="AI13" s="154"/>
      <c r="AJ13" s="125">
        <f>+AJ10+AJ11+AJ12</f>
        <v>0</v>
      </c>
      <c r="AK13" s="84"/>
      <c r="AL13" s="84"/>
      <c r="AM13" s="53"/>
      <c r="AN13" s="180">
        <f t="shared" si="2"/>
        <v>0</v>
      </c>
      <c r="AO13" s="181" t="e">
        <f>+#REF!</f>
        <v>#REF!</v>
      </c>
      <c r="AP13" s="182" t="e">
        <f t="shared" si="1"/>
        <v>#REF!</v>
      </c>
      <c r="AQ13" s="1"/>
    </row>
    <row r="14" spans="1:43" ht="15.75">
      <c r="A14" s="14" t="s">
        <v>9</v>
      </c>
      <c r="B14" s="24"/>
      <c r="C14" s="77"/>
      <c r="D14" s="77"/>
      <c r="E14" s="152"/>
      <c r="F14" s="124"/>
      <c r="G14" s="77"/>
      <c r="H14" s="152"/>
      <c r="I14" s="124"/>
      <c r="J14" s="77"/>
      <c r="K14" s="152"/>
      <c r="L14" s="124"/>
      <c r="M14" s="77"/>
      <c r="N14" s="152"/>
      <c r="O14" s="124"/>
      <c r="P14" s="77"/>
      <c r="Q14" s="152"/>
      <c r="R14" s="124"/>
      <c r="S14" s="77"/>
      <c r="T14" s="152"/>
      <c r="U14" s="124"/>
      <c r="V14" s="77"/>
      <c r="W14" s="152"/>
      <c r="X14" s="124"/>
      <c r="Y14" s="77"/>
      <c r="Z14" s="152"/>
      <c r="AA14" s="124"/>
      <c r="AB14" s="77"/>
      <c r="AC14" s="152"/>
      <c r="AD14" s="124"/>
      <c r="AE14" s="77"/>
      <c r="AF14" s="152"/>
      <c r="AG14" s="124"/>
      <c r="AH14" s="77"/>
      <c r="AI14" s="152"/>
      <c r="AJ14" s="124"/>
      <c r="AK14" s="77"/>
      <c r="AL14" s="77"/>
      <c r="AM14" s="53"/>
      <c r="AN14" s="93">
        <f t="shared" si="2"/>
        <v>0</v>
      </c>
      <c r="AO14" s="77"/>
      <c r="AP14" s="77"/>
      <c r="AQ14" s="1"/>
    </row>
    <row r="15" spans="1:43" ht="15.75">
      <c r="A15" s="14" t="s">
        <v>8</v>
      </c>
      <c r="B15" s="24"/>
      <c r="C15" s="77"/>
      <c r="D15" s="77"/>
      <c r="E15" s="152"/>
      <c r="F15" s="124"/>
      <c r="G15" s="77"/>
      <c r="H15" s="152"/>
      <c r="I15" s="124"/>
      <c r="J15" s="77"/>
      <c r="K15" s="152"/>
      <c r="L15" s="124"/>
      <c r="M15" s="77"/>
      <c r="N15" s="152"/>
      <c r="O15" s="124"/>
      <c r="P15" s="77"/>
      <c r="Q15" s="152"/>
      <c r="R15" s="124"/>
      <c r="S15" s="77"/>
      <c r="T15" s="152"/>
      <c r="U15" s="124"/>
      <c r="V15" s="77"/>
      <c r="W15" s="152"/>
      <c r="X15" s="124"/>
      <c r="Y15" s="77"/>
      <c r="Z15" s="152"/>
      <c r="AA15" s="124"/>
      <c r="AB15" s="77"/>
      <c r="AC15" s="152"/>
      <c r="AD15" s="124"/>
      <c r="AE15" s="77"/>
      <c r="AF15" s="152"/>
      <c r="AG15" s="124"/>
      <c r="AH15" s="77"/>
      <c r="AI15" s="152"/>
      <c r="AJ15" s="124"/>
      <c r="AK15" s="77"/>
      <c r="AL15" s="77"/>
      <c r="AM15" s="53"/>
      <c r="AN15" s="93">
        <f t="shared" si="2"/>
        <v>0</v>
      </c>
      <c r="AO15" s="77"/>
      <c r="AP15" s="77"/>
      <c r="AQ15" s="1"/>
    </row>
    <row r="16" spans="1:43" ht="15.75">
      <c r="A16" s="14" t="s">
        <v>11</v>
      </c>
      <c r="B16" s="24"/>
      <c r="C16" s="77"/>
      <c r="D16" s="77"/>
      <c r="E16" s="152"/>
      <c r="F16" s="124"/>
      <c r="G16" s="77"/>
      <c r="H16" s="152"/>
      <c r="I16" s="124"/>
      <c r="J16" s="77"/>
      <c r="K16" s="152"/>
      <c r="L16" s="124"/>
      <c r="M16" s="77"/>
      <c r="N16" s="152"/>
      <c r="O16" s="124"/>
      <c r="P16" s="77"/>
      <c r="Q16" s="152"/>
      <c r="R16" s="124"/>
      <c r="S16" s="77"/>
      <c r="T16" s="152"/>
      <c r="U16" s="124"/>
      <c r="V16" s="77"/>
      <c r="W16" s="152"/>
      <c r="X16" s="124"/>
      <c r="Y16" s="77"/>
      <c r="Z16" s="152"/>
      <c r="AA16" s="124"/>
      <c r="AB16" s="77"/>
      <c r="AC16" s="152"/>
      <c r="AD16" s="124"/>
      <c r="AE16" s="77"/>
      <c r="AF16" s="152"/>
      <c r="AG16" s="124"/>
      <c r="AH16" s="77"/>
      <c r="AI16" s="152"/>
      <c r="AJ16" s="124"/>
      <c r="AK16" s="77"/>
      <c r="AL16" s="77"/>
      <c r="AM16" s="53"/>
      <c r="AN16" s="95"/>
      <c r="AO16" s="77"/>
      <c r="AP16" s="77"/>
      <c r="AQ16" s="1"/>
    </row>
    <row r="17" spans="1:43" ht="15.75">
      <c r="A17" s="14" t="s">
        <v>10</v>
      </c>
      <c r="B17" s="24"/>
      <c r="C17" s="77"/>
      <c r="D17" s="77"/>
      <c r="E17" s="152"/>
      <c r="F17" s="124"/>
      <c r="G17" s="77"/>
      <c r="H17" s="152"/>
      <c r="I17" s="124"/>
      <c r="J17" s="77"/>
      <c r="K17" s="152"/>
      <c r="L17" s="124"/>
      <c r="M17" s="77"/>
      <c r="N17" s="152"/>
      <c r="O17" s="124"/>
      <c r="P17" s="77"/>
      <c r="Q17" s="152"/>
      <c r="R17" s="124"/>
      <c r="S17" s="77"/>
      <c r="T17" s="152"/>
      <c r="U17" s="124"/>
      <c r="V17" s="77"/>
      <c r="W17" s="152"/>
      <c r="X17" s="124"/>
      <c r="Y17" s="77"/>
      <c r="Z17" s="152"/>
      <c r="AA17" s="124"/>
      <c r="AB17" s="77"/>
      <c r="AC17" s="152"/>
      <c r="AD17" s="124"/>
      <c r="AE17" s="77"/>
      <c r="AF17" s="152"/>
      <c r="AG17" s="124"/>
      <c r="AH17" s="77"/>
      <c r="AI17" s="152"/>
      <c r="AJ17" s="124"/>
      <c r="AK17" s="77"/>
      <c r="AL17" s="77"/>
      <c r="AM17" s="53"/>
      <c r="AN17" s="95"/>
      <c r="AO17" s="77"/>
      <c r="AP17" s="77"/>
      <c r="AQ17" s="1"/>
    </row>
    <row r="18" spans="1:43" ht="15.75">
      <c r="A18" s="39"/>
      <c r="B18" s="40" t="s">
        <v>57</v>
      </c>
      <c r="C18" s="74"/>
      <c r="D18" s="74"/>
      <c r="E18" s="153"/>
      <c r="F18" s="124"/>
      <c r="G18" s="74"/>
      <c r="H18" s="153"/>
      <c r="I18" s="124"/>
      <c r="J18" s="74"/>
      <c r="K18" s="153"/>
      <c r="L18" s="124"/>
      <c r="M18" s="74"/>
      <c r="N18" s="153"/>
      <c r="O18" s="124"/>
      <c r="P18" s="74"/>
      <c r="Q18" s="153"/>
      <c r="R18" s="124"/>
      <c r="S18" s="74"/>
      <c r="T18" s="153"/>
      <c r="U18" s="124"/>
      <c r="V18" s="74"/>
      <c r="W18" s="153"/>
      <c r="X18" s="124"/>
      <c r="Y18" s="74"/>
      <c r="Z18" s="153"/>
      <c r="AA18" s="124"/>
      <c r="AB18" s="74"/>
      <c r="AC18" s="153"/>
      <c r="AD18" s="124"/>
      <c r="AE18" s="74"/>
      <c r="AF18" s="153"/>
      <c r="AG18" s="124"/>
      <c r="AH18" s="74"/>
      <c r="AI18" s="153"/>
      <c r="AJ18" s="124"/>
      <c r="AK18" s="74"/>
      <c r="AL18" s="74"/>
      <c r="AM18" s="56"/>
      <c r="AN18" s="98">
        <f>+SUM(C18:AJ18)</f>
        <v>0</v>
      </c>
      <c r="AO18" s="74"/>
      <c r="AP18" s="74"/>
      <c r="AQ18" s="1"/>
    </row>
    <row r="19" spans="1:43" ht="15.75">
      <c r="A19" s="39"/>
      <c r="B19" s="40" t="s">
        <v>58</v>
      </c>
      <c r="C19" s="74"/>
      <c r="D19" s="74"/>
      <c r="E19" s="153"/>
      <c r="F19" s="124"/>
      <c r="G19" s="74"/>
      <c r="H19" s="153"/>
      <c r="I19" s="124"/>
      <c r="J19" s="74"/>
      <c r="K19" s="153"/>
      <c r="L19" s="124"/>
      <c r="M19" s="74"/>
      <c r="N19" s="153"/>
      <c r="O19" s="124"/>
      <c r="P19" s="74"/>
      <c r="Q19" s="153"/>
      <c r="R19" s="124"/>
      <c r="S19" s="74"/>
      <c r="T19" s="153"/>
      <c r="U19" s="124"/>
      <c r="V19" s="74"/>
      <c r="W19" s="153"/>
      <c r="X19" s="124"/>
      <c r="Y19" s="74"/>
      <c r="Z19" s="153"/>
      <c r="AA19" s="124"/>
      <c r="AB19" s="74"/>
      <c r="AC19" s="153"/>
      <c r="AD19" s="124"/>
      <c r="AE19" s="74"/>
      <c r="AF19" s="153"/>
      <c r="AG19" s="124"/>
      <c r="AH19" s="74"/>
      <c r="AI19" s="153"/>
      <c r="AJ19" s="124"/>
      <c r="AK19" s="74"/>
      <c r="AL19" s="74"/>
      <c r="AM19" s="56"/>
      <c r="AN19" s="98">
        <f>+SUM(C19:AJ19)</f>
        <v>0</v>
      </c>
      <c r="AO19" s="74"/>
      <c r="AP19" s="74"/>
      <c r="AQ19" s="1"/>
    </row>
    <row r="20" spans="1:43" ht="15.75">
      <c r="A20" s="39"/>
      <c r="B20" s="40" t="s">
        <v>56</v>
      </c>
      <c r="C20" s="74"/>
      <c r="D20" s="74"/>
      <c r="E20" s="153"/>
      <c r="F20" s="124"/>
      <c r="G20" s="74"/>
      <c r="H20" s="153"/>
      <c r="I20" s="124"/>
      <c r="J20" s="74"/>
      <c r="K20" s="153"/>
      <c r="L20" s="124"/>
      <c r="M20" s="74"/>
      <c r="N20" s="153"/>
      <c r="O20" s="124"/>
      <c r="P20" s="74"/>
      <c r="Q20" s="153"/>
      <c r="R20" s="124"/>
      <c r="S20" s="74"/>
      <c r="T20" s="153"/>
      <c r="U20" s="124"/>
      <c r="V20" s="74"/>
      <c r="W20" s="153"/>
      <c r="X20" s="124"/>
      <c r="Y20" s="74"/>
      <c r="Z20" s="153"/>
      <c r="AA20" s="124"/>
      <c r="AB20" s="74"/>
      <c r="AC20" s="153"/>
      <c r="AD20" s="124"/>
      <c r="AE20" s="74"/>
      <c r="AF20" s="153"/>
      <c r="AG20" s="124"/>
      <c r="AH20" s="74"/>
      <c r="AI20" s="153"/>
      <c r="AJ20" s="124"/>
      <c r="AK20" s="74"/>
      <c r="AL20" s="74"/>
      <c r="AM20" s="56"/>
      <c r="AN20" s="98">
        <f>+SUM(C20:AJ20)</f>
        <v>0</v>
      </c>
      <c r="AO20" s="74"/>
      <c r="AP20" s="74"/>
      <c r="AQ20" s="1"/>
    </row>
    <row r="21" spans="1:43" ht="15.75">
      <c r="A21" s="15" t="s">
        <v>12</v>
      </c>
      <c r="B21" s="30"/>
      <c r="C21" s="84">
        <f>+C20+C19+C18</f>
        <v>0</v>
      </c>
      <c r="D21" s="84"/>
      <c r="E21" s="154"/>
      <c r="F21" s="125">
        <f>+F20+F19+F18</f>
        <v>0</v>
      </c>
      <c r="G21" s="84"/>
      <c r="H21" s="154"/>
      <c r="I21" s="125">
        <f>+I20+I19+I18</f>
        <v>0</v>
      </c>
      <c r="J21" s="84"/>
      <c r="K21" s="154"/>
      <c r="L21" s="125">
        <f>+L20+L19+L18</f>
        <v>0</v>
      </c>
      <c r="M21" s="84"/>
      <c r="N21" s="154"/>
      <c r="O21" s="125">
        <f>+O20+O19+O18</f>
        <v>0</v>
      </c>
      <c r="P21" s="84"/>
      <c r="Q21" s="154"/>
      <c r="R21" s="125">
        <f>+R20+R19+R18</f>
        <v>0</v>
      </c>
      <c r="S21" s="84"/>
      <c r="T21" s="154"/>
      <c r="U21" s="125">
        <f>+U20+U19+U18</f>
        <v>0</v>
      </c>
      <c r="V21" s="84"/>
      <c r="W21" s="154"/>
      <c r="X21" s="125">
        <f>+X20+X19+X18</f>
        <v>0</v>
      </c>
      <c r="Y21" s="84"/>
      <c r="Z21" s="154"/>
      <c r="AA21" s="125">
        <f>+AA20+AA19+AA18</f>
        <v>0</v>
      </c>
      <c r="AB21" s="84"/>
      <c r="AC21" s="154"/>
      <c r="AD21" s="125">
        <f>+AD20+AD19+AD18</f>
        <v>0</v>
      </c>
      <c r="AE21" s="84"/>
      <c r="AF21" s="154"/>
      <c r="AG21" s="125">
        <f>+AG20+AG19+AG18</f>
        <v>0</v>
      </c>
      <c r="AH21" s="84"/>
      <c r="AI21" s="154"/>
      <c r="AJ21" s="125">
        <f>+AJ20+AJ19+AJ18</f>
        <v>0</v>
      </c>
      <c r="AK21" s="84"/>
      <c r="AL21" s="84"/>
      <c r="AM21" s="53"/>
      <c r="AN21" s="94">
        <f>+SUM(C21:AJ21)</f>
        <v>0</v>
      </c>
      <c r="AO21" s="84"/>
      <c r="AP21" s="84"/>
      <c r="AQ21" s="1"/>
    </row>
    <row r="22" spans="1:43" ht="15.75">
      <c r="A22" s="16" t="s">
        <v>13</v>
      </c>
      <c r="B22" s="31"/>
      <c r="C22" s="86"/>
      <c r="D22" s="86"/>
      <c r="E22" s="155"/>
      <c r="F22" s="126"/>
      <c r="G22" s="86"/>
      <c r="H22" s="155"/>
      <c r="I22" s="126"/>
      <c r="J22" s="86"/>
      <c r="K22" s="155"/>
      <c r="L22" s="126"/>
      <c r="M22" s="86"/>
      <c r="N22" s="155"/>
      <c r="O22" s="126"/>
      <c r="P22" s="86"/>
      <c r="Q22" s="155"/>
      <c r="R22" s="126"/>
      <c r="S22" s="86"/>
      <c r="T22" s="155"/>
      <c r="U22" s="126"/>
      <c r="V22" s="86"/>
      <c r="W22" s="155"/>
      <c r="X22" s="126"/>
      <c r="Y22" s="86"/>
      <c r="Z22" s="155"/>
      <c r="AA22" s="126"/>
      <c r="AB22" s="86"/>
      <c r="AC22" s="155"/>
      <c r="AD22" s="126"/>
      <c r="AE22" s="86"/>
      <c r="AF22" s="155"/>
      <c r="AG22" s="126"/>
      <c r="AH22" s="86"/>
      <c r="AI22" s="155"/>
      <c r="AJ22" s="126"/>
      <c r="AK22" s="86"/>
      <c r="AL22" s="86"/>
      <c r="AM22" s="53"/>
      <c r="AN22" s="93">
        <f>+SUM(C22:AJ22)</f>
        <v>0</v>
      </c>
      <c r="AO22" s="86"/>
      <c r="AP22" s="86"/>
      <c r="AQ22" s="1"/>
    </row>
    <row r="23" spans="1:43" ht="15.75">
      <c r="A23" s="9"/>
      <c r="B23" s="24"/>
      <c r="C23" s="83"/>
      <c r="D23" s="83"/>
      <c r="E23" s="156"/>
      <c r="F23" s="127"/>
      <c r="G23" s="83"/>
      <c r="H23" s="156"/>
      <c r="I23" s="127"/>
      <c r="J23" s="83"/>
      <c r="K23" s="156"/>
      <c r="L23" s="127"/>
      <c r="M23" s="83"/>
      <c r="N23" s="156"/>
      <c r="O23" s="127"/>
      <c r="P23" s="83"/>
      <c r="Q23" s="156"/>
      <c r="R23" s="127"/>
      <c r="S23" s="83"/>
      <c r="T23" s="156"/>
      <c r="U23" s="127"/>
      <c r="V23" s="83"/>
      <c r="W23" s="156"/>
      <c r="X23" s="127"/>
      <c r="Y23" s="83"/>
      <c r="Z23" s="156"/>
      <c r="AA23" s="127"/>
      <c r="AB23" s="83"/>
      <c r="AC23" s="156"/>
      <c r="AD23" s="127"/>
      <c r="AE23" s="83"/>
      <c r="AF23" s="156"/>
      <c r="AG23" s="127"/>
      <c r="AH23" s="83"/>
      <c r="AI23" s="156"/>
      <c r="AJ23" s="127"/>
      <c r="AK23" s="83"/>
      <c r="AL23" s="83"/>
      <c r="AM23" s="53"/>
      <c r="AN23" s="59"/>
      <c r="AO23" s="83"/>
      <c r="AP23" s="83"/>
      <c r="AQ23" s="1"/>
    </row>
    <row r="24" spans="1:43" ht="15.75">
      <c r="A24" s="11" t="s">
        <v>14</v>
      </c>
      <c r="B24" s="24"/>
      <c r="C24" s="77"/>
      <c r="D24" s="77"/>
      <c r="E24" s="152"/>
      <c r="F24" s="124"/>
      <c r="G24" s="77"/>
      <c r="H24" s="152"/>
      <c r="I24" s="124"/>
      <c r="J24" s="77"/>
      <c r="K24" s="152"/>
      <c r="L24" s="124"/>
      <c r="M24" s="77"/>
      <c r="N24" s="152"/>
      <c r="O24" s="124"/>
      <c r="P24" s="77"/>
      <c r="Q24" s="152"/>
      <c r="R24" s="124"/>
      <c r="S24" s="77"/>
      <c r="T24" s="152"/>
      <c r="U24" s="124"/>
      <c r="V24" s="77"/>
      <c r="W24" s="152"/>
      <c r="X24" s="124"/>
      <c r="Y24" s="77"/>
      <c r="Z24" s="152"/>
      <c r="AA24" s="124"/>
      <c r="AB24" s="77"/>
      <c r="AC24" s="152"/>
      <c r="AD24" s="124"/>
      <c r="AE24" s="77"/>
      <c r="AF24" s="152"/>
      <c r="AG24" s="124"/>
      <c r="AH24" s="77"/>
      <c r="AI24" s="152"/>
      <c r="AJ24" s="124"/>
      <c r="AK24" s="77"/>
      <c r="AL24" s="77"/>
      <c r="AM24" s="53"/>
      <c r="AN24" s="98">
        <f>+SUM(C24:AJ24)</f>
        <v>0</v>
      </c>
      <c r="AO24" s="77"/>
      <c r="AP24" s="77"/>
      <c r="AQ24" s="1"/>
    </row>
    <row r="25" spans="1:43" ht="15.75">
      <c r="A25" s="11" t="s">
        <v>15</v>
      </c>
      <c r="B25" s="24"/>
      <c r="C25" s="77"/>
      <c r="D25" s="77"/>
      <c r="E25" s="152"/>
      <c r="F25" s="124"/>
      <c r="G25" s="77"/>
      <c r="H25" s="152"/>
      <c r="I25" s="124"/>
      <c r="J25" s="77"/>
      <c r="K25" s="152"/>
      <c r="L25" s="124"/>
      <c r="M25" s="77"/>
      <c r="N25" s="152"/>
      <c r="O25" s="124"/>
      <c r="P25" s="77"/>
      <c r="Q25" s="152"/>
      <c r="R25" s="124"/>
      <c r="S25" s="77"/>
      <c r="T25" s="152"/>
      <c r="U25" s="124"/>
      <c r="V25" s="77"/>
      <c r="W25" s="152"/>
      <c r="X25" s="124"/>
      <c r="Y25" s="77"/>
      <c r="Z25" s="152"/>
      <c r="AA25" s="124"/>
      <c r="AB25" s="77"/>
      <c r="AC25" s="152"/>
      <c r="AD25" s="124"/>
      <c r="AE25" s="77"/>
      <c r="AF25" s="152"/>
      <c r="AG25" s="124"/>
      <c r="AH25" s="77"/>
      <c r="AI25" s="152"/>
      <c r="AJ25" s="124"/>
      <c r="AK25" s="77"/>
      <c r="AL25" s="77"/>
      <c r="AM25" s="53"/>
      <c r="AN25" s="98">
        <f>+SUM(C25:AJ25)</f>
        <v>0</v>
      </c>
      <c r="AO25" s="77"/>
      <c r="AP25" s="77"/>
      <c r="AQ25" s="1"/>
    </row>
    <row r="26" spans="1:43" ht="15.75">
      <c r="A26" s="11" t="s">
        <v>93</v>
      </c>
      <c r="B26" s="24"/>
      <c r="C26" s="77"/>
      <c r="D26" s="77"/>
      <c r="E26" s="152"/>
      <c r="F26" s="124"/>
      <c r="G26" s="77"/>
      <c r="H26" s="152"/>
      <c r="I26" s="124"/>
      <c r="J26" s="77"/>
      <c r="K26" s="152"/>
      <c r="L26" s="124"/>
      <c r="M26" s="77"/>
      <c r="N26" s="152"/>
      <c r="O26" s="124"/>
      <c r="P26" s="77"/>
      <c r="Q26" s="152"/>
      <c r="R26" s="124"/>
      <c r="S26" s="77"/>
      <c r="T26" s="152"/>
      <c r="U26" s="124"/>
      <c r="V26" s="77"/>
      <c r="W26" s="152"/>
      <c r="X26" s="124"/>
      <c r="Y26" s="77"/>
      <c r="Z26" s="152"/>
      <c r="AA26" s="124"/>
      <c r="AB26" s="77"/>
      <c r="AC26" s="152"/>
      <c r="AD26" s="124"/>
      <c r="AE26" s="77"/>
      <c r="AF26" s="152"/>
      <c r="AG26" s="124"/>
      <c r="AH26" s="77"/>
      <c r="AI26" s="152"/>
      <c r="AJ26" s="124"/>
      <c r="AK26" s="77"/>
      <c r="AL26" s="77"/>
      <c r="AM26" s="60"/>
      <c r="AN26" s="98">
        <f>+SUM(C26:AJ26)</f>
        <v>0</v>
      </c>
      <c r="AO26" s="77"/>
      <c r="AP26" s="77"/>
      <c r="AQ26" s="4"/>
    </row>
    <row r="27" spans="1:43" ht="18.75">
      <c r="A27" s="10" t="s">
        <v>16</v>
      </c>
      <c r="B27" s="24"/>
      <c r="C27" s="97">
        <f>+C24+C25+C26</f>
        <v>0</v>
      </c>
      <c r="D27" s="97"/>
      <c r="E27" s="157"/>
      <c r="F27" s="128">
        <f>+F24+F25+F26</f>
        <v>0</v>
      </c>
      <c r="G27" s="97"/>
      <c r="H27" s="157"/>
      <c r="I27" s="128">
        <f>+I24+I25+I26</f>
        <v>0</v>
      </c>
      <c r="J27" s="97"/>
      <c r="K27" s="157"/>
      <c r="L27" s="128">
        <f>+L24+L25+L26</f>
        <v>0</v>
      </c>
      <c r="M27" s="97"/>
      <c r="N27" s="157"/>
      <c r="O27" s="128">
        <f>+O24+O25+O26</f>
        <v>0</v>
      </c>
      <c r="P27" s="97"/>
      <c r="Q27" s="157"/>
      <c r="R27" s="128">
        <f>+R24+R25+R26</f>
        <v>0</v>
      </c>
      <c r="S27" s="97"/>
      <c r="T27" s="157"/>
      <c r="U27" s="128">
        <f>+U24+U25+U26</f>
        <v>0</v>
      </c>
      <c r="V27" s="97"/>
      <c r="W27" s="157"/>
      <c r="X27" s="128">
        <f>+X24+X25+X26</f>
        <v>0</v>
      </c>
      <c r="Y27" s="97"/>
      <c r="Z27" s="157"/>
      <c r="AA27" s="128">
        <f>+AA24+AA25+AA26</f>
        <v>0</v>
      </c>
      <c r="AB27" s="97"/>
      <c r="AC27" s="157"/>
      <c r="AD27" s="128">
        <f>+AD24+AD25+AD26</f>
        <v>0</v>
      </c>
      <c r="AE27" s="97"/>
      <c r="AF27" s="157"/>
      <c r="AG27" s="128">
        <f>+AG24+AG25+AG26</f>
        <v>0</v>
      </c>
      <c r="AH27" s="97"/>
      <c r="AI27" s="157"/>
      <c r="AJ27" s="128">
        <f>+AJ24+AJ25+AJ26</f>
        <v>0</v>
      </c>
      <c r="AK27" s="97"/>
      <c r="AL27" s="97"/>
      <c r="AM27" s="60"/>
      <c r="AN27" s="96">
        <f>+SUM(C27:AJ27)</f>
        <v>0</v>
      </c>
      <c r="AO27" s="97"/>
      <c r="AP27" s="97"/>
      <c r="AQ27" s="4"/>
    </row>
    <row r="28" spans="1:43" ht="15.75" customHeight="1">
      <c r="A28" s="10"/>
      <c r="B28" s="24"/>
      <c r="C28" s="75"/>
      <c r="D28" s="75"/>
      <c r="E28" s="158"/>
      <c r="F28" s="129"/>
      <c r="G28" s="75"/>
      <c r="H28" s="158"/>
      <c r="I28" s="129"/>
      <c r="J28" s="75"/>
      <c r="K28" s="158"/>
      <c r="L28" s="129"/>
      <c r="M28" s="75"/>
      <c r="N28" s="158"/>
      <c r="O28" s="129"/>
      <c r="P28" s="75"/>
      <c r="Q28" s="158"/>
      <c r="R28" s="129"/>
      <c r="S28" s="75"/>
      <c r="T28" s="158"/>
      <c r="U28" s="129"/>
      <c r="V28" s="75"/>
      <c r="W28" s="158"/>
      <c r="X28" s="129"/>
      <c r="Y28" s="75"/>
      <c r="Z28" s="158"/>
      <c r="AA28" s="129"/>
      <c r="AB28" s="75"/>
      <c r="AC28" s="158"/>
      <c r="AD28" s="129"/>
      <c r="AE28" s="75"/>
      <c r="AF28" s="158"/>
      <c r="AG28" s="129"/>
      <c r="AH28" s="75"/>
      <c r="AI28" s="158"/>
      <c r="AJ28" s="129"/>
      <c r="AK28" s="75"/>
      <c r="AL28" s="75"/>
      <c r="AM28" s="60"/>
      <c r="AN28" s="55"/>
      <c r="AO28" s="75"/>
      <c r="AP28" s="75"/>
      <c r="AQ28" s="4"/>
    </row>
    <row r="29" spans="1:43" ht="15.75">
      <c r="A29" s="11" t="s">
        <v>59</v>
      </c>
      <c r="B29" s="24"/>
      <c r="C29" s="77"/>
      <c r="D29" s="77"/>
      <c r="E29" s="152"/>
      <c r="F29" s="124"/>
      <c r="G29" s="77"/>
      <c r="H29" s="152"/>
      <c r="I29" s="124"/>
      <c r="J29" s="77"/>
      <c r="K29" s="152"/>
      <c r="L29" s="124"/>
      <c r="M29" s="77"/>
      <c r="N29" s="152"/>
      <c r="O29" s="124"/>
      <c r="P29" s="77"/>
      <c r="Q29" s="152"/>
      <c r="R29" s="124"/>
      <c r="S29" s="77"/>
      <c r="T29" s="152"/>
      <c r="U29" s="124"/>
      <c r="V29" s="77"/>
      <c r="W29" s="152"/>
      <c r="X29" s="124"/>
      <c r="Y29" s="77"/>
      <c r="Z29" s="152"/>
      <c r="AA29" s="124"/>
      <c r="AB29" s="77"/>
      <c r="AC29" s="152"/>
      <c r="AD29" s="124"/>
      <c r="AE29" s="77"/>
      <c r="AF29" s="152"/>
      <c r="AG29" s="124"/>
      <c r="AH29" s="77"/>
      <c r="AI29" s="152"/>
      <c r="AJ29" s="124"/>
      <c r="AK29" s="77"/>
      <c r="AL29" s="77"/>
      <c r="AM29" s="60"/>
      <c r="AN29" s="55">
        <v>0</v>
      </c>
      <c r="AO29" s="77"/>
      <c r="AP29" s="77"/>
      <c r="AQ29" s="4"/>
    </row>
    <row r="30" spans="1:43" ht="15.75">
      <c r="A30" s="11" t="s">
        <v>94</v>
      </c>
      <c r="B30" s="24"/>
      <c r="C30" s="77"/>
      <c r="D30" s="120"/>
      <c r="E30" s="159"/>
      <c r="F30" s="62"/>
      <c r="G30" s="120"/>
      <c r="H30" s="159"/>
      <c r="I30" s="62"/>
      <c r="J30" s="120"/>
      <c r="K30" s="159"/>
      <c r="L30" s="62"/>
      <c r="M30" s="120"/>
      <c r="N30" s="159"/>
      <c r="O30" s="62"/>
      <c r="P30" s="120"/>
      <c r="Q30" s="159"/>
      <c r="R30" s="62"/>
      <c r="S30" s="120"/>
      <c r="T30" s="159"/>
      <c r="U30" s="62"/>
      <c r="V30" s="120"/>
      <c r="W30" s="159"/>
      <c r="X30" s="62"/>
      <c r="Y30" s="120"/>
      <c r="Z30" s="159"/>
      <c r="AA30" s="62"/>
      <c r="AB30" s="120"/>
      <c r="AC30" s="159"/>
      <c r="AD30" s="62"/>
      <c r="AE30" s="120"/>
      <c r="AF30" s="159"/>
      <c r="AG30" s="62"/>
      <c r="AH30" s="120"/>
      <c r="AI30" s="159"/>
      <c r="AJ30" s="62"/>
      <c r="AK30" s="120"/>
      <c r="AL30" s="120"/>
      <c r="AM30" s="63"/>
      <c r="AN30" s="55"/>
      <c r="AO30" s="120"/>
      <c r="AP30" s="120"/>
      <c r="AQ30" s="4"/>
    </row>
    <row r="31" spans="1:43" ht="18.75">
      <c r="A31" s="10" t="s">
        <v>53</v>
      </c>
      <c r="B31" s="24"/>
      <c r="C31" s="99">
        <f>+C30+C29</f>
        <v>0</v>
      </c>
      <c r="D31" s="99"/>
      <c r="E31" s="160"/>
      <c r="F31" s="130">
        <f>+F30+F29</f>
        <v>0</v>
      </c>
      <c r="G31" s="99"/>
      <c r="H31" s="160"/>
      <c r="I31" s="130">
        <f>+I30+I29</f>
        <v>0</v>
      </c>
      <c r="J31" s="99"/>
      <c r="K31" s="160"/>
      <c r="L31" s="130">
        <f>+L30+L29</f>
        <v>0</v>
      </c>
      <c r="M31" s="99"/>
      <c r="N31" s="160"/>
      <c r="O31" s="130">
        <f>+O30+O29</f>
        <v>0</v>
      </c>
      <c r="P31" s="99"/>
      <c r="Q31" s="160"/>
      <c r="R31" s="130">
        <f>+R30+R29</f>
        <v>0</v>
      </c>
      <c r="S31" s="99"/>
      <c r="T31" s="160"/>
      <c r="U31" s="130">
        <f>+U30+U29</f>
        <v>0</v>
      </c>
      <c r="V31" s="99"/>
      <c r="W31" s="160"/>
      <c r="X31" s="130">
        <f>+X30+X29</f>
        <v>0</v>
      </c>
      <c r="Y31" s="99"/>
      <c r="Z31" s="160"/>
      <c r="AA31" s="130">
        <f>+AA30+AA29</f>
        <v>0</v>
      </c>
      <c r="AB31" s="99"/>
      <c r="AC31" s="160"/>
      <c r="AD31" s="130">
        <f>+AD30+AD29</f>
        <v>0</v>
      </c>
      <c r="AE31" s="99"/>
      <c r="AF31" s="160"/>
      <c r="AG31" s="130">
        <f>+AG30+AG29</f>
        <v>0</v>
      </c>
      <c r="AH31" s="99"/>
      <c r="AI31" s="160"/>
      <c r="AJ31" s="130">
        <f>+AJ30+AJ29</f>
        <v>0</v>
      </c>
      <c r="AK31" s="99"/>
      <c r="AL31" s="99"/>
      <c r="AM31" s="60"/>
      <c r="AN31" s="96">
        <f>+SUM(C31:AJ31)</f>
        <v>0</v>
      </c>
      <c r="AO31" s="99"/>
      <c r="AP31" s="99"/>
      <c r="AQ31" s="4"/>
    </row>
    <row r="32" spans="1:43" ht="15.75" customHeight="1">
      <c r="A32" s="45" t="s">
        <v>92</v>
      </c>
      <c r="B32" s="24"/>
      <c r="C32" s="101" t="e">
        <f>+C29/C25</f>
        <v>#DIV/0!</v>
      </c>
      <c r="D32" s="101"/>
      <c r="E32" s="161"/>
      <c r="F32" s="131" t="e">
        <f>+F29/F25</f>
        <v>#DIV/0!</v>
      </c>
      <c r="G32" s="101"/>
      <c r="H32" s="161"/>
      <c r="I32" s="131" t="e">
        <f>+I29/I25</f>
        <v>#DIV/0!</v>
      </c>
      <c r="J32" s="101"/>
      <c r="K32" s="161"/>
      <c r="L32" s="131" t="e">
        <f>+L29/L25</f>
        <v>#DIV/0!</v>
      </c>
      <c r="M32" s="101"/>
      <c r="N32" s="161"/>
      <c r="O32" s="131" t="e">
        <f>+O29/O25</f>
        <v>#DIV/0!</v>
      </c>
      <c r="P32" s="101"/>
      <c r="Q32" s="161"/>
      <c r="R32" s="131" t="e">
        <f>+R29/R25</f>
        <v>#DIV/0!</v>
      </c>
      <c r="S32" s="101"/>
      <c r="T32" s="161"/>
      <c r="U32" s="131" t="e">
        <f>+U29/U25</f>
        <v>#DIV/0!</v>
      </c>
      <c r="V32" s="101"/>
      <c r="W32" s="161"/>
      <c r="X32" s="131" t="e">
        <f>+X29/X25</f>
        <v>#DIV/0!</v>
      </c>
      <c r="Y32" s="101"/>
      <c r="Z32" s="161"/>
      <c r="AA32" s="131" t="e">
        <f>+AA29/AA25</f>
        <v>#DIV/0!</v>
      </c>
      <c r="AB32" s="101"/>
      <c r="AC32" s="161"/>
      <c r="AD32" s="131" t="e">
        <f>+AD29/AD25</f>
        <v>#DIV/0!</v>
      </c>
      <c r="AE32" s="101"/>
      <c r="AF32" s="161"/>
      <c r="AG32" s="131" t="e">
        <f>+AG29/AG25</f>
        <v>#DIV/0!</v>
      </c>
      <c r="AH32" s="101"/>
      <c r="AI32" s="161"/>
      <c r="AJ32" s="131" t="e">
        <f>+AJ29/AJ25</f>
        <v>#DIV/0!</v>
      </c>
      <c r="AK32" s="101"/>
      <c r="AL32" s="101"/>
      <c r="AM32" s="60"/>
      <c r="AN32" s="103" t="e">
        <f>+AN29/AN25</f>
        <v>#DIV/0!</v>
      </c>
      <c r="AO32" s="101"/>
      <c r="AP32" s="101"/>
      <c r="AQ32" s="4"/>
    </row>
    <row r="33" spans="1:43" ht="18.75">
      <c r="A33" s="10" t="s">
        <v>17</v>
      </c>
      <c r="B33" s="24"/>
      <c r="C33" s="100">
        <f>+C27-C31</f>
        <v>0</v>
      </c>
      <c r="D33" s="100"/>
      <c r="E33" s="162"/>
      <c r="F33" s="132">
        <f>+F27-F31</f>
        <v>0</v>
      </c>
      <c r="G33" s="100"/>
      <c r="H33" s="162"/>
      <c r="I33" s="132">
        <f>+I27-I31</f>
        <v>0</v>
      </c>
      <c r="J33" s="100"/>
      <c r="K33" s="162"/>
      <c r="L33" s="132">
        <f>+L27-L31</f>
        <v>0</v>
      </c>
      <c r="M33" s="100"/>
      <c r="N33" s="162"/>
      <c r="O33" s="132">
        <f>+O27-O31</f>
        <v>0</v>
      </c>
      <c r="P33" s="100"/>
      <c r="Q33" s="162"/>
      <c r="R33" s="132">
        <f>+R27-R31</f>
        <v>0</v>
      </c>
      <c r="S33" s="100"/>
      <c r="T33" s="162"/>
      <c r="U33" s="132">
        <f>+U27-U31</f>
        <v>0</v>
      </c>
      <c r="V33" s="100"/>
      <c r="W33" s="162"/>
      <c r="X33" s="132">
        <f>+X27-X31</f>
        <v>0</v>
      </c>
      <c r="Y33" s="100"/>
      <c r="Z33" s="162"/>
      <c r="AA33" s="132">
        <f>+AA27-AA31</f>
        <v>0</v>
      </c>
      <c r="AB33" s="100"/>
      <c r="AC33" s="162"/>
      <c r="AD33" s="132">
        <f>+AD27-AD31</f>
        <v>0</v>
      </c>
      <c r="AE33" s="100"/>
      <c r="AF33" s="162"/>
      <c r="AG33" s="132">
        <f>+AG27-AG31</f>
        <v>0</v>
      </c>
      <c r="AH33" s="100"/>
      <c r="AI33" s="162"/>
      <c r="AJ33" s="132">
        <f>+AJ27-AJ31</f>
        <v>0</v>
      </c>
      <c r="AK33" s="100"/>
      <c r="AL33" s="100"/>
      <c r="AM33" s="60"/>
      <c r="AN33" s="96">
        <f>+SUM(C33:AJ33)</f>
        <v>0</v>
      </c>
      <c r="AO33" s="100"/>
      <c r="AP33" s="100"/>
      <c r="AQ33" s="4"/>
    </row>
    <row r="34" spans="1:43" ht="15.75" customHeight="1">
      <c r="A34" s="10"/>
      <c r="B34" s="24"/>
      <c r="C34" s="75"/>
      <c r="D34" s="75"/>
      <c r="E34" s="158"/>
      <c r="F34" s="133"/>
      <c r="G34" s="75"/>
      <c r="H34" s="158"/>
      <c r="I34" s="133"/>
      <c r="J34" s="75"/>
      <c r="K34" s="158"/>
      <c r="L34" s="133"/>
      <c r="M34" s="75"/>
      <c r="N34" s="158"/>
      <c r="O34" s="133"/>
      <c r="P34" s="75"/>
      <c r="Q34" s="158"/>
      <c r="R34" s="133"/>
      <c r="S34" s="75"/>
      <c r="T34" s="158"/>
      <c r="U34" s="133"/>
      <c r="V34" s="75"/>
      <c r="W34" s="158"/>
      <c r="X34" s="133"/>
      <c r="Y34" s="75"/>
      <c r="Z34" s="158"/>
      <c r="AA34" s="133"/>
      <c r="AB34" s="75"/>
      <c r="AC34" s="158"/>
      <c r="AD34" s="133"/>
      <c r="AE34" s="75"/>
      <c r="AF34" s="158"/>
      <c r="AG34" s="133"/>
      <c r="AH34" s="75"/>
      <c r="AI34" s="158"/>
      <c r="AJ34" s="133"/>
      <c r="AK34" s="75"/>
      <c r="AL34" s="75"/>
      <c r="AM34" s="60"/>
      <c r="AN34" s="55"/>
      <c r="AO34" s="75"/>
      <c r="AP34" s="75"/>
      <c r="AQ34" s="4"/>
    </row>
    <row r="35" spans="1:43" ht="15.75">
      <c r="A35" s="11" t="s">
        <v>60</v>
      </c>
      <c r="B35" s="25"/>
      <c r="C35" s="76">
        <f>+C36+C37+C38+C39</f>
        <v>0</v>
      </c>
      <c r="D35" s="76"/>
      <c r="E35" s="163"/>
      <c r="F35" s="134">
        <f>+F36+F37+F38+F39</f>
        <v>0</v>
      </c>
      <c r="G35" s="76"/>
      <c r="H35" s="163"/>
      <c r="I35" s="134">
        <f>+I36+I37+I38+I39</f>
        <v>0</v>
      </c>
      <c r="J35" s="76"/>
      <c r="K35" s="163"/>
      <c r="L35" s="134">
        <f>+L36+L37+L38+L39</f>
        <v>0</v>
      </c>
      <c r="M35" s="76"/>
      <c r="N35" s="163"/>
      <c r="O35" s="134">
        <f>+O36+O37+O38+O39</f>
        <v>0</v>
      </c>
      <c r="P35" s="76"/>
      <c r="Q35" s="163"/>
      <c r="R35" s="134">
        <f>+R36+R37+R38+R39</f>
        <v>0</v>
      </c>
      <c r="S35" s="76"/>
      <c r="T35" s="163"/>
      <c r="U35" s="134">
        <f>+U36+U37+U38+U39</f>
        <v>0</v>
      </c>
      <c r="V35" s="76"/>
      <c r="W35" s="163"/>
      <c r="X35" s="134">
        <f>+X36+X37+X38+X39</f>
        <v>0</v>
      </c>
      <c r="Y35" s="76"/>
      <c r="Z35" s="163"/>
      <c r="AA35" s="134">
        <f>+AA36+AA37+AA38+AA39</f>
        <v>0</v>
      </c>
      <c r="AB35" s="76"/>
      <c r="AC35" s="163"/>
      <c r="AD35" s="134">
        <f>+AD36+AD37+AD38+AD39</f>
        <v>0</v>
      </c>
      <c r="AE35" s="76"/>
      <c r="AF35" s="163"/>
      <c r="AG35" s="134">
        <f>+AG36+AG37+AG38+AG39</f>
        <v>0</v>
      </c>
      <c r="AH35" s="76"/>
      <c r="AI35" s="163"/>
      <c r="AJ35" s="134">
        <f>+AJ36+AJ37+AJ38+AJ39</f>
        <v>0</v>
      </c>
      <c r="AK35" s="76"/>
      <c r="AL35" s="76"/>
      <c r="AM35" s="64"/>
      <c r="AN35" s="104">
        <f>+AN36+AN37+AN38+AN39</f>
        <v>0</v>
      </c>
      <c r="AO35" s="76"/>
      <c r="AP35" s="76"/>
      <c r="AQ35" s="5"/>
    </row>
    <row r="36" spans="1:43" ht="15.75">
      <c r="A36" s="41"/>
      <c r="B36" s="42" t="s">
        <v>62</v>
      </c>
      <c r="C36" s="77"/>
      <c r="D36" s="77"/>
      <c r="E36" s="152"/>
      <c r="F36" s="135"/>
      <c r="G36" s="77"/>
      <c r="H36" s="152"/>
      <c r="I36" s="135"/>
      <c r="J36" s="77"/>
      <c r="K36" s="152"/>
      <c r="L36" s="135"/>
      <c r="M36" s="77"/>
      <c r="N36" s="152"/>
      <c r="O36" s="135"/>
      <c r="P36" s="77"/>
      <c r="Q36" s="152"/>
      <c r="R36" s="135"/>
      <c r="S36" s="77"/>
      <c r="T36" s="152"/>
      <c r="U36" s="135"/>
      <c r="V36" s="77"/>
      <c r="W36" s="152"/>
      <c r="X36" s="135"/>
      <c r="Y36" s="77"/>
      <c r="Z36" s="152"/>
      <c r="AA36" s="135"/>
      <c r="AB36" s="77"/>
      <c r="AC36" s="152"/>
      <c r="AD36" s="135"/>
      <c r="AE36" s="77"/>
      <c r="AF36" s="152"/>
      <c r="AG36" s="135"/>
      <c r="AH36" s="77"/>
      <c r="AI36" s="152"/>
      <c r="AJ36" s="135"/>
      <c r="AK36" s="77"/>
      <c r="AL36" s="77"/>
      <c r="AM36" s="65"/>
      <c r="AN36" s="98">
        <f t="shared" ref="AN36:AN57" si="3">+SUM(C36:AJ36)</f>
        <v>0</v>
      </c>
      <c r="AO36" s="77"/>
      <c r="AP36" s="77"/>
      <c r="AQ36" s="5"/>
    </row>
    <row r="37" spans="1:43" ht="15.75">
      <c r="A37" s="41"/>
      <c r="B37" s="42" t="s">
        <v>64</v>
      </c>
      <c r="C37" s="77"/>
      <c r="D37" s="77"/>
      <c r="E37" s="152"/>
      <c r="F37" s="135"/>
      <c r="G37" s="77"/>
      <c r="H37" s="152"/>
      <c r="I37" s="135"/>
      <c r="J37" s="77"/>
      <c r="K37" s="152"/>
      <c r="L37" s="135"/>
      <c r="M37" s="77"/>
      <c r="N37" s="152"/>
      <c r="O37" s="135"/>
      <c r="P37" s="77"/>
      <c r="Q37" s="152"/>
      <c r="R37" s="135"/>
      <c r="S37" s="77"/>
      <c r="T37" s="152"/>
      <c r="U37" s="135"/>
      <c r="V37" s="77"/>
      <c r="W37" s="152"/>
      <c r="X37" s="135"/>
      <c r="Y37" s="77"/>
      <c r="Z37" s="152"/>
      <c r="AA37" s="135"/>
      <c r="AB37" s="77"/>
      <c r="AC37" s="152"/>
      <c r="AD37" s="135"/>
      <c r="AE37" s="77"/>
      <c r="AF37" s="152"/>
      <c r="AG37" s="135"/>
      <c r="AH37" s="77"/>
      <c r="AI37" s="152"/>
      <c r="AJ37" s="135"/>
      <c r="AK37" s="77"/>
      <c r="AL37" s="77"/>
      <c r="AM37" s="65"/>
      <c r="AN37" s="98">
        <f t="shared" si="3"/>
        <v>0</v>
      </c>
      <c r="AO37" s="77"/>
      <c r="AP37" s="77"/>
      <c r="AQ37" s="5"/>
    </row>
    <row r="38" spans="1:43" ht="15.75">
      <c r="A38" s="41"/>
      <c r="B38" s="42" t="s">
        <v>63</v>
      </c>
      <c r="C38" s="77"/>
      <c r="D38" s="77"/>
      <c r="E38" s="152"/>
      <c r="F38" s="135"/>
      <c r="G38" s="77"/>
      <c r="H38" s="152"/>
      <c r="I38" s="135"/>
      <c r="J38" s="77"/>
      <c r="K38" s="152"/>
      <c r="L38" s="135"/>
      <c r="M38" s="77"/>
      <c r="N38" s="152"/>
      <c r="O38" s="135"/>
      <c r="P38" s="77"/>
      <c r="Q38" s="152"/>
      <c r="R38" s="135"/>
      <c r="S38" s="77"/>
      <c r="T38" s="152"/>
      <c r="U38" s="135"/>
      <c r="V38" s="77"/>
      <c r="W38" s="152"/>
      <c r="X38" s="135"/>
      <c r="Y38" s="77"/>
      <c r="Z38" s="152"/>
      <c r="AA38" s="135"/>
      <c r="AB38" s="77"/>
      <c r="AC38" s="152"/>
      <c r="AD38" s="135"/>
      <c r="AE38" s="77"/>
      <c r="AF38" s="152"/>
      <c r="AG38" s="135"/>
      <c r="AH38" s="77"/>
      <c r="AI38" s="152"/>
      <c r="AJ38" s="135"/>
      <c r="AK38" s="77"/>
      <c r="AL38" s="77"/>
      <c r="AM38" s="65"/>
      <c r="AN38" s="98">
        <f t="shared" si="3"/>
        <v>0</v>
      </c>
      <c r="AO38" s="77"/>
      <c r="AP38" s="77"/>
      <c r="AQ38" s="5"/>
    </row>
    <row r="39" spans="1:43" ht="15.75">
      <c r="A39" s="41"/>
      <c r="B39" s="42" t="s">
        <v>72</v>
      </c>
      <c r="C39" s="77"/>
      <c r="D39" s="77"/>
      <c r="E39" s="152"/>
      <c r="F39" s="135"/>
      <c r="G39" s="77"/>
      <c r="H39" s="152"/>
      <c r="I39" s="135"/>
      <c r="J39" s="77"/>
      <c r="K39" s="152"/>
      <c r="L39" s="135"/>
      <c r="M39" s="77"/>
      <c r="N39" s="152"/>
      <c r="O39" s="135"/>
      <c r="P39" s="77"/>
      <c r="Q39" s="152"/>
      <c r="R39" s="135"/>
      <c r="S39" s="77"/>
      <c r="T39" s="152"/>
      <c r="U39" s="135"/>
      <c r="V39" s="77"/>
      <c r="W39" s="152"/>
      <c r="X39" s="135"/>
      <c r="Y39" s="77"/>
      <c r="Z39" s="152"/>
      <c r="AA39" s="135"/>
      <c r="AB39" s="77"/>
      <c r="AC39" s="152"/>
      <c r="AD39" s="135"/>
      <c r="AE39" s="77"/>
      <c r="AF39" s="152"/>
      <c r="AG39" s="135"/>
      <c r="AH39" s="77"/>
      <c r="AI39" s="152"/>
      <c r="AJ39" s="135"/>
      <c r="AK39" s="77"/>
      <c r="AL39" s="77"/>
      <c r="AM39" s="65"/>
      <c r="AN39" s="98">
        <f t="shared" si="3"/>
        <v>0</v>
      </c>
      <c r="AO39" s="77"/>
      <c r="AP39" s="77"/>
      <c r="AQ39" s="5"/>
    </row>
    <row r="40" spans="1:43" ht="15.75">
      <c r="A40" s="41" t="s">
        <v>61</v>
      </c>
      <c r="B40" s="25"/>
      <c r="C40" s="76">
        <f>+SUM(C41:C44)</f>
        <v>0</v>
      </c>
      <c r="D40" s="76"/>
      <c r="E40" s="163"/>
      <c r="F40" s="134">
        <f>+SUM(F41:F44)</f>
        <v>0</v>
      </c>
      <c r="G40" s="76"/>
      <c r="H40" s="163"/>
      <c r="I40" s="134">
        <f>+SUM(I41:I44)</f>
        <v>0</v>
      </c>
      <c r="J40" s="76"/>
      <c r="K40" s="163"/>
      <c r="L40" s="134">
        <f>+SUM(L41:L44)</f>
        <v>0</v>
      </c>
      <c r="M40" s="76"/>
      <c r="N40" s="163"/>
      <c r="O40" s="134">
        <f>+SUM(O41:O44)</f>
        <v>0</v>
      </c>
      <c r="P40" s="76"/>
      <c r="Q40" s="163"/>
      <c r="R40" s="134">
        <f>+SUM(R41:R44)</f>
        <v>0</v>
      </c>
      <c r="S40" s="76"/>
      <c r="T40" s="163"/>
      <c r="U40" s="134">
        <f>+SUM(U41:U44)</f>
        <v>0</v>
      </c>
      <c r="V40" s="76"/>
      <c r="W40" s="163"/>
      <c r="X40" s="134">
        <f>+SUM(X41:X44)</f>
        <v>0</v>
      </c>
      <c r="Y40" s="76"/>
      <c r="Z40" s="163"/>
      <c r="AA40" s="134">
        <f>+SUM(AA41:AA44)</f>
        <v>0</v>
      </c>
      <c r="AB40" s="76"/>
      <c r="AC40" s="163"/>
      <c r="AD40" s="134">
        <f>+SUM(AD41:AD44)</f>
        <v>0</v>
      </c>
      <c r="AE40" s="76"/>
      <c r="AF40" s="163"/>
      <c r="AG40" s="134">
        <f>+SUM(AG41:AG44)</f>
        <v>0</v>
      </c>
      <c r="AH40" s="76"/>
      <c r="AI40" s="163"/>
      <c r="AJ40" s="134">
        <f>+SUM(AJ41:AJ44)</f>
        <v>0</v>
      </c>
      <c r="AK40" s="76"/>
      <c r="AL40" s="76"/>
      <c r="AM40" s="65"/>
      <c r="AN40" s="104">
        <f>+SUM(AN41:AN44)</f>
        <v>0</v>
      </c>
      <c r="AO40" s="76"/>
      <c r="AP40" s="76"/>
      <c r="AQ40" s="5"/>
    </row>
    <row r="41" spans="1:43" ht="15.75">
      <c r="A41" s="41"/>
      <c r="B41" s="42" t="s">
        <v>65</v>
      </c>
      <c r="C41" s="77"/>
      <c r="D41" s="77"/>
      <c r="E41" s="152"/>
      <c r="F41" s="135"/>
      <c r="G41" s="77"/>
      <c r="H41" s="152"/>
      <c r="I41" s="135"/>
      <c r="J41" s="77"/>
      <c r="K41" s="152"/>
      <c r="L41" s="135"/>
      <c r="M41" s="77"/>
      <c r="N41" s="152"/>
      <c r="O41" s="135"/>
      <c r="P41" s="77"/>
      <c r="Q41" s="152"/>
      <c r="R41" s="135"/>
      <c r="S41" s="77"/>
      <c r="T41" s="152"/>
      <c r="U41" s="135"/>
      <c r="V41" s="77"/>
      <c r="W41" s="152"/>
      <c r="X41" s="135"/>
      <c r="Y41" s="77"/>
      <c r="Z41" s="152"/>
      <c r="AA41" s="135"/>
      <c r="AB41" s="77"/>
      <c r="AC41" s="152"/>
      <c r="AD41" s="135"/>
      <c r="AE41" s="77"/>
      <c r="AF41" s="152"/>
      <c r="AG41" s="135"/>
      <c r="AH41" s="77"/>
      <c r="AI41" s="152"/>
      <c r="AJ41" s="135"/>
      <c r="AK41" s="77"/>
      <c r="AL41" s="77"/>
      <c r="AM41" s="65"/>
      <c r="AN41" s="98">
        <f t="shared" si="3"/>
        <v>0</v>
      </c>
      <c r="AO41" s="77"/>
      <c r="AP41" s="77"/>
      <c r="AQ41" s="5"/>
    </row>
    <row r="42" spans="1:43" ht="15.75">
      <c r="A42" s="41"/>
      <c r="B42" s="42" t="s">
        <v>66</v>
      </c>
      <c r="C42" s="77"/>
      <c r="D42" s="77"/>
      <c r="E42" s="152"/>
      <c r="F42" s="135"/>
      <c r="G42" s="77"/>
      <c r="H42" s="152"/>
      <c r="I42" s="135"/>
      <c r="J42" s="77"/>
      <c r="K42" s="152"/>
      <c r="L42" s="135"/>
      <c r="M42" s="77"/>
      <c r="N42" s="152"/>
      <c r="O42" s="135"/>
      <c r="P42" s="77"/>
      <c r="Q42" s="152"/>
      <c r="R42" s="135"/>
      <c r="S42" s="77"/>
      <c r="T42" s="152"/>
      <c r="U42" s="135"/>
      <c r="V42" s="77"/>
      <c r="W42" s="152"/>
      <c r="X42" s="135"/>
      <c r="Y42" s="77"/>
      <c r="Z42" s="152"/>
      <c r="AA42" s="135"/>
      <c r="AB42" s="77"/>
      <c r="AC42" s="152"/>
      <c r="AD42" s="135"/>
      <c r="AE42" s="77"/>
      <c r="AF42" s="152"/>
      <c r="AG42" s="135"/>
      <c r="AH42" s="77"/>
      <c r="AI42" s="152"/>
      <c r="AJ42" s="135"/>
      <c r="AK42" s="77"/>
      <c r="AL42" s="77"/>
      <c r="AM42" s="65"/>
      <c r="AN42" s="98">
        <f t="shared" si="3"/>
        <v>0</v>
      </c>
      <c r="AO42" s="77"/>
      <c r="AP42" s="77"/>
      <c r="AQ42" s="5"/>
    </row>
    <row r="43" spans="1:43" ht="15.75">
      <c r="A43" s="41"/>
      <c r="B43" s="42" t="s">
        <v>67</v>
      </c>
      <c r="C43" s="77"/>
      <c r="D43" s="77"/>
      <c r="E43" s="152"/>
      <c r="F43" s="135"/>
      <c r="G43" s="77"/>
      <c r="H43" s="152"/>
      <c r="I43" s="135"/>
      <c r="J43" s="77"/>
      <c r="K43" s="152"/>
      <c r="L43" s="135"/>
      <c r="M43" s="77"/>
      <c r="N43" s="152"/>
      <c r="O43" s="135"/>
      <c r="P43" s="77"/>
      <c r="Q43" s="152"/>
      <c r="R43" s="135"/>
      <c r="S43" s="77"/>
      <c r="T43" s="152"/>
      <c r="U43" s="135"/>
      <c r="V43" s="77"/>
      <c r="W43" s="152"/>
      <c r="X43" s="135"/>
      <c r="Y43" s="77"/>
      <c r="Z43" s="152"/>
      <c r="AA43" s="135"/>
      <c r="AB43" s="77"/>
      <c r="AC43" s="152"/>
      <c r="AD43" s="135"/>
      <c r="AE43" s="77"/>
      <c r="AF43" s="152"/>
      <c r="AG43" s="135"/>
      <c r="AH43" s="77"/>
      <c r="AI43" s="152"/>
      <c r="AJ43" s="135"/>
      <c r="AK43" s="77"/>
      <c r="AL43" s="77"/>
      <c r="AM43" s="65"/>
      <c r="AN43" s="98">
        <f t="shared" si="3"/>
        <v>0</v>
      </c>
      <c r="AO43" s="77"/>
      <c r="AP43" s="77"/>
      <c r="AQ43" s="5"/>
    </row>
    <row r="44" spans="1:43" ht="15.75">
      <c r="A44" s="41"/>
      <c r="B44" s="42" t="s">
        <v>71</v>
      </c>
      <c r="C44" s="77"/>
      <c r="D44" s="77"/>
      <c r="E44" s="152"/>
      <c r="F44" s="135"/>
      <c r="G44" s="77"/>
      <c r="H44" s="152"/>
      <c r="I44" s="135"/>
      <c r="J44" s="77"/>
      <c r="K44" s="152"/>
      <c r="L44" s="135"/>
      <c r="M44" s="77"/>
      <c r="N44" s="152"/>
      <c r="O44" s="135"/>
      <c r="P44" s="77"/>
      <c r="Q44" s="152"/>
      <c r="R44" s="135"/>
      <c r="S44" s="77"/>
      <c r="T44" s="152"/>
      <c r="U44" s="135"/>
      <c r="V44" s="77"/>
      <c r="W44" s="152"/>
      <c r="X44" s="135"/>
      <c r="Y44" s="77"/>
      <c r="Z44" s="152"/>
      <c r="AA44" s="135"/>
      <c r="AB44" s="77"/>
      <c r="AC44" s="152"/>
      <c r="AD44" s="135"/>
      <c r="AE44" s="77"/>
      <c r="AF44" s="152"/>
      <c r="AG44" s="135"/>
      <c r="AH44" s="77"/>
      <c r="AI44" s="152"/>
      <c r="AJ44" s="135"/>
      <c r="AK44" s="77"/>
      <c r="AL44" s="77"/>
      <c r="AM44" s="65"/>
      <c r="AN44" s="98">
        <f t="shared" si="3"/>
        <v>0</v>
      </c>
      <c r="AO44" s="77"/>
      <c r="AP44" s="77"/>
      <c r="AQ44" s="5"/>
    </row>
    <row r="45" spans="1:43" ht="15.75">
      <c r="A45" s="11" t="s">
        <v>18</v>
      </c>
      <c r="B45" s="24"/>
      <c r="C45" s="76">
        <f>+C46+C47+C48+C49</f>
        <v>0</v>
      </c>
      <c r="D45" s="76"/>
      <c r="E45" s="163"/>
      <c r="F45" s="134">
        <f>+F46+F47+F48+F49</f>
        <v>0</v>
      </c>
      <c r="G45" s="76"/>
      <c r="H45" s="163"/>
      <c r="I45" s="134">
        <f>+I46+I47+I48+I49</f>
        <v>0</v>
      </c>
      <c r="J45" s="76"/>
      <c r="K45" s="163"/>
      <c r="L45" s="134">
        <f>+L46+L47+L48+L49</f>
        <v>0</v>
      </c>
      <c r="M45" s="76"/>
      <c r="N45" s="163"/>
      <c r="O45" s="134">
        <f>+O46+O47+O48+O49</f>
        <v>0</v>
      </c>
      <c r="P45" s="76"/>
      <c r="Q45" s="163"/>
      <c r="R45" s="134">
        <f>+R46+R47+R48+R49</f>
        <v>0</v>
      </c>
      <c r="S45" s="76"/>
      <c r="T45" s="163"/>
      <c r="U45" s="134">
        <f>+U46+U47+U48+U49</f>
        <v>0</v>
      </c>
      <c r="V45" s="76"/>
      <c r="W45" s="163"/>
      <c r="X45" s="134">
        <f>+X46+X47+X48+X49</f>
        <v>0</v>
      </c>
      <c r="Y45" s="76"/>
      <c r="Z45" s="163"/>
      <c r="AA45" s="134">
        <f>+AA46+AA47+AA48+AA49</f>
        <v>0</v>
      </c>
      <c r="AB45" s="76"/>
      <c r="AC45" s="163"/>
      <c r="AD45" s="134">
        <f>+AD46+AD47+AD48+AD49</f>
        <v>0</v>
      </c>
      <c r="AE45" s="76"/>
      <c r="AF45" s="163"/>
      <c r="AG45" s="134">
        <f>+AG46+AG47+AG48+AG49</f>
        <v>0</v>
      </c>
      <c r="AH45" s="76"/>
      <c r="AI45" s="163"/>
      <c r="AJ45" s="134">
        <f>+AJ46+AJ47+AJ48+AJ49</f>
        <v>0</v>
      </c>
      <c r="AK45" s="76"/>
      <c r="AL45" s="76"/>
      <c r="AM45" s="47"/>
      <c r="AN45" s="104">
        <f>+AN46+AN47+AN48+AN49</f>
        <v>0</v>
      </c>
      <c r="AO45" s="76"/>
      <c r="AP45" s="76"/>
      <c r="AQ45" s="4"/>
    </row>
    <row r="46" spans="1:43" ht="15.75">
      <c r="A46" s="41"/>
      <c r="B46" s="42" t="s">
        <v>68</v>
      </c>
      <c r="C46" s="77"/>
      <c r="D46" s="77"/>
      <c r="E46" s="152"/>
      <c r="F46" s="135"/>
      <c r="G46" s="77"/>
      <c r="H46" s="152"/>
      <c r="I46" s="135"/>
      <c r="J46" s="77"/>
      <c r="K46" s="152"/>
      <c r="L46" s="135"/>
      <c r="M46" s="77"/>
      <c r="N46" s="152"/>
      <c r="O46" s="135"/>
      <c r="P46" s="77"/>
      <c r="Q46" s="152"/>
      <c r="R46" s="135"/>
      <c r="S46" s="77"/>
      <c r="T46" s="152"/>
      <c r="U46" s="135"/>
      <c r="V46" s="77"/>
      <c r="W46" s="152"/>
      <c r="X46" s="135"/>
      <c r="Y46" s="77"/>
      <c r="Z46" s="152"/>
      <c r="AA46" s="135"/>
      <c r="AB46" s="77"/>
      <c r="AC46" s="152"/>
      <c r="AD46" s="135"/>
      <c r="AE46" s="77"/>
      <c r="AF46" s="152"/>
      <c r="AG46" s="135"/>
      <c r="AH46" s="77"/>
      <c r="AI46" s="152"/>
      <c r="AJ46" s="135"/>
      <c r="AK46" s="77"/>
      <c r="AL46" s="77"/>
      <c r="AM46" s="48"/>
      <c r="AN46" s="98">
        <f t="shared" si="3"/>
        <v>0</v>
      </c>
      <c r="AO46" s="77"/>
      <c r="AP46" s="77"/>
      <c r="AQ46" s="4"/>
    </row>
    <row r="47" spans="1:43" ht="15.75">
      <c r="A47" s="41"/>
      <c r="B47" s="42" t="s">
        <v>69</v>
      </c>
      <c r="C47" s="77"/>
      <c r="D47" s="77"/>
      <c r="E47" s="152"/>
      <c r="F47" s="135"/>
      <c r="G47" s="77"/>
      <c r="H47" s="152"/>
      <c r="I47" s="135"/>
      <c r="J47" s="77"/>
      <c r="K47" s="152"/>
      <c r="L47" s="135"/>
      <c r="M47" s="77"/>
      <c r="N47" s="152"/>
      <c r="O47" s="135"/>
      <c r="P47" s="77"/>
      <c r="Q47" s="152"/>
      <c r="R47" s="135"/>
      <c r="S47" s="77"/>
      <c r="T47" s="152"/>
      <c r="U47" s="135"/>
      <c r="V47" s="77"/>
      <c r="W47" s="152"/>
      <c r="X47" s="135"/>
      <c r="Y47" s="77"/>
      <c r="Z47" s="152"/>
      <c r="AA47" s="135"/>
      <c r="AB47" s="77"/>
      <c r="AC47" s="152"/>
      <c r="AD47" s="135"/>
      <c r="AE47" s="77"/>
      <c r="AF47" s="152"/>
      <c r="AG47" s="135"/>
      <c r="AH47" s="77"/>
      <c r="AI47" s="152"/>
      <c r="AJ47" s="135"/>
      <c r="AK47" s="77"/>
      <c r="AL47" s="77"/>
      <c r="AM47" s="48"/>
      <c r="AN47" s="98">
        <f t="shared" si="3"/>
        <v>0</v>
      </c>
      <c r="AO47" s="77"/>
      <c r="AP47" s="77"/>
      <c r="AQ47" s="4"/>
    </row>
    <row r="48" spans="1:43" ht="15.75">
      <c r="A48" s="41"/>
      <c r="B48" s="42" t="s">
        <v>70</v>
      </c>
      <c r="C48" s="77"/>
      <c r="D48" s="77"/>
      <c r="E48" s="152"/>
      <c r="F48" s="135"/>
      <c r="G48" s="77"/>
      <c r="H48" s="152"/>
      <c r="I48" s="135"/>
      <c r="J48" s="77"/>
      <c r="K48" s="152"/>
      <c r="L48" s="135"/>
      <c r="M48" s="77"/>
      <c r="N48" s="152"/>
      <c r="O48" s="135"/>
      <c r="P48" s="77"/>
      <c r="Q48" s="152"/>
      <c r="R48" s="135"/>
      <c r="S48" s="77"/>
      <c r="T48" s="152"/>
      <c r="U48" s="135"/>
      <c r="V48" s="77"/>
      <c r="W48" s="152"/>
      <c r="X48" s="135"/>
      <c r="Y48" s="77"/>
      <c r="Z48" s="152"/>
      <c r="AA48" s="135"/>
      <c r="AB48" s="77"/>
      <c r="AC48" s="152"/>
      <c r="AD48" s="135"/>
      <c r="AE48" s="77"/>
      <c r="AF48" s="152"/>
      <c r="AG48" s="135"/>
      <c r="AH48" s="77"/>
      <c r="AI48" s="152"/>
      <c r="AJ48" s="135"/>
      <c r="AK48" s="77"/>
      <c r="AL48" s="77"/>
      <c r="AM48" s="48"/>
      <c r="AN48" s="98">
        <f t="shared" si="3"/>
        <v>0</v>
      </c>
      <c r="AO48" s="77"/>
      <c r="AP48" s="77"/>
      <c r="AQ48" s="4"/>
    </row>
    <row r="49" spans="1:43" ht="15.75">
      <c r="A49" s="41"/>
      <c r="B49" s="42" t="s">
        <v>73</v>
      </c>
      <c r="C49" s="77"/>
      <c r="D49" s="77"/>
      <c r="E49" s="152"/>
      <c r="F49" s="135"/>
      <c r="G49" s="77"/>
      <c r="H49" s="152"/>
      <c r="I49" s="135"/>
      <c r="J49" s="77"/>
      <c r="K49" s="152"/>
      <c r="L49" s="135"/>
      <c r="M49" s="77"/>
      <c r="N49" s="152"/>
      <c r="O49" s="135"/>
      <c r="P49" s="77"/>
      <c r="Q49" s="152"/>
      <c r="R49" s="135"/>
      <c r="S49" s="77"/>
      <c r="T49" s="152"/>
      <c r="U49" s="135"/>
      <c r="V49" s="77"/>
      <c r="W49" s="152"/>
      <c r="X49" s="135"/>
      <c r="Y49" s="77"/>
      <c r="Z49" s="152"/>
      <c r="AA49" s="135"/>
      <c r="AB49" s="77"/>
      <c r="AC49" s="152"/>
      <c r="AD49" s="135"/>
      <c r="AE49" s="77"/>
      <c r="AF49" s="152"/>
      <c r="AG49" s="135"/>
      <c r="AH49" s="77"/>
      <c r="AI49" s="152"/>
      <c r="AJ49" s="135"/>
      <c r="AK49" s="77"/>
      <c r="AL49" s="77"/>
      <c r="AM49" s="48"/>
      <c r="AN49" s="98">
        <f t="shared" si="3"/>
        <v>0</v>
      </c>
      <c r="AO49" s="77"/>
      <c r="AP49" s="77"/>
      <c r="AQ49" s="4"/>
    </row>
    <row r="50" spans="1:43" ht="15.75">
      <c r="A50" s="11" t="s">
        <v>19</v>
      </c>
      <c r="B50" s="25"/>
      <c r="C50" s="76">
        <f>+C51+C52+C53+C54</f>
        <v>0</v>
      </c>
      <c r="D50" s="76"/>
      <c r="E50" s="163"/>
      <c r="F50" s="134">
        <f>+F51+F52+F53+F54</f>
        <v>0</v>
      </c>
      <c r="G50" s="76"/>
      <c r="H50" s="163"/>
      <c r="I50" s="134">
        <f>+I51+I52+I53+I54</f>
        <v>0</v>
      </c>
      <c r="J50" s="76"/>
      <c r="K50" s="163"/>
      <c r="L50" s="134">
        <f>+L51+L52+L53+L54</f>
        <v>0</v>
      </c>
      <c r="M50" s="76"/>
      <c r="N50" s="163"/>
      <c r="O50" s="134">
        <f>+O51+O52+O53+O54</f>
        <v>0</v>
      </c>
      <c r="P50" s="76"/>
      <c r="Q50" s="163"/>
      <c r="R50" s="134">
        <f>+R51+R52+R53+R54</f>
        <v>0</v>
      </c>
      <c r="S50" s="76"/>
      <c r="T50" s="163"/>
      <c r="U50" s="134">
        <f>+U51+U52+U53+U54</f>
        <v>0</v>
      </c>
      <c r="V50" s="76"/>
      <c r="W50" s="163"/>
      <c r="X50" s="134">
        <f>+X51+X52+X53+X54</f>
        <v>0</v>
      </c>
      <c r="Y50" s="76"/>
      <c r="Z50" s="163"/>
      <c r="AA50" s="134">
        <f>+AA51+AA52+AA53+AA54</f>
        <v>0</v>
      </c>
      <c r="AB50" s="76"/>
      <c r="AC50" s="163"/>
      <c r="AD50" s="134">
        <f>+AD51+AD52+AD53+AD54</f>
        <v>0</v>
      </c>
      <c r="AE50" s="76"/>
      <c r="AF50" s="163"/>
      <c r="AG50" s="134">
        <f>+AG51+AG52+AG53+AG54</f>
        <v>0</v>
      </c>
      <c r="AH50" s="76"/>
      <c r="AI50" s="163"/>
      <c r="AJ50" s="134">
        <f>+AJ51+AJ52+AJ53+AJ54</f>
        <v>0</v>
      </c>
      <c r="AK50" s="76"/>
      <c r="AL50" s="76"/>
      <c r="AM50" s="66"/>
      <c r="AN50" s="104">
        <f>+AN51+AN52+AN53+AN54</f>
        <v>0</v>
      </c>
      <c r="AO50" s="76"/>
      <c r="AP50" s="76"/>
      <c r="AQ50" s="5"/>
    </row>
    <row r="51" spans="1:43" ht="15.75">
      <c r="A51" s="41"/>
      <c r="B51" s="42" t="s">
        <v>74</v>
      </c>
      <c r="C51" s="77"/>
      <c r="D51" s="77"/>
      <c r="E51" s="152"/>
      <c r="F51" s="135"/>
      <c r="G51" s="77"/>
      <c r="H51" s="152"/>
      <c r="I51" s="135"/>
      <c r="J51" s="77"/>
      <c r="K51" s="152"/>
      <c r="L51" s="135"/>
      <c r="M51" s="77"/>
      <c r="N51" s="152"/>
      <c r="O51" s="135"/>
      <c r="P51" s="77"/>
      <c r="Q51" s="152"/>
      <c r="R51" s="135"/>
      <c r="S51" s="77"/>
      <c r="T51" s="152"/>
      <c r="U51" s="135"/>
      <c r="V51" s="77"/>
      <c r="W51" s="152"/>
      <c r="X51" s="135"/>
      <c r="Y51" s="77"/>
      <c r="Z51" s="152"/>
      <c r="AA51" s="135"/>
      <c r="AB51" s="77"/>
      <c r="AC51" s="152"/>
      <c r="AD51" s="135"/>
      <c r="AE51" s="77"/>
      <c r="AF51" s="152"/>
      <c r="AG51" s="135"/>
      <c r="AH51" s="77"/>
      <c r="AI51" s="152"/>
      <c r="AJ51" s="135"/>
      <c r="AK51" s="77"/>
      <c r="AL51" s="77"/>
      <c r="AM51" s="66"/>
      <c r="AN51" s="98">
        <f t="shared" si="3"/>
        <v>0</v>
      </c>
      <c r="AO51" s="77"/>
      <c r="AP51" s="77"/>
      <c r="AQ51" s="5"/>
    </row>
    <row r="52" spans="1:43" ht="15.75">
      <c r="A52" s="41"/>
      <c r="B52" s="42" t="s">
        <v>75</v>
      </c>
      <c r="C52" s="77"/>
      <c r="D52" s="77"/>
      <c r="E52" s="152"/>
      <c r="F52" s="135"/>
      <c r="G52" s="77"/>
      <c r="H52" s="152"/>
      <c r="I52" s="135"/>
      <c r="J52" s="77"/>
      <c r="K52" s="152"/>
      <c r="L52" s="135"/>
      <c r="M52" s="77"/>
      <c r="N52" s="152"/>
      <c r="O52" s="135"/>
      <c r="P52" s="77"/>
      <c r="Q52" s="152"/>
      <c r="R52" s="135"/>
      <c r="S52" s="77"/>
      <c r="T52" s="152"/>
      <c r="U52" s="135"/>
      <c r="V52" s="77"/>
      <c r="W52" s="152"/>
      <c r="X52" s="135"/>
      <c r="Y52" s="77"/>
      <c r="Z52" s="152"/>
      <c r="AA52" s="135"/>
      <c r="AB52" s="77"/>
      <c r="AC52" s="152"/>
      <c r="AD52" s="135"/>
      <c r="AE52" s="77"/>
      <c r="AF52" s="152"/>
      <c r="AG52" s="135"/>
      <c r="AH52" s="77"/>
      <c r="AI52" s="152"/>
      <c r="AJ52" s="135"/>
      <c r="AK52" s="77"/>
      <c r="AL52" s="77"/>
      <c r="AM52" s="66"/>
      <c r="AN52" s="98">
        <f t="shared" si="3"/>
        <v>0</v>
      </c>
      <c r="AO52" s="77"/>
      <c r="AP52" s="77"/>
      <c r="AQ52" s="5"/>
    </row>
    <row r="53" spans="1:43" ht="15.75">
      <c r="A53" s="41"/>
      <c r="B53" s="42" t="s">
        <v>76</v>
      </c>
      <c r="C53" s="77"/>
      <c r="D53" s="77"/>
      <c r="E53" s="152"/>
      <c r="F53" s="135"/>
      <c r="G53" s="77"/>
      <c r="H53" s="152"/>
      <c r="I53" s="135"/>
      <c r="J53" s="77"/>
      <c r="K53" s="152"/>
      <c r="L53" s="135"/>
      <c r="M53" s="77"/>
      <c r="N53" s="152"/>
      <c r="O53" s="135"/>
      <c r="P53" s="77"/>
      <c r="Q53" s="152"/>
      <c r="R53" s="135"/>
      <c r="S53" s="77"/>
      <c r="T53" s="152"/>
      <c r="U53" s="135"/>
      <c r="V53" s="77"/>
      <c r="W53" s="152"/>
      <c r="X53" s="135"/>
      <c r="Y53" s="77"/>
      <c r="Z53" s="152"/>
      <c r="AA53" s="135"/>
      <c r="AB53" s="77"/>
      <c r="AC53" s="152"/>
      <c r="AD53" s="135"/>
      <c r="AE53" s="77"/>
      <c r="AF53" s="152"/>
      <c r="AG53" s="135"/>
      <c r="AH53" s="77"/>
      <c r="AI53" s="152"/>
      <c r="AJ53" s="135"/>
      <c r="AK53" s="77"/>
      <c r="AL53" s="77"/>
      <c r="AM53" s="66"/>
      <c r="AN53" s="98">
        <f t="shared" si="3"/>
        <v>0</v>
      </c>
      <c r="AO53" s="77"/>
      <c r="AP53" s="77"/>
      <c r="AQ53" s="5"/>
    </row>
    <row r="54" spans="1:43" ht="15.75">
      <c r="A54" s="41"/>
      <c r="B54" s="42" t="s">
        <v>73</v>
      </c>
      <c r="C54" s="77"/>
      <c r="D54" s="77"/>
      <c r="E54" s="152"/>
      <c r="F54" s="135"/>
      <c r="G54" s="77"/>
      <c r="H54" s="152"/>
      <c r="I54" s="135"/>
      <c r="J54" s="77"/>
      <c r="K54" s="152"/>
      <c r="L54" s="135"/>
      <c r="M54" s="77"/>
      <c r="N54" s="152"/>
      <c r="O54" s="135"/>
      <c r="P54" s="77"/>
      <c r="Q54" s="152"/>
      <c r="R54" s="135"/>
      <c r="S54" s="77"/>
      <c r="T54" s="152"/>
      <c r="U54" s="135"/>
      <c r="V54" s="77"/>
      <c r="W54" s="152"/>
      <c r="X54" s="135"/>
      <c r="Y54" s="77"/>
      <c r="Z54" s="152"/>
      <c r="AA54" s="135"/>
      <c r="AB54" s="77"/>
      <c r="AC54" s="152"/>
      <c r="AD54" s="135"/>
      <c r="AE54" s="77"/>
      <c r="AF54" s="152"/>
      <c r="AG54" s="135"/>
      <c r="AH54" s="77"/>
      <c r="AI54" s="152"/>
      <c r="AJ54" s="135"/>
      <c r="AK54" s="77"/>
      <c r="AL54" s="77"/>
      <c r="AM54" s="66"/>
      <c r="AN54" s="98">
        <f t="shared" si="3"/>
        <v>0</v>
      </c>
      <c r="AO54" s="77"/>
      <c r="AP54" s="77"/>
      <c r="AQ54" s="5"/>
    </row>
    <row r="55" spans="1:43" ht="15.75">
      <c r="A55" s="11" t="s">
        <v>20</v>
      </c>
      <c r="B55" s="24"/>
      <c r="C55" s="77"/>
      <c r="D55" s="77"/>
      <c r="E55" s="152"/>
      <c r="F55" s="135"/>
      <c r="G55" s="77"/>
      <c r="H55" s="152"/>
      <c r="I55" s="135"/>
      <c r="J55" s="77"/>
      <c r="K55" s="152"/>
      <c r="L55" s="135"/>
      <c r="M55" s="77"/>
      <c r="N55" s="152"/>
      <c r="O55" s="135"/>
      <c r="P55" s="77"/>
      <c r="Q55" s="152"/>
      <c r="R55" s="135"/>
      <c r="S55" s="77"/>
      <c r="T55" s="152"/>
      <c r="U55" s="135"/>
      <c r="V55" s="77"/>
      <c r="W55" s="152"/>
      <c r="X55" s="135"/>
      <c r="Y55" s="77"/>
      <c r="Z55" s="152"/>
      <c r="AA55" s="135"/>
      <c r="AB55" s="77"/>
      <c r="AC55" s="152"/>
      <c r="AD55" s="135"/>
      <c r="AE55" s="77"/>
      <c r="AF55" s="152"/>
      <c r="AG55" s="135"/>
      <c r="AH55" s="77"/>
      <c r="AI55" s="152"/>
      <c r="AJ55" s="135"/>
      <c r="AK55" s="77"/>
      <c r="AL55" s="77"/>
      <c r="AM55" s="49"/>
      <c r="AN55" s="98">
        <f t="shared" si="3"/>
        <v>0</v>
      </c>
      <c r="AO55" s="77"/>
      <c r="AP55" s="77"/>
      <c r="AQ55" s="4"/>
    </row>
    <row r="56" spans="1:43" ht="15.75">
      <c r="A56" s="11" t="s">
        <v>21</v>
      </c>
      <c r="B56" s="24"/>
      <c r="C56" s="77"/>
      <c r="D56" s="77"/>
      <c r="E56" s="152"/>
      <c r="F56" s="135"/>
      <c r="G56" s="77"/>
      <c r="H56" s="152"/>
      <c r="I56" s="135"/>
      <c r="J56" s="77"/>
      <c r="K56" s="152"/>
      <c r="L56" s="135"/>
      <c r="M56" s="77"/>
      <c r="N56" s="152"/>
      <c r="O56" s="135"/>
      <c r="P56" s="77"/>
      <c r="Q56" s="152"/>
      <c r="R56" s="135"/>
      <c r="S56" s="77"/>
      <c r="T56" s="152"/>
      <c r="U56" s="135"/>
      <c r="V56" s="77"/>
      <c r="W56" s="152"/>
      <c r="X56" s="135"/>
      <c r="Y56" s="77"/>
      <c r="Z56" s="152"/>
      <c r="AA56" s="135"/>
      <c r="AB56" s="77"/>
      <c r="AC56" s="152"/>
      <c r="AD56" s="135"/>
      <c r="AE56" s="77"/>
      <c r="AF56" s="152"/>
      <c r="AG56" s="135"/>
      <c r="AH56" s="77"/>
      <c r="AI56" s="152"/>
      <c r="AJ56" s="135"/>
      <c r="AK56" s="77"/>
      <c r="AL56" s="77"/>
      <c r="AM56" s="66"/>
      <c r="AN56" s="98">
        <f t="shared" si="3"/>
        <v>0</v>
      </c>
      <c r="AO56" s="77"/>
      <c r="AP56" s="77"/>
      <c r="AQ56" s="4"/>
    </row>
    <row r="57" spans="1:43" ht="15.75">
      <c r="A57" s="11" t="s">
        <v>22</v>
      </c>
      <c r="B57" s="24"/>
      <c r="C57" s="77"/>
      <c r="D57" s="77"/>
      <c r="E57" s="152"/>
      <c r="F57" s="135"/>
      <c r="G57" s="77"/>
      <c r="H57" s="152"/>
      <c r="I57" s="135"/>
      <c r="J57" s="77"/>
      <c r="K57" s="152"/>
      <c r="L57" s="135"/>
      <c r="M57" s="77"/>
      <c r="N57" s="152"/>
      <c r="O57" s="135"/>
      <c r="P57" s="77"/>
      <c r="Q57" s="152"/>
      <c r="R57" s="135"/>
      <c r="S57" s="77"/>
      <c r="T57" s="152"/>
      <c r="U57" s="135"/>
      <c r="V57" s="77"/>
      <c r="W57" s="152"/>
      <c r="X57" s="135"/>
      <c r="Y57" s="77"/>
      <c r="Z57" s="152"/>
      <c r="AA57" s="135"/>
      <c r="AB57" s="77"/>
      <c r="AC57" s="152"/>
      <c r="AD57" s="135"/>
      <c r="AE57" s="77"/>
      <c r="AF57" s="152"/>
      <c r="AG57" s="135"/>
      <c r="AH57" s="77"/>
      <c r="AI57" s="152"/>
      <c r="AJ57" s="135"/>
      <c r="AK57" s="77"/>
      <c r="AL57" s="77"/>
      <c r="AM57" s="49"/>
      <c r="AN57" s="98">
        <f t="shared" si="3"/>
        <v>0</v>
      </c>
      <c r="AO57" s="77"/>
      <c r="AP57" s="77"/>
      <c r="AQ57" s="4"/>
    </row>
    <row r="58" spans="1:43" ht="18.75">
      <c r="A58" s="10" t="s">
        <v>23</v>
      </c>
      <c r="B58" s="24"/>
      <c r="C58" s="97">
        <f>+C35+C40+C45+C50+C55+C56+C57</f>
        <v>0</v>
      </c>
      <c r="D58" s="97"/>
      <c r="E58" s="157"/>
      <c r="F58" s="128">
        <f>+F35+F40+F45+F50+F55+F56+F57</f>
        <v>0</v>
      </c>
      <c r="G58" s="97"/>
      <c r="H58" s="157"/>
      <c r="I58" s="128">
        <f>+I35+I40+I45+I50+I55+I56+I57</f>
        <v>0</v>
      </c>
      <c r="J58" s="97"/>
      <c r="K58" s="157"/>
      <c r="L58" s="128">
        <f>+L35+L40+L45+L50+L55+L56+L57</f>
        <v>0</v>
      </c>
      <c r="M58" s="97"/>
      <c r="N58" s="157"/>
      <c r="O58" s="128">
        <f>+O35+O40+O45+O50+O55+O56+O57</f>
        <v>0</v>
      </c>
      <c r="P58" s="97"/>
      <c r="Q58" s="157"/>
      <c r="R58" s="128">
        <f>+R35+R40+R45+R50+R55+R56+R57</f>
        <v>0</v>
      </c>
      <c r="S58" s="97"/>
      <c r="T58" s="157"/>
      <c r="U58" s="128">
        <f>+U35+U40+U45+U50+U55+U56+U57</f>
        <v>0</v>
      </c>
      <c r="V58" s="97"/>
      <c r="W58" s="157"/>
      <c r="X58" s="128">
        <f>+X35+X40+X45+X50+X55+X56+X57</f>
        <v>0</v>
      </c>
      <c r="Y58" s="97"/>
      <c r="Z58" s="157"/>
      <c r="AA58" s="128">
        <f>+AA35+AA40+AA45+AA50+AA55+AA56+AA57</f>
        <v>0</v>
      </c>
      <c r="AB58" s="97"/>
      <c r="AC58" s="157"/>
      <c r="AD58" s="128">
        <f>+AD35+AD40+AD45+AD50+AD55+AD56+AD57</f>
        <v>0</v>
      </c>
      <c r="AE58" s="97"/>
      <c r="AF58" s="157"/>
      <c r="AG58" s="128">
        <f>+AG35+AG40+AG45+AG50+AG55+AG56+AG57</f>
        <v>0</v>
      </c>
      <c r="AH58" s="97"/>
      <c r="AI58" s="157"/>
      <c r="AJ58" s="128">
        <f>+AJ35+AJ40+AJ45+AJ50+AJ55+AJ56+AJ57</f>
        <v>0</v>
      </c>
      <c r="AK58" s="97"/>
      <c r="AL58" s="97"/>
      <c r="AM58" s="49"/>
      <c r="AN58" s="105">
        <f>+AN35+AN40+AN45+AN50+AN55+AN56+AN57</f>
        <v>0</v>
      </c>
      <c r="AO58" s="97"/>
      <c r="AP58" s="97"/>
      <c r="AQ58" s="4"/>
    </row>
    <row r="59" spans="1:43" ht="15.75" customHeight="1">
      <c r="A59" s="33"/>
      <c r="B59" s="24"/>
      <c r="C59" s="102"/>
      <c r="D59" s="102"/>
      <c r="E59" s="164"/>
      <c r="F59" s="136"/>
      <c r="G59" s="102"/>
      <c r="H59" s="164"/>
      <c r="I59" s="136"/>
      <c r="J59" s="102"/>
      <c r="K59" s="164"/>
      <c r="L59" s="136"/>
      <c r="M59" s="102"/>
      <c r="N59" s="164"/>
      <c r="O59" s="136"/>
      <c r="P59" s="102"/>
      <c r="Q59" s="164"/>
      <c r="R59" s="136"/>
      <c r="S59" s="102"/>
      <c r="T59" s="164"/>
      <c r="U59" s="136"/>
      <c r="V59" s="102"/>
      <c r="W59" s="164"/>
      <c r="X59" s="136"/>
      <c r="Y59" s="102"/>
      <c r="Z59" s="164"/>
      <c r="AA59" s="136"/>
      <c r="AB59" s="102"/>
      <c r="AC59" s="164"/>
      <c r="AD59" s="136"/>
      <c r="AE59" s="102"/>
      <c r="AF59" s="164"/>
      <c r="AG59" s="136"/>
      <c r="AH59" s="102"/>
      <c r="AI59" s="164"/>
      <c r="AJ59" s="136"/>
      <c r="AK59" s="102"/>
      <c r="AL59" s="102"/>
      <c r="AM59" s="49"/>
      <c r="AN59" s="55"/>
      <c r="AO59" s="102"/>
      <c r="AP59" s="102"/>
      <c r="AQ59" s="4"/>
    </row>
    <row r="60" spans="1:43" ht="15.75">
      <c r="A60" s="11" t="s">
        <v>24</v>
      </c>
      <c r="B60" s="24"/>
      <c r="C60" s="102">
        <f>+C61+C64</f>
        <v>0</v>
      </c>
      <c r="D60" s="102"/>
      <c r="E60" s="164"/>
      <c r="F60" s="136">
        <f>+F61+F64</f>
        <v>0</v>
      </c>
      <c r="G60" s="102"/>
      <c r="H60" s="164"/>
      <c r="I60" s="136">
        <f>+I61+I64</f>
        <v>0</v>
      </c>
      <c r="J60" s="102"/>
      <c r="K60" s="164"/>
      <c r="L60" s="136">
        <f>+L61+L64</f>
        <v>0</v>
      </c>
      <c r="M60" s="102"/>
      <c r="N60" s="164"/>
      <c r="O60" s="136">
        <f>+O61+O64</f>
        <v>0</v>
      </c>
      <c r="P60" s="102"/>
      <c r="Q60" s="164"/>
      <c r="R60" s="136">
        <f>+R61+R64</f>
        <v>0</v>
      </c>
      <c r="S60" s="102"/>
      <c r="T60" s="164"/>
      <c r="U60" s="136">
        <f>+U61+U64</f>
        <v>0</v>
      </c>
      <c r="V60" s="102"/>
      <c r="W60" s="164"/>
      <c r="X60" s="136">
        <f>+X61+X64</f>
        <v>0</v>
      </c>
      <c r="Y60" s="102"/>
      <c r="Z60" s="164"/>
      <c r="AA60" s="136">
        <f>+AA61+AA64</f>
        <v>0</v>
      </c>
      <c r="AB60" s="102"/>
      <c r="AC60" s="164"/>
      <c r="AD60" s="136">
        <f>+AD61+AD64</f>
        <v>0</v>
      </c>
      <c r="AE60" s="102"/>
      <c r="AF60" s="164"/>
      <c r="AG60" s="136">
        <f>+AG61+AG64</f>
        <v>0</v>
      </c>
      <c r="AH60" s="102"/>
      <c r="AI60" s="164"/>
      <c r="AJ60" s="136">
        <f>+AJ61+AJ64</f>
        <v>0</v>
      </c>
      <c r="AK60" s="102"/>
      <c r="AL60" s="102"/>
      <c r="AM60" s="49"/>
      <c r="AN60" s="106">
        <f>+AN61+AN64</f>
        <v>0</v>
      </c>
      <c r="AO60" s="102"/>
      <c r="AP60" s="102"/>
      <c r="AQ60" s="4"/>
    </row>
    <row r="61" spans="1:43" ht="15.75">
      <c r="A61" s="11" t="s">
        <v>77</v>
      </c>
      <c r="B61" s="24"/>
      <c r="C61" s="97">
        <f>+C62+C63</f>
        <v>0</v>
      </c>
      <c r="D61" s="97"/>
      <c r="E61" s="157"/>
      <c r="F61" s="128">
        <f>+F62+F63</f>
        <v>0</v>
      </c>
      <c r="G61" s="97"/>
      <c r="H61" s="157"/>
      <c r="I61" s="128">
        <f>+I62+I63</f>
        <v>0</v>
      </c>
      <c r="J61" s="97"/>
      <c r="K61" s="157"/>
      <c r="L61" s="128">
        <f>+L62+L63</f>
        <v>0</v>
      </c>
      <c r="M61" s="97"/>
      <c r="N61" s="157"/>
      <c r="O61" s="128">
        <f>+O62+O63</f>
        <v>0</v>
      </c>
      <c r="P61" s="97"/>
      <c r="Q61" s="157"/>
      <c r="R61" s="128">
        <f>+R62+R63</f>
        <v>0</v>
      </c>
      <c r="S61" s="97"/>
      <c r="T61" s="157"/>
      <c r="U61" s="128">
        <f>+U62+U63</f>
        <v>0</v>
      </c>
      <c r="V61" s="97"/>
      <c r="W61" s="157"/>
      <c r="X61" s="128">
        <f>+X62+X63</f>
        <v>0</v>
      </c>
      <c r="Y61" s="97"/>
      <c r="Z61" s="157"/>
      <c r="AA61" s="128">
        <f>+AA62+AA63</f>
        <v>0</v>
      </c>
      <c r="AB61" s="97"/>
      <c r="AC61" s="157"/>
      <c r="AD61" s="128">
        <f>+AD62+AD63</f>
        <v>0</v>
      </c>
      <c r="AE61" s="97"/>
      <c r="AF61" s="157"/>
      <c r="AG61" s="128">
        <f>+AG62+AG63</f>
        <v>0</v>
      </c>
      <c r="AH61" s="97"/>
      <c r="AI61" s="157"/>
      <c r="AJ61" s="128">
        <f>+AJ62+AJ63</f>
        <v>0</v>
      </c>
      <c r="AK61" s="97"/>
      <c r="AL61" s="97"/>
      <c r="AM61" s="49"/>
      <c r="AN61" s="105">
        <f>+AN62+AN63</f>
        <v>0</v>
      </c>
      <c r="AO61" s="97"/>
      <c r="AP61" s="97"/>
      <c r="AQ61" s="4"/>
    </row>
    <row r="62" spans="1:43" ht="15.75">
      <c r="A62" s="11"/>
      <c r="B62" s="42" t="s">
        <v>79</v>
      </c>
      <c r="C62" s="78"/>
      <c r="D62" s="78"/>
      <c r="E62" s="165"/>
      <c r="F62" s="137"/>
      <c r="G62" s="78"/>
      <c r="H62" s="165"/>
      <c r="I62" s="137"/>
      <c r="J62" s="78"/>
      <c r="K62" s="165"/>
      <c r="L62" s="137"/>
      <c r="M62" s="78"/>
      <c r="N62" s="165"/>
      <c r="O62" s="137"/>
      <c r="P62" s="78"/>
      <c r="Q62" s="165"/>
      <c r="R62" s="137"/>
      <c r="S62" s="78"/>
      <c r="T62" s="165"/>
      <c r="U62" s="137"/>
      <c r="V62" s="78"/>
      <c r="W62" s="165"/>
      <c r="X62" s="137"/>
      <c r="Y62" s="78"/>
      <c r="Z62" s="165"/>
      <c r="AA62" s="137"/>
      <c r="AB62" s="78"/>
      <c r="AC62" s="165"/>
      <c r="AD62" s="137"/>
      <c r="AE62" s="78"/>
      <c r="AF62" s="165"/>
      <c r="AG62" s="137"/>
      <c r="AH62" s="78"/>
      <c r="AI62" s="165"/>
      <c r="AJ62" s="137"/>
      <c r="AK62" s="78"/>
      <c r="AL62" s="78"/>
      <c r="AM62" s="49"/>
      <c r="AN62" s="98">
        <f>+SUM(C62:AJ62)</f>
        <v>0</v>
      </c>
      <c r="AO62" s="78"/>
      <c r="AP62" s="78"/>
      <c r="AQ62" s="4"/>
    </row>
    <row r="63" spans="1:43" ht="15.75">
      <c r="A63" s="11"/>
      <c r="B63" s="42" t="s">
        <v>78</v>
      </c>
      <c r="C63" s="78"/>
      <c r="D63" s="78"/>
      <c r="E63" s="165"/>
      <c r="F63" s="137"/>
      <c r="G63" s="78"/>
      <c r="H63" s="165"/>
      <c r="I63" s="137"/>
      <c r="J63" s="78"/>
      <c r="K63" s="165"/>
      <c r="L63" s="137"/>
      <c r="M63" s="78"/>
      <c r="N63" s="165"/>
      <c r="O63" s="137"/>
      <c r="P63" s="78"/>
      <c r="Q63" s="165"/>
      <c r="R63" s="137"/>
      <c r="S63" s="78"/>
      <c r="T63" s="165"/>
      <c r="U63" s="137"/>
      <c r="V63" s="78"/>
      <c r="W63" s="165"/>
      <c r="X63" s="137"/>
      <c r="Y63" s="78"/>
      <c r="Z63" s="165"/>
      <c r="AA63" s="137"/>
      <c r="AB63" s="78"/>
      <c r="AC63" s="165"/>
      <c r="AD63" s="137"/>
      <c r="AE63" s="78"/>
      <c r="AF63" s="165"/>
      <c r="AG63" s="137"/>
      <c r="AH63" s="78"/>
      <c r="AI63" s="165"/>
      <c r="AJ63" s="137"/>
      <c r="AK63" s="78"/>
      <c r="AL63" s="78"/>
      <c r="AM63" s="49"/>
      <c r="AN63" s="98">
        <f>+SUM(C63:AJ63)</f>
        <v>0</v>
      </c>
      <c r="AO63" s="78"/>
      <c r="AP63" s="78"/>
      <c r="AQ63" s="4"/>
    </row>
    <row r="64" spans="1:43" ht="15.75">
      <c r="A64" s="11" t="s">
        <v>91</v>
      </c>
      <c r="B64" s="24"/>
      <c r="C64" s="78"/>
      <c r="D64" s="78"/>
      <c r="E64" s="165"/>
      <c r="F64" s="137"/>
      <c r="G64" s="78"/>
      <c r="H64" s="165"/>
      <c r="I64" s="137"/>
      <c r="J64" s="78"/>
      <c r="K64" s="165"/>
      <c r="L64" s="137"/>
      <c r="M64" s="78"/>
      <c r="N64" s="165"/>
      <c r="O64" s="137"/>
      <c r="P64" s="78"/>
      <c r="Q64" s="165"/>
      <c r="R64" s="137"/>
      <c r="S64" s="78"/>
      <c r="T64" s="165"/>
      <c r="U64" s="137"/>
      <c r="V64" s="78"/>
      <c r="W64" s="165"/>
      <c r="X64" s="137"/>
      <c r="Y64" s="78"/>
      <c r="Z64" s="165"/>
      <c r="AA64" s="137"/>
      <c r="AB64" s="78"/>
      <c r="AC64" s="165"/>
      <c r="AD64" s="137"/>
      <c r="AE64" s="78"/>
      <c r="AF64" s="165"/>
      <c r="AG64" s="137"/>
      <c r="AH64" s="78"/>
      <c r="AI64" s="165"/>
      <c r="AJ64" s="137"/>
      <c r="AK64" s="78"/>
      <c r="AL64" s="78"/>
      <c r="AM64" s="49"/>
      <c r="AN64" s="98">
        <f>+SUM(C64:AJ64)</f>
        <v>0</v>
      </c>
      <c r="AO64" s="78"/>
      <c r="AP64" s="78"/>
      <c r="AQ64" s="4"/>
    </row>
    <row r="65" spans="1:43" ht="15.75">
      <c r="A65" s="11" t="s">
        <v>25</v>
      </c>
      <c r="B65" s="24"/>
      <c r="C65" s="97">
        <f>+C66+C67+C68</f>
        <v>0</v>
      </c>
      <c r="D65" s="97"/>
      <c r="E65" s="157"/>
      <c r="F65" s="128">
        <f>+F66+F67+F68</f>
        <v>0</v>
      </c>
      <c r="G65" s="97"/>
      <c r="H65" s="157"/>
      <c r="I65" s="128">
        <f>+I66+I67+I68</f>
        <v>0</v>
      </c>
      <c r="J65" s="97"/>
      <c r="K65" s="157"/>
      <c r="L65" s="128">
        <f>+L66+L67+L68</f>
        <v>0</v>
      </c>
      <c r="M65" s="97"/>
      <c r="N65" s="157"/>
      <c r="O65" s="128">
        <f>+O66+O67+O68</f>
        <v>0</v>
      </c>
      <c r="P65" s="97"/>
      <c r="Q65" s="157"/>
      <c r="R65" s="128">
        <f>+R66+R67+R68</f>
        <v>0</v>
      </c>
      <c r="S65" s="97"/>
      <c r="T65" s="157"/>
      <c r="U65" s="128">
        <f>+U66+U67+U68</f>
        <v>0</v>
      </c>
      <c r="V65" s="97"/>
      <c r="W65" s="157"/>
      <c r="X65" s="128">
        <f>+X66+X67+X68</f>
        <v>0</v>
      </c>
      <c r="Y65" s="97"/>
      <c r="Z65" s="157"/>
      <c r="AA65" s="128">
        <f>+AA66+AA67+AA68</f>
        <v>0</v>
      </c>
      <c r="AB65" s="97"/>
      <c r="AC65" s="157"/>
      <c r="AD65" s="128">
        <f>+AD66+AD67+AD68</f>
        <v>0</v>
      </c>
      <c r="AE65" s="97"/>
      <c r="AF65" s="157"/>
      <c r="AG65" s="128">
        <f>+AG66+AG67+AG68</f>
        <v>0</v>
      </c>
      <c r="AH65" s="97"/>
      <c r="AI65" s="157"/>
      <c r="AJ65" s="128">
        <f>+AJ66+AJ67+AJ68</f>
        <v>0</v>
      </c>
      <c r="AK65" s="97"/>
      <c r="AL65" s="97"/>
      <c r="AM65" s="49"/>
      <c r="AN65" s="105">
        <f>+AN66+AN67+AN68</f>
        <v>0</v>
      </c>
      <c r="AO65" s="97"/>
      <c r="AP65" s="97"/>
      <c r="AQ65" s="4"/>
    </row>
    <row r="66" spans="1:43" ht="15.75">
      <c r="A66" s="11" t="s">
        <v>51</v>
      </c>
      <c r="B66" s="24"/>
      <c r="C66" s="77"/>
      <c r="D66" s="77"/>
      <c r="E66" s="152"/>
      <c r="F66" s="135"/>
      <c r="G66" s="77"/>
      <c r="H66" s="152"/>
      <c r="I66" s="135"/>
      <c r="J66" s="77"/>
      <c r="K66" s="152"/>
      <c r="L66" s="135"/>
      <c r="M66" s="77"/>
      <c r="N66" s="152"/>
      <c r="O66" s="135"/>
      <c r="P66" s="77"/>
      <c r="Q66" s="152"/>
      <c r="R66" s="135"/>
      <c r="S66" s="77"/>
      <c r="T66" s="152"/>
      <c r="U66" s="135"/>
      <c r="V66" s="77"/>
      <c r="W66" s="152"/>
      <c r="X66" s="135"/>
      <c r="Y66" s="77"/>
      <c r="Z66" s="152"/>
      <c r="AA66" s="135"/>
      <c r="AB66" s="77"/>
      <c r="AC66" s="152"/>
      <c r="AD66" s="135"/>
      <c r="AE66" s="77"/>
      <c r="AF66" s="152"/>
      <c r="AG66" s="135"/>
      <c r="AH66" s="77"/>
      <c r="AI66" s="152"/>
      <c r="AJ66" s="135"/>
      <c r="AK66" s="77"/>
      <c r="AL66" s="77"/>
      <c r="AM66" s="49"/>
      <c r="AN66" s="98">
        <f t="shared" ref="AN66:AN73" si="4">+SUM(C66:AJ66)</f>
        <v>0</v>
      </c>
      <c r="AO66" s="77"/>
      <c r="AP66" s="77"/>
      <c r="AQ66" s="4"/>
    </row>
    <row r="67" spans="1:43" ht="15.75">
      <c r="A67" s="11" t="s">
        <v>26</v>
      </c>
      <c r="B67" s="24"/>
      <c r="C67" s="77"/>
      <c r="D67" s="77"/>
      <c r="E67" s="152"/>
      <c r="F67" s="135"/>
      <c r="G67" s="77"/>
      <c r="H67" s="152"/>
      <c r="I67" s="135"/>
      <c r="J67" s="77"/>
      <c r="K67" s="152"/>
      <c r="L67" s="135"/>
      <c r="M67" s="77"/>
      <c r="N67" s="152"/>
      <c r="O67" s="135"/>
      <c r="P67" s="77"/>
      <c r="Q67" s="152"/>
      <c r="R67" s="135"/>
      <c r="S67" s="77"/>
      <c r="T67" s="152"/>
      <c r="U67" s="135"/>
      <c r="V67" s="77"/>
      <c r="W67" s="152"/>
      <c r="X67" s="135"/>
      <c r="Y67" s="77"/>
      <c r="Z67" s="152"/>
      <c r="AA67" s="135"/>
      <c r="AB67" s="77"/>
      <c r="AC67" s="152"/>
      <c r="AD67" s="135"/>
      <c r="AE67" s="77"/>
      <c r="AF67" s="152"/>
      <c r="AG67" s="135"/>
      <c r="AH67" s="77"/>
      <c r="AI67" s="152"/>
      <c r="AJ67" s="135"/>
      <c r="AK67" s="77"/>
      <c r="AL67" s="77"/>
      <c r="AM67" s="49"/>
      <c r="AN67" s="98">
        <f t="shared" si="4"/>
        <v>0</v>
      </c>
      <c r="AO67" s="77"/>
      <c r="AP67" s="77"/>
      <c r="AQ67" s="4"/>
    </row>
    <row r="68" spans="1:43" ht="15.75">
      <c r="A68" s="11" t="s">
        <v>82</v>
      </c>
      <c r="B68" s="24"/>
      <c r="C68" s="77"/>
      <c r="D68" s="77"/>
      <c r="E68" s="152"/>
      <c r="F68" s="135"/>
      <c r="G68" s="77"/>
      <c r="H68" s="152"/>
      <c r="I68" s="135"/>
      <c r="J68" s="77"/>
      <c r="K68" s="152"/>
      <c r="L68" s="135"/>
      <c r="M68" s="77"/>
      <c r="N68" s="152"/>
      <c r="O68" s="135"/>
      <c r="P68" s="77"/>
      <c r="Q68" s="152"/>
      <c r="R68" s="135"/>
      <c r="S68" s="77"/>
      <c r="T68" s="152"/>
      <c r="U68" s="135"/>
      <c r="V68" s="77"/>
      <c r="W68" s="152"/>
      <c r="X68" s="135"/>
      <c r="Y68" s="77"/>
      <c r="Z68" s="152"/>
      <c r="AA68" s="135"/>
      <c r="AB68" s="77"/>
      <c r="AC68" s="152"/>
      <c r="AD68" s="135"/>
      <c r="AE68" s="77"/>
      <c r="AF68" s="152"/>
      <c r="AG68" s="135"/>
      <c r="AH68" s="77"/>
      <c r="AI68" s="152"/>
      <c r="AJ68" s="135"/>
      <c r="AK68" s="77"/>
      <c r="AL68" s="77"/>
      <c r="AM68" s="49"/>
      <c r="AN68" s="98">
        <f t="shared" si="4"/>
        <v>0</v>
      </c>
      <c r="AO68" s="77"/>
      <c r="AP68" s="77"/>
      <c r="AQ68" s="4"/>
    </row>
    <row r="69" spans="1:43" ht="15.75">
      <c r="A69" s="11" t="s">
        <v>88</v>
      </c>
      <c r="B69" s="24"/>
      <c r="C69" s="77"/>
      <c r="D69" s="77"/>
      <c r="E69" s="152"/>
      <c r="F69" s="135"/>
      <c r="G69" s="77"/>
      <c r="H69" s="152"/>
      <c r="I69" s="135"/>
      <c r="J69" s="77"/>
      <c r="K69" s="152"/>
      <c r="L69" s="135"/>
      <c r="M69" s="77"/>
      <c r="N69" s="152"/>
      <c r="O69" s="135"/>
      <c r="P69" s="77"/>
      <c r="Q69" s="152"/>
      <c r="R69" s="135"/>
      <c r="S69" s="77"/>
      <c r="T69" s="152"/>
      <c r="U69" s="135"/>
      <c r="V69" s="77"/>
      <c r="W69" s="152"/>
      <c r="X69" s="135"/>
      <c r="Y69" s="77"/>
      <c r="Z69" s="152"/>
      <c r="AA69" s="135"/>
      <c r="AB69" s="77"/>
      <c r="AC69" s="152"/>
      <c r="AD69" s="135"/>
      <c r="AE69" s="77"/>
      <c r="AF69" s="152"/>
      <c r="AG69" s="135"/>
      <c r="AH69" s="77"/>
      <c r="AI69" s="152"/>
      <c r="AJ69" s="135"/>
      <c r="AK69" s="77"/>
      <c r="AL69" s="77"/>
      <c r="AM69" s="49"/>
      <c r="AN69" s="98">
        <f t="shared" si="4"/>
        <v>0</v>
      </c>
      <c r="AO69" s="77"/>
      <c r="AP69" s="77"/>
      <c r="AQ69" s="4"/>
    </row>
    <row r="70" spans="1:43" ht="15.75">
      <c r="A70" s="11" t="s">
        <v>81</v>
      </c>
      <c r="B70" s="24"/>
      <c r="C70" s="77"/>
      <c r="D70" s="77"/>
      <c r="E70" s="152"/>
      <c r="F70" s="135"/>
      <c r="G70" s="77"/>
      <c r="H70" s="152"/>
      <c r="I70" s="135"/>
      <c r="J70" s="77"/>
      <c r="K70" s="152"/>
      <c r="L70" s="135"/>
      <c r="M70" s="77"/>
      <c r="N70" s="152"/>
      <c r="O70" s="135"/>
      <c r="P70" s="77"/>
      <c r="Q70" s="152"/>
      <c r="R70" s="135"/>
      <c r="S70" s="77"/>
      <c r="T70" s="152"/>
      <c r="U70" s="135"/>
      <c r="V70" s="77"/>
      <c r="W70" s="152"/>
      <c r="X70" s="135"/>
      <c r="Y70" s="77"/>
      <c r="Z70" s="152"/>
      <c r="AA70" s="135"/>
      <c r="AB70" s="77"/>
      <c r="AC70" s="152"/>
      <c r="AD70" s="135"/>
      <c r="AE70" s="77"/>
      <c r="AF70" s="152"/>
      <c r="AG70" s="135"/>
      <c r="AH70" s="77"/>
      <c r="AI70" s="152"/>
      <c r="AJ70" s="135"/>
      <c r="AK70" s="77"/>
      <c r="AL70" s="77"/>
      <c r="AM70" s="49"/>
      <c r="AN70" s="98">
        <f t="shared" si="4"/>
        <v>0</v>
      </c>
      <c r="AO70" s="77"/>
      <c r="AP70" s="77"/>
      <c r="AQ70" s="4"/>
    </row>
    <row r="71" spans="1:43" ht="15.75">
      <c r="A71" s="11" t="s">
        <v>27</v>
      </c>
      <c r="B71" s="24"/>
      <c r="C71" s="79">
        <f>+C72+C73</f>
        <v>0</v>
      </c>
      <c r="D71" s="79"/>
      <c r="E71" s="166"/>
      <c r="F71" s="138">
        <f>+F72+F73</f>
        <v>0</v>
      </c>
      <c r="G71" s="79"/>
      <c r="H71" s="166"/>
      <c r="I71" s="138">
        <f>+I72+I73</f>
        <v>0</v>
      </c>
      <c r="J71" s="79"/>
      <c r="K71" s="166"/>
      <c r="L71" s="138">
        <f>+L72+L73</f>
        <v>0</v>
      </c>
      <c r="M71" s="79"/>
      <c r="N71" s="166"/>
      <c r="O71" s="138">
        <f>+O72+O73</f>
        <v>0</v>
      </c>
      <c r="P71" s="79"/>
      <c r="Q71" s="166"/>
      <c r="R71" s="138">
        <f>+R72+R73</f>
        <v>0</v>
      </c>
      <c r="S71" s="79"/>
      <c r="T71" s="166"/>
      <c r="U71" s="138">
        <f>+U72+U73</f>
        <v>0</v>
      </c>
      <c r="V71" s="79"/>
      <c r="W71" s="166"/>
      <c r="X71" s="138">
        <f>+X72+X73</f>
        <v>0</v>
      </c>
      <c r="Y71" s="79"/>
      <c r="Z71" s="166"/>
      <c r="AA71" s="138">
        <f>+AA72+AA73</f>
        <v>0</v>
      </c>
      <c r="AB71" s="79"/>
      <c r="AC71" s="166"/>
      <c r="AD71" s="138">
        <f>+AD72+AD73</f>
        <v>0</v>
      </c>
      <c r="AE71" s="79"/>
      <c r="AF71" s="166"/>
      <c r="AG71" s="138">
        <f>+AG72+AG73</f>
        <v>0</v>
      </c>
      <c r="AH71" s="79"/>
      <c r="AI71" s="166"/>
      <c r="AJ71" s="138">
        <f>+AJ72+AJ73</f>
        <v>0</v>
      </c>
      <c r="AK71" s="79"/>
      <c r="AL71" s="79"/>
      <c r="AM71" s="49"/>
      <c r="AN71" s="105">
        <f>+AN72+AN73</f>
        <v>0</v>
      </c>
      <c r="AO71" s="79"/>
      <c r="AP71" s="79"/>
      <c r="AQ71" s="4"/>
    </row>
    <row r="72" spans="1:43" ht="15.75">
      <c r="A72" s="11" t="s">
        <v>28</v>
      </c>
      <c r="B72" s="24"/>
      <c r="C72" s="80"/>
      <c r="D72" s="80"/>
      <c r="E72" s="167"/>
      <c r="F72" s="139"/>
      <c r="G72" s="80"/>
      <c r="H72" s="167"/>
      <c r="I72" s="139"/>
      <c r="J72" s="80"/>
      <c r="K72" s="167"/>
      <c r="L72" s="139"/>
      <c r="M72" s="80"/>
      <c r="N72" s="167"/>
      <c r="O72" s="139"/>
      <c r="P72" s="80"/>
      <c r="Q72" s="167"/>
      <c r="R72" s="139"/>
      <c r="S72" s="80"/>
      <c r="T72" s="167"/>
      <c r="U72" s="139"/>
      <c r="V72" s="80"/>
      <c r="W72" s="167"/>
      <c r="X72" s="139"/>
      <c r="Y72" s="80"/>
      <c r="Z72" s="167"/>
      <c r="AA72" s="139"/>
      <c r="AB72" s="80"/>
      <c r="AC72" s="167"/>
      <c r="AD72" s="139"/>
      <c r="AE72" s="80"/>
      <c r="AF72" s="167"/>
      <c r="AG72" s="139"/>
      <c r="AH72" s="80"/>
      <c r="AI72" s="167"/>
      <c r="AJ72" s="139"/>
      <c r="AK72" s="80"/>
      <c r="AL72" s="80"/>
      <c r="AM72" s="49"/>
      <c r="AN72" s="98">
        <f t="shared" si="4"/>
        <v>0</v>
      </c>
      <c r="AO72" s="80"/>
      <c r="AP72" s="80"/>
      <c r="AQ72" s="4"/>
    </row>
    <row r="73" spans="1:43" ht="15.75">
      <c r="A73" s="28" t="s">
        <v>29</v>
      </c>
      <c r="B73" s="24"/>
      <c r="C73" s="77"/>
      <c r="D73" s="77"/>
      <c r="E73" s="152"/>
      <c r="F73" s="135"/>
      <c r="G73" s="77"/>
      <c r="H73" s="152"/>
      <c r="I73" s="135"/>
      <c r="J73" s="77"/>
      <c r="K73" s="152"/>
      <c r="L73" s="135"/>
      <c r="M73" s="77"/>
      <c r="N73" s="152"/>
      <c r="O73" s="135"/>
      <c r="P73" s="77"/>
      <c r="Q73" s="152"/>
      <c r="R73" s="135"/>
      <c r="S73" s="77"/>
      <c r="T73" s="152"/>
      <c r="U73" s="135"/>
      <c r="V73" s="77"/>
      <c r="W73" s="152"/>
      <c r="X73" s="135"/>
      <c r="Y73" s="77"/>
      <c r="Z73" s="152"/>
      <c r="AA73" s="135"/>
      <c r="AB73" s="77"/>
      <c r="AC73" s="152"/>
      <c r="AD73" s="135"/>
      <c r="AE73" s="77"/>
      <c r="AF73" s="152"/>
      <c r="AG73" s="135"/>
      <c r="AH73" s="77"/>
      <c r="AI73" s="152"/>
      <c r="AJ73" s="135"/>
      <c r="AK73" s="77"/>
      <c r="AL73" s="77"/>
      <c r="AM73" s="49"/>
      <c r="AN73" s="98">
        <f t="shared" si="4"/>
        <v>0</v>
      </c>
      <c r="AO73" s="77"/>
      <c r="AP73" s="77"/>
      <c r="AQ73" s="4"/>
    </row>
    <row r="74" spans="1:43" ht="15.75">
      <c r="A74" s="28" t="s">
        <v>30</v>
      </c>
      <c r="B74" s="24"/>
      <c r="C74" s="79">
        <f>+C75+C76</f>
        <v>0</v>
      </c>
      <c r="D74" s="79"/>
      <c r="E74" s="166"/>
      <c r="F74" s="138">
        <f>+F75+F76</f>
        <v>0</v>
      </c>
      <c r="G74" s="79"/>
      <c r="H74" s="166"/>
      <c r="I74" s="138">
        <f>+I75+I76</f>
        <v>0</v>
      </c>
      <c r="J74" s="79"/>
      <c r="K74" s="166"/>
      <c r="L74" s="138">
        <f>+L75+L76</f>
        <v>0</v>
      </c>
      <c r="M74" s="79"/>
      <c r="N74" s="166"/>
      <c r="O74" s="138">
        <f>+O75+O76</f>
        <v>0</v>
      </c>
      <c r="P74" s="79"/>
      <c r="Q74" s="166"/>
      <c r="R74" s="138">
        <f>+R75+R76</f>
        <v>0</v>
      </c>
      <c r="S74" s="79"/>
      <c r="T74" s="166"/>
      <c r="U74" s="138">
        <f>+U75+U76</f>
        <v>0</v>
      </c>
      <c r="V74" s="79"/>
      <c r="W74" s="166"/>
      <c r="X74" s="138">
        <f>+X75+X76</f>
        <v>0</v>
      </c>
      <c r="Y74" s="79"/>
      <c r="Z74" s="166"/>
      <c r="AA74" s="138">
        <f>+AA75+AA76</f>
        <v>0</v>
      </c>
      <c r="AB74" s="79"/>
      <c r="AC74" s="166"/>
      <c r="AD74" s="138">
        <f>+AD75+AD76</f>
        <v>0</v>
      </c>
      <c r="AE74" s="79"/>
      <c r="AF74" s="166"/>
      <c r="AG74" s="138">
        <f>+AG75+AG76</f>
        <v>0</v>
      </c>
      <c r="AH74" s="79"/>
      <c r="AI74" s="166"/>
      <c r="AJ74" s="138">
        <f>+AJ75+AJ76</f>
        <v>0</v>
      </c>
      <c r="AK74" s="79"/>
      <c r="AL74" s="79"/>
      <c r="AM74" s="49"/>
      <c r="AN74" s="105">
        <f>+AN75+AN76</f>
        <v>0</v>
      </c>
      <c r="AO74" s="79"/>
      <c r="AP74" s="79"/>
      <c r="AQ74" s="4"/>
    </row>
    <row r="75" spans="1:43" ht="15.75">
      <c r="A75" s="11" t="s">
        <v>31</v>
      </c>
      <c r="B75" s="24"/>
      <c r="C75" s="77"/>
      <c r="D75" s="77"/>
      <c r="E75" s="152"/>
      <c r="F75" s="135"/>
      <c r="G75" s="77"/>
      <c r="H75" s="152"/>
      <c r="I75" s="135"/>
      <c r="J75" s="77"/>
      <c r="K75" s="152"/>
      <c r="L75" s="135"/>
      <c r="M75" s="77"/>
      <c r="N75" s="152"/>
      <c r="O75" s="135"/>
      <c r="P75" s="77"/>
      <c r="Q75" s="152"/>
      <c r="R75" s="135"/>
      <c r="S75" s="77"/>
      <c r="T75" s="152"/>
      <c r="U75" s="135"/>
      <c r="V75" s="77"/>
      <c r="W75" s="152"/>
      <c r="X75" s="135"/>
      <c r="Y75" s="77"/>
      <c r="Z75" s="152"/>
      <c r="AA75" s="135"/>
      <c r="AB75" s="77"/>
      <c r="AC75" s="152"/>
      <c r="AD75" s="135"/>
      <c r="AE75" s="77"/>
      <c r="AF75" s="152"/>
      <c r="AG75" s="135"/>
      <c r="AH75" s="77"/>
      <c r="AI75" s="152"/>
      <c r="AJ75" s="135"/>
      <c r="AK75" s="77"/>
      <c r="AL75" s="77"/>
      <c r="AM75" s="49"/>
      <c r="AN75" s="98">
        <f t="shared" ref="AN75:AN80" si="5">+SUM(C75:AJ75)</f>
        <v>0</v>
      </c>
      <c r="AO75" s="77"/>
      <c r="AP75" s="77"/>
      <c r="AQ75" s="4"/>
    </row>
    <row r="76" spans="1:43" ht="15.75">
      <c r="A76" s="11" t="s">
        <v>49</v>
      </c>
      <c r="B76" s="24"/>
      <c r="C76" s="77"/>
      <c r="D76" s="77"/>
      <c r="E76" s="152"/>
      <c r="F76" s="135"/>
      <c r="G76" s="77"/>
      <c r="H76" s="152"/>
      <c r="I76" s="135"/>
      <c r="J76" s="77"/>
      <c r="K76" s="152"/>
      <c r="L76" s="135"/>
      <c r="M76" s="77"/>
      <c r="N76" s="152"/>
      <c r="O76" s="135"/>
      <c r="P76" s="77"/>
      <c r="Q76" s="152"/>
      <c r="R76" s="135"/>
      <c r="S76" s="77"/>
      <c r="T76" s="152"/>
      <c r="U76" s="135"/>
      <c r="V76" s="77"/>
      <c r="W76" s="152"/>
      <c r="X76" s="135"/>
      <c r="Y76" s="77"/>
      <c r="Z76" s="152"/>
      <c r="AA76" s="135"/>
      <c r="AB76" s="77"/>
      <c r="AC76" s="152"/>
      <c r="AD76" s="135"/>
      <c r="AE76" s="77"/>
      <c r="AF76" s="152"/>
      <c r="AG76" s="135"/>
      <c r="AH76" s="77"/>
      <c r="AI76" s="152"/>
      <c r="AJ76" s="135"/>
      <c r="AK76" s="77"/>
      <c r="AL76" s="77"/>
      <c r="AM76" s="49"/>
      <c r="AN76" s="98">
        <f t="shared" si="5"/>
        <v>0</v>
      </c>
      <c r="AO76" s="77"/>
      <c r="AP76" s="77"/>
      <c r="AQ76" s="4"/>
    </row>
    <row r="77" spans="1:43" ht="15.75">
      <c r="A77" s="11" t="s">
        <v>32</v>
      </c>
      <c r="B77" s="24"/>
      <c r="C77" s="77"/>
      <c r="D77" s="77"/>
      <c r="E77" s="152"/>
      <c r="F77" s="135"/>
      <c r="G77" s="77"/>
      <c r="H77" s="152"/>
      <c r="I77" s="135"/>
      <c r="J77" s="77"/>
      <c r="K77" s="152"/>
      <c r="L77" s="135"/>
      <c r="M77" s="77"/>
      <c r="N77" s="152"/>
      <c r="O77" s="135"/>
      <c r="P77" s="77"/>
      <c r="Q77" s="152"/>
      <c r="R77" s="135"/>
      <c r="S77" s="77"/>
      <c r="T77" s="152"/>
      <c r="U77" s="135"/>
      <c r="V77" s="77"/>
      <c r="W77" s="152"/>
      <c r="X77" s="135"/>
      <c r="Y77" s="77"/>
      <c r="Z77" s="152"/>
      <c r="AA77" s="135"/>
      <c r="AB77" s="77"/>
      <c r="AC77" s="152"/>
      <c r="AD77" s="135"/>
      <c r="AE77" s="77"/>
      <c r="AF77" s="152"/>
      <c r="AG77" s="135"/>
      <c r="AH77" s="77"/>
      <c r="AI77" s="152"/>
      <c r="AJ77" s="135"/>
      <c r="AK77" s="77"/>
      <c r="AL77" s="77"/>
      <c r="AM77" s="49"/>
      <c r="AN77" s="98">
        <f t="shared" si="5"/>
        <v>0</v>
      </c>
      <c r="AO77" s="77"/>
      <c r="AP77" s="77"/>
      <c r="AQ77" s="4"/>
    </row>
    <row r="78" spans="1:43" ht="15.75">
      <c r="A78" s="11" t="s">
        <v>33</v>
      </c>
      <c r="B78" s="24"/>
      <c r="C78" s="78"/>
      <c r="D78" s="78"/>
      <c r="E78" s="165"/>
      <c r="F78" s="137"/>
      <c r="G78" s="78"/>
      <c r="H78" s="165"/>
      <c r="I78" s="137"/>
      <c r="J78" s="78"/>
      <c r="K78" s="165"/>
      <c r="L78" s="137"/>
      <c r="M78" s="78"/>
      <c r="N78" s="165"/>
      <c r="O78" s="137"/>
      <c r="P78" s="78"/>
      <c r="Q78" s="165"/>
      <c r="R78" s="137"/>
      <c r="S78" s="78"/>
      <c r="T78" s="165"/>
      <c r="U78" s="137"/>
      <c r="V78" s="78"/>
      <c r="W78" s="165"/>
      <c r="X78" s="137"/>
      <c r="Y78" s="78"/>
      <c r="Z78" s="165"/>
      <c r="AA78" s="137"/>
      <c r="AB78" s="78"/>
      <c r="AC78" s="165"/>
      <c r="AD78" s="137"/>
      <c r="AE78" s="78"/>
      <c r="AF78" s="165"/>
      <c r="AG78" s="137"/>
      <c r="AH78" s="78"/>
      <c r="AI78" s="165"/>
      <c r="AJ78" s="137"/>
      <c r="AK78" s="78"/>
      <c r="AL78" s="78"/>
      <c r="AM78" s="49"/>
      <c r="AN78" s="98">
        <f t="shared" si="5"/>
        <v>0</v>
      </c>
      <c r="AO78" s="78"/>
      <c r="AP78" s="78"/>
      <c r="AQ78" s="4"/>
    </row>
    <row r="79" spans="1:43" ht="15.75">
      <c r="A79" s="11" t="s">
        <v>34</v>
      </c>
      <c r="B79" s="24"/>
      <c r="C79" s="78"/>
      <c r="D79" s="78"/>
      <c r="E79" s="165"/>
      <c r="F79" s="137"/>
      <c r="G79" s="78"/>
      <c r="H79" s="165"/>
      <c r="I79" s="137"/>
      <c r="J79" s="78"/>
      <c r="K79" s="165"/>
      <c r="L79" s="137"/>
      <c r="M79" s="78"/>
      <c r="N79" s="165"/>
      <c r="O79" s="137"/>
      <c r="P79" s="78"/>
      <c r="Q79" s="165"/>
      <c r="R79" s="137"/>
      <c r="S79" s="78"/>
      <c r="T79" s="165"/>
      <c r="U79" s="137"/>
      <c r="V79" s="78"/>
      <c r="W79" s="165"/>
      <c r="X79" s="137"/>
      <c r="Y79" s="78"/>
      <c r="Z79" s="165"/>
      <c r="AA79" s="137"/>
      <c r="AB79" s="78"/>
      <c r="AC79" s="165"/>
      <c r="AD79" s="137"/>
      <c r="AE79" s="78"/>
      <c r="AF79" s="165"/>
      <c r="AG79" s="137"/>
      <c r="AH79" s="78"/>
      <c r="AI79" s="165"/>
      <c r="AJ79" s="137"/>
      <c r="AK79" s="78"/>
      <c r="AL79" s="78"/>
      <c r="AM79" s="49"/>
      <c r="AN79" s="98">
        <f t="shared" si="5"/>
        <v>0</v>
      </c>
      <c r="AO79" s="78"/>
      <c r="AP79" s="78"/>
      <c r="AQ79" s="4"/>
    </row>
    <row r="80" spans="1:43" ht="15.75">
      <c r="A80" s="11" t="s">
        <v>46</v>
      </c>
      <c r="B80" s="24"/>
      <c r="C80" s="80"/>
      <c r="D80" s="80"/>
      <c r="E80" s="167"/>
      <c r="F80" s="139"/>
      <c r="G80" s="80"/>
      <c r="H80" s="167"/>
      <c r="I80" s="139"/>
      <c r="J80" s="80"/>
      <c r="K80" s="167"/>
      <c r="L80" s="139"/>
      <c r="M80" s="80"/>
      <c r="N80" s="167"/>
      <c r="O80" s="139"/>
      <c r="P80" s="80"/>
      <c r="Q80" s="167"/>
      <c r="R80" s="139"/>
      <c r="S80" s="80"/>
      <c r="T80" s="167"/>
      <c r="U80" s="139"/>
      <c r="V80" s="80"/>
      <c r="W80" s="167"/>
      <c r="X80" s="139"/>
      <c r="Y80" s="80"/>
      <c r="Z80" s="167"/>
      <c r="AA80" s="139"/>
      <c r="AB80" s="80"/>
      <c r="AC80" s="167"/>
      <c r="AD80" s="139"/>
      <c r="AE80" s="80"/>
      <c r="AF80" s="167"/>
      <c r="AG80" s="139"/>
      <c r="AH80" s="80"/>
      <c r="AI80" s="167"/>
      <c r="AJ80" s="139"/>
      <c r="AK80" s="80"/>
      <c r="AL80" s="80"/>
      <c r="AM80" s="49"/>
      <c r="AN80" s="98">
        <f t="shared" si="5"/>
        <v>0</v>
      </c>
      <c r="AO80" s="80"/>
      <c r="AP80" s="80"/>
      <c r="AQ80" s="4"/>
    </row>
    <row r="81" spans="1:43" s="44" customFormat="1" ht="15.75">
      <c r="A81" s="43" t="s">
        <v>50</v>
      </c>
      <c r="B81" s="25"/>
      <c r="C81" s="97">
        <f>+C82+C83+C84</f>
        <v>0</v>
      </c>
      <c r="D81" s="97"/>
      <c r="E81" s="157"/>
      <c r="F81" s="128">
        <f>+F82+F83+F84</f>
        <v>0</v>
      </c>
      <c r="G81" s="97"/>
      <c r="H81" s="157"/>
      <c r="I81" s="128">
        <f>+I82+I83+I84</f>
        <v>0</v>
      </c>
      <c r="J81" s="97"/>
      <c r="K81" s="157"/>
      <c r="L81" s="128">
        <f>+L82+L83+L84</f>
        <v>0</v>
      </c>
      <c r="M81" s="97"/>
      <c r="N81" s="157"/>
      <c r="O81" s="128">
        <f>+O82+O83+O84</f>
        <v>0</v>
      </c>
      <c r="P81" s="97"/>
      <c r="Q81" s="157"/>
      <c r="R81" s="128">
        <f>+R82+R83+R84</f>
        <v>0</v>
      </c>
      <c r="S81" s="97"/>
      <c r="T81" s="157"/>
      <c r="U81" s="128">
        <f>+U82+U83+U84</f>
        <v>0</v>
      </c>
      <c r="V81" s="97"/>
      <c r="W81" s="157"/>
      <c r="X81" s="128">
        <f>+X82+X83+X84</f>
        <v>0</v>
      </c>
      <c r="Y81" s="97"/>
      <c r="Z81" s="157"/>
      <c r="AA81" s="128">
        <f>+AA82+AA83+AA84</f>
        <v>0</v>
      </c>
      <c r="AB81" s="97"/>
      <c r="AC81" s="157"/>
      <c r="AD81" s="128">
        <f>+AD82+AD83+AD84</f>
        <v>0</v>
      </c>
      <c r="AE81" s="97"/>
      <c r="AF81" s="157"/>
      <c r="AG81" s="128">
        <f>+AG82+AG83+AG84</f>
        <v>0</v>
      </c>
      <c r="AH81" s="97"/>
      <c r="AI81" s="157"/>
      <c r="AJ81" s="128">
        <f>+AJ82+AJ83+AJ84</f>
        <v>0</v>
      </c>
      <c r="AK81" s="97"/>
      <c r="AL81" s="97"/>
      <c r="AM81" s="49"/>
      <c r="AN81" s="105">
        <f>+AN82+AN83+AN84</f>
        <v>0</v>
      </c>
      <c r="AO81" s="97"/>
      <c r="AP81" s="97"/>
      <c r="AQ81" s="5"/>
    </row>
    <row r="82" spans="1:43" ht="15.75">
      <c r="A82" s="11" t="s">
        <v>35</v>
      </c>
      <c r="B82" s="24"/>
      <c r="C82" s="80"/>
      <c r="D82" s="80"/>
      <c r="E82" s="167"/>
      <c r="F82" s="139"/>
      <c r="G82" s="80"/>
      <c r="H82" s="167"/>
      <c r="I82" s="139"/>
      <c r="J82" s="80"/>
      <c r="K82" s="167"/>
      <c r="L82" s="139"/>
      <c r="M82" s="80"/>
      <c r="N82" s="167"/>
      <c r="O82" s="139"/>
      <c r="P82" s="80"/>
      <c r="Q82" s="167"/>
      <c r="R82" s="139"/>
      <c r="S82" s="80"/>
      <c r="T82" s="167"/>
      <c r="U82" s="139"/>
      <c r="V82" s="80"/>
      <c r="W82" s="167"/>
      <c r="X82" s="139"/>
      <c r="Y82" s="80"/>
      <c r="Z82" s="167"/>
      <c r="AA82" s="139"/>
      <c r="AB82" s="80"/>
      <c r="AC82" s="167"/>
      <c r="AD82" s="139"/>
      <c r="AE82" s="80"/>
      <c r="AF82" s="167"/>
      <c r="AG82" s="139"/>
      <c r="AH82" s="80"/>
      <c r="AI82" s="167"/>
      <c r="AJ82" s="139"/>
      <c r="AK82" s="80"/>
      <c r="AL82" s="80"/>
      <c r="AM82" s="49"/>
      <c r="AN82" s="98">
        <f t="shared" ref="AN82:AN94" si="6">+SUM(C82:AJ82)</f>
        <v>0</v>
      </c>
      <c r="AO82" s="80"/>
      <c r="AP82" s="80"/>
      <c r="AQ82" s="4"/>
    </row>
    <row r="83" spans="1:43" ht="15.75">
      <c r="A83" s="11" t="s">
        <v>36</v>
      </c>
      <c r="B83" s="24"/>
      <c r="C83" s="77"/>
      <c r="D83" s="77"/>
      <c r="E83" s="152"/>
      <c r="F83" s="135"/>
      <c r="G83" s="77"/>
      <c r="H83" s="152"/>
      <c r="I83" s="135"/>
      <c r="J83" s="77"/>
      <c r="K83" s="152"/>
      <c r="L83" s="135"/>
      <c r="M83" s="77"/>
      <c r="N83" s="152"/>
      <c r="O83" s="135"/>
      <c r="P83" s="77"/>
      <c r="Q83" s="152"/>
      <c r="R83" s="135"/>
      <c r="S83" s="77"/>
      <c r="T83" s="152"/>
      <c r="U83" s="135"/>
      <c r="V83" s="77"/>
      <c r="W83" s="152"/>
      <c r="X83" s="135"/>
      <c r="Y83" s="77"/>
      <c r="Z83" s="152"/>
      <c r="AA83" s="135"/>
      <c r="AB83" s="77"/>
      <c r="AC83" s="152"/>
      <c r="AD83" s="135"/>
      <c r="AE83" s="77"/>
      <c r="AF83" s="152"/>
      <c r="AG83" s="135"/>
      <c r="AH83" s="77"/>
      <c r="AI83" s="152"/>
      <c r="AJ83" s="135"/>
      <c r="AK83" s="77"/>
      <c r="AL83" s="77"/>
      <c r="AM83" s="49"/>
      <c r="AN83" s="98">
        <f t="shared" si="6"/>
        <v>0</v>
      </c>
      <c r="AO83" s="77"/>
      <c r="AP83" s="77"/>
      <c r="AQ83" s="4"/>
    </row>
    <row r="84" spans="1:43" ht="15.75">
      <c r="A84" s="11" t="s">
        <v>37</v>
      </c>
      <c r="B84" s="24"/>
      <c r="C84" s="77"/>
      <c r="D84" s="77"/>
      <c r="E84" s="152"/>
      <c r="F84" s="135"/>
      <c r="G84" s="77"/>
      <c r="H84" s="152"/>
      <c r="I84" s="135"/>
      <c r="J84" s="77"/>
      <c r="K84" s="152"/>
      <c r="L84" s="135"/>
      <c r="M84" s="77"/>
      <c r="N84" s="152"/>
      <c r="O84" s="135"/>
      <c r="P84" s="77"/>
      <c r="Q84" s="152"/>
      <c r="R84" s="135"/>
      <c r="S84" s="77"/>
      <c r="T84" s="152"/>
      <c r="U84" s="135"/>
      <c r="V84" s="77"/>
      <c r="W84" s="152"/>
      <c r="X84" s="135"/>
      <c r="Y84" s="77"/>
      <c r="Z84" s="152"/>
      <c r="AA84" s="135"/>
      <c r="AB84" s="77"/>
      <c r="AC84" s="152"/>
      <c r="AD84" s="135"/>
      <c r="AE84" s="77"/>
      <c r="AF84" s="152"/>
      <c r="AG84" s="135"/>
      <c r="AH84" s="77"/>
      <c r="AI84" s="152"/>
      <c r="AJ84" s="135"/>
      <c r="AK84" s="77"/>
      <c r="AL84" s="77"/>
      <c r="AM84" s="49"/>
      <c r="AN84" s="98">
        <f t="shared" si="6"/>
        <v>0</v>
      </c>
      <c r="AO84" s="77"/>
      <c r="AP84" s="77"/>
      <c r="AQ84" s="4"/>
    </row>
    <row r="85" spans="1:43" ht="15.75">
      <c r="A85" s="11" t="s">
        <v>52</v>
      </c>
      <c r="B85" s="24"/>
      <c r="C85" s="77"/>
      <c r="D85" s="77"/>
      <c r="E85" s="152"/>
      <c r="F85" s="135"/>
      <c r="G85" s="77"/>
      <c r="H85" s="152"/>
      <c r="I85" s="135"/>
      <c r="J85" s="77"/>
      <c r="K85" s="152"/>
      <c r="L85" s="135"/>
      <c r="M85" s="77"/>
      <c r="N85" s="152"/>
      <c r="O85" s="135"/>
      <c r="P85" s="77"/>
      <c r="Q85" s="152"/>
      <c r="R85" s="135"/>
      <c r="S85" s="77"/>
      <c r="T85" s="152"/>
      <c r="U85" s="135"/>
      <c r="V85" s="77"/>
      <c r="W85" s="152"/>
      <c r="X85" s="135"/>
      <c r="Y85" s="77"/>
      <c r="Z85" s="152"/>
      <c r="AA85" s="135"/>
      <c r="AB85" s="77"/>
      <c r="AC85" s="152"/>
      <c r="AD85" s="135"/>
      <c r="AE85" s="77"/>
      <c r="AF85" s="152"/>
      <c r="AG85" s="135"/>
      <c r="AH85" s="77"/>
      <c r="AI85" s="152"/>
      <c r="AJ85" s="135"/>
      <c r="AK85" s="77"/>
      <c r="AL85" s="77"/>
      <c r="AM85" s="49"/>
      <c r="AN85" s="98">
        <f t="shared" si="6"/>
        <v>0</v>
      </c>
      <c r="AO85" s="77"/>
      <c r="AP85" s="77"/>
      <c r="AQ85" s="4"/>
    </row>
    <row r="86" spans="1:43" ht="15.75">
      <c r="A86" s="11" t="s">
        <v>38</v>
      </c>
      <c r="B86" s="24"/>
      <c r="C86" s="77"/>
      <c r="D86" s="77"/>
      <c r="E86" s="152"/>
      <c r="F86" s="135"/>
      <c r="G86" s="77"/>
      <c r="H86" s="152"/>
      <c r="I86" s="135"/>
      <c r="J86" s="77"/>
      <c r="K86" s="152"/>
      <c r="L86" s="135"/>
      <c r="M86" s="77"/>
      <c r="N86" s="152"/>
      <c r="O86" s="135"/>
      <c r="P86" s="77"/>
      <c r="Q86" s="152"/>
      <c r="R86" s="135"/>
      <c r="S86" s="77"/>
      <c r="T86" s="152"/>
      <c r="U86" s="135"/>
      <c r="V86" s="77"/>
      <c r="W86" s="152"/>
      <c r="X86" s="135"/>
      <c r="Y86" s="77"/>
      <c r="Z86" s="152"/>
      <c r="AA86" s="135"/>
      <c r="AB86" s="77"/>
      <c r="AC86" s="152"/>
      <c r="AD86" s="135"/>
      <c r="AE86" s="77"/>
      <c r="AF86" s="152"/>
      <c r="AG86" s="135"/>
      <c r="AH86" s="77"/>
      <c r="AI86" s="152"/>
      <c r="AJ86" s="135"/>
      <c r="AK86" s="77"/>
      <c r="AL86" s="77"/>
      <c r="AM86" s="49"/>
      <c r="AN86" s="98">
        <f t="shared" si="6"/>
        <v>0</v>
      </c>
      <c r="AO86" s="77"/>
      <c r="AP86" s="77"/>
      <c r="AQ86" s="4"/>
    </row>
    <row r="87" spans="1:43" ht="15.75">
      <c r="A87" s="11" t="s">
        <v>39</v>
      </c>
      <c r="B87" s="24"/>
      <c r="C87" s="77"/>
      <c r="D87" s="77"/>
      <c r="E87" s="152"/>
      <c r="F87" s="135"/>
      <c r="G87" s="77"/>
      <c r="H87" s="152"/>
      <c r="I87" s="135"/>
      <c r="J87" s="77"/>
      <c r="K87" s="152"/>
      <c r="L87" s="135"/>
      <c r="M87" s="77"/>
      <c r="N87" s="152"/>
      <c r="O87" s="135"/>
      <c r="P87" s="77"/>
      <c r="Q87" s="152"/>
      <c r="R87" s="135"/>
      <c r="S87" s="77"/>
      <c r="T87" s="152"/>
      <c r="U87" s="135"/>
      <c r="V87" s="77"/>
      <c r="W87" s="152"/>
      <c r="X87" s="135"/>
      <c r="Y87" s="77"/>
      <c r="Z87" s="152"/>
      <c r="AA87" s="135"/>
      <c r="AB87" s="77"/>
      <c r="AC87" s="152"/>
      <c r="AD87" s="135"/>
      <c r="AE87" s="77"/>
      <c r="AF87" s="152"/>
      <c r="AG87" s="135"/>
      <c r="AH87" s="77"/>
      <c r="AI87" s="152"/>
      <c r="AJ87" s="135"/>
      <c r="AK87" s="77"/>
      <c r="AL87" s="77"/>
      <c r="AM87" s="49"/>
      <c r="AN87" s="98">
        <f t="shared" si="6"/>
        <v>0</v>
      </c>
      <c r="AO87" s="77"/>
      <c r="AP87" s="77"/>
      <c r="AQ87" s="4"/>
    </row>
    <row r="88" spans="1:43" ht="15.75">
      <c r="A88" s="11" t="s">
        <v>40</v>
      </c>
      <c r="B88" s="24"/>
      <c r="C88" s="77"/>
      <c r="D88" s="77"/>
      <c r="E88" s="152"/>
      <c r="F88" s="135"/>
      <c r="G88" s="77"/>
      <c r="H88" s="152"/>
      <c r="I88" s="135"/>
      <c r="J88" s="77"/>
      <c r="K88" s="152"/>
      <c r="L88" s="135"/>
      <c r="M88" s="77"/>
      <c r="N88" s="152"/>
      <c r="O88" s="135"/>
      <c r="P88" s="77"/>
      <c r="Q88" s="152"/>
      <c r="R88" s="135"/>
      <c r="S88" s="77"/>
      <c r="T88" s="152"/>
      <c r="U88" s="135"/>
      <c r="V88" s="77"/>
      <c r="W88" s="152"/>
      <c r="X88" s="135"/>
      <c r="Y88" s="77"/>
      <c r="Z88" s="152"/>
      <c r="AA88" s="135"/>
      <c r="AB88" s="77"/>
      <c r="AC88" s="152"/>
      <c r="AD88" s="135"/>
      <c r="AE88" s="77"/>
      <c r="AF88" s="152"/>
      <c r="AG88" s="135"/>
      <c r="AH88" s="77"/>
      <c r="AI88" s="152"/>
      <c r="AJ88" s="135"/>
      <c r="AK88" s="77"/>
      <c r="AL88" s="77"/>
      <c r="AM88" s="49"/>
      <c r="AN88" s="98">
        <f t="shared" si="6"/>
        <v>0</v>
      </c>
      <c r="AO88" s="77"/>
      <c r="AP88" s="77"/>
      <c r="AQ88" s="4"/>
    </row>
    <row r="89" spans="1:43" ht="15.75">
      <c r="A89" s="11" t="s">
        <v>41</v>
      </c>
      <c r="B89" s="24"/>
      <c r="C89" s="77"/>
      <c r="D89" s="77"/>
      <c r="E89" s="152"/>
      <c r="F89" s="135"/>
      <c r="G89" s="77"/>
      <c r="H89" s="152"/>
      <c r="I89" s="135"/>
      <c r="J89" s="77"/>
      <c r="K89" s="152"/>
      <c r="L89" s="135"/>
      <c r="M89" s="77"/>
      <c r="N89" s="152"/>
      <c r="O89" s="135"/>
      <c r="P89" s="77"/>
      <c r="Q89" s="152"/>
      <c r="R89" s="135"/>
      <c r="S89" s="77"/>
      <c r="T89" s="152"/>
      <c r="U89" s="135"/>
      <c r="V89" s="77"/>
      <c r="W89" s="152"/>
      <c r="X89" s="135"/>
      <c r="Y89" s="77"/>
      <c r="Z89" s="152"/>
      <c r="AA89" s="135"/>
      <c r="AB89" s="77"/>
      <c r="AC89" s="152"/>
      <c r="AD89" s="135"/>
      <c r="AE89" s="77"/>
      <c r="AF89" s="152"/>
      <c r="AG89" s="135"/>
      <c r="AH89" s="77"/>
      <c r="AI89" s="152"/>
      <c r="AJ89" s="135"/>
      <c r="AK89" s="77"/>
      <c r="AL89" s="77"/>
      <c r="AM89" s="49"/>
      <c r="AN89" s="98">
        <f t="shared" si="6"/>
        <v>0</v>
      </c>
      <c r="AO89" s="77"/>
      <c r="AP89" s="77"/>
      <c r="AQ89" s="4"/>
    </row>
    <row r="90" spans="1:43" ht="15.75">
      <c r="A90" s="41" t="s">
        <v>83</v>
      </c>
      <c r="B90" s="24"/>
      <c r="C90" s="77"/>
      <c r="D90" s="77"/>
      <c r="E90" s="152"/>
      <c r="F90" s="135"/>
      <c r="G90" s="77"/>
      <c r="H90" s="152"/>
      <c r="I90" s="135"/>
      <c r="J90" s="77"/>
      <c r="K90" s="152"/>
      <c r="L90" s="135"/>
      <c r="M90" s="77"/>
      <c r="N90" s="152"/>
      <c r="O90" s="135"/>
      <c r="P90" s="77"/>
      <c r="Q90" s="152"/>
      <c r="R90" s="135"/>
      <c r="S90" s="77"/>
      <c r="T90" s="152"/>
      <c r="U90" s="135"/>
      <c r="V90" s="77"/>
      <c r="W90" s="152"/>
      <c r="X90" s="135"/>
      <c r="Y90" s="77"/>
      <c r="Z90" s="152"/>
      <c r="AA90" s="135"/>
      <c r="AB90" s="77"/>
      <c r="AC90" s="152"/>
      <c r="AD90" s="135"/>
      <c r="AE90" s="77"/>
      <c r="AF90" s="152"/>
      <c r="AG90" s="135"/>
      <c r="AH90" s="77"/>
      <c r="AI90" s="152"/>
      <c r="AJ90" s="135"/>
      <c r="AK90" s="77"/>
      <c r="AL90" s="77"/>
      <c r="AM90" s="49"/>
      <c r="AN90" s="98">
        <f t="shared" si="6"/>
        <v>0</v>
      </c>
      <c r="AO90" s="77"/>
      <c r="AP90" s="77"/>
      <c r="AQ90" s="4"/>
    </row>
    <row r="91" spans="1:43" ht="15.75">
      <c r="A91" s="11" t="s">
        <v>42</v>
      </c>
      <c r="B91" s="24"/>
      <c r="C91" s="77"/>
      <c r="D91" s="77"/>
      <c r="E91" s="152"/>
      <c r="F91" s="135"/>
      <c r="G91" s="77"/>
      <c r="H91" s="152"/>
      <c r="I91" s="135"/>
      <c r="J91" s="77"/>
      <c r="K91" s="152"/>
      <c r="L91" s="135"/>
      <c r="M91" s="77"/>
      <c r="N91" s="152"/>
      <c r="O91" s="135"/>
      <c r="P91" s="77"/>
      <c r="Q91" s="152"/>
      <c r="R91" s="135"/>
      <c r="S91" s="77"/>
      <c r="T91" s="152"/>
      <c r="U91" s="135"/>
      <c r="V91" s="77"/>
      <c r="W91" s="152"/>
      <c r="X91" s="135"/>
      <c r="Y91" s="77"/>
      <c r="Z91" s="152"/>
      <c r="AA91" s="135"/>
      <c r="AB91" s="77"/>
      <c r="AC91" s="152"/>
      <c r="AD91" s="135"/>
      <c r="AE91" s="77"/>
      <c r="AF91" s="152"/>
      <c r="AG91" s="135"/>
      <c r="AH91" s="77"/>
      <c r="AI91" s="152"/>
      <c r="AJ91" s="135"/>
      <c r="AK91" s="77"/>
      <c r="AL91" s="77"/>
      <c r="AM91" s="49"/>
      <c r="AN91" s="98">
        <f t="shared" si="6"/>
        <v>0</v>
      </c>
      <c r="AO91" s="77"/>
      <c r="AP91" s="77"/>
      <c r="AQ91" s="4"/>
    </row>
    <row r="92" spans="1:43" ht="15.75">
      <c r="A92" s="41" t="s">
        <v>80</v>
      </c>
      <c r="B92" s="24"/>
      <c r="C92" s="77"/>
      <c r="D92" s="77"/>
      <c r="E92" s="152"/>
      <c r="F92" s="135"/>
      <c r="G92" s="77"/>
      <c r="H92" s="152"/>
      <c r="I92" s="135"/>
      <c r="J92" s="77"/>
      <c r="K92" s="152"/>
      <c r="L92" s="135"/>
      <c r="M92" s="77"/>
      <c r="N92" s="152"/>
      <c r="O92" s="135"/>
      <c r="P92" s="77"/>
      <c r="Q92" s="152"/>
      <c r="R92" s="135"/>
      <c r="S92" s="77"/>
      <c r="T92" s="152"/>
      <c r="U92" s="135"/>
      <c r="V92" s="77"/>
      <c r="W92" s="152"/>
      <c r="X92" s="135"/>
      <c r="Y92" s="77"/>
      <c r="Z92" s="152"/>
      <c r="AA92" s="135"/>
      <c r="AB92" s="77"/>
      <c r="AC92" s="152"/>
      <c r="AD92" s="135"/>
      <c r="AE92" s="77"/>
      <c r="AF92" s="152"/>
      <c r="AG92" s="135"/>
      <c r="AH92" s="77"/>
      <c r="AI92" s="152"/>
      <c r="AJ92" s="135"/>
      <c r="AK92" s="77"/>
      <c r="AL92" s="77"/>
      <c r="AM92" s="49"/>
      <c r="AN92" s="98">
        <f t="shared" si="6"/>
        <v>0</v>
      </c>
      <c r="AO92" s="77"/>
      <c r="AP92" s="77"/>
      <c r="AQ92" s="4"/>
    </row>
    <row r="93" spans="1:43" ht="15.75">
      <c r="A93" s="41" t="s">
        <v>89</v>
      </c>
      <c r="B93" s="24"/>
      <c r="C93" s="77"/>
      <c r="D93" s="77"/>
      <c r="E93" s="152"/>
      <c r="F93" s="135"/>
      <c r="G93" s="77"/>
      <c r="H93" s="152"/>
      <c r="I93" s="135"/>
      <c r="J93" s="77"/>
      <c r="K93" s="152"/>
      <c r="L93" s="135"/>
      <c r="M93" s="77"/>
      <c r="N93" s="152"/>
      <c r="O93" s="135"/>
      <c r="P93" s="77"/>
      <c r="Q93" s="152"/>
      <c r="R93" s="135"/>
      <c r="S93" s="77"/>
      <c r="T93" s="152"/>
      <c r="U93" s="135"/>
      <c r="V93" s="77"/>
      <c r="W93" s="152"/>
      <c r="X93" s="135"/>
      <c r="Y93" s="77"/>
      <c r="Z93" s="152"/>
      <c r="AA93" s="135"/>
      <c r="AB93" s="77"/>
      <c r="AC93" s="152"/>
      <c r="AD93" s="135"/>
      <c r="AE93" s="77"/>
      <c r="AF93" s="152"/>
      <c r="AG93" s="135"/>
      <c r="AH93" s="77"/>
      <c r="AI93" s="152"/>
      <c r="AJ93" s="135"/>
      <c r="AK93" s="77"/>
      <c r="AL93" s="77"/>
      <c r="AM93" s="49"/>
      <c r="AN93" s="98">
        <f t="shared" si="6"/>
        <v>0</v>
      </c>
      <c r="AO93" s="77"/>
      <c r="AP93" s="77"/>
      <c r="AQ93" s="4"/>
    </row>
    <row r="94" spans="1:43" ht="15.75">
      <c r="A94" s="11" t="s">
        <v>43</v>
      </c>
      <c r="B94" s="24"/>
      <c r="C94" s="77"/>
      <c r="D94" s="77"/>
      <c r="E94" s="152"/>
      <c r="F94" s="135"/>
      <c r="G94" s="77"/>
      <c r="H94" s="152"/>
      <c r="I94" s="135"/>
      <c r="J94" s="77"/>
      <c r="K94" s="152"/>
      <c r="L94" s="135"/>
      <c r="M94" s="77"/>
      <c r="N94" s="152"/>
      <c r="O94" s="135"/>
      <c r="P94" s="77"/>
      <c r="Q94" s="152"/>
      <c r="R94" s="135"/>
      <c r="S94" s="77"/>
      <c r="T94" s="152"/>
      <c r="U94" s="135"/>
      <c r="V94" s="77"/>
      <c r="W94" s="152"/>
      <c r="X94" s="135"/>
      <c r="Y94" s="77"/>
      <c r="Z94" s="152"/>
      <c r="AA94" s="135"/>
      <c r="AB94" s="77"/>
      <c r="AC94" s="152"/>
      <c r="AD94" s="135"/>
      <c r="AE94" s="77"/>
      <c r="AF94" s="152"/>
      <c r="AG94" s="135"/>
      <c r="AH94" s="77"/>
      <c r="AI94" s="152"/>
      <c r="AJ94" s="135"/>
      <c r="AK94" s="77"/>
      <c r="AL94" s="77"/>
      <c r="AM94" s="49"/>
      <c r="AN94" s="98">
        <f t="shared" si="6"/>
        <v>0</v>
      </c>
      <c r="AO94" s="77"/>
      <c r="AP94" s="77"/>
      <c r="AQ94" s="4"/>
    </row>
    <row r="95" spans="1:43" ht="18.75">
      <c r="A95" s="10" t="s">
        <v>44</v>
      </c>
      <c r="B95" s="24"/>
      <c r="C95" s="97">
        <f>+C82+C83+C84+C85+C86+C87+C88+C89+C90+C91+C92+C93+C94+C75+C76+C77+C78+C79+C80+C72+C73+C66+C67+C68+C69+C70+C62+C63+C64</f>
        <v>0</v>
      </c>
      <c r="D95" s="97"/>
      <c r="E95" s="157"/>
      <c r="F95" s="128" t="e">
        <f>+F82+F83+F84+F85+F86+F87+F88+F89+F90+F91+#REF!+F92+F93+F94+F75+F76+F77+F78+F79+F80+F72+F73+F66+F67+F68+F69+F70+F62+F63+F64</f>
        <v>#REF!</v>
      </c>
      <c r="G95" s="97"/>
      <c r="H95" s="157"/>
      <c r="I95" s="128" t="e">
        <f>+I82+I83+I84+I85+I86+I87+I88+I89+I90+I91+#REF!+I92+I93+I94+I75+I76+I77+I78+I79+I80+I72+I73+I66+I67+I68+I69+I70+I62+I63+I64</f>
        <v>#REF!</v>
      </c>
      <c r="J95" s="97"/>
      <c r="K95" s="157"/>
      <c r="L95" s="128" t="e">
        <f>+L82+L83+L84+L85+L86+L87+L88+L89+L90+L91+#REF!+L92+L93+L94+L75+L76+L77+L78+L79+L80+L72+L73+L66+L67+L68+L69+L70+L62+L63+L64</f>
        <v>#REF!</v>
      </c>
      <c r="M95" s="97"/>
      <c r="N95" s="157"/>
      <c r="O95" s="128" t="e">
        <f>+O82+O83+O84+O85+O86+O87+O88+O89+O90+O91+#REF!+O92+O93+O94+O75+O76+O77+O78+O79+O80+O72+O73+O66+O67+O68+O69+O70+O62+O63+O64</f>
        <v>#REF!</v>
      </c>
      <c r="P95" s="97"/>
      <c r="Q95" s="157"/>
      <c r="R95" s="128" t="e">
        <f>+R82+R83+R84+R85+R86+R87+R88+R89+R90+R91+#REF!+R92+R93+R94+R75+R76+R77+R78+R79+R80+R72+R73+R66+R67+R68+R69+R70+R62+R63+R64</f>
        <v>#REF!</v>
      </c>
      <c r="S95" s="97"/>
      <c r="T95" s="157"/>
      <c r="U95" s="128" t="e">
        <f>+U82+U83+U84+U85+U86+U87+U88+U89+U90+U91+#REF!+U92+U93+U94+U75+U76+U77+U78+U79+U80+U72+U73+U66+U67+U68+U69+U70+U62+U63+U64</f>
        <v>#REF!</v>
      </c>
      <c r="V95" s="97"/>
      <c r="W95" s="157"/>
      <c r="X95" s="128" t="e">
        <f>+X82+X83+X84+X85+X86+X87+X88+X89+X90+X91+#REF!+X92+X93+X94+X75+X76+X77+X78+X79+X80+X72+X73+X66+X67+X68+X69+X70+X62+X63+X64</f>
        <v>#REF!</v>
      </c>
      <c r="Y95" s="97"/>
      <c r="Z95" s="157"/>
      <c r="AA95" s="128" t="e">
        <f>+AA82+AA83+AA84+AA85+AA86+AA87+AA88+AA89+AA90+AA91+#REF!+AA92+AA93+AA94+AA75+AA76+AA77+AA78+AA79+AA80+AA72+AA73+AA66+AA67+AA68+AA69+AA70+AA62+AA63+AA64</f>
        <v>#REF!</v>
      </c>
      <c r="AB95" s="97"/>
      <c r="AC95" s="157"/>
      <c r="AD95" s="128" t="e">
        <f>+AD82+AD83+AD84+AD85+AD86+AD87+AD88+AD89+AD90+AD91+#REF!+AD92+AD93+AD94+AD75+AD76+AD77+AD78+AD79+AD80+AD72+AD73+AD66+AD67+AD68+AD69+AD70+AD62+AD63+AD64</f>
        <v>#REF!</v>
      </c>
      <c r="AE95" s="97"/>
      <c r="AF95" s="157"/>
      <c r="AG95" s="128" t="e">
        <f>+AG82+AG83+AG84+AG85+AG86+AG87+AG88+AG89+AG90+AG91+#REF!+AG92+AG93+AG94+AG75+AG76+AG77+AG78+AG79+AG80+AG72+AG73+AG66+AG67+AG68+AG69+AG70+AG62+AG63+AG64</f>
        <v>#REF!</v>
      </c>
      <c r="AH95" s="97"/>
      <c r="AI95" s="157"/>
      <c r="AJ95" s="128" t="e">
        <f>+AJ82+AJ83+AJ84+AJ85+AJ86+AJ87+AJ88+AJ89+AJ90+AJ91+#REF!+AJ92+AJ93+AJ94+AJ75+AJ76+AJ77+AJ78+AJ79+AJ80+AJ72+AJ73+AJ66+AJ67+AJ68+AJ69+AJ70+AJ62+AJ63+AJ64</f>
        <v>#REF!</v>
      </c>
      <c r="AK95" s="97"/>
      <c r="AL95" s="97"/>
      <c r="AM95" s="49"/>
      <c r="AN95" s="105" t="e">
        <f>+AN82+AN83+AN84+AN85+AN86+AN87+AN88+AN89+AN90+AN91+#REF!+AN92+AN93+AN94+AN75+AN76+AN77+AN78+AN79+AN80+AN72+AN73+AN66+AN67+AN68+AN69+AN70+AN62+AN63+AN64</f>
        <v>#REF!</v>
      </c>
      <c r="AO95" s="97"/>
      <c r="AP95" s="97"/>
      <c r="AQ95" s="4"/>
    </row>
    <row r="96" spans="1:43" ht="15.75" customHeight="1">
      <c r="A96" s="10"/>
      <c r="B96" s="24"/>
      <c r="C96" s="75"/>
      <c r="D96" s="75"/>
      <c r="E96" s="158"/>
      <c r="F96" s="133"/>
      <c r="G96" s="75"/>
      <c r="H96" s="158"/>
      <c r="I96" s="133"/>
      <c r="J96" s="75"/>
      <c r="K96" s="158"/>
      <c r="L96" s="133"/>
      <c r="M96" s="75"/>
      <c r="N96" s="158"/>
      <c r="O96" s="133"/>
      <c r="P96" s="75"/>
      <c r="Q96" s="158"/>
      <c r="R96" s="133"/>
      <c r="S96" s="75"/>
      <c r="T96" s="158"/>
      <c r="U96" s="133"/>
      <c r="V96" s="75"/>
      <c r="W96" s="158"/>
      <c r="X96" s="133"/>
      <c r="Y96" s="75"/>
      <c r="Z96" s="158"/>
      <c r="AA96" s="133"/>
      <c r="AB96" s="75"/>
      <c r="AC96" s="158"/>
      <c r="AD96" s="133"/>
      <c r="AE96" s="75"/>
      <c r="AF96" s="158"/>
      <c r="AG96" s="133"/>
      <c r="AH96" s="75"/>
      <c r="AI96" s="158"/>
      <c r="AJ96" s="133"/>
      <c r="AK96" s="75"/>
      <c r="AL96" s="75"/>
      <c r="AM96" s="49"/>
      <c r="AN96" s="55"/>
      <c r="AO96" s="75"/>
      <c r="AP96" s="75"/>
      <c r="AQ96" s="4"/>
    </row>
    <row r="97" spans="1:43" ht="15.75">
      <c r="A97" s="11" t="s">
        <v>84</v>
      </c>
      <c r="C97" s="75"/>
      <c r="D97" s="75"/>
      <c r="E97" s="158"/>
      <c r="F97" s="133"/>
      <c r="G97" s="75"/>
      <c r="H97" s="158"/>
      <c r="I97" s="133"/>
      <c r="J97" s="75"/>
      <c r="K97" s="158"/>
      <c r="L97" s="133"/>
      <c r="M97" s="75"/>
      <c r="N97" s="158"/>
      <c r="O97" s="133"/>
      <c r="P97" s="75"/>
      <c r="Q97" s="158"/>
      <c r="R97" s="133"/>
      <c r="S97" s="75"/>
      <c r="T97" s="158"/>
      <c r="U97" s="133"/>
      <c r="V97" s="75"/>
      <c r="W97" s="158"/>
      <c r="X97" s="133"/>
      <c r="Y97" s="75"/>
      <c r="Z97" s="158"/>
      <c r="AA97" s="133"/>
      <c r="AB97" s="75"/>
      <c r="AC97" s="158"/>
      <c r="AD97" s="133"/>
      <c r="AE97" s="75"/>
      <c r="AF97" s="158"/>
      <c r="AG97" s="133"/>
      <c r="AH97" s="75"/>
      <c r="AI97" s="158"/>
      <c r="AJ97" s="133"/>
      <c r="AK97" s="75"/>
      <c r="AL97" s="75"/>
      <c r="AM97" s="49"/>
      <c r="AN97" s="98">
        <f>+SUM(C97:AJ97)</f>
        <v>0</v>
      </c>
      <c r="AO97" s="75"/>
      <c r="AP97" s="75"/>
    </row>
    <row r="98" spans="1:43" ht="15.75">
      <c r="A98" s="11" t="s">
        <v>47</v>
      </c>
      <c r="C98" s="75"/>
      <c r="D98" s="75"/>
      <c r="E98" s="158"/>
      <c r="F98" s="133"/>
      <c r="G98" s="75"/>
      <c r="H98" s="158"/>
      <c r="I98" s="133"/>
      <c r="J98" s="75"/>
      <c r="K98" s="158"/>
      <c r="L98" s="133"/>
      <c r="M98" s="75"/>
      <c r="N98" s="158"/>
      <c r="O98" s="133"/>
      <c r="P98" s="75"/>
      <c r="Q98" s="158"/>
      <c r="R98" s="133"/>
      <c r="S98" s="75"/>
      <c r="T98" s="158"/>
      <c r="U98" s="133"/>
      <c r="V98" s="75"/>
      <c r="W98" s="158"/>
      <c r="X98" s="133"/>
      <c r="Y98" s="75"/>
      <c r="Z98" s="158"/>
      <c r="AA98" s="133"/>
      <c r="AB98" s="75"/>
      <c r="AC98" s="158"/>
      <c r="AD98" s="133"/>
      <c r="AE98" s="75"/>
      <c r="AF98" s="158"/>
      <c r="AG98" s="133"/>
      <c r="AH98" s="75"/>
      <c r="AI98" s="158"/>
      <c r="AJ98" s="133"/>
      <c r="AK98" s="75"/>
      <c r="AL98" s="75"/>
      <c r="AM98" s="49"/>
      <c r="AN98" s="98">
        <f>+SUM(C98:AJ98)</f>
        <v>0</v>
      </c>
      <c r="AO98" s="75"/>
      <c r="AP98" s="75"/>
    </row>
    <row r="99" spans="1:43" ht="18.75">
      <c r="A99" s="10" t="s">
        <v>45</v>
      </c>
      <c r="B99" s="24"/>
      <c r="C99" s="97">
        <f>+C27-C95+C97+C98+C58+C31</f>
        <v>0</v>
      </c>
      <c r="D99" s="97"/>
      <c r="E99" s="157"/>
      <c r="F99" s="128" t="e">
        <f>+F27-F95+F97+F98+F58+F31</f>
        <v>#REF!</v>
      </c>
      <c r="G99" s="97"/>
      <c r="H99" s="157"/>
      <c r="I99" s="128" t="e">
        <f>+I27-I95+I97+I98+I58+I31</f>
        <v>#REF!</v>
      </c>
      <c r="J99" s="97"/>
      <c r="K99" s="157"/>
      <c r="L99" s="128" t="e">
        <f>+L27-L95+L97+L98+L58+L31</f>
        <v>#REF!</v>
      </c>
      <c r="M99" s="97"/>
      <c r="N99" s="157"/>
      <c r="O99" s="128" t="e">
        <f>+O27-O95+O97+O98+O58+O31</f>
        <v>#REF!</v>
      </c>
      <c r="P99" s="97"/>
      <c r="Q99" s="157"/>
      <c r="R99" s="128" t="e">
        <f>+R27-R95+R97+R98+R58+R31</f>
        <v>#REF!</v>
      </c>
      <c r="S99" s="97"/>
      <c r="T99" s="157"/>
      <c r="U99" s="128" t="e">
        <f>+U27-U95+U97+U98+U58+U31</f>
        <v>#REF!</v>
      </c>
      <c r="V99" s="97"/>
      <c r="W99" s="157"/>
      <c r="X99" s="128" t="e">
        <f>+X27-X95+X97+X98+X58+X31</f>
        <v>#REF!</v>
      </c>
      <c r="Y99" s="97"/>
      <c r="Z99" s="157"/>
      <c r="AA99" s="128" t="e">
        <f>+AA27-AA95+AA97+AA98+AA58+AA31</f>
        <v>#REF!</v>
      </c>
      <c r="AB99" s="97"/>
      <c r="AC99" s="157"/>
      <c r="AD99" s="128" t="e">
        <f>+AD27-AD95+AD97+AD98+AD58+AD31</f>
        <v>#REF!</v>
      </c>
      <c r="AE99" s="97"/>
      <c r="AF99" s="157"/>
      <c r="AG99" s="128" t="e">
        <f>+AG27-AG95+AG97+AG98+AG58+AG31</f>
        <v>#REF!</v>
      </c>
      <c r="AH99" s="97"/>
      <c r="AI99" s="157"/>
      <c r="AJ99" s="128" t="e">
        <f>+AJ27-AJ95+AJ97+AJ98+AJ58+AJ31</f>
        <v>#REF!</v>
      </c>
      <c r="AK99" s="97"/>
      <c r="AL99" s="97"/>
      <c r="AM99" s="49"/>
      <c r="AN99" s="105" t="e">
        <f>+AN27-AN95+AN97+AN98+AN58+AN31</f>
        <v>#REF!</v>
      </c>
      <c r="AO99" s="97"/>
      <c r="AP99" s="97"/>
      <c r="AQ99" s="4"/>
    </row>
    <row r="100" spans="1:43" ht="15.75">
      <c r="A100" s="12"/>
      <c r="B100" s="24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49"/>
      <c r="AN100" s="90"/>
      <c r="AO100" s="121"/>
      <c r="AP100" s="121"/>
      <c r="AQ100" s="4"/>
    </row>
    <row r="101" spans="1:43" ht="15.75">
      <c r="A101" s="184"/>
      <c r="B101" s="24"/>
      <c r="C101" s="121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3"/>
      <c r="Q101" s="183"/>
      <c r="R101" s="183"/>
      <c r="S101" s="183"/>
      <c r="T101" s="183"/>
      <c r="U101" s="183"/>
      <c r="V101" s="183"/>
      <c r="W101" s="183"/>
      <c r="X101" s="183"/>
      <c r="Y101" s="183"/>
      <c r="Z101" s="183"/>
      <c r="AA101" s="183"/>
      <c r="AB101" s="183"/>
      <c r="AC101" s="183"/>
      <c r="AD101" s="183"/>
      <c r="AE101" s="183"/>
      <c r="AF101" s="183"/>
      <c r="AG101" s="183"/>
      <c r="AH101" s="183"/>
      <c r="AI101" s="183"/>
      <c r="AJ101" s="183"/>
      <c r="AK101" s="183"/>
      <c r="AL101" s="183"/>
      <c r="AM101" s="183"/>
      <c r="AN101" s="183"/>
      <c r="AO101" s="183"/>
      <c r="AP101" s="183"/>
    </row>
    <row r="102" spans="1:43" ht="15.75">
      <c r="A102" s="34" t="s">
        <v>48</v>
      </c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1"/>
      <c r="AG102" s="121"/>
      <c r="AH102" s="121"/>
      <c r="AI102" s="121"/>
      <c r="AJ102" s="121"/>
      <c r="AK102" s="121"/>
      <c r="AL102" s="121"/>
      <c r="AM102" s="49"/>
      <c r="AN102" s="90"/>
      <c r="AO102" s="121"/>
      <c r="AP102" s="121"/>
    </row>
    <row r="103" spans="1:43">
      <c r="A103" s="35" t="s">
        <v>100</v>
      </c>
      <c r="C103" s="46">
        <f>+C13/C6</f>
        <v>3</v>
      </c>
      <c r="D103" s="46"/>
      <c r="E103" s="169"/>
      <c r="F103" s="140" t="e">
        <f>+F13/F6</f>
        <v>#DIV/0!</v>
      </c>
      <c r="G103" s="46"/>
      <c r="H103" s="169"/>
      <c r="I103" s="140" t="e">
        <f>+I13/I6</f>
        <v>#DIV/0!</v>
      </c>
      <c r="J103" s="46"/>
      <c r="K103" s="169"/>
      <c r="L103" s="140" t="e">
        <f>+L13/L6</f>
        <v>#DIV/0!</v>
      </c>
      <c r="M103" s="46"/>
      <c r="N103" s="169"/>
      <c r="O103" s="140" t="e">
        <f>+O13/O6</f>
        <v>#DIV/0!</v>
      </c>
      <c r="P103" s="46"/>
      <c r="Q103" s="169"/>
      <c r="R103" s="140" t="e">
        <f>+R13/R6</f>
        <v>#DIV/0!</v>
      </c>
      <c r="S103" s="46"/>
      <c r="T103" s="169"/>
      <c r="U103" s="140" t="e">
        <f>+U13/U6</f>
        <v>#DIV/0!</v>
      </c>
      <c r="V103" s="46"/>
      <c r="W103" s="169"/>
      <c r="X103" s="140" t="e">
        <f>+X13/X6</f>
        <v>#DIV/0!</v>
      </c>
      <c r="Y103" s="46"/>
      <c r="Z103" s="169"/>
      <c r="AA103" s="140" t="e">
        <f>+AA13/AA6</f>
        <v>#DIV/0!</v>
      </c>
      <c r="AB103" s="46"/>
      <c r="AC103" s="169"/>
      <c r="AD103" s="140" t="e">
        <f>+AD13/AD6</f>
        <v>#DIV/0!</v>
      </c>
      <c r="AE103" s="46"/>
      <c r="AF103" s="169"/>
      <c r="AG103" s="140" t="e">
        <f>+AG13/AG6</f>
        <v>#DIV/0!</v>
      </c>
      <c r="AH103" s="46"/>
      <c r="AI103" s="169"/>
      <c r="AJ103" s="140" t="e">
        <f>+AJ13/AJ6</f>
        <v>#DIV/0!</v>
      </c>
      <c r="AK103" s="46"/>
      <c r="AL103" s="46"/>
      <c r="AM103" s="49"/>
      <c r="AN103" s="103" t="e">
        <f>+AN13/AN6</f>
        <v>#DIV/0!</v>
      </c>
      <c r="AO103" s="46"/>
      <c r="AP103" s="46"/>
    </row>
    <row r="104" spans="1:43">
      <c r="A104" s="35" t="s">
        <v>99</v>
      </c>
      <c r="C104" s="70">
        <f>+C61/C6</f>
        <v>0</v>
      </c>
      <c r="D104" s="70"/>
      <c r="E104" s="170"/>
      <c r="F104" s="141" t="e">
        <f>+F61/F6</f>
        <v>#DIV/0!</v>
      </c>
      <c r="G104" s="70"/>
      <c r="H104" s="170"/>
      <c r="I104" s="141" t="e">
        <f>+I61/I6</f>
        <v>#DIV/0!</v>
      </c>
      <c r="J104" s="70"/>
      <c r="K104" s="170"/>
      <c r="L104" s="141" t="e">
        <f>+L61/L6</f>
        <v>#DIV/0!</v>
      </c>
      <c r="M104" s="70"/>
      <c r="N104" s="170"/>
      <c r="O104" s="141" t="e">
        <f>+O61/O6</f>
        <v>#DIV/0!</v>
      </c>
      <c r="P104" s="70"/>
      <c r="Q104" s="170"/>
      <c r="R104" s="141" t="e">
        <f>+R61/R6</f>
        <v>#DIV/0!</v>
      </c>
      <c r="S104" s="70"/>
      <c r="T104" s="170"/>
      <c r="U104" s="141" t="e">
        <f>+U61/U6</f>
        <v>#DIV/0!</v>
      </c>
      <c r="V104" s="70"/>
      <c r="W104" s="170"/>
      <c r="X104" s="141" t="e">
        <f>+X61/X6</f>
        <v>#DIV/0!</v>
      </c>
      <c r="Y104" s="70"/>
      <c r="Z104" s="170"/>
      <c r="AA104" s="141" t="e">
        <f>+AA61/AA6</f>
        <v>#DIV/0!</v>
      </c>
      <c r="AB104" s="70"/>
      <c r="AC104" s="170"/>
      <c r="AD104" s="141" t="e">
        <f>+AD61/AD6</f>
        <v>#DIV/0!</v>
      </c>
      <c r="AE104" s="70"/>
      <c r="AF104" s="170"/>
      <c r="AG104" s="141" t="e">
        <f>+AG61/AG6</f>
        <v>#DIV/0!</v>
      </c>
      <c r="AH104" s="70"/>
      <c r="AI104" s="170"/>
      <c r="AJ104" s="141" t="e">
        <f>+AJ61/AJ6</f>
        <v>#DIV/0!</v>
      </c>
      <c r="AK104" s="70"/>
      <c r="AL104" s="70"/>
      <c r="AM104" s="49"/>
      <c r="AN104" s="107" t="e">
        <f>+AN61/AN6</f>
        <v>#DIV/0!</v>
      </c>
      <c r="AO104" s="70"/>
      <c r="AP104" s="70"/>
    </row>
    <row r="105" spans="1:43">
      <c r="A105" s="36" t="s">
        <v>90</v>
      </c>
      <c r="C105" s="46" t="e">
        <f>+((C38+C43+C48+C53)+C29)/C25</f>
        <v>#DIV/0!</v>
      </c>
      <c r="D105" s="46"/>
      <c r="E105" s="169"/>
      <c r="F105" s="140" t="e">
        <f>+((F38+F43+F48+F53)+F29)/F25</f>
        <v>#DIV/0!</v>
      </c>
      <c r="G105" s="46"/>
      <c r="H105" s="169"/>
      <c r="I105" s="140" t="e">
        <f>+((I38+I43+I48+I53)+I29)/I25</f>
        <v>#DIV/0!</v>
      </c>
      <c r="J105" s="46"/>
      <c r="K105" s="169"/>
      <c r="L105" s="140" t="e">
        <f>+((L38+L43+L48+L53)+L29)/L25</f>
        <v>#DIV/0!</v>
      </c>
      <c r="M105" s="46"/>
      <c r="N105" s="169"/>
      <c r="O105" s="140" t="e">
        <f>+((O38+O43+O48+O53)+O29)/O25</f>
        <v>#DIV/0!</v>
      </c>
      <c r="P105" s="46"/>
      <c r="Q105" s="169"/>
      <c r="R105" s="140" t="e">
        <f>+((R38+R43+R48+R53)+R29)/R25</f>
        <v>#DIV/0!</v>
      </c>
      <c r="S105" s="46"/>
      <c r="T105" s="169"/>
      <c r="U105" s="140" t="e">
        <f>+((U38+U43+U48+U53)+U29)/U25</f>
        <v>#DIV/0!</v>
      </c>
      <c r="V105" s="46"/>
      <c r="W105" s="169"/>
      <c r="X105" s="140" t="e">
        <f>+((X38+X43+X48+X53)+X29)/X25</f>
        <v>#DIV/0!</v>
      </c>
      <c r="Y105" s="46"/>
      <c r="Z105" s="169"/>
      <c r="AA105" s="140" t="e">
        <f>+((AA38+AA43+AA48+AA53)+AA29)/AA25</f>
        <v>#DIV/0!</v>
      </c>
      <c r="AB105" s="46"/>
      <c r="AC105" s="169"/>
      <c r="AD105" s="140" t="e">
        <f>+((AD38+AD43+AD48+AD53)+AD29)/AD25</f>
        <v>#DIV/0!</v>
      </c>
      <c r="AE105" s="46"/>
      <c r="AF105" s="169"/>
      <c r="AG105" s="140" t="e">
        <f>+((AG38+AG43+AG48+AG53)+AG29)/AG25</f>
        <v>#DIV/0!</v>
      </c>
      <c r="AH105" s="46"/>
      <c r="AI105" s="169"/>
      <c r="AJ105" s="140" t="e">
        <f>+((AJ38+AJ43+AJ48+AJ53)+AJ29)/AJ25</f>
        <v>#DIV/0!</v>
      </c>
      <c r="AK105" s="46"/>
      <c r="AL105" s="46"/>
      <c r="AM105" s="49"/>
      <c r="AN105" s="103" t="e">
        <f>+((AN38+AN43+AN48+AN53)+AN29)/AN25</f>
        <v>#DIV/0!</v>
      </c>
      <c r="AO105" s="46"/>
      <c r="AP105" s="46"/>
    </row>
    <row r="106" spans="1:43">
      <c r="A106" s="36" t="s">
        <v>110</v>
      </c>
      <c r="C106" s="70">
        <f>+(C27/C6)*C7</f>
        <v>0</v>
      </c>
      <c r="D106" s="70"/>
      <c r="E106" s="170"/>
      <c r="F106" s="141" t="e">
        <f>+F99/F6</f>
        <v>#REF!</v>
      </c>
      <c r="G106" s="70"/>
      <c r="H106" s="170"/>
      <c r="I106" s="141" t="e">
        <f>+I99/I6</f>
        <v>#REF!</v>
      </c>
      <c r="J106" s="70"/>
      <c r="K106" s="170"/>
      <c r="L106" s="141" t="e">
        <f>+L99/L6</f>
        <v>#REF!</v>
      </c>
      <c r="M106" s="70"/>
      <c r="N106" s="170"/>
      <c r="O106" s="141" t="e">
        <f>+O99/O6</f>
        <v>#REF!</v>
      </c>
      <c r="P106" s="70"/>
      <c r="Q106" s="170"/>
      <c r="R106" s="141" t="e">
        <f>+R99/R6</f>
        <v>#REF!</v>
      </c>
      <c r="S106" s="70"/>
      <c r="T106" s="170"/>
      <c r="U106" s="141" t="e">
        <f>+U99/U6</f>
        <v>#REF!</v>
      </c>
      <c r="V106" s="70"/>
      <c r="W106" s="170"/>
      <c r="X106" s="141" t="e">
        <f>+X99/X6</f>
        <v>#REF!</v>
      </c>
      <c r="Y106" s="70"/>
      <c r="Z106" s="170"/>
      <c r="AA106" s="141" t="e">
        <f>+AA99/AA6</f>
        <v>#REF!</v>
      </c>
      <c r="AB106" s="70"/>
      <c r="AC106" s="170"/>
      <c r="AD106" s="141" t="e">
        <f>+AD99/AD6</f>
        <v>#REF!</v>
      </c>
      <c r="AE106" s="70"/>
      <c r="AF106" s="170"/>
      <c r="AG106" s="141" t="e">
        <f>+AG99/AG6</f>
        <v>#REF!</v>
      </c>
      <c r="AH106" s="70"/>
      <c r="AI106" s="170"/>
      <c r="AJ106" s="141" t="e">
        <f>+AJ99/AJ6</f>
        <v>#REF!</v>
      </c>
      <c r="AK106" s="70"/>
      <c r="AL106" s="70"/>
      <c r="AM106" s="49"/>
      <c r="AN106" s="107" t="e">
        <f>+AN99/AN6</f>
        <v>#REF!</v>
      </c>
      <c r="AO106" s="70"/>
      <c r="AP106" s="70"/>
    </row>
    <row r="107" spans="1:43">
      <c r="A107" s="37" t="s">
        <v>95</v>
      </c>
      <c r="C107" s="46" t="e">
        <f>+C99/C27</f>
        <v>#DIV/0!</v>
      </c>
      <c r="D107" s="46"/>
      <c r="E107" s="169"/>
      <c r="F107" s="140" t="e">
        <f>+F99/F27</f>
        <v>#REF!</v>
      </c>
      <c r="G107" s="46"/>
      <c r="H107" s="169"/>
      <c r="I107" s="140" t="e">
        <f>+I99/I27</f>
        <v>#REF!</v>
      </c>
      <c r="J107" s="46"/>
      <c r="K107" s="169"/>
      <c r="L107" s="140" t="e">
        <f>+L99/L27</f>
        <v>#REF!</v>
      </c>
      <c r="M107" s="46"/>
      <c r="N107" s="169"/>
      <c r="O107" s="140" t="e">
        <f>+O99/O27</f>
        <v>#REF!</v>
      </c>
      <c r="P107" s="46"/>
      <c r="Q107" s="169"/>
      <c r="R107" s="140" t="e">
        <f>+R99/R27</f>
        <v>#REF!</v>
      </c>
      <c r="S107" s="46"/>
      <c r="T107" s="169"/>
      <c r="U107" s="140" t="e">
        <f>+U99/U27</f>
        <v>#REF!</v>
      </c>
      <c r="V107" s="46"/>
      <c r="W107" s="169"/>
      <c r="X107" s="140" t="e">
        <f>+X99/X27</f>
        <v>#REF!</v>
      </c>
      <c r="Y107" s="46"/>
      <c r="Z107" s="169"/>
      <c r="AA107" s="140" t="e">
        <f>+AA99/AA27</f>
        <v>#REF!</v>
      </c>
      <c r="AB107" s="46"/>
      <c r="AC107" s="169"/>
      <c r="AD107" s="140" t="e">
        <f>+AD99/AD27</f>
        <v>#REF!</v>
      </c>
      <c r="AE107" s="46"/>
      <c r="AF107" s="169"/>
      <c r="AG107" s="140" t="e">
        <f>+AG99/AG27</f>
        <v>#REF!</v>
      </c>
      <c r="AH107" s="46"/>
      <c r="AI107" s="169"/>
      <c r="AJ107" s="140" t="e">
        <f>+AJ99/AJ27</f>
        <v>#REF!</v>
      </c>
      <c r="AK107" s="46"/>
      <c r="AL107" s="46"/>
      <c r="AM107" s="49"/>
      <c r="AN107" s="103" t="e">
        <f>+AN99/AN27</f>
        <v>#REF!</v>
      </c>
      <c r="AO107" s="46"/>
      <c r="AP107" s="46"/>
    </row>
    <row r="108" spans="1:43">
      <c r="A108" s="38" t="s">
        <v>101</v>
      </c>
      <c r="C108" s="68">
        <f>+C81/C6</f>
        <v>0</v>
      </c>
      <c r="D108" s="68"/>
      <c r="E108" s="171"/>
      <c r="F108" s="142" t="e">
        <f>+F81/F6</f>
        <v>#DIV/0!</v>
      </c>
      <c r="G108" s="68"/>
      <c r="H108" s="171"/>
      <c r="I108" s="142" t="e">
        <f>+I81/I6</f>
        <v>#DIV/0!</v>
      </c>
      <c r="J108" s="68"/>
      <c r="K108" s="171"/>
      <c r="L108" s="142" t="e">
        <f>+L81/L6</f>
        <v>#DIV/0!</v>
      </c>
      <c r="M108" s="68"/>
      <c r="N108" s="171"/>
      <c r="O108" s="142" t="e">
        <f>+O81/O6</f>
        <v>#DIV/0!</v>
      </c>
      <c r="P108" s="68"/>
      <c r="Q108" s="171"/>
      <c r="R108" s="142" t="e">
        <f>+R81/R6</f>
        <v>#DIV/0!</v>
      </c>
      <c r="S108" s="68"/>
      <c r="T108" s="171"/>
      <c r="U108" s="142" t="e">
        <f>+U81/U6</f>
        <v>#DIV/0!</v>
      </c>
      <c r="V108" s="68"/>
      <c r="W108" s="171"/>
      <c r="X108" s="142" t="e">
        <f>+X81/X6</f>
        <v>#DIV/0!</v>
      </c>
      <c r="Y108" s="68"/>
      <c r="Z108" s="171"/>
      <c r="AA108" s="142" t="e">
        <f>+AA81/AA6</f>
        <v>#DIV/0!</v>
      </c>
      <c r="AB108" s="68"/>
      <c r="AC108" s="171"/>
      <c r="AD108" s="142" t="e">
        <f>+AD81/AD6</f>
        <v>#DIV/0!</v>
      </c>
      <c r="AE108" s="68"/>
      <c r="AF108" s="171"/>
      <c r="AG108" s="142" t="e">
        <f>+AG81/AG6</f>
        <v>#DIV/0!</v>
      </c>
      <c r="AH108" s="68"/>
      <c r="AI108" s="171"/>
      <c r="AJ108" s="142" t="e">
        <f>+AJ81/AJ6</f>
        <v>#DIV/0!</v>
      </c>
      <c r="AK108" s="68"/>
      <c r="AL108" s="68"/>
      <c r="AM108" s="49"/>
      <c r="AN108" s="108" t="e">
        <f>+AN81/AN6</f>
        <v>#DIV/0!</v>
      </c>
      <c r="AO108" s="68"/>
      <c r="AP108" s="68"/>
    </row>
    <row r="109" spans="1:43">
      <c r="C109" s="67"/>
      <c r="D109" s="67"/>
      <c r="E109" s="168"/>
      <c r="F109" s="67"/>
      <c r="G109" s="67"/>
      <c r="H109" s="168"/>
      <c r="I109" s="67"/>
      <c r="J109" s="67"/>
      <c r="K109" s="168"/>
      <c r="L109" s="67"/>
      <c r="M109" s="67"/>
      <c r="N109" s="168"/>
      <c r="O109" s="67"/>
      <c r="P109" s="67"/>
      <c r="Q109" s="168"/>
      <c r="R109" s="67"/>
      <c r="S109" s="67"/>
      <c r="T109" s="168"/>
      <c r="U109" s="67"/>
      <c r="V109" s="67"/>
      <c r="W109" s="168"/>
      <c r="X109" s="67"/>
      <c r="Y109" s="67"/>
      <c r="Z109" s="168"/>
      <c r="AA109" s="67"/>
      <c r="AB109" s="67"/>
      <c r="AC109" s="168"/>
      <c r="AD109" s="67"/>
      <c r="AE109" s="67"/>
      <c r="AF109" s="168"/>
      <c r="AG109" s="67"/>
      <c r="AH109" s="67"/>
      <c r="AI109" s="168"/>
      <c r="AJ109" s="67"/>
      <c r="AK109" s="67"/>
      <c r="AL109" s="67"/>
      <c r="AM109" s="67"/>
      <c r="AN109" s="67"/>
      <c r="AO109" s="67"/>
      <c r="AP109" s="67"/>
    </row>
    <row r="110" spans="1:43" ht="15.75">
      <c r="A110" s="11" t="s">
        <v>85</v>
      </c>
      <c r="C110" s="71">
        <f>+C61+C64+C85+C77+C86+C90+C35+C50+C56</f>
        <v>0</v>
      </c>
      <c r="D110" s="71"/>
      <c r="E110" s="172"/>
      <c r="F110" s="143">
        <f>+F61+F64+F66+F77+F86+F90</f>
        <v>0</v>
      </c>
      <c r="G110" s="71"/>
      <c r="H110" s="172"/>
      <c r="I110" s="143">
        <f>+I61+I64+I66+I77+I86+I90</f>
        <v>0</v>
      </c>
      <c r="J110" s="71"/>
      <c r="K110" s="172"/>
      <c r="L110" s="143">
        <f>+L61+L64+L66+L77+L86+L90</f>
        <v>0</v>
      </c>
      <c r="M110" s="71"/>
      <c r="N110" s="172"/>
      <c r="O110" s="143">
        <f>+O61+O64+O66+O77+O86+O90</f>
        <v>0</v>
      </c>
      <c r="P110" s="71"/>
      <c r="Q110" s="172"/>
      <c r="R110" s="143">
        <f>+R61+R64+R66+R77+R86+R90</f>
        <v>0</v>
      </c>
      <c r="S110" s="71"/>
      <c r="T110" s="172"/>
      <c r="U110" s="143">
        <f>+U61+U64+U66+U77+U86+U90</f>
        <v>0</v>
      </c>
      <c r="V110" s="71"/>
      <c r="W110" s="172"/>
      <c r="X110" s="143">
        <f>+X61+X64+X66+X77+X86+X90</f>
        <v>0</v>
      </c>
      <c r="Y110" s="71"/>
      <c r="Z110" s="172"/>
      <c r="AA110" s="143">
        <f>+AA61+AA64+AA66+AA77+AA86+AA90</f>
        <v>0</v>
      </c>
      <c r="AB110" s="71"/>
      <c r="AC110" s="172"/>
      <c r="AD110" s="143">
        <f>+AD61+AD64+AD66+AD77+AD86+AD90</f>
        <v>0</v>
      </c>
      <c r="AE110" s="71"/>
      <c r="AF110" s="172"/>
      <c r="AG110" s="143">
        <f>+AG61+AG64+AG66+AG77+AG86+AG90</f>
        <v>0</v>
      </c>
      <c r="AH110" s="71"/>
      <c r="AI110" s="172"/>
      <c r="AJ110" s="143">
        <f>+AJ61+AJ64+AJ66+AJ77+AJ86+AJ90</f>
        <v>0</v>
      </c>
      <c r="AK110" s="71"/>
      <c r="AL110" s="71"/>
      <c r="AM110" s="109"/>
      <c r="AN110" s="110">
        <f>+AN61+AN64+AN66+AN77+AN86+AN90</f>
        <v>0</v>
      </c>
      <c r="AO110" s="71"/>
      <c r="AP110" s="71"/>
    </row>
    <row r="111" spans="1:43" ht="15.75">
      <c r="A111" s="11" t="s">
        <v>86</v>
      </c>
      <c r="C111" s="71">
        <f>+C40+C45+C55+C57+C65+C69+C70+C71+C74+C78+C79+C80+C81+C87+C88+C89+C91+C92+C93+C94+C97+C98</f>
        <v>0</v>
      </c>
      <c r="D111" s="71"/>
      <c r="E111" s="172"/>
      <c r="F111" s="143" t="e">
        <f>+F95-F110</f>
        <v>#REF!</v>
      </c>
      <c r="G111" s="71"/>
      <c r="H111" s="172"/>
      <c r="I111" s="143" t="e">
        <f>+I95-I110</f>
        <v>#REF!</v>
      </c>
      <c r="J111" s="71"/>
      <c r="K111" s="172"/>
      <c r="L111" s="143" t="e">
        <f>+L95-L110</f>
        <v>#REF!</v>
      </c>
      <c r="M111" s="71"/>
      <c r="N111" s="172"/>
      <c r="O111" s="143" t="e">
        <f>+O95-O110</f>
        <v>#REF!</v>
      </c>
      <c r="P111" s="71"/>
      <c r="Q111" s="172"/>
      <c r="R111" s="143" t="e">
        <f>+R95-R110</f>
        <v>#REF!</v>
      </c>
      <c r="S111" s="71"/>
      <c r="T111" s="172"/>
      <c r="U111" s="143" t="e">
        <f>+U95-U110</f>
        <v>#REF!</v>
      </c>
      <c r="V111" s="71"/>
      <c r="W111" s="172"/>
      <c r="X111" s="143" t="e">
        <f>+X95-X110</f>
        <v>#REF!</v>
      </c>
      <c r="Y111" s="71"/>
      <c r="Z111" s="172"/>
      <c r="AA111" s="143" t="e">
        <f>+AA95-AA110</f>
        <v>#REF!</v>
      </c>
      <c r="AB111" s="71"/>
      <c r="AC111" s="172"/>
      <c r="AD111" s="143" t="e">
        <f>+AD95-AD110</f>
        <v>#REF!</v>
      </c>
      <c r="AE111" s="71"/>
      <c r="AF111" s="172"/>
      <c r="AG111" s="143" t="e">
        <f>+AG95-AG110</f>
        <v>#REF!</v>
      </c>
      <c r="AH111" s="71"/>
      <c r="AI111" s="172"/>
      <c r="AJ111" s="143" t="e">
        <f>+AJ95-AJ110</f>
        <v>#REF!</v>
      </c>
      <c r="AK111" s="71"/>
      <c r="AL111" s="71"/>
      <c r="AM111" s="109"/>
      <c r="AN111" s="110" t="e">
        <f>+AN95-AN110</f>
        <v>#REF!</v>
      </c>
      <c r="AO111" s="71"/>
      <c r="AP111" s="71"/>
    </row>
    <row r="112" spans="1:43" ht="15.75">
      <c r="A112" s="11" t="s">
        <v>96</v>
      </c>
      <c r="C112" s="71">
        <f>+C27-C110</f>
        <v>0</v>
      </c>
      <c r="D112" s="71"/>
      <c r="E112" s="172"/>
      <c r="F112" s="143">
        <f>+F27-F110</f>
        <v>0</v>
      </c>
      <c r="G112" s="71"/>
      <c r="H112" s="172"/>
      <c r="I112" s="143">
        <f>+I27-I110</f>
        <v>0</v>
      </c>
      <c r="J112" s="71"/>
      <c r="K112" s="172"/>
      <c r="L112" s="143">
        <f>+L27-L110</f>
        <v>0</v>
      </c>
      <c r="M112" s="71"/>
      <c r="N112" s="172"/>
      <c r="O112" s="143">
        <f>+O27-O110</f>
        <v>0</v>
      </c>
      <c r="P112" s="71"/>
      <c r="Q112" s="172"/>
      <c r="R112" s="143">
        <f>+R27-R110</f>
        <v>0</v>
      </c>
      <c r="S112" s="71"/>
      <c r="T112" s="172"/>
      <c r="U112" s="143">
        <f>+U27-U110</f>
        <v>0</v>
      </c>
      <c r="V112" s="71"/>
      <c r="W112" s="172"/>
      <c r="X112" s="143">
        <f>+X27-X110</f>
        <v>0</v>
      </c>
      <c r="Y112" s="71"/>
      <c r="Z112" s="172"/>
      <c r="AA112" s="143">
        <f>+AA27-AA110</f>
        <v>0</v>
      </c>
      <c r="AB112" s="71"/>
      <c r="AC112" s="172"/>
      <c r="AD112" s="143">
        <f>+AD27-AD110</f>
        <v>0</v>
      </c>
      <c r="AE112" s="71"/>
      <c r="AF112" s="172"/>
      <c r="AG112" s="143">
        <f>+AG27-AG110</f>
        <v>0</v>
      </c>
      <c r="AH112" s="71"/>
      <c r="AI112" s="172"/>
      <c r="AJ112" s="143">
        <f>+AJ27-AJ110</f>
        <v>0</v>
      </c>
      <c r="AK112" s="71"/>
      <c r="AL112" s="71"/>
      <c r="AM112" s="109"/>
      <c r="AN112" s="110">
        <f>+AN27-AN110</f>
        <v>0</v>
      </c>
      <c r="AO112" s="71"/>
      <c r="AP112" s="71"/>
    </row>
    <row r="113" spans="1:42" ht="15.75">
      <c r="A113" s="41" t="s">
        <v>98</v>
      </c>
      <c r="C113" s="72" t="e">
        <f>+C112/C27</f>
        <v>#DIV/0!</v>
      </c>
      <c r="D113" s="72"/>
      <c r="E113" s="173"/>
      <c r="F113" s="144" t="e">
        <f>+F112/F27</f>
        <v>#DIV/0!</v>
      </c>
      <c r="G113" s="72"/>
      <c r="H113" s="173"/>
      <c r="I113" s="144" t="e">
        <f>+I112/I27</f>
        <v>#DIV/0!</v>
      </c>
      <c r="J113" s="72"/>
      <c r="K113" s="173"/>
      <c r="L113" s="144" t="e">
        <f>+L112/L27</f>
        <v>#DIV/0!</v>
      </c>
      <c r="M113" s="72"/>
      <c r="N113" s="173"/>
      <c r="O113" s="144" t="e">
        <f>+O112/O27</f>
        <v>#DIV/0!</v>
      </c>
      <c r="P113" s="72"/>
      <c r="Q113" s="173"/>
      <c r="R113" s="144" t="e">
        <f>+R112/R27</f>
        <v>#DIV/0!</v>
      </c>
      <c r="S113" s="72"/>
      <c r="T113" s="173"/>
      <c r="U113" s="144" t="e">
        <f>+U112/U27</f>
        <v>#DIV/0!</v>
      </c>
      <c r="V113" s="72"/>
      <c r="W113" s="173"/>
      <c r="X113" s="144" t="e">
        <f>+X112/X27</f>
        <v>#DIV/0!</v>
      </c>
      <c r="Y113" s="72"/>
      <c r="Z113" s="173"/>
      <c r="AA113" s="144" t="e">
        <f>+AA112/AA27</f>
        <v>#DIV/0!</v>
      </c>
      <c r="AB113" s="72"/>
      <c r="AC113" s="173"/>
      <c r="AD113" s="144" t="e">
        <f>+AD112/AD27</f>
        <v>#DIV/0!</v>
      </c>
      <c r="AE113" s="72"/>
      <c r="AF113" s="173"/>
      <c r="AG113" s="144" t="e">
        <f>+AG112/AG27</f>
        <v>#DIV/0!</v>
      </c>
      <c r="AH113" s="72"/>
      <c r="AI113" s="173"/>
      <c r="AJ113" s="144" t="e">
        <f>+AJ112/AJ27</f>
        <v>#DIV/0!</v>
      </c>
      <c r="AK113" s="72"/>
      <c r="AL113" s="72"/>
      <c r="AM113" s="109"/>
      <c r="AN113" s="111" t="e">
        <f>+AN112/AN27</f>
        <v>#DIV/0!</v>
      </c>
      <c r="AO113" s="72"/>
      <c r="AP113" s="72"/>
    </row>
    <row r="114" spans="1:42" ht="15.75">
      <c r="A114" s="11" t="s">
        <v>97</v>
      </c>
      <c r="C114" s="186" t="e">
        <f>+C111/C113</f>
        <v>#DIV/0!</v>
      </c>
      <c r="D114" s="114"/>
      <c r="E114" s="174"/>
      <c r="F114" s="145" t="e">
        <f>+F111/F113</f>
        <v>#REF!</v>
      </c>
      <c r="G114" s="114"/>
      <c r="H114" s="174"/>
      <c r="I114" s="145" t="e">
        <f>+I111/I113</f>
        <v>#REF!</v>
      </c>
      <c r="J114" s="114"/>
      <c r="K114" s="174"/>
      <c r="L114" s="145" t="e">
        <f>+L111/L113</f>
        <v>#REF!</v>
      </c>
      <c r="M114" s="114"/>
      <c r="N114" s="174"/>
      <c r="O114" s="145" t="e">
        <f>+O111/O113</f>
        <v>#REF!</v>
      </c>
      <c r="P114" s="114"/>
      <c r="Q114" s="174"/>
      <c r="R114" s="145" t="e">
        <f>+R111/R113</f>
        <v>#REF!</v>
      </c>
      <c r="S114" s="114"/>
      <c r="T114" s="174"/>
      <c r="U114" s="145" t="e">
        <f>+U111/U113</f>
        <v>#REF!</v>
      </c>
      <c r="V114" s="114"/>
      <c r="W114" s="174"/>
      <c r="X114" s="145" t="e">
        <f>+X111/X113</f>
        <v>#REF!</v>
      </c>
      <c r="Y114" s="114"/>
      <c r="Z114" s="174"/>
      <c r="AA114" s="145" t="e">
        <f>+AA111/AA113</f>
        <v>#REF!</v>
      </c>
      <c r="AB114" s="114"/>
      <c r="AC114" s="174"/>
      <c r="AD114" s="145" t="e">
        <f>+AD111/AD113</f>
        <v>#REF!</v>
      </c>
      <c r="AE114" s="114"/>
      <c r="AF114" s="174"/>
      <c r="AG114" s="145" t="e">
        <f>+AG111/AG113</f>
        <v>#REF!</v>
      </c>
      <c r="AH114" s="114"/>
      <c r="AI114" s="174"/>
      <c r="AJ114" s="145" t="e">
        <f>+AJ111/AJ113</f>
        <v>#REF!</v>
      </c>
      <c r="AK114" s="114"/>
      <c r="AL114" s="114"/>
      <c r="AM114" s="115"/>
      <c r="AN114" s="116" t="e">
        <f>+AN111/AN113</f>
        <v>#REF!</v>
      </c>
      <c r="AO114" s="114"/>
      <c r="AP114" s="114"/>
    </row>
    <row r="115" spans="1:42" ht="15.75">
      <c r="A115" s="41" t="s">
        <v>105</v>
      </c>
      <c r="C115" s="73">
        <f>+C27/C6</f>
        <v>0</v>
      </c>
      <c r="D115" s="73"/>
      <c r="E115" s="175"/>
      <c r="F115" s="146" t="e">
        <f>+F27/F6</f>
        <v>#DIV/0!</v>
      </c>
      <c r="G115" s="73"/>
      <c r="H115" s="175"/>
      <c r="I115" s="146" t="e">
        <f>+I27/I6</f>
        <v>#DIV/0!</v>
      </c>
      <c r="J115" s="73"/>
      <c r="K115" s="175"/>
      <c r="L115" s="146" t="e">
        <f>+L27/L6</f>
        <v>#DIV/0!</v>
      </c>
      <c r="M115" s="73"/>
      <c r="N115" s="175"/>
      <c r="O115" s="146" t="e">
        <f>+O27/O6</f>
        <v>#DIV/0!</v>
      </c>
      <c r="P115" s="73"/>
      <c r="Q115" s="175"/>
      <c r="R115" s="146" t="e">
        <f>+R27/R6</f>
        <v>#DIV/0!</v>
      </c>
      <c r="S115" s="73"/>
      <c r="T115" s="175"/>
      <c r="U115" s="146" t="e">
        <f>+U27/U6</f>
        <v>#DIV/0!</v>
      </c>
      <c r="V115" s="73"/>
      <c r="W115" s="175"/>
      <c r="X115" s="146" t="e">
        <f>+X27/X6</f>
        <v>#DIV/0!</v>
      </c>
      <c r="Y115" s="73"/>
      <c r="Z115" s="175"/>
      <c r="AA115" s="146" t="e">
        <f>+AA27/AA6</f>
        <v>#DIV/0!</v>
      </c>
      <c r="AB115" s="73"/>
      <c r="AC115" s="175"/>
      <c r="AD115" s="146" t="e">
        <f>+AD27/AD6</f>
        <v>#DIV/0!</v>
      </c>
      <c r="AE115" s="73"/>
      <c r="AF115" s="175"/>
      <c r="AG115" s="146" t="e">
        <f>+AG27/AG6</f>
        <v>#DIV/0!</v>
      </c>
      <c r="AH115" s="73"/>
      <c r="AI115" s="175"/>
      <c r="AJ115" s="146" t="e">
        <f>+AJ27/AJ6</f>
        <v>#DIV/0!</v>
      </c>
      <c r="AK115" s="73"/>
      <c r="AL115" s="73"/>
      <c r="AM115" s="89"/>
      <c r="AN115" s="112" t="e">
        <f>+AN27/AN6</f>
        <v>#DIV/0!</v>
      </c>
      <c r="AO115" s="73"/>
      <c r="AP115" s="73"/>
    </row>
    <row r="116" spans="1:42" ht="15.75">
      <c r="A116" s="11" t="s">
        <v>102</v>
      </c>
      <c r="C116" s="189" t="e">
        <f>+C114/C115</f>
        <v>#DIV/0!</v>
      </c>
      <c r="D116" s="114"/>
      <c r="E116" s="174"/>
      <c r="F116" s="145" t="e">
        <f>+F114/F115</f>
        <v>#REF!</v>
      </c>
      <c r="G116" s="114"/>
      <c r="H116" s="174"/>
      <c r="I116" s="145" t="e">
        <f>+I114/I115</f>
        <v>#REF!</v>
      </c>
      <c r="J116" s="114"/>
      <c r="K116" s="174"/>
      <c r="L116" s="145" t="e">
        <f>+L114/L115</f>
        <v>#REF!</v>
      </c>
      <c r="M116" s="114"/>
      <c r="N116" s="174"/>
      <c r="O116" s="145" t="e">
        <f>+O114/O115</f>
        <v>#REF!</v>
      </c>
      <c r="P116" s="114"/>
      <c r="Q116" s="174"/>
      <c r="R116" s="145" t="e">
        <f>+R114/R115</f>
        <v>#REF!</v>
      </c>
      <c r="S116" s="114"/>
      <c r="T116" s="174"/>
      <c r="U116" s="145" t="e">
        <f>+U114/U115</f>
        <v>#REF!</v>
      </c>
      <c r="V116" s="114"/>
      <c r="W116" s="174"/>
      <c r="X116" s="145" t="e">
        <f>+X114/X115</f>
        <v>#REF!</v>
      </c>
      <c r="Y116" s="114"/>
      <c r="Z116" s="174"/>
      <c r="AA116" s="145" t="e">
        <f>+AA114/AA115</f>
        <v>#REF!</v>
      </c>
      <c r="AB116" s="114"/>
      <c r="AC116" s="174"/>
      <c r="AD116" s="145" t="e">
        <f>+AD114/AD115</f>
        <v>#REF!</v>
      </c>
      <c r="AE116" s="114"/>
      <c r="AF116" s="174"/>
      <c r="AG116" s="145" t="e">
        <f>+AG114/AG115</f>
        <v>#REF!</v>
      </c>
      <c r="AH116" s="114"/>
      <c r="AI116" s="174"/>
      <c r="AJ116" s="145" t="e">
        <f>+AJ114/AJ115</f>
        <v>#REF!</v>
      </c>
      <c r="AK116" s="114"/>
      <c r="AL116" s="114"/>
      <c r="AM116" s="117"/>
      <c r="AN116" s="116" t="e">
        <f>+AN114/AN115</f>
        <v>#REF!</v>
      </c>
      <c r="AO116" s="114"/>
      <c r="AP116" s="114"/>
    </row>
    <row r="117" spans="1:42" ht="15.75">
      <c r="A117" s="41" t="s">
        <v>106</v>
      </c>
      <c r="C117" s="73">
        <f>249*31</f>
        <v>7719</v>
      </c>
      <c r="D117" s="73"/>
      <c r="E117" s="175"/>
      <c r="F117" s="146">
        <f>249*28</f>
        <v>6972</v>
      </c>
      <c r="G117" s="73"/>
      <c r="H117" s="175"/>
      <c r="I117" s="146">
        <f>249*31</f>
        <v>7719</v>
      </c>
      <c r="J117" s="73"/>
      <c r="K117" s="175"/>
      <c r="L117" s="146">
        <f>249*30</f>
        <v>7470</v>
      </c>
      <c r="M117" s="73"/>
      <c r="N117" s="175"/>
      <c r="O117" s="146">
        <f>249*31</f>
        <v>7719</v>
      </c>
      <c r="P117" s="73"/>
      <c r="Q117" s="175"/>
      <c r="R117" s="146">
        <f>249*31</f>
        <v>7719</v>
      </c>
      <c r="S117" s="73"/>
      <c r="T117" s="175"/>
      <c r="U117" s="146">
        <f>249*31</f>
        <v>7719</v>
      </c>
      <c r="V117" s="73"/>
      <c r="W117" s="175"/>
      <c r="X117" s="146">
        <f>249*31</f>
        <v>7719</v>
      </c>
      <c r="Y117" s="73"/>
      <c r="Z117" s="175"/>
      <c r="AA117" s="146">
        <f>249*31</f>
        <v>7719</v>
      </c>
      <c r="AB117" s="73"/>
      <c r="AC117" s="175"/>
      <c r="AD117" s="146">
        <f>249*31</f>
        <v>7719</v>
      </c>
      <c r="AE117" s="73"/>
      <c r="AF117" s="175"/>
      <c r="AG117" s="146">
        <f>249*31</f>
        <v>7719</v>
      </c>
      <c r="AH117" s="73"/>
      <c r="AI117" s="175"/>
      <c r="AJ117" s="146">
        <f>249*31</f>
        <v>7719</v>
      </c>
      <c r="AK117" s="73"/>
      <c r="AL117" s="73"/>
      <c r="AM117" s="89"/>
      <c r="AN117" s="112">
        <f>249*31</f>
        <v>7719</v>
      </c>
      <c r="AO117" s="73"/>
      <c r="AP117" s="73"/>
    </row>
    <row r="118" spans="1:42" ht="15.75">
      <c r="A118" s="11" t="s">
        <v>103</v>
      </c>
      <c r="C118" s="118" t="e">
        <f>+C116/C117</f>
        <v>#DIV/0!</v>
      </c>
      <c r="D118" s="118"/>
      <c r="E118" s="176"/>
      <c r="F118" s="147" t="e">
        <f>+F116/F117</f>
        <v>#REF!</v>
      </c>
      <c r="G118" s="118"/>
      <c r="H118" s="176"/>
      <c r="I118" s="147" t="e">
        <f>+I116/I117</f>
        <v>#REF!</v>
      </c>
      <c r="J118" s="118"/>
      <c r="K118" s="176"/>
      <c r="L118" s="147" t="e">
        <f>+L116/L117</f>
        <v>#REF!</v>
      </c>
      <c r="M118" s="118"/>
      <c r="N118" s="176"/>
      <c r="O118" s="147" t="e">
        <f>+O116/O117</f>
        <v>#REF!</v>
      </c>
      <c r="P118" s="118"/>
      <c r="Q118" s="176"/>
      <c r="R118" s="147" t="e">
        <f>+R116/R117</f>
        <v>#REF!</v>
      </c>
      <c r="S118" s="118"/>
      <c r="T118" s="176"/>
      <c r="U118" s="147" t="e">
        <f>+U116/U117</f>
        <v>#REF!</v>
      </c>
      <c r="V118" s="118"/>
      <c r="W118" s="176"/>
      <c r="X118" s="147" t="e">
        <f>+X116/X117</f>
        <v>#REF!</v>
      </c>
      <c r="Y118" s="118"/>
      <c r="Z118" s="176"/>
      <c r="AA118" s="147" t="e">
        <f>+AA116/AA117</f>
        <v>#REF!</v>
      </c>
      <c r="AB118" s="118"/>
      <c r="AC118" s="176"/>
      <c r="AD118" s="147" t="e">
        <f>+AD116/AD117</f>
        <v>#REF!</v>
      </c>
      <c r="AE118" s="118"/>
      <c r="AF118" s="176"/>
      <c r="AG118" s="147" t="e">
        <f>+AG116/AG117</f>
        <v>#REF!</v>
      </c>
      <c r="AH118" s="118"/>
      <c r="AI118" s="176"/>
      <c r="AJ118" s="147" t="e">
        <f>+AJ116/AJ117</f>
        <v>#REF!</v>
      </c>
      <c r="AK118" s="118"/>
      <c r="AL118" s="118"/>
      <c r="AM118" s="117"/>
      <c r="AN118" s="119" t="e">
        <f>+AN116/AN117</f>
        <v>#REF!</v>
      </c>
      <c r="AO118" s="118"/>
      <c r="AP118" s="118"/>
    </row>
    <row r="119" spans="1:42" ht="15.75">
      <c r="A119" s="11" t="s">
        <v>104</v>
      </c>
      <c r="C119" s="186" t="e">
        <f>+C114/C6</f>
        <v>#DIV/0!</v>
      </c>
      <c r="D119" s="114"/>
      <c r="E119" s="174"/>
      <c r="F119" s="145" t="e">
        <f>+F114/F6</f>
        <v>#REF!</v>
      </c>
      <c r="G119" s="114"/>
      <c r="H119" s="174"/>
      <c r="I119" s="145" t="e">
        <f>+I114/I6</f>
        <v>#REF!</v>
      </c>
      <c r="J119" s="114"/>
      <c r="K119" s="174"/>
      <c r="L119" s="145" t="e">
        <f>+L114/L6</f>
        <v>#REF!</v>
      </c>
      <c r="M119" s="114"/>
      <c r="N119" s="174"/>
      <c r="O119" s="145" t="e">
        <f>+O114/O6</f>
        <v>#REF!</v>
      </c>
      <c r="P119" s="114"/>
      <c r="Q119" s="174"/>
      <c r="R119" s="145" t="e">
        <f>+R114/R6</f>
        <v>#REF!</v>
      </c>
      <c r="S119" s="114"/>
      <c r="T119" s="174"/>
      <c r="U119" s="145" t="e">
        <f>+U114/U6</f>
        <v>#REF!</v>
      </c>
      <c r="V119" s="114"/>
      <c r="W119" s="174"/>
      <c r="X119" s="145" t="e">
        <f>+X114/X6</f>
        <v>#REF!</v>
      </c>
      <c r="Y119" s="114"/>
      <c r="Z119" s="174"/>
      <c r="AA119" s="145" t="e">
        <f>+AA114/AA6</f>
        <v>#REF!</v>
      </c>
      <c r="AB119" s="114"/>
      <c r="AC119" s="174"/>
      <c r="AD119" s="145" t="e">
        <f>+AD114/AD6</f>
        <v>#REF!</v>
      </c>
      <c r="AE119" s="114"/>
      <c r="AF119" s="174"/>
      <c r="AG119" s="145" t="e">
        <f>+AG114/AG6</f>
        <v>#REF!</v>
      </c>
      <c r="AH119" s="114"/>
      <c r="AI119" s="174"/>
      <c r="AJ119" s="145" t="e">
        <f>+AJ114/AJ6</f>
        <v>#REF!</v>
      </c>
      <c r="AK119" s="114"/>
      <c r="AL119" s="114"/>
      <c r="AM119" s="117"/>
      <c r="AN119" s="116" t="e">
        <f>+AN114/AN6</f>
        <v>#REF!</v>
      </c>
      <c r="AO119" s="114"/>
      <c r="AP119" s="114"/>
    </row>
    <row r="120" spans="1:42">
      <c r="C120" s="69"/>
      <c r="D120" s="69"/>
      <c r="E120" s="69"/>
      <c r="G120" s="69"/>
      <c r="H120" s="69"/>
      <c r="J120" s="69"/>
      <c r="K120" s="69"/>
      <c r="M120" s="69"/>
      <c r="N120" s="69"/>
      <c r="P120" s="69"/>
      <c r="Q120" s="69"/>
      <c r="S120" s="69"/>
      <c r="T120" s="69"/>
      <c r="V120" s="69"/>
      <c r="W120" s="69"/>
      <c r="Y120" s="69"/>
      <c r="Z120" s="69"/>
      <c r="AB120" s="69"/>
      <c r="AC120" s="69"/>
      <c r="AE120" s="69"/>
      <c r="AF120" s="69"/>
      <c r="AH120" s="69"/>
      <c r="AI120" s="69"/>
      <c r="AK120" s="69"/>
      <c r="AL120" s="69"/>
      <c r="AO120" s="69"/>
      <c r="AP120" s="69"/>
    </row>
    <row r="121" spans="1:42" ht="15.75">
      <c r="A121" s="42" t="s">
        <v>111</v>
      </c>
      <c r="C121" s="192">
        <f>+(C25-C29)-C63-C38-C43-C48-C53</f>
        <v>0</v>
      </c>
      <c r="D121" s="192">
        <f t="shared" ref="D121:P121" si="7">+(D25-D29)-D63-D38-D43-D48-D53</f>
        <v>0</v>
      </c>
      <c r="E121" s="192">
        <f t="shared" si="7"/>
        <v>0</v>
      </c>
      <c r="F121" s="192">
        <f t="shared" si="7"/>
        <v>0</v>
      </c>
      <c r="G121" s="192">
        <f t="shared" si="7"/>
        <v>0</v>
      </c>
      <c r="H121" s="192">
        <f t="shared" si="7"/>
        <v>0</v>
      </c>
      <c r="I121" s="192">
        <f t="shared" si="7"/>
        <v>0</v>
      </c>
      <c r="J121" s="192">
        <f t="shared" si="7"/>
        <v>0</v>
      </c>
      <c r="K121" s="192">
        <f t="shared" si="7"/>
        <v>0</v>
      </c>
      <c r="L121" s="192">
        <f t="shared" si="7"/>
        <v>0</v>
      </c>
      <c r="M121" s="192">
        <f t="shared" si="7"/>
        <v>0</v>
      </c>
      <c r="N121" s="192">
        <f t="shared" si="7"/>
        <v>0</v>
      </c>
      <c r="O121" s="193"/>
      <c r="P121" s="194">
        <f t="shared" si="7"/>
        <v>0</v>
      </c>
    </row>
    <row r="122" spans="1:42" ht="15.75">
      <c r="A122" s="42" t="s">
        <v>112</v>
      </c>
      <c r="C122" s="192">
        <f>+(C24-C62-C64)-C36-C41-C46-C51</f>
        <v>0</v>
      </c>
      <c r="D122" s="192">
        <f t="shared" ref="D122:P122" si="8">+(D24-D62-D64)-D36-D41-D46-D51</f>
        <v>0</v>
      </c>
      <c r="E122" s="192">
        <f t="shared" si="8"/>
        <v>0</v>
      </c>
      <c r="F122" s="192">
        <f t="shared" si="8"/>
        <v>0</v>
      </c>
      <c r="G122" s="192">
        <f t="shared" si="8"/>
        <v>0</v>
      </c>
      <c r="H122" s="192">
        <f t="shared" si="8"/>
        <v>0</v>
      </c>
      <c r="I122" s="192">
        <f t="shared" si="8"/>
        <v>0</v>
      </c>
      <c r="J122" s="192">
        <f t="shared" si="8"/>
        <v>0</v>
      </c>
      <c r="K122" s="192">
        <f t="shared" si="8"/>
        <v>0</v>
      </c>
      <c r="L122" s="192">
        <f t="shared" si="8"/>
        <v>0</v>
      </c>
      <c r="M122" s="192">
        <f t="shared" si="8"/>
        <v>0</v>
      </c>
      <c r="N122" s="192">
        <f t="shared" si="8"/>
        <v>0</v>
      </c>
      <c r="O122" s="193"/>
      <c r="P122" s="194">
        <f t="shared" si="8"/>
        <v>0</v>
      </c>
    </row>
    <row r="123" spans="1:42">
      <c r="C123" s="69"/>
      <c r="D123" s="87"/>
      <c r="E123" s="87"/>
      <c r="G123" s="87"/>
      <c r="H123" s="87"/>
      <c r="J123" s="87"/>
      <c r="K123" s="87"/>
      <c r="M123" s="87"/>
      <c r="N123" s="87"/>
      <c r="P123" s="87"/>
      <c r="Q123" s="87"/>
      <c r="S123" s="87"/>
      <c r="T123" s="87"/>
      <c r="V123" s="87"/>
      <c r="W123" s="87"/>
      <c r="Y123" s="87"/>
      <c r="Z123" s="87"/>
      <c r="AB123" s="87"/>
      <c r="AC123" s="87"/>
      <c r="AE123" s="87"/>
      <c r="AF123" s="87"/>
      <c r="AH123" s="87"/>
      <c r="AI123" s="87"/>
      <c r="AK123" s="87"/>
      <c r="AL123" s="87"/>
      <c r="AO123" s="87"/>
      <c r="AP123" s="87"/>
    </row>
    <row r="124" spans="1:42">
      <c r="C124" s="69"/>
      <c r="D124" s="88"/>
      <c r="E124" s="88"/>
      <c r="G124" s="88"/>
      <c r="H124" s="88"/>
      <c r="J124" s="88"/>
      <c r="K124" s="88"/>
      <c r="M124" s="88"/>
      <c r="N124" s="88"/>
      <c r="P124" s="88"/>
      <c r="Q124" s="88"/>
      <c r="S124" s="88"/>
      <c r="T124" s="88"/>
      <c r="V124" s="88"/>
      <c r="W124" s="88"/>
      <c r="Y124" s="88"/>
      <c r="Z124" s="88"/>
      <c r="AB124" s="88"/>
      <c r="AC124" s="88"/>
      <c r="AE124" s="88"/>
      <c r="AF124" s="88"/>
      <c r="AH124" s="88"/>
      <c r="AI124" s="88"/>
      <c r="AK124" s="88"/>
      <c r="AL124" s="88"/>
      <c r="AO124" s="88"/>
      <c r="AP124" s="88"/>
    </row>
    <row r="125" spans="1:42">
      <c r="D125" s="69"/>
      <c r="E125" s="69"/>
      <c r="G125" s="69"/>
      <c r="H125" s="69"/>
      <c r="J125" s="69"/>
      <c r="K125" s="69"/>
      <c r="M125" s="69"/>
      <c r="N125" s="69"/>
      <c r="P125" s="69"/>
      <c r="Q125" s="69"/>
      <c r="S125" s="69"/>
      <c r="T125" s="69"/>
      <c r="V125" s="69"/>
      <c r="W125" s="69"/>
      <c r="Y125" s="69"/>
      <c r="Z125" s="69"/>
      <c r="AB125" s="69"/>
      <c r="AC125" s="69"/>
      <c r="AE125" s="69"/>
      <c r="AF125" s="69"/>
      <c r="AH125" s="69"/>
      <c r="AI125" s="69"/>
      <c r="AK125" s="69"/>
      <c r="AL125" s="69"/>
      <c r="AO125" s="69"/>
      <c r="AP125" s="69"/>
    </row>
    <row r="126" spans="1:42">
      <c r="D126" s="69"/>
      <c r="E126" s="69"/>
      <c r="G126" s="69"/>
      <c r="H126" s="69"/>
      <c r="J126" s="69"/>
      <c r="K126" s="69"/>
      <c r="M126" s="69"/>
      <c r="N126" s="69"/>
      <c r="P126" s="69"/>
      <c r="Q126" s="69"/>
      <c r="S126" s="69"/>
      <c r="T126" s="69"/>
      <c r="V126" s="69"/>
      <c r="W126" s="69"/>
      <c r="Y126" s="69"/>
      <c r="Z126" s="69"/>
      <c r="AB126" s="69"/>
      <c r="AC126" s="69"/>
      <c r="AE126" s="69"/>
      <c r="AF126" s="69"/>
      <c r="AH126" s="69"/>
      <c r="AI126" s="69"/>
      <c r="AK126" s="69"/>
      <c r="AL126" s="69"/>
      <c r="AO126" s="69"/>
      <c r="AP126" s="69"/>
    </row>
    <row r="127" spans="1:42">
      <c r="D127" s="69"/>
      <c r="E127" s="69"/>
      <c r="G127" s="69"/>
      <c r="H127" s="69"/>
      <c r="J127" s="69"/>
      <c r="K127" s="69"/>
      <c r="M127" s="69"/>
      <c r="N127" s="69"/>
      <c r="P127" s="69"/>
      <c r="Q127" s="69"/>
      <c r="S127" s="69"/>
      <c r="T127" s="69"/>
      <c r="V127" s="69"/>
      <c r="W127" s="69"/>
      <c r="Y127" s="69"/>
      <c r="Z127" s="69"/>
      <c r="AB127" s="69"/>
      <c r="AC127" s="69"/>
      <c r="AE127" s="69"/>
      <c r="AF127" s="69"/>
      <c r="AH127" s="69"/>
      <c r="AI127" s="69"/>
      <c r="AK127" s="69"/>
      <c r="AL127" s="69"/>
      <c r="AO127" s="69"/>
      <c r="AP127" s="69"/>
    </row>
    <row r="128" spans="1:42">
      <c r="D128" s="69"/>
      <c r="E128" s="69"/>
      <c r="G128" s="69"/>
      <c r="H128" s="69"/>
      <c r="J128" s="69"/>
      <c r="K128" s="69"/>
      <c r="M128" s="69"/>
      <c r="N128" s="69"/>
      <c r="P128" s="69"/>
      <c r="Q128" s="69"/>
      <c r="S128" s="69"/>
      <c r="T128" s="69"/>
      <c r="V128" s="69"/>
      <c r="W128" s="69"/>
      <c r="Y128" s="69"/>
      <c r="Z128" s="69"/>
      <c r="AB128" s="69"/>
      <c r="AC128" s="69"/>
      <c r="AE128" s="69"/>
      <c r="AF128" s="69"/>
      <c r="AH128" s="69"/>
      <c r="AI128" s="69"/>
      <c r="AK128" s="69"/>
      <c r="AL128" s="69"/>
      <c r="AO128" s="69"/>
      <c r="AP128" s="69"/>
    </row>
    <row r="129" spans="4:42">
      <c r="D129" s="69"/>
      <c r="E129" s="69"/>
      <c r="G129" s="69"/>
      <c r="H129" s="69"/>
      <c r="J129" s="69"/>
      <c r="K129" s="69"/>
      <c r="M129" s="69"/>
      <c r="N129" s="69"/>
      <c r="P129" s="69"/>
      <c r="Q129" s="69"/>
      <c r="S129" s="69"/>
      <c r="T129" s="69"/>
      <c r="V129" s="69"/>
      <c r="W129" s="69"/>
      <c r="Y129" s="69"/>
      <c r="Z129" s="69"/>
      <c r="AB129" s="69"/>
      <c r="AC129" s="69"/>
      <c r="AE129" s="69"/>
      <c r="AF129" s="69"/>
      <c r="AH129" s="69"/>
      <c r="AI129" s="69"/>
      <c r="AK129" s="69"/>
      <c r="AL129" s="69"/>
      <c r="AO129" s="69"/>
      <c r="AP129" s="69"/>
    </row>
    <row r="130" spans="4:42">
      <c r="D130" s="69"/>
      <c r="E130" s="69"/>
      <c r="G130" s="69"/>
      <c r="H130" s="69"/>
      <c r="J130" s="69"/>
      <c r="K130" s="69"/>
      <c r="M130" s="69"/>
      <c r="N130" s="69"/>
      <c r="P130" s="69"/>
      <c r="Q130" s="69"/>
      <c r="S130" s="69"/>
      <c r="T130" s="69"/>
      <c r="V130" s="69"/>
      <c r="W130" s="69"/>
      <c r="Y130" s="69"/>
      <c r="Z130" s="69"/>
      <c r="AB130" s="69"/>
      <c r="AC130" s="69"/>
      <c r="AE130" s="69"/>
      <c r="AF130" s="69"/>
      <c r="AH130" s="69"/>
      <c r="AI130" s="69"/>
      <c r="AK130" s="69"/>
      <c r="AL130" s="69"/>
      <c r="AO130" s="69"/>
      <c r="AP130" s="69"/>
    </row>
  </sheetData>
  <pageMargins left="0" right="0" top="0" bottom="0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0"/>
  <sheetViews>
    <sheetView zoomScale="90" zoomScaleNormal="90" workbookViewId="0">
      <pane xSplit="2" ySplit="3" topLeftCell="C4" activePane="bottomRight" state="frozenSplit"/>
      <selection pane="topRight"/>
      <selection pane="bottomLeft" activeCell="A4" sqref="A4"/>
      <selection pane="bottomRight" activeCell="H11" sqref="H11"/>
    </sheetView>
  </sheetViews>
  <sheetFormatPr baseColWidth="10" defaultRowHeight="15"/>
  <cols>
    <col min="1" max="1" width="9.7109375" customWidth="1"/>
    <col min="2" max="2" width="30.7109375" customWidth="1"/>
    <col min="3" max="17" width="10.7109375" customWidth="1"/>
  </cols>
  <sheetData>
    <row r="1" spans="1:17" ht="23.25">
      <c r="A1" s="32">
        <v>2014</v>
      </c>
      <c r="B1" s="1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.75">
      <c r="A2" s="19"/>
      <c r="B2" s="19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8">
      <c r="A3" s="7" t="s">
        <v>117</v>
      </c>
      <c r="B3" s="245"/>
      <c r="C3" s="290" t="s">
        <v>115</v>
      </c>
      <c r="D3" s="291"/>
      <c r="E3" s="291"/>
      <c r="F3" s="291"/>
      <c r="G3" s="292"/>
      <c r="H3" s="290" t="s">
        <v>120</v>
      </c>
      <c r="I3" s="291"/>
      <c r="J3" s="291"/>
      <c r="K3" s="291"/>
      <c r="L3" s="292"/>
      <c r="M3" s="290" t="s">
        <v>121</v>
      </c>
      <c r="N3" s="291"/>
      <c r="O3" s="291"/>
      <c r="P3" s="291"/>
      <c r="Q3" s="292"/>
    </row>
    <row r="4" spans="1:17" ht="21">
      <c r="A4" s="8" t="s">
        <v>3</v>
      </c>
      <c r="B4" s="26"/>
      <c r="C4" s="246" t="s">
        <v>116</v>
      </c>
      <c r="D4" s="22" t="s">
        <v>109</v>
      </c>
      <c r="E4" s="22" t="s">
        <v>118</v>
      </c>
      <c r="F4" s="22" t="s">
        <v>107</v>
      </c>
      <c r="G4" s="247" t="s">
        <v>118</v>
      </c>
      <c r="H4" s="246" t="s">
        <v>116</v>
      </c>
      <c r="I4" s="22" t="s">
        <v>109</v>
      </c>
      <c r="J4" s="22" t="s">
        <v>118</v>
      </c>
      <c r="K4" s="22" t="s">
        <v>107</v>
      </c>
      <c r="L4" s="247" t="s">
        <v>118</v>
      </c>
      <c r="M4" s="246" t="s">
        <v>116</v>
      </c>
      <c r="N4" s="22" t="s">
        <v>109</v>
      </c>
      <c r="O4" s="22" t="s">
        <v>118</v>
      </c>
      <c r="P4" s="22" t="s">
        <v>107</v>
      </c>
      <c r="Q4" s="247" t="s">
        <v>118</v>
      </c>
    </row>
    <row r="5" spans="1:17" ht="15.75">
      <c r="A5" s="13" t="s">
        <v>87</v>
      </c>
      <c r="B5" s="24"/>
      <c r="C5" s="248">
        <f>+N!C5</f>
        <v>1</v>
      </c>
      <c r="D5" s="81">
        <f>+'N-1'!C5</f>
        <v>1</v>
      </c>
      <c r="E5" s="299">
        <f>IF(C5&gt;0,(C5/D5)-1,"")</f>
        <v>0</v>
      </c>
      <c r="F5" s="209">
        <f>+BUDGET!C5</f>
        <v>0</v>
      </c>
      <c r="G5" s="249" t="e">
        <f>IF(C5&gt;0,(C5/F5)-1,"")</f>
        <v>#DIV/0!</v>
      </c>
      <c r="H5" s="248">
        <f>+N!D5+C5</f>
        <v>3</v>
      </c>
      <c r="I5" s="81">
        <f>+'N-1'!D5+D5</f>
        <v>3</v>
      </c>
      <c r="J5" s="299">
        <f>IF(H5&gt;0,(H5/I5)-1,"")</f>
        <v>0</v>
      </c>
      <c r="K5" s="209">
        <f>+BUDGET!D5+F5</f>
        <v>0</v>
      </c>
      <c r="L5" s="249" t="e">
        <f>IF(H5&gt;0,(H5/K5)-1,"")</f>
        <v>#DIV/0!</v>
      </c>
      <c r="M5" s="248">
        <f>+N!I5+H5</f>
        <v>10</v>
      </c>
      <c r="N5" s="81">
        <f>+'N-1'!I5+I5</f>
        <v>10</v>
      </c>
      <c r="O5" s="299">
        <f>IF(M5&gt;0,(M5/N5)-1,"")</f>
        <v>0</v>
      </c>
      <c r="P5" s="209">
        <f>+BUDGET!I5+K5</f>
        <v>0</v>
      </c>
      <c r="Q5" s="249" t="e">
        <f>IF(M5&gt;0,(M5/P5)-1,"")</f>
        <v>#DIV/0!</v>
      </c>
    </row>
    <row r="6" spans="1:17" ht="16.5" customHeight="1">
      <c r="A6" s="13" t="s">
        <v>4</v>
      </c>
      <c r="B6" s="29"/>
      <c r="C6" s="248">
        <f>+N!C6</f>
        <v>1</v>
      </c>
      <c r="D6" s="81">
        <f>+'N-1'!C6</f>
        <v>2</v>
      </c>
      <c r="E6" s="222">
        <f>IF(C6&gt;0,(C6/D6)-1,"")</f>
        <v>-0.5</v>
      </c>
      <c r="F6" s="209">
        <f>+BUDGET!C6</f>
        <v>0</v>
      </c>
      <c r="G6" s="249" t="e">
        <f>IF(C6&gt;0,(C6/F6)-1,"")</f>
        <v>#DIV/0!</v>
      </c>
      <c r="H6" s="248">
        <f>+N!D6+C6</f>
        <v>3</v>
      </c>
      <c r="I6" s="81">
        <f>+'N-1'!D6+D6</f>
        <v>4</v>
      </c>
      <c r="J6" s="222">
        <f>IF(H6&gt;0,(H6/I6)-1,"")</f>
        <v>-0.25</v>
      </c>
      <c r="K6" s="209">
        <f>+BUDGET!D6+F6</f>
        <v>0</v>
      </c>
      <c r="L6" s="249" t="e">
        <f>IF(H6&gt;0,(H6/K6)-1,"")</f>
        <v>#DIV/0!</v>
      </c>
      <c r="M6" s="248">
        <f>+N!I6+H6</f>
        <v>10</v>
      </c>
      <c r="N6" s="81">
        <f>+'N-1'!I6+I6</f>
        <v>4</v>
      </c>
      <c r="O6" s="222">
        <f>IF(M6&gt;0,(M6/N6)-1,"")</f>
        <v>1.5</v>
      </c>
      <c r="P6" s="209">
        <f>+BUDGET!I6+K6</f>
        <v>0</v>
      </c>
      <c r="Q6" s="249" t="e">
        <f>IF(M6&gt;0,(M6/P6)-1,"")</f>
        <v>#DIV/0!</v>
      </c>
    </row>
    <row r="7" spans="1:17" ht="15.75">
      <c r="A7" s="14" t="s">
        <v>5</v>
      </c>
      <c r="B7" s="24"/>
      <c r="C7" s="293">
        <f>+N!C7</f>
        <v>0.03</v>
      </c>
      <c r="D7" s="294">
        <f>+'N-1'!C7</f>
        <v>0.03</v>
      </c>
      <c r="E7" s="222">
        <f>IF(C7&gt;0,(C7/D7)-1,"")</f>
        <v>0</v>
      </c>
      <c r="F7" s="295">
        <f>+BUDGET!C7</f>
        <v>0</v>
      </c>
      <c r="G7" s="251" t="e">
        <f t="shared" ref="G7:G13" si="0">IF(C7&gt;0,(C7/F7)-1,"")</f>
        <v>#DIV/0!</v>
      </c>
      <c r="H7" s="248">
        <f>+N!D7+C7</f>
        <v>1.06</v>
      </c>
      <c r="I7" s="81">
        <f>+'N-1'!D7+D7</f>
        <v>1.06</v>
      </c>
      <c r="J7" s="222">
        <f>IF(H7&gt;0,(H7/I7)-1,"")</f>
        <v>0</v>
      </c>
      <c r="K7" s="209">
        <f>+BUDGET!D7+F7</f>
        <v>0</v>
      </c>
      <c r="L7" s="251" t="e">
        <f t="shared" ref="L7:L8" si="1">IF(H7&gt;0,(H7/K7)-1,"")</f>
        <v>#DIV/0!</v>
      </c>
      <c r="M7" s="248">
        <f>+N!I7+H7</f>
        <v>1.06</v>
      </c>
      <c r="N7" s="81">
        <f>+'N-1'!I7+I7</f>
        <v>1.06</v>
      </c>
      <c r="O7" s="222">
        <f>IF(M7&gt;0,(M7/N7)-1,"")</f>
        <v>0</v>
      </c>
      <c r="P7" s="209">
        <f>+BUDGET!I7+K7</f>
        <v>0</v>
      </c>
      <c r="Q7" s="251" t="e">
        <f t="shared" ref="Q7:Q8" si="2">IF(M7&gt;0,(M7/P7)-1,"")</f>
        <v>#DIV/0!</v>
      </c>
    </row>
    <row r="8" spans="1:17" ht="15.75">
      <c r="A8" s="14" t="s">
        <v>6</v>
      </c>
      <c r="B8" s="24"/>
      <c r="C8" s="248">
        <f>+N!C8</f>
        <v>1</v>
      </c>
      <c r="D8" s="81">
        <f>+'N-1'!C8</f>
        <v>4</v>
      </c>
      <c r="E8" s="222">
        <f>IF(C8&gt;0,(C8/D8)-1,"")</f>
        <v>-0.75</v>
      </c>
      <c r="F8" s="209">
        <f>+BUDGET!C8</f>
        <v>0</v>
      </c>
      <c r="G8" s="251" t="e">
        <f t="shared" si="0"/>
        <v>#DIV/0!</v>
      </c>
      <c r="H8" s="248">
        <f>+N!D8+C8</f>
        <v>3</v>
      </c>
      <c r="I8" s="81">
        <f>+'N-1'!D8+D8</f>
        <v>8</v>
      </c>
      <c r="J8" s="222">
        <f>IF(H8&gt;0,(H8/I8)-1,"")</f>
        <v>-0.625</v>
      </c>
      <c r="K8" s="209">
        <f>+BUDGET!D8+F8</f>
        <v>0</v>
      </c>
      <c r="L8" s="251" t="e">
        <f t="shared" si="1"/>
        <v>#DIV/0!</v>
      </c>
      <c r="M8" s="248">
        <f>+N!I8+H8</f>
        <v>10</v>
      </c>
      <c r="N8" s="81">
        <f>+'N-1'!I8+I8</f>
        <v>8</v>
      </c>
      <c r="O8" s="222">
        <f>IF(M8&gt;0,(M8/N8)-1,"")</f>
        <v>0.25</v>
      </c>
      <c r="P8" s="209">
        <f>+BUDGET!I8+K8</f>
        <v>0</v>
      </c>
      <c r="Q8" s="251" t="e">
        <f t="shared" si="2"/>
        <v>#DIV/0!</v>
      </c>
    </row>
    <row r="9" spans="1:17" ht="15.75">
      <c r="A9" s="39"/>
      <c r="B9" s="24"/>
      <c r="C9" s="296"/>
      <c r="D9" s="297"/>
      <c r="E9" s="120"/>
      <c r="F9" s="298"/>
      <c r="G9" s="120"/>
      <c r="H9" s="297"/>
      <c r="I9" s="297"/>
      <c r="J9" s="120"/>
      <c r="K9" s="298"/>
      <c r="L9" s="139"/>
      <c r="M9" s="297"/>
      <c r="N9" s="297"/>
      <c r="O9" s="120"/>
      <c r="P9" s="298"/>
      <c r="Q9" s="139"/>
    </row>
    <row r="10" spans="1:17" ht="15.75">
      <c r="A10" s="39"/>
      <c r="B10" s="40" t="s">
        <v>54</v>
      </c>
      <c r="C10" s="248">
        <f>+N!C10</f>
        <v>1</v>
      </c>
      <c r="D10" s="81">
        <f>+'N-1'!C10</f>
        <v>5</v>
      </c>
      <c r="E10" s="222">
        <f t="shared" ref="E10:E22" si="3">IF(C10&gt;0,(C10/D10)-1,"")</f>
        <v>-0.8</v>
      </c>
      <c r="F10" s="209">
        <f>+BUDGET!C10</f>
        <v>0</v>
      </c>
      <c r="G10" s="251" t="e">
        <f t="shared" si="0"/>
        <v>#DIV/0!</v>
      </c>
      <c r="H10" s="248">
        <f>+N!D10+C10</f>
        <v>3</v>
      </c>
      <c r="I10" s="81">
        <f>+'N-1'!D10+D10</f>
        <v>10</v>
      </c>
      <c r="J10" s="222">
        <f t="shared" ref="J10:J22" si="4">IF(H10&gt;0,(H10/I10)-1,"")</f>
        <v>-0.7</v>
      </c>
      <c r="K10" s="209">
        <f>+BUDGET!D10+F10</f>
        <v>0</v>
      </c>
      <c r="L10" s="251" t="e">
        <f t="shared" ref="L10:L13" si="5">IF(H10&gt;0,(H10/K10)-1,"")</f>
        <v>#DIV/0!</v>
      </c>
      <c r="M10" s="248">
        <f>+N!I10+H10</f>
        <v>10</v>
      </c>
      <c r="N10" s="81">
        <f>+'N-1'!I10+I10</f>
        <v>10</v>
      </c>
      <c r="O10" s="222">
        <f t="shared" ref="O10:O22" si="6">IF(M10&gt;0,(M10/N10)-1,"")</f>
        <v>0</v>
      </c>
      <c r="P10" s="209">
        <f>+BUDGET!I10+K10</f>
        <v>0</v>
      </c>
      <c r="Q10" s="251" t="e">
        <f t="shared" ref="Q10:Q13" si="7">IF(M10&gt;0,(M10/P10)-1,"")</f>
        <v>#DIV/0!</v>
      </c>
    </row>
    <row r="11" spans="1:17" ht="15.75">
      <c r="A11" s="39"/>
      <c r="B11" s="40" t="s">
        <v>55</v>
      </c>
      <c r="C11" s="248">
        <f>+N!C11</f>
        <v>1</v>
      </c>
      <c r="D11" s="81">
        <f>+'N-1'!C11</f>
        <v>6</v>
      </c>
      <c r="E11" s="222">
        <f t="shared" si="3"/>
        <v>-0.83333333333333337</v>
      </c>
      <c r="F11" s="209">
        <f>+BUDGET!C11</f>
        <v>0</v>
      </c>
      <c r="G11" s="251" t="e">
        <f t="shared" si="0"/>
        <v>#DIV/0!</v>
      </c>
      <c r="H11" s="248">
        <f>+N!D11+C11</f>
        <v>3</v>
      </c>
      <c r="I11" s="81">
        <f>+'N-1'!D11+D11</f>
        <v>12</v>
      </c>
      <c r="J11" s="222">
        <f t="shared" si="4"/>
        <v>-0.75</v>
      </c>
      <c r="K11" s="209">
        <f>+BUDGET!D11+F11</f>
        <v>0</v>
      </c>
      <c r="L11" s="251" t="e">
        <f t="shared" si="5"/>
        <v>#DIV/0!</v>
      </c>
      <c r="M11" s="248">
        <f>+N!I11+H11</f>
        <v>10</v>
      </c>
      <c r="N11" s="81">
        <f>+'N-1'!I11+I11</f>
        <v>12</v>
      </c>
      <c r="O11" s="222">
        <f t="shared" si="6"/>
        <v>-0.16666666666666663</v>
      </c>
      <c r="P11" s="209">
        <f>+BUDGET!I11+K11</f>
        <v>0</v>
      </c>
      <c r="Q11" s="251" t="e">
        <f t="shared" si="7"/>
        <v>#DIV/0!</v>
      </c>
    </row>
    <row r="12" spans="1:17" ht="15.75">
      <c r="A12" s="39"/>
      <c r="B12" s="40" t="s">
        <v>56</v>
      </c>
      <c r="C12" s="248">
        <f>+N!C12</f>
        <v>1</v>
      </c>
      <c r="D12" s="81">
        <f>+'N-1'!C12</f>
        <v>7</v>
      </c>
      <c r="E12" s="222">
        <f t="shared" si="3"/>
        <v>-0.85714285714285721</v>
      </c>
      <c r="F12" s="209">
        <f>+BUDGET!C12</f>
        <v>0</v>
      </c>
      <c r="G12" s="251" t="e">
        <f t="shared" si="0"/>
        <v>#DIV/0!</v>
      </c>
      <c r="H12" s="248">
        <f>+N!D12+C12</f>
        <v>3</v>
      </c>
      <c r="I12" s="81">
        <f>+'N-1'!D12+D12</f>
        <v>14</v>
      </c>
      <c r="J12" s="222">
        <f t="shared" si="4"/>
        <v>-0.7857142857142857</v>
      </c>
      <c r="K12" s="209">
        <f>+BUDGET!D12+F12</f>
        <v>0</v>
      </c>
      <c r="L12" s="251" t="e">
        <f t="shared" si="5"/>
        <v>#DIV/0!</v>
      </c>
      <c r="M12" s="248">
        <f>+N!I12+H12</f>
        <v>10</v>
      </c>
      <c r="N12" s="81">
        <f>+'N-1'!I12+I12</f>
        <v>14</v>
      </c>
      <c r="O12" s="222">
        <f t="shared" si="6"/>
        <v>-0.2857142857142857</v>
      </c>
      <c r="P12" s="209">
        <f>+BUDGET!I12+K12</f>
        <v>0</v>
      </c>
      <c r="Q12" s="251" t="e">
        <f t="shared" si="7"/>
        <v>#DIV/0!</v>
      </c>
    </row>
    <row r="13" spans="1:17" ht="15.75">
      <c r="A13" s="15" t="s">
        <v>7</v>
      </c>
      <c r="B13" s="30"/>
      <c r="C13" s="253">
        <f>+C10+C11+C12</f>
        <v>3</v>
      </c>
      <c r="D13" s="210">
        <f>+D10+D11+D12</f>
        <v>18</v>
      </c>
      <c r="E13" s="223">
        <f t="shared" si="3"/>
        <v>-0.83333333333333337</v>
      </c>
      <c r="F13" s="84">
        <f>+F10+F11+F12</f>
        <v>0</v>
      </c>
      <c r="G13" s="254" t="e">
        <f t="shared" si="0"/>
        <v>#DIV/0!</v>
      </c>
      <c r="H13" s="253">
        <f>+H10+H11+H12</f>
        <v>9</v>
      </c>
      <c r="I13" s="210">
        <f>+I10+I11+I12</f>
        <v>36</v>
      </c>
      <c r="J13" s="223">
        <f t="shared" si="4"/>
        <v>-0.75</v>
      </c>
      <c r="K13" s="84">
        <f>+K10+K11+K12</f>
        <v>0</v>
      </c>
      <c r="L13" s="254" t="e">
        <f t="shared" si="5"/>
        <v>#DIV/0!</v>
      </c>
      <c r="M13" s="253">
        <f>+M10+M11+M12</f>
        <v>30</v>
      </c>
      <c r="N13" s="210">
        <f>+N10+N11+N12</f>
        <v>36</v>
      </c>
      <c r="O13" s="223">
        <f t="shared" si="6"/>
        <v>-0.16666666666666663</v>
      </c>
      <c r="P13" s="84">
        <f>+P10+P11+P12</f>
        <v>0</v>
      </c>
      <c r="Q13" s="254" t="e">
        <f t="shared" si="7"/>
        <v>#DIV/0!</v>
      </c>
    </row>
    <row r="14" spans="1:17" ht="15.75">
      <c r="A14" s="14" t="s">
        <v>9</v>
      </c>
      <c r="B14" s="24"/>
      <c r="C14" s="248">
        <f>+N!C14</f>
        <v>0</v>
      </c>
      <c r="D14" s="81">
        <f>+'N-1'!C14</f>
        <v>0</v>
      </c>
      <c r="E14" s="222" t="str">
        <f t="shared" si="3"/>
        <v/>
      </c>
      <c r="F14" s="77"/>
      <c r="G14" s="251" t="str">
        <f>IF(C14&gt;0,(C14/F14)-1,"")</f>
        <v/>
      </c>
      <c r="H14" s="248">
        <f>+N!D14+C14</f>
        <v>0</v>
      </c>
      <c r="I14" s="81">
        <f>+'N-1'!D14+D14</f>
        <v>0</v>
      </c>
      <c r="J14" s="222" t="str">
        <f t="shared" si="4"/>
        <v/>
      </c>
      <c r="K14" s="77"/>
      <c r="L14" s="251" t="str">
        <f>IF(H14&gt;0,(H14/K14)-1,"")</f>
        <v/>
      </c>
      <c r="M14" s="250"/>
      <c r="N14" s="196"/>
      <c r="O14" s="222" t="str">
        <f t="shared" si="6"/>
        <v/>
      </c>
      <c r="P14" s="77"/>
      <c r="Q14" s="251" t="str">
        <f>IF(M14&gt;0,(M14/P14)-1,"")</f>
        <v/>
      </c>
    </row>
    <row r="15" spans="1:17" ht="15.75">
      <c r="A15" s="14" t="s">
        <v>8</v>
      </c>
      <c r="B15" s="24"/>
      <c r="C15" s="248">
        <f>+N!C15</f>
        <v>0</v>
      </c>
      <c r="D15" s="81">
        <f>+'N-1'!C15</f>
        <v>0</v>
      </c>
      <c r="E15" s="222" t="str">
        <f t="shared" si="3"/>
        <v/>
      </c>
      <c r="F15" s="77"/>
      <c r="G15" s="251" t="str">
        <f t="shared" ref="G15:G21" si="8">IF(C15&gt;0,(C15/F15)-1,"")</f>
        <v/>
      </c>
      <c r="H15" s="248">
        <f>+N!D15+C15</f>
        <v>0</v>
      </c>
      <c r="I15" s="81">
        <f>+'N-1'!D15+D15</f>
        <v>0</v>
      </c>
      <c r="J15" s="222" t="str">
        <f t="shared" si="4"/>
        <v/>
      </c>
      <c r="K15" s="77"/>
      <c r="L15" s="251" t="str">
        <f t="shared" ref="L15:L21" si="9">IF(H15&gt;0,(H15/K15)-1,"")</f>
        <v/>
      </c>
      <c r="M15" s="250"/>
      <c r="N15" s="196"/>
      <c r="O15" s="222" t="str">
        <f t="shared" si="6"/>
        <v/>
      </c>
      <c r="P15" s="77"/>
      <c r="Q15" s="251" t="str">
        <f t="shared" ref="Q15:Q21" si="10">IF(M15&gt;0,(M15/P15)-1,"")</f>
        <v/>
      </c>
    </row>
    <row r="16" spans="1:17" ht="15.75">
      <c r="A16" s="14" t="s">
        <v>11</v>
      </c>
      <c r="B16" s="24"/>
      <c r="C16" s="248">
        <f>+N!C16</f>
        <v>0</v>
      </c>
      <c r="D16" s="81">
        <f>+'N-1'!C16</f>
        <v>0</v>
      </c>
      <c r="E16" s="222" t="str">
        <f t="shared" si="3"/>
        <v/>
      </c>
      <c r="F16" s="77"/>
      <c r="G16" s="251" t="str">
        <f t="shared" si="8"/>
        <v/>
      </c>
      <c r="H16" s="248">
        <f>+N!D16+C16</f>
        <v>0</v>
      </c>
      <c r="I16" s="81">
        <f>+'N-1'!D16+D16</f>
        <v>0</v>
      </c>
      <c r="J16" s="222" t="str">
        <f t="shared" si="4"/>
        <v/>
      </c>
      <c r="K16" s="77"/>
      <c r="L16" s="251" t="str">
        <f t="shared" si="9"/>
        <v/>
      </c>
      <c r="M16" s="250"/>
      <c r="N16" s="196"/>
      <c r="O16" s="222" t="str">
        <f t="shared" si="6"/>
        <v/>
      </c>
      <c r="P16" s="77"/>
      <c r="Q16" s="251" t="str">
        <f t="shared" si="10"/>
        <v/>
      </c>
    </row>
    <row r="17" spans="1:17" ht="15.75">
      <c r="A17" s="14" t="s">
        <v>10</v>
      </c>
      <c r="B17" s="24"/>
      <c r="C17" s="248">
        <f>+N!C17</f>
        <v>0</v>
      </c>
      <c r="D17" s="81">
        <f>+'N-1'!C17</f>
        <v>0</v>
      </c>
      <c r="E17" s="222" t="str">
        <f t="shared" si="3"/>
        <v/>
      </c>
      <c r="F17" s="77"/>
      <c r="G17" s="251" t="str">
        <f t="shared" si="8"/>
        <v/>
      </c>
      <c r="H17" s="248">
        <f>+N!D17+C17</f>
        <v>0</v>
      </c>
      <c r="I17" s="81">
        <f>+'N-1'!D17+D17</f>
        <v>0</v>
      </c>
      <c r="J17" s="222" t="str">
        <f t="shared" si="4"/>
        <v/>
      </c>
      <c r="K17" s="77"/>
      <c r="L17" s="251" t="str">
        <f t="shared" si="9"/>
        <v/>
      </c>
      <c r="M17" s="250"/>
      <c r="N17" s="196"/>
      <c r="O17" s="222" t="str">
        <f t="shared" si="6"/>
        <v/>
      </c>
      <c r="P17" s="77"/>
      <c r="Q17" s="251" t="str">
        <f t="shared" si="10"/>
        <v/>
      </c>
    </row>
    <row r="18" spans="1:17" ht="15.75">
      <c r="A18" s="39"/>
      <c r="B18" s="40" t="s">
        <v>57</v>
      </c>
      <c r="C18" s="248">
        <f>+N!C18</f>
        <v>0</v>
      </c>
      <c r="D18" s="81">
        <f>+'N-1'!C18</f>
        <v>0</v>
      </c>
      <c r="E18" s="222" t="str">
        <f t="shared" si="3"/>
        <v/>
      </c>
      <c r="F18" s="74"/>
      <c r="G18" s="251" t="str">
        <f t="shared" si="8"/>
        <v/>
      </c>
      <c r="H18" s="248">
        <f>+N!D18+C18</f>
        <v>0</v>
      </c>
      <c r="I18" s="81">
        <f>+'N-1'!D18+D18</f>
        <v>0</v>
      </c>
      <c r="J18" s="222" t="str">
        <f t="shared" si="4"/>
        <v/>
      </c>
      <c r="K18" s="74"/>
      <c r="L18" s="251" t="str">
        <f t="shared" si="9"/>
        <v/>
      </c>
      <c r="M18" s="252"/>
      <c r="N18" s="197"/>
      <c r="O18" s="222" t="str">
        <f t="shared" si="6"/>
        <v/>
      </c>
      <c r="P18" s="74"/>
      <c r="Q18" s="251" t="str">
        <f t="shared" si="10"/>
        <v/>
      </c>
    </row>
    <row r="19" spans="1:17" ht="15.75">
      <c r="A19" s="39"/>
      <c r="B19" s="40" t="s">
        <v>58</v>
      </c>
      <c r="C19" s="248">
        <f>+N!C19</f>
        <v>0</v>
      </c>
      <c r="D19" s="81">
        <f>+'N-1'!C19</f>
        <v>0</v>
      </c>
      <c r="E19" s="222" t="str">
        <f t="shared" si="3"/>
        <v/>
      </c>
      <c r="F19" s="74"/>
      <c r="G19" s="251" t="str">
        <f t="shared" si="8"/>
        <v/>
      </c>
      <c r="H19" s="248">
        <f>+N!D19+C19</f>
        <v>0</v>
      </c>
      <c r="I19" s="81">
        <f>+'N-1'!D19+D19</f>
        <v>0</v>
      </c>
      <c r="J19" s="222" t="str">
        <f t="shared" si="4"/>
        <v/>
      </c>
      <c r="K19" s="74"/>
      <c r="L19" s="251" t="str">
        <f t="shared" si="9"/>
        <v/>
      </c>
      <c r="M19" s="252"/>
      <c r="N19" s="197"/>
      <c r="O19" s="222" t="str">
        <f t="shared" si="6"/>
        <v/>
      </c>
      <c r="P19" s="74"/>
      <c r="Q19" s="251" t="str">
        <f t="shared" si="10"/>
        <v/>
      </c>
    </row>
    <row r="20" spans="1:17" ht="15.75">
      <c r="A20" s="39"/>
      <c r="B20" s="40" t="s">
        <v>56</v>
      </c>
      <c r="C20" s="248">
        <f>+N!C20</f>
        <v>0</v>
      </c>
      <c r="D20" s="81">
        <f>+'N-1'!C20</f>
        <v>0</v>
      </c>
      <c r="E20" s="222" t="str">
        <f t="shared" si="3"/>
        <v/>
      </c>
      <c r="F20" s="74"/>
      <c r="G20" s="251" t="str">
        <f t="shared" si="8"/>
        <v/>
      </c>
      <c r="H20" s="248">
        <f>+N!D20+C20</f>
        <v>0</v>
      </c>
      <c r="I20" s="81">
        <f>+'N-1'!D20+D20</f>
        <v>0</v>
      </c>
      <c r="J20" s="222" t="str">
        <f t="shared" si="4"/>
        <v/>
      </c>
      <c r="K20" s="74"/>
      <c r="L20" s="251" t="str">
        <f t="shared" si="9"/>
        <v/>
      </c>
      <c r="M20" s="252"/>
      <c r="N20" s="197"/>
      <c r="O20" s="222" t="str">
        <f t="shared" si="6"/>
        <v/>
      </c>
      <c r="P20" s="74"/>
      <c r="Q20" s="251" t="str">
        <f t="shared" si="10"/>
        <v/>
      </c>
    </row>
    <row r="21" spans="1:17" ht="15.75">
      <c r="A21" s="15" t="s">
        <v>12</v>
      </c>
      <c r="B21" s="30"/>
      <c r="C21" s="253">
        <f>+C20+C19+C18</f>
        <v>0</v>
      </c>
      <c r="D21" s="210">
        <f>+D20+D19+D18</f>
        <v>0</v>
      </c>
      <c r="E21" s="222" t="str">
        <f t="shared" si="3"/>
        <v/>
      </c>
      <c r="F21" s="208">
        <f>+F20+F19+F18</f>
        <v>0</v>
      </c>
      <c r="G21" s="251" t="str">
        <f t="shared" si="8"/>
        <v/>
      </c>
      <c r="H21" s="253">
        <f>+H20+H19+H18</f>
        <v>0</v>
      </c>
      <c r="I21" s="210">
        <f>+I20+I19+I18</f>
        <v>0</v>
      </c>
      <c r="J21" s="222" t="str">
        <f t="shared" si="4"/>
        <v/>
      </c>
      <c r="K21" s="208">
        <f>+K20+K19+K18</f>
        <v>0</v>
      </c>
      <c r="L21" s="251" t="str">
        <f t="shared" si="9"/>
        <v/>
      </c>
      <c r="M21" s="253">
        <f>+M20+M19+M18</f>
        <v>0</v>
      </c>
      <c r="N21" s="210">
        <f>+N20+N19+N18</f>
        <v>0</v>
      </c>
      <c r="O21" s="222" t="str">
        <f t="shared" si="6"/>
        <v/>
      </c>
      <c r="P21" s="208">
        <f>+P20+P19+P18</f>
        <v>0</v>
      </c>
      <c r="Q21" s="251" t="str">
        <f t="shared" si="10"/>
        <v/>
      </c>
    </row>
    <row r="22" spans="1:17" ht="15.75">
      <c r="A22" s="16" t="s">
        <v>13</v>
      </c>
      <c r="B22" s="31"/>
      <c r="C22" s="255"/>
      <c r="D22" s="198"/>
      <c r="E22" s="224" t="str">
        <f t="shared" si="3"/>
        <v/>
      </c>
      <c r="F22" s="86"/>
      <c r="G22" s="256" t="str">
        <f>IF(C22&gt;0,(C22/F22)-1,"")</f>
        <v/>
      </c>
      <c r="H22" s="255"/>
      <c r="I22" s="198"/>
      <c r="J22" s="224" t="str">
        <f t="shared" si="4"/>
        <v/>
      </c>
      <c r="K22" s="86"/>
      <c r="L22" s="256" t="str">
        <f>IF(H22&gt;0,(H22/K22)-1,"")</f>
        <v/>
      </c>
      <c r="M22" s="255"/>
      <c r="N22" s="198"/>
      <c r="O22" s="224" t="str">
        <f t="shared" si="6"/>
        <v/>
      </c>
      <c r="P22" s="86"/>
      <c r="Q22" s="256" t="str">
        <f>IF(M22&gt;0,(M22/P22)-1,"")</f>
        <v/>
      </c>
    </row>
    <row r="23" spans="1:17" ht="15.75">
      <c r="A23" s="9"/>
      <c r="B23" s="24"/>
      <c r="C23" s="257"/>
      <c r="D23" s="199"/>
      <c r="E23" s="225"/>
      <c r="F23" s="225"/>
      <c r="G23" s="258"/>
      <c r="H23" s="257"/>
      <c r="I23" s="199"/>
      <c r="J23" s="225"/>
      <c r="K23" s="225"/>
      <c r="L23" s="258"/>
      <c r="M23" s="257"/>
      <c r="N23" s="199"/>
      <c r="O23" s="225"/>
      <c r="P23" s="225"/>
      <c r="Q23" s="258"/>
    </row>
    <row r="24" spans="1:17" ht="15.75">
      <c r="A24" s="11" t="s">
        <v>14</v>
      </c>
      <c r="B24" s="24"/>
      <c r="C24" s="250"/>
      <c r="D24" s="196"/>
      <c r="E24" s="222" t="str">
        <f>IF(C24&gt;0,(C24/D24)-1,"")</f>
        <v/>
      </c>
      <c r="F24" s="77"/>
      <c r="G24" s="251" t="str">
        <f>IF(C24&gt;0,(C24/F24)-1,"")</f>
        <v/>
      </c>
      <c r="H24" s="250"/>
      <c r="I24" s="196"/>
      <c r="J24" s="222" t="str">
        <f>IF(H24&gt;0,(H24/I24)-1,"")</f>
        <v/>
      </c>
      <c r="K24" s="77"/>
      <c r="L24" s="251" t="str">
        <f>IF(H24&gt;0,(H24/K24)-1,"")</f>
        <v/>
      </c>
      <c r="M24" s="250"/>
      <c r="N24" s="196"/>
      <c r="O24" s="222" t="str">
        <f>IF(M24&gt;0,(M24/N24)-1,"")</f>
        <v/>
      </c>
      <c r="P24" s="77"/>
      <c r="Q24" s="251" t="str">
        <f>IF(M24&gt;0,(M24/P24)-1,"")</f>
        <v/>
      </c>
    </row>
    <row r="25" spans="1:17" ht="15.75">
      <c r="A25" s="11" t="s">
        <v>15</v>
      </c>
      <c r="B25" s="24"/>
      <c r="C25" s="250"/>
      <c r="D25" s="196"/>
      <c r="E25" s="222" t="str">
        <f t="shared" ref="E25:E58" si="11">IF(C25&gt;0,(C25/D25)-1,"")</f>
        <v/>
      </c>
      <c r="F25" s="77"/>
      <c r="G25" s="251" t="str">
        <f>IF(C25&gt;0,(C25/F25)-1,"")</f>
        <v/>
      </c>
      <c r="H25" s="250"/>
      <c r="I25" s="196"/>
      <c r="J25" s="222" t="str">
        <f t="shared" ref="J25:J27" si="12">IF(H25&gt;0,(H25/I25)-1,"")</f>
        <v/>
      </c>
      <c r="K25" s="77"/>
      <c r="L25" s="251" t="str">
        <f>IF(H25&gt;0,(H25/K25)-1,"")</f>
        <v/>
      </c>
      <c r="M25" s="250"/>
      <c r="N25" s="196"/>
      <c r="O25" s="222" t="str">
        <f t="shared" ref="O25:O27" si="13">IF(M25&gt;0,(M25/N25)-1,"")</f>
        <v/>
      </c>
      <c r="P25" s="77"/>
      <c r="Q25" s="251" t="str">
        <f>IF(M25&gt;0,(M25/P25)-1,"")</f>
        <v/>
      </c>
    </row>
    <row r="26" spans="1:17" ht="15.75">
      <c r="A26" s="11" t="s">
        <v>93</v>
      </c>
      <c r="B26" s="24"/>
      <c r="C26" s="250"/>
      <c r="D26" s="196"/>
      <c r="E26" s="222" t="str">
        <f t="shared" si="11"/>
        <v/>
      </c>
      <c r="F26" s="77"/>
      <c r="G26" s="251" t="str">
        <f>IF(C26&gt;0,(C26/F26)-1,"")</f>
        <v/>
      </c>
      <c r="H26" s="250"/>
      <c r="I26" s="196"/>
      <c r="J26" s="222" t="str">
        <f t="shared" si="12"/>
        <v/>
      </c>
      <c r="K26" s="77"/>
      <c r="L26" s="251" t="str">
        <f>IF(H26&gt;0,(H26/K26)-1,"")</f>
        <v/>
      </c>
      <c r="M26" s="250"/>
      <c r="N26" s="196"/>
      <c r="O26" s="222" t="str">
        <f t="shared" si="13"/>
        <v/>
      </c>
      <c r="P26" s="77"/>
      <c r="Q26" s="251" t="str">
        <f>IF(M26&gt;0,(M26/P26)-1,"")</f>
        <v/>
      </c>
    </row>
    <row r="27" spans="1:17" ht="18.75">
      <c r="A27" s="10" t="s">
        <v>16</v>
      </c>
      <c r="B27" s="24"/>
      <c r="C27" s="259">
        <f>+C24+C25+C26</f>
        <v>0</v>
      </c>
      <c r="D27" s="211">
        <f>+D24+D25+D26</f>
        <v>0</v>
      </c>
      <c r="E27" s="224" t="str">
        <f t="shared" si="11"/>
        <v/>
      </c>
      <c r="F27" s="242">
        <f>+F24+F25+F26</f>
        <v>0</v>
      </c>
      <c r="G27" s="256" t="str">
        <f>IF(C27&gt;0,(C27/F27)-1,"")</f>
        <v/>
      </c>
      <c r="H27" s="259">
        <f>+H24+H25+H26</f>
        <v>0</v>
      </c>
      <c r="I27" s="211">
        <f>+I24+I25+I26</f>
        <v>0</v>
      </c>
      <c r="J27" s="224" t="str">
        <f t="shared" si="12"/>
        <v/>
      </c>
      <c r="K27" s="242">
        <f>+K24+K25+K26</f>
        <v>0</v>
      </c>
      <c r="L27" s="256" t="str">
        <f>IF(H27&gt;0,(H27/K27)-1,"")</f>
        <v/>
      </c>
      <c r="M27" s="259">
        <f>+M24+M25+M26</f>
        <v>0</v>
      </c>
      <c r="N27" s="211">
        <f>+N24+N25+N26</f>
        <v>0</v>
      </c>
      <c r="O27" s="224" t="str">
        <f t="shared" si="13"/>
        <v/>
      </c>
      <c r="P27" s="242">
        <f>+P24+P25+P26</f>
        <v>0</v>
      </c>
      <c r="Q27" s="256" t="str">
        <f>IF(M27&gt;0,(M27/P27)-1,"")</f>
        <v/>
      </c>
    </row>
    <row r="28" spans="1:17" ht="15.75" customHeight="1">
      <c r="A28" s="10"/>
      <c r="B28" s="24"/>
      <c r="C28" s="260"/>
      <c r="D28" s="200"/>
      <c r="E28" s="227"/>
      <c r="F28" s="227"/>
      <c r="G28" s="261"/>
      <c r="H28" s="260"/>
      <c r="I28" s="200"/>
      <c r="J28" s="227"/>
      <c r="K28" s="227"/>
      <c r="L28" s="261"/>
      <c r="M28" s="260"/>
      <c r="N28" s="200"/>
      <c r="O28" s="227"/>
      <c r="P28" s="227"/>
      <c r="Q28" s="261"/>
    </row>
    <row r="29" spans="1:17" ht="15.75">
      <c r="A29" s="11" t="s">
        <v>59</v>
      </c>
      <c r="B29" s="24"/>
      <c r="C29" s="250"/>
      <c r="D29" s="196"/>
      <c r="E29" s="222" t="str">
        <f t="shared" si="11"/>
        <v/>
      </c>
      <c r="F29" s="77"/>
      <c r="G29" s="251" t="str">
        <f>IF(C29&gt;0,(C29/F29)-1,"")</f>
        <v/>
      </c>
      <c r="H29" s="250"/>
      <c r="I29" s="196"/>
      <c r="J29" s="222" t="str">
        <f t="shared" ref="J29:J33" si="14">IF(H29&gt;0,(H29/I29)-1,"")</f>
        <v/>
      </c>
      <c r="K29" s="77"/>
      <c r="L29" s="251" t="str">
        <f>IF(H29&gt;0,(H29/K29)-1,"")</f>
        <v/>
      </c>
      <c r="M29" s="250"/>
      <c r="N29" s="196"/>
      <c r="O29" s="222" t="str">
        <f t="shared" ref="O29:O33" si="15">IF(M29&gt;0,(M29/N29)-1,"")</f>
        <v/>
      </c>
      <c r="P29" s="77"/>
      <c r="Q29" s="251" t="str">
        <f>IF(M29&gt;0,(M29/P29)-1,"")</f>
        <v/>
      </c>
    </row>
    <row r="30" spans="1:17" ht="15.75">
      <c r="A30" s="11" t="s">
        <v>94</v>
      </c>
      <c r="B30" s="24"/>
      <c r="C30" s="250"/>
      <c r="D30" s="120"/>
      <c r="E30" s="222" t="str">
        <f t="shared" si="11"/>
        <v/>
      </c>
      <c r="F30" s="77"/>
      <c r="G30" s="251" t="str">
        <f>IF(C30&gt;0,(C30/F30)-1,"")</f>
        <v/>
      </c>
      <c r="H30" s="250"/>
      <c r="I30" s="120"/>
      <c r="J30" s="222" t="str">
        <f t="shared" si="14"/>
        <v/>
      </c>
      <c r="K30" s="77"/>
      <c r="L30" s="251" t="str">
        <f>IF(H30&gt;0,(H30/K30)-1,"")</f>
        <v/>
      </c>
      <c r="M30" s="250"/>
      <c r="N30" s="120"/>
      <c r="O30" s="222" t="str">
        <f t="shared" si="15"/>
        <v/>
      </c>
      <c r="P30" s="77"/>
      <c r="Q30" s="251" t="str">
        <f>IF(M30&gt;0,(M30/P30)-1,"")</f>
        <v/>
      </c>
    </row>
    <row r="31" spans="1:17" ht="18.75">
      <c r="A31" s="10" t="s">
        <v>53</v>
      </c>
      <c r="B31" s="24"/>
      <c r="C31" s="262">
        <f>+C30+C29</f>
        <v>0</v>
      </c>
      <c r="D31" s="201"/>
      <c r="E31" s="224" t="str">
        <f t="shared" si="11"/>
        <v/>
      </c>
      <c r="F31" s="240"/>
      <c r="G31" s="256" t="str">
        <f>IF(C31&gt;0,(C31/F31)-1,"")</f>
        <v/>
      </c>
      <c r="H31" s="262">
        <f>+H30+H29</f>
        <v>0</v>
      </c>
      <c r="I31" s="201"/>
      <c r="J31" s="224" t="str">
        <f t="shared" si="14"/>
        <v/>
      </c>
      <c r="K31" s="240"/>
      <c r="L31" s="256" t="str">
        <f>IF(H31&gt;0,(H31/K31)-1,"")</f>
        <v/>
      </c>
      <c r="M31" s="262">
        <f>+M30+M29</f>
        <v>0</v>
      </c>
      <c r="N31" s="201"/>
      <c r="O31" s="224" t="str">
        <f t="shared" si="15"/>
        <v/>
      </c>
      <c r="P31" s="240"/>
      <c r="Q31" s="256" t="str">
        <f>IF(M31&gt;0,(M31/P31)-1,"")</f>
        <v/>
      </c>
    </row>
    <row r="32" spans="1:17" ht="15.75" customHeight="1">
      <c r="A32" s="45" t="s">
        <v>92</v>
      </c>
      <c r="B32" s="24"/>
      <c r="C32" s="263" t="e">
        <f>+C29/C25</f>
        <v>#DIV/0!</v>
      </c>
      <c r="D32" s="202"/>
      <c r="E32" s="224" t="e">
        <f t="shared" si="11"/>
        <v>#DIV/0!</v>
      </c>
      <c r="F32" s="241"/>
      <c r="G32" s="256" t="e">
        <f>IF(C32&gt;0,(C32/F32)-1,"")</f>
        <v>#DIV/0!</v>
      </c>
      <c r="H32" s="263" t="e">
        <f>+H29/H25</f>
        <v>#DIV/0!</v>
      </c>
      <c r="I32" s="202"/>
      <c r="J32" s="224" t="e">
        <f t="shared" si="14"/>
        <v>#DIV/0!</v>
      </c>
      <c r="K32" s="241"/>
      <c r="L32" s="256" t="e">
        <f>IF(H32&gt;0,(H32/K32)-1,"")</f>
        <v>#DIV/0!</v>
      </c>
      <c r="M32" s="263" t="e">
        <f>+M29/M25</f>
        <v>#DIV/0!</v>
      </c>
      <c r="N32" s="202"/>
      <c r="O32" s="224" t="e">
        <f t="shared" si="15"/>
        <v>#DIV/0!</v>
      </c>
      <c r="P32" s="241"/>
      <c r="Q32" s="256" t="e">
        <f>IF(M32&gt;0,(M32/P32)-1,"")</f>
        <v>#DIV/0!</v>
      </c>
    </row>
    <row r="33" spans="1:17" ht="18.75">
      <c r="A33" s="10" t="s">
        <v>17</v>
      </c>
      <c r="B33" s="24"/>
      <c r="C33" s="264">
        <f>+C27-C31</f>
        <v>0</v>
      </c>
      <c r="D33" s="203"/>
      <c r="E33" s="224" t="str">
        <f t="shared" si="11"/>
        <v/>
      </c>
      <c r="F33" s="242"/>
      <c r="G33" s="256" t="str">
        <f>IF(C33&gt;0,(C33/F33)-1,"")</f>
        <v/>
      </c>
      <c r="H33" s="264">
        <f>+H27-H31</f>
        <v>0</v>
      </c>
      <c r="I33" s="203"/>
      <c r="J33" s="224" t="str">
        <f t="shared" si="14"/>
        <v/>
      </c>
      <c r="K33" s="242"/>
      <c r="L33" s="256" t="str">
        <f>IF(H33&gt;0,(H33/K33)-1,"")</f>
        <v/>
      </c>
      <c r="M33" s="264">
        <f>+M27-M31</f>
        <v>0</v>
      </c>
      <c r="N33" s="203"/>
      <c r="O33" s="224" t="str">
        <f t="shared" si="15"/>
        <v/>
      </c>
      <c r="P33" s="242"/>
      <c r="Q33" s="256" t="str">
        <f>IF(M33&gt;0,(M33/P33)-1,"")</f>
        <v/>
      </c>
    </row>
    <row r="34" spans="1:17" ht="15.75" customHeight="1">
      <c r="A34" s="10"/>
      <c r="B34" s="24"/>
      <c r="C34" s="260"/>
      <c r="D34" s="200"/>
      <c r="E34" s="227"/>
      <c r="F34" s="227"/>
      <c r="G34" s="261"/>
      <c r="H34" s="260"/>
      <c r="I34" s="200"/>
      <c r="J34" s="227"/>
      <c r="K34" s="227"/>
      <c r="L34" s="261"/>
      <c r="M34" s="260"/>
      <c r="N34" s="200"/>
      <c r="O34" s="227"/>
      <c r="P34" s="227"/>
      <c r="Q34" s="261"/>
    </row>
    <row r="35" spans="1:17" ht="15.75">
      <c r="A35" s="11" t="s">
        <v>60</v>
      </c>
      <c r="B35" s="25"/>
      <c r="C35" s="265">
        <f>+C36+C37+C38+C39</f>
        <v>0</v>
      </c>
      <c r="D35" s="204">
        <f>+D36+D37+D38+D39</f>
        <v>0</v>
      </c>
      <c r="E35" s="228" t="str">
        <f t="shared" si="11"/>
        <v/>
      </c>
      <c r="F35" s="76">
        <f>+F36+F37+F38+F39</f>
        <v>0</v>
      </c>
      <c r="G35" s="266" t="str">
        <f t="shared" ref="G35:G40" si="16">IF(C35&gt;0,(C35/F35)-1,"")</f>
        <v/>
      </c>
      <c r="H35" s="265">
        <f>+H36+H37+H38+H39</f>
        <v>0</v>
      </c>
      <c r="I35" s="204">
        <f>+I36+I37+I38+I39</f>
        <v>0</v>
      </c>
      <c r="J35" s="228" t="str">
        <f t="shared" ref="J35:J58" si="17">IF(H35&gt;0,(H35/I35)-1,"")</f>
        <v/>
      </c>
      <c r="K35" s="76">
        <f>+K36+K37+K38+K39</f>
        <v>0</v>
      </c>
      <c r="L35" s="266" t="str">
        <f t="shared" ref="L35:L57" si="18">IF(H35&gt;0,(H35/K35)-1,"")</f>
        <v/>
      </c>
      <c r="M35" s="265">
        <f>+M36+M37+M38+M39</f>
        <v>0</v>
      </c>
      <c r="N35" s="204">
        <f>+N36+N37+N38+N39</f>
        <v>0</v>
      </c>
      <c r="O35" s="228" t="str">
        <f t="shared" ref="O35:O58" si="19">IF(M35&gt;0,(M35/N35)-1,"")</f>
        <v/>
      </c>
      <c r="P35" s="76">
        <f>+P36+P37+P38+P39</f>
        <v>0</v>
      </c>
      <c r="Q35" s="266" t="str">
        <f t="shared" ref="Q35:Q57" si="20">IF(M35&gt;0,(M35/P35)-1,"")</f>
        <v/>
      </c>
    </row>
    <row r="36" spans="1:17" ht="15.75">
      <c r="A36" s="41"/>
      <c r="B36" s="42" t="s">
        <v>62</v>
      </c>
      <c r="C36" s="250"/>
      <c r="D36" s="196"/>
      <c r="E36" s="222" t="str">
        <f t="shared" si="11"/>
        <v/>
      </c>
      <c r="F36" s="77"/>
      <c r="G36" s="251" t="str">
        <f t="shared" si="16"/>
        <v/>
      </c>
      <c r="H36" s="250"/>
      <c r="I36" s="196"/>
      <c r="J36" s="222" t="str">
        <f t="shared" si="17"/>
        <v/>
      </c>
      <c r="K36" s="77"/>
      <c r="L36" s="251" t="str">
        <f t="shared" si="18"/>
        <v/>
      </c>
      <c r="M36" s="250"/>
      <c r="N36" s="196"/>
      <c r="O36" s="222" t="str">
        <f t="shared" si="19"/>
        <v/>
      </c>
      <c r="P36" s="77"/>
      <c r="Q36" s="251" t="str">
        <f t="shared" si="20"/>
        <v/>
      </c>
    </row>
    <row r="37" spans="1:17" ht="15.75">
      <c r="A37" s="41"/>
      <c r="B37" s="42" t="s">
        <v>64</v>
      </c>
      <c r="C37" s="250"/>
      <c r="D37" s="196"/>
      <c r="E37" s="222" t="str">
        <f t="shared" si="11"/>
        <v/>
      </c>
      <c r="F37" s="77"/>
      <c r="G37" s="251" t="str">
        <f t="shared" si="16"/>
        <v/>
      </c>
      <c r="H37" s="250"/>
      <c r="I37" s="196"/>
      <c r="J37" s="222" t="str">
        <f t="shared" si="17"/>
        <v/>
      </c>
      <c r="K37" s="77"/>
      <c r="L37" s="251" t="str">
        <f t="shared" si="18"/>
        <v/>
      </c>
      <c r="M37" s="250"/>
      <c r="N37" s="196"/>
      <c r="O37" s="222" t="str">
        <f t="shared" si="19"/>
        <v/>
      </c>
      <c r="P37" s="77"/>
      <c r="Q37" s="251" t="str">
        <f t="shared" si="20"/>
        <v/>
      </c>
    </row>
    <row r="38" spans="1:17" ht="15.75">
      <c r="A38" s="41"/>
      <c r="B38" s="42" t="s">
        <v>63</v>
      </c>
      <c r="C38" s="250"/>
      <c r="D38" s="196"/>
      <c r="E38" s="222" t="str">
        <f t="shared" si="11"/>
        <v/>
      </c>
      <c r="F38" s="77"/>
      <c r="G38" s="251" t="str">
        <f t="shared" si="16"/>
        <v/>
      </c>
      <c r="H38" s="250"/>
      <c r="I38" s="196"/>
      <c r="J38" s="222" t="str">
        <f t="shared" si="17"/>
        <v/>
      </c>
      <c r="K38" s="77"/>
      <c r="L38" s="251" t="str">
        <f t="shared" si="18"/>
        <v/>
      </c>
      <c r="M38" s="250"/>
      <c r="N38" s="196"/>
      <c r="O38" s="222" t="str">
        <f t="shared" si="19"/>
        <v/>
      </c>
      <c r="P38" s="77"/>
      <c r="Q38" s="251" t="str">
        <f t="shared" si="20"/>
        <v/>
      </c>
    </row>
    <row r="39" spans="1:17" ht="15.75">
      <c r="A39" s="41"/>
      <c r="B39" s="42" t="s">
        <v>72</v>
      </c>
      <c r="C39" s="250"/>
      <c r="D39" s="196"/>
      <c r="E39" s="222" t="str">
        <f t="shared" si="11"/>
        <v/>
      </c>
      <c r="F39" s="77"/>
      <c r="G39" s="251" t="str">
        <f t="shared" si="16"/>
        <v/>
      </c>
      <c r="H39" s="250"/>
      <c r="I39" s="196"/>
      <c r="J39" s="222" t="str">
        <f t="shared" si="17"/>
        <v/>
      </c>
      <c r="K39" s="77"/>
      <c r="L39" s="251" t="str">
        <f t="shared" si="18"/>
        <v/>
      </c>
      <c r="M39" s="250"/>
      <c r="N39" s="196"/>
      <c r="O39" s="222" t="str">
        <f t="shared" si="19"/>
        <v/>
      </c>
      <c r="P39" s="77"/>
      <c r="Q39" s="251" t="str">
        <f t="shared" si="20"/>
        <v/>
      </c>
    </row>
    <row r="40" spans="1:17" ht="15.75">
      <c r="A40" s="41" t="s">
        <v>61</v>
      </c>
      <c r="B40" s="25"/>
      <c r="C40" s="265">
        <f>+SUM(C41:C44)</f>
        <v>0</v>
      </c>
      <c r="D40" s="204">
        <f>+SUM(D41:D44)</f>
        <v>0</v>
      </c>
      <c r="E40" s="228" t="str">
        <f t="shared" si="11"/>
        <v/>
      </c>
      <c r="F40" s="76">
        <f>+SUM(F41:F44)</f>
        <v>0</v>
      </c>
      <c r="G40" s="251" t="str">
        <f t="shared" si="16"/>
        <v/>
      </c>
      <c r="H40" s="265">
        <f>+SUM(H41:H44)</f>
        <v>0</v>
      </c>
      <c r="I40" s="204">
        <f>+SUM(I41:I44)</f>
        <v>0</v>
      </c>
      <c r="J40" s="228" t="str">
        <f t="shared" si="17"/>
        <v/>
      </c>
      <c r="K40" s="76">
        <f>+SUM(K41:K44)</f>
        <v>0</v>
      </c>
      <c r="L40" s="251" t="str">
        <f t="shared" si="18"/>
        <v/>
      </c>
      <c r="M40" s="265">
        <f>+SUM(M41:M44)</f>
        <v>0</v>
      </c>
      <c r="N40" s="204">
        <f>+SUM(N41:N44)</f>
        <v>0</v>
      </c>
      <c r="O40" s="228" t="str">
        <f t="shared" si="19"/>
        <v/>
      </c>
      <c r="P40" s="76">
        <f>+SUM(P41:P44)</f>
        <v>0</v>
      </c>
      <c r="Q40" s="251" t="str">
        <f t="shared" si="20"/>
        <v/>
      </c>
    </row>
    <row r="41" spans="1:17" ht="15.75">
      <c r="A41" s="41"/>
      <c r="B41" s="42" t="s">
        <v>65</v>
      </c>
      <c r="C41" s="250"/>
      <c r="D41" s="196"/>
      <c r="E41" s="222" t="str">
        <f t="shared" si="11"/>
        <v/>
      </c>
      <c r="F41" s="77"/>
      <c r="G41" s="251" t="str">
        <f t="shared" ref="G41:G57" si="21">IF(C41&gt;0,(C41/F41)-1,"")</f>
        <v/>
      </c>
      <c r="H41" s="250"/>
      <c r="I41" s="196"/>
      <c r="J41" s="222" t="str">
        <f t="shared" si="17"/>
        <v/>
      </c>
      <c r="K41" s="77"/>
      <c r="L41" s="251" t="str">
        <f t="shared" si="18"/>
        <v/>
      </c>
      <c r="M41" s="250"/>
      <c r="N41" s="196"/>
      <c r="O41" s="222" t="str">
        <f t="shared" si="19"/>
        <v/>
      </c>
      <c r="P41" s="77"/>
      <c r="Q41" s="251" t="str">
        <f t="shared" si="20"/>
        <v/>
      </c>
    </row>
    <row r="42" spans="1:17" ht="15.75">
      <c r="A42" s="41"/>
      <c r="B42" s="42" t="s">
        <v>66</v>
      </c>
      <c r="C42" s="250"/>
      <c r="D42" s="196"/>
      <c r="E42" s="222" t="str">
        <f t="shared" si="11"/>
        <v/>
      </c>
      <c r="F42" s="77"/>
      <c r="G42" s="251" t="str">
        <f t="shared" si="21"/>
        <v/>
      </c>
      <c r="H42" s="250"/>
      <c r="I42" s="196"/>
      <c r="J42" s="222" t="str">
        <f t="shared" si="17"/>
        <v/>
      </c>
      <c r="K42" s="77"/>
      <c r="L42" s="251" t="str">
        <f t="shared" si="18"/>
        <v/>
      </c>
      <c r="M42" s="250"/>
      <c r="N42" s="196"/>
      <c r="O42" s="222" t="str">
        <f t="shared" si="19"/>
        <v/>
      </c>
      <c r="P42" s="77"/>
      <c r="Q42" s="251" t="str">
        <f t="shared" si="20"/>
        <v/>
      </c>
    </row>
    <row r="43" spans="1:17" ht="15.75">
      <c r="A43" s="41"/>
      <c r="B43" s="42" t="s">
        <v>67</v>
      </c>
      <c r="C43" s="250"/>
      <c r="D43" s="196"/>
      <c r="E43" s="222" t="str">
        <f t="shared" si="11"/>
        <v/>
      </c>
      <c r="F43" s="77"/>
      <c r="G43" s="251" t="str">
        <f t="shared" si="21"/>
        <v/>
      </c>
      <c r="H43" s="250"/>
      <c r="I43" s="196"/>
      <c r="J43" s="222" t="str">
        <f t="shared" si="17"/>
        <v/>
      </c>
      <c r="K43" s="77"/>
      <c r="L43" s="251" t="str">
        <f t="shared" si="18"/>
        <v/>
      </c>
      <c r="M43" s="250"/>
      <c r="N43" s="196"/>
      <c r="O43" s="222" t="str">
        <f t="shared" si="19"/>
        <v/>
      </c>
      <c r="P43" s="77"/>
      <c r="Q43" s="251" t="str">
        <f t="shared" si="20"/>
        <v/>
      </c>
    </row>
    <row r="44" spans="1:17" ht="15.75">
      <c r="A44" s="41"/>
      <c r="B44" s="42" t="s">
        <v>71</v>
      </c>
      <c r="C44" s="250"/>
      <c r="D44" s="196"/>
      <c r="E44" s="222" t="str">
        <f t="shared" si="11"/>
        <v/>
      </c>
      <c r="F44" s="77"/>
      <c r="G44" s="251" t="str">
        <f t="shared" si="21"/>
        <v/>
      </c>
      <c r="H44" s="250"/>
      <c r="I44" s="196"/>
      <c r="J44" s="222" t="str">
        <f t="shared" si="17"/>
        <v/>
      </c>
      <c r="K44" s="77"/>
      <c r="L44" s="251" t="str">
        <f t="shared" si="18"/>
        <v/>
      </c>
      <c r="M44" s="250"/>
      <c r="N44" s="196"/>
      <c r="O44" s="222" t="str">
        <f t="shared" si="19"/>
        <v/>
      </c>
      <c r="P44" s="77"/>
      <c r="Q44" s="251" t="str">
        <f t="shared" si="20"/>
        <v/>
      </c>
    </row>
    <row r="45" spans="1:17" ht="15.75">
      <c r="A45" s="11" t="s">
        <v>18</v>
      </c>
      <c r="B45" s="24"/>
      <c r="C45" s="265">
        <f>+C46+C47+C48+C49</f>
        <v>0</v>
      </c>
      <c r="D45" s="204">
        <f>+D46+D47+D48+D49</f>
        <v>0</v>
      </c>
      <c r="E45" s="228" t="str">
        <f t="shared" si="11"/>
        <v/>
      </c>
      <c r="F45" s="76">
        <f>+F46+F47+F48+F49</f>
        <v>0</v>
      </c>
      <c r="G45" s="251" t="str">
        <f t="shared" si="21"/>
        <v/>
      </c>
      <c r="H45" s="265">
        <f>+H46+H47+H48+H49</f>
        <v>0</v>
      </c>
      <c r="I45" s="204">
        <f>+I46+I47+I48+I49</f>
        <v>0</v>
      </c>
      <c r="J45" s="228" t="str">
        <f t="shared" si="17"/>
        <v/>
      </c>
      <c r="K45" s="76">
        <f>+K46+K47+K48+K49</f>
        <v>0</v>
      </c>
      <c r="L45" s="251" t="str">
        <f t="shared" si="18"/>
        <v/>
      </c>
      <c r="M45" s="265">
        <f>+M46+M47+M48+M49</f>
        <v>0</v>
      </c>
      <c r="N45" s="204">
        <f>+N46+N47+N48+N49</f>
        <v>0</v>
      </c>
      <c r="O45" s="228" t="str">
        <f t="shared" si="19"/>
        <v/>
      </c>
      <c r="P45" s="76">
        <f>+P46+P47+P48+P49</f>
        <v>0</v>
      </c>
      <c r="Q45" s="251" t="str">
        <f t="shared" si="20"/>
        <v/>
      </c>
    </row>
    <row r="46" spans="1:17" ht="15.75">
      <c r="A46" s="41"/>
      <c r="B46" s="42" t="s">
        <v>68</v>
      </c>
      <c r="C46" s="250"/>
      <c r="D46" s="196"/>
      <c r="E46" s="222" t="str">
        <f t="shared" si="11"/>
        <v/>
      </c>
      <c r="F46" s="77"/>
      <c r="G46" s="251" t="str">
        <f t="shared" si="21"/>
        <v/>
      </c>
      <c r="H46" s="250"/>
      <c r="I46" s="196"/>
      <c r="J46" s="222" t="str">
        <f t="shared" si="17"/>
        <v/>
      </c>
      <c r="K46" s="77"/>
      <c r="L46" s="251" t="str">
        <f t="shared" si="18"/>
        <v/>
      </c>
      <c r="M46" s="250"/>
      <c r="N46" s="196"/>
      <c r="O46" s="222" t="str">
        <f t="shared" si="19"/>
        <v/>
      </c>
      <c r="P46" s="77"/>
      <c r="Q46" s="251" t="str">
        <f t="shared" si="20"/>
        <v/>
      </c>
    </row>
    <row r="47" spans="1:17" ht="15.75">
      <c r="A47" s="41"/>
      <c r="B47" s="42" t="s">
        <v>69</v>
      </c>
      <c r="C47" s="250"/>
      <c r="D47" s="196"/>
      <c r="E47" s="222" t="str">
        <f t="shared" si="11"/>
        <v/>
      </c>
      <c r="F47" s="77"/>
      <c r="G47" s="251" t="str">
        <f t="shared" si="21"/>
        <v/>
      </c>
      <c r="H47" s="250"/>
      <c r="I47" s="196"/>
      <c r="J47" s="222" t="str">
        <f t="shared" si="17"/>
        <v/>
      </c>
      <c r="K47" s="77"/>
      <c r="L47" s="251" t="str">
        <f t="shared" si="18"/>
        <v/>
      </c>
      <c r="M47" s="250"/>
      <c r="N47" s="196"/>
      <c r="O47" s="222" t="str">
        <f t="shared" si="19"/>
        <v/>
      </c>
      <c r="P47" s="77"/>
      <c r="Q47" s="251" t="str">
        <f t="shared" si="20"/>
        <v/>
      </c>
    </row>
    <row r="48" spans="1:17" ht="15.75">
      <c r="A48" s="41"/>
      <c r="B48" s="42" t="s">
        <v>70</v>
      </c>
      <c r="C48" s="250"/>
      <c r="D48" s="196"/>
      <c r="E48" s="222" t="str">
        <f t="shared" si="11"/>
        <v/>
      </c>
      <c r="F48" s="77"/>
      <c r="G48" s="251" t="str">
        <f t="shared" si="21"/>
        <v/>
      </c>
      <c r="H48" s="250"/>
      <c r="I48" s="196"/>
      <c r="J48" s="222" t="str">
        <f t="shared" si="17"/>
        <v/>
      </c>
      <c r="K48" s="77"/>
      <c r="L48" s="251" t="str">
        <f t="shared" si="18"/>
        <v/>
      </c>
      <c r="M48" s="250"/>
      <c r="N48" s="196"/>
      <c r="O48" s="222" t="str">
        <f t="shared" si="19"/>
        <v/>
      </c>
      <c r="P48" s="77"/>
      <c r="Q48" s="251" t="str">
        <f t="shared" si="20"/>
        <v/>
      </c>
    </row>
    <row r="49" spans="1:17" ht="15.75">
      <c r="A49" s="41"/>
      <c r="B49" s="42" t="s">
        <v>73</v>
      </c>
      <c r="C49" s="250"/>
      <c r="D49" s="196"/>
      <c r="E49" s="222" t="str">
        <f t="shared" si="11"/>
        <v/>
      </c>
      <c r="F49" s="77"/>
      <c r="G49" s="251" t="str">
        <f t="shared" si="21"/>
        <v/>
      </c>
      <c r="H49" s="250"/>
      <c r="I49" s="196"/>
      <c r="J49" s="222" t="str">
        <f t="shared" si="17"/>
        <v/>
      </c>
      <c r="K49" s="77"/>
      <c r="L49" s="251" t="str">
        <f t="shared" si="18"/>
        <v/>
      </c>
      <c r="M49" s="250"/>
      <c r="N49" s="196"/>
      <c r="O49" s="222" t="str">
        <f t="shared" si="19"/>
        <v/>
      </c>
      <c r="P49" s="77"/>
      <c r="Q49" s="251" t="str">
        <f t="shared" si="20"/>
        <v/>
      </c>
    </row>
    <row r="50" spans="1:17" ht="15.75">
      <c r="A50" s="11" t="s">
        <v>19</v>
      </c>
      <c r="B50" s="25"/>
      <c r="C50" s="265">
        <f>+C51+C52+C53+C54</f>
        <v>0</v>
      </c>
      <c r="D50" s="204">
        <f>+D51+D52+D53+D54</f>
        <v>0</v>
      </c>
      <c r="E50" s="228" t="str">
        <f t="shared" si="11"/>
        <v/>
      </c>
      <c r="F50" s="76">
        <f>+F51+F52+F53+F54</f>
        <v>0</v>
      </c>
      <c r="G50" s="251" t="str">
        <f t="shared" si="21"/>
        <v/>
      </c>
      <c r="H50" s="265">
        <f>+H51+H52+H53+H54</f>
        <v>0</v>
      </c>
      <c r="I50" s="204">
        <f>+I51+I52+I53+I54</f>
        <v>0</v>
      </c>
      <c r="J50" s="228" t="str">
        <f t="shared" si="17"/>
        <v/>
      </c>
      <c r="K50" s="76">
        <f>+K51+K52+K53+K54</f>
        <v>0</v>
      </c>
      <c r="L50" s="251" t="str">
        <f t="shared" si="18"/>
        <v/>
      </c>
      <c r="M50" s="265">
        <f>+M51+M52+M53+M54</f>
        <v>0</v>
      </c>
      <c r="N50" s="204">
        <f>+N51+N52+N53+N54</f>
        <v>0</v>
      </c>
      <c r="O50" s="228" t="str">
        <f t="shared" si="19"/>
        <v/>
      </c>
      <c r="P50" s="76">
        <f>+P51+P52+P53+P54</f>
        <v>0</v>
      </c>
      <c r="Q50" s="251" t="str">
        <f t="shared" si="20"/>
        <v/>
      </c>
    </row>
    <row r="51" spans="1:17" ht="15.75">
      <c r="A51" s="41"/>
      <c r="B51" s="42" t="s">
        <v>74</v>
      </c>
      <c r="C51" s="250"/>
      <c r="D51" s="196"/>
      <c r="E51" s="222" t="str">
        <f t="shared" si="11"/>
        <v/>
      </c>
      <c r="F51" s="77"/>
      <c r="G51" s="251" t="str">
        <f t="shared" si="21"/>
        <v/>
      </c>
      <c r="H51" s="250"/>
      <c r="I51" s="196"/>
      <c r="J51" s="222" t="str">
        <f t="shared" si="17"/>
        <v/>
      </c>
      <c r="K51" s="77"/>
      <c r="L51" s="251" t="str">
        <f t="shared" si="18"/>
        <v/>
      </c>
      <c r="M51" s="250"/>
      <c r="N51" s="196"/>
      <c r="O51" s="222" t="str">
        <f t="shared" si="19"/>
        <v/>
      </c>
      <c r="P51" s="77"/>
      <c r="Q51" s="251" t="str">
        <f t="shared" si="20"/>
        <v/>
      </c>
    </row>
    <row r="52" spans="1:17" ht="15.75">
      <c r="A52" s="41"/>
      <c r="B52" s="42" t="s">
        <v>75</v>
      </c>
      <c r="C52" s="250"/>
      <c r="D52" s="196"/>
      <c r="E52" s="222" t="str">
        <f t="shared" si="11"/>
        <v/>
      </c>
      <c r="F52" s="77"/>
      <c r="G52" s="251" t="str">
        <f t="shared" si="21"/>
        <v/>
      </c>
      <c r="H52" s="250"/>
      <c r="I52" s="196"/>
      <c r="J52" s="222" t="str">
        <f t="shared" si="17"/>
        <v/>
      </c>
      <c r="K52" s="77"/>
      <c r="L52" s="251" t="str">
        <f t="shared" si="18"/>
        <v/>
      </c>
      <c r="M52" s="250"/>
      <c r="N52" s="196"/>
      <c r="O52" s="222" t="str">
        <f t="shared" si="19"/>
        <v/>
      </c>
      <c r="P52" s="77"/>
      <c r="Q52" s="251" t="str">
        <f t="shared" si="20"/>
        <v/>
      </c>
    </row>
    <row r="53" spans="1:17" ht="15.75">
      <c r="A53" s="41"/>
      <c r="B53" s="42" t="s">
        <v>76</v>
      </c>
      <c r="C53" s="250"/>
      <c r="D53" s="196"/>
      <c r="E53" s="222" t="str">
        <f t="shared" si="11"/>
        <v/>
      </c>
      <c r="F53" s="77"/>
      <c r="G53" s="251" t="str">
        <f t="shared" si="21"/>
        <v/>
      </c>
      <c r="H53" s="250"/>
      <c r="I53" s="196"/>
      <c r="J53" s="222" t="str">
        <f t="shared" si="17"/>
        <v/>
      </c>
      <c r="K53" s="77"/>
      <c r="L53" s="251" t="str">
        <f t="shared" si="18"/>
        <v/>
      </c>
      <c r="M53" s="250"/>
      <c r="N53" s="196"/>
      <c r="O53" s="222" t="str">
        <f t="shared" si="19"/>
        <v/>
      </c>
      <c r="P53" s="77"/>
      <c r="Q53" s="251" t="str">
        <f t="shared" si="20"/>
        <v/>
      </c>
    </row>
    <row r="54" spans="1:17" ht="15.75">
      <c r="A54" s="41"/>
      <c r="B54" s="42" t="s">
        <v>73</v>
      </c>
      <c r="C54" s="250"/>
      <c r="D54" s="196"/>
      <c r="E54" s="222" t="str">
        <f t="shared" si="11"/>
        <v/>
      </c>
      <c r="F54" s="77"/>
      <c r="G54" s="251" t="str">
        <f t="shared" si="21"/>
        <v/>
      </c>
      <c r="H54" s="250"/>
      <c r="I54" s="196"/>
      <c r="J54" s="222" t="str">
        <f t="shared" si="17"/>
        <v/>
      </c>
      <c r="K54" s="77"/>
      <c r="L54" s="251" t="str">
        <f t="shared" si="18"/>
        <v/>
      </c>
      <c r="M54" s="250"/>
      <c r="N54" s="196"/>
      <c r="O54" s="222" t="str">
        <f t="shared" si="19"/>
        <v/>
      </c>
      <c r="P54" s="77"/>
      <c r="Q54" s="251" t="str">
        <f t="shared" si="20"/>
        <v/>
      </c>
    </row>
    <row r="55" spans="1:17" ht="15.75">
      <c r="A55" s="11" t="s">
        <v>20</v>
      </c>
      <c r="B55" s="24"/>
      <c r="C55" s="250"/>
      <c r="D55" s="196"/>
      <c r="E55" s="222" t="str">
        <f t="shared" si="11"/>
        <v/>
      </c>
      <c r="F55" s="77"/>
      <c r="G55" s="251" t="str">
        <f t="shared" si="21"/>
        <v/>
      </c>
      <c r="H55" s="250"/>
      <c r="I55" s="196"/>
      <c r="J55" s="222" t="str">
        <f t="shared" si="17"/>
        <v/>
      </c>
      <c r="K55" s="77"/>
      <c r="L55" s="251" t="str">
        <f t="shared" si="18"/>
        <v/>
      </c>
      <c r="M55" s="250"/>
      <c r="N55" s="196"/>
      <c r="O55" s="222" t="str">
        <f t="shared" si="19"/>
        <v/>
      </c>
      <c r="P55" s="77"/>
      <c r="Q55" s="251" t="str">
        <f t="shared" si="20"/>
        <v/>
      </c>
    </row>
    <row r="56" spans="1:17" ht="15.75">
      <c r="A56" s="11" t="s">
        <v>21</v>
      </c>
      <c r="B56" s="24"/>
      <c r="C56" s="250"/>
      <c r="D56" s="196"/>
      <c r="E56" s="222" t="str">
        <f t="shared" si="11"/>
        <v/>
      </c>
      <c r="F56" s="77"/>
      <c r="G56" s="251" t="str">
        <f t="shared" si="21"/>
        <v/>
      </c>
      <c r="H56" s="250"/>
      <c r="I56" s="196"/>
      <c r="J56" s="222" t="str">
        <f t="shared" si="17"/>
        <v/>
      </c>
      <c r="K56" s="77"/>
      <c r="L56" s="251" t="str">
        <f t="shared" si="18"/>
        <v/>
      </c>
      <c r="M56" s="250"/>
      <c r="N56" s="196"/>
      <c r="O56" s="222" t="str">
        <f t="shared" si="19"/>
        <v/>
      </c>
      <c r="P56" s="77"/>
      <c r="Q56" s="251" t="str">
        <f t="shared" si="20"/>
        <v/>
      </c>
    </row>
    <row r="57" spans="1:17" ht="15.75">
      <c r="A57" s="11" t="s">
        <v>22</v>
      </c>
      <c r="B57" s="24"/>
      <c r="C57" s="250"/>
      <c r="D57" s="196"/>
      <c r="E57" s="222" t="str">
        <f t="shared" si="11"/>
        <v/>
      </c>
      <c r="F57" s="77"/>
      <c r="G57" s="251" t="str">
        <f t="shared" si="21"/>
        <v/>
      </c>
      <c r="H57" s="250"/>
      <c r="I57" s="196"/>
      <c r="J57" s="222" t="str">
        <f t="shared" si="17"/>
        <v/>
      </c>
      <c r="K57" s="77"/>
      <c r="L57" s="251" t="str">
        <f t="shared" si="18"/>
        <v/>
      </c>
      <c r="M57" s="250"/>
      <c r="N57" s="196"/>
      <c r="O57" s="222" t="str">
        <f t="shared" si="19"/>
        <v/>
      </c>
      <c r="P57" s="77"/>
      <c r="Q57" s="251" t="str">
        <f t="shared" si="20"/>
        <v/>
      </c>
    </row>
    <row r="58" spans="1:17" ht="18.75">
      <c r="A58" s="10" t="s">
        <v>23</v>
      </c>
      <c r="B58" s="24"/>
      <c r="C58" s="259">
        <f>+C35+C40+C45+C50+C55+C56+C57</f>
        <v>0</v>
      </c>
      <c r="D58" s="211">
        <f>+D35+D40+D45+D50+D55+D56+D57</f>
        <v>0</v>
      </c>
      <c r="E58" s="224" t="str">
        <f t="shared" si="11"/>
        <v/>
      </c>
      <c r="F58" s="226">
        <f>+F35+F40+F45+F50+F55+F56+F57</f>
        <v>0</v>
      </c>
      <c r="G58" s="256" t="str">
        <f>IF(C58&gt;0,(C58/F58)-1,"")</f>
        <v/>
      </c>
      <c r="H58" s="259">
        <f>+H35+H40+H45+H50+H55+H56+H57</f>
        <v>0</v>
      </c>
      <c r="I58" s="211">
        <f>+I35+I40+I45+I50+I55+I56+I57</f>
        <v>0</v>
      </c>
      <c r="J58" s="224" t="str">
        <f t="shared" si="17"/>
        <v/>
      </c>
      <c r="K58" s="226">
        <f>+K35+K40+K45+K50+K55+K56+K57</f>
        <v>0</v>
      </c>
      <c r="L58" s="256" t="str">
        <f>IF(H58&gt;0,(H58/K58)-1,"")</f>
        <v/>
      </c>
      <c r="M58" s="259">
        <f>+M35+M40+M45+M50+M55+M56+M57</f>
        <v>0</v>
      </c>
      <c r="N58" s="211">
        <f>+N35+N40+N45+N50+N55+N56+N57</f>
        <v>0</v>
      </c>
      <c r="O58" s="224" t="str">
        <f t="shared" si="19"/>
        <v/>
      </c>
      <c r="P58" s="226">
        <f>+P35+P40+P45+P50+P55+P56+P57</f>
        <v>0</v>
      </c>
      <c r="Q58" s="256" t="str">
        <f>IF(M58&gt;0,(M58/P58)-1,"")</f>
        <v/>
      </c>
    </row>
    <row r="59" spans="1:17" ht="15.75" customHeight="1">
      <c r="A59" s="33"/>
      <c r="B59" s="24"/>
      <c r="C59" s="267"/>
      <c r="D59" s="205"/>
      <c r="E59" s="229"/>
      <c r="F59" s="229"/>
      <c r="G59" s="268"/>
      <c r="H59" s="267"/>
      <c r="I59" s="205"/>
      <c r="J59" s="229"/>
      <c r="K59" s="229"/>
      <c r="L59" s="268"/>
      <c r="M59" s="267"/>
      <c r="N59" s="205"/>
      <c r="O59" s="229"/>
      <c r="P59" s="229"/>
      <c r="Q59" s="268"/>
    </row>
    <row r="60" spans="1:17" ht="15.75">
      <c r="A60" s="11" t="s">
        <v>24</v>
      </c>
      <c r="B60" s="24"/>
      <c r="C60" s="267">
        <f>+C61+C64</f>
        <v>0</v>
      </c>
      <c r="D60" s="205">
        <f>+D61+D64</f>
        <v>0</v>
      </c>
      <c r="E60" s="223" t="str">
        <f t="shared" ref="E60:E99" si="22">IF(C60&gt;0,(C60/D60)-1,"")</f>
        <v/>
      </c>
      <c r="F60" s="229">
        <f>+F61+F64</f>
        <v>0</v>
      </c>
      <c r="G60" s="254" t="str">
        <f>IF(C60&gt;0,(C60/F60)-1,"")</f>
        <v/>
      </c>
      <c r="H60" s="267">
        <f>+H61+H64</f>
        <v>0</v>
      </c>
      <c r="I60" s="205">
        <f>+I61+I64</f>
        <v>0</v>
      </c>
      <c r="J60" s="223" t="str">
        <f t="shared" ref="J60:J95" si="23">IF(H60&gt;0,(H60/I60)-1,"")</f>
        <v/>
      </c>
      <c r="K60" s="229">
        <f>+K61+K64</f>
        <v>0</v>
      </c>
      <c r="L60" s="254" t="str">
        <f>IF(H60&gt;0,(H60/K60)-1,"")</f>
        <v/>
      </c>
      <c r="M60" s="267">
        <f>+M61+M64</f>
        <v>0</v>
      </c>
      <c r="N60" s="205">
        <f>+N61+N64</f>
        <v>0</v>
      </c>
      <c r="O60" s="223" t="str">
        <f t="shared" ref="O60:O95" si="24">IF(M60&gt;0,(M60/N60)-1,"")</f>
        <v/>
      </c>
      <c r="P60" s="229">
        <f>+P61+P64</f>
        <v>0</v>
      </c>
      <c r="Q60" s="254" t="str">
        <f>IF(M60&gt;0,(M60/P60)-1,"")</f>
        <v/>
      </c>
    </row>
    <row r="61" spans="1:17" ht="15.75">
      <c r="A61" s="11" t="s">
        <v>77</v>
      </c>
      <c r="B61" s="24"/>
      <c r="C61" s="259">
        <f>+C62+C63</f>
        <v>0</v>
      </c>
      <c r="D61" s="211">
        <f>+D62+D63</f>
        <v>0</v>
      </c>
      <c r="E61" s="224" t="str">
        <f t="shared" si="22"/>
        <v/>
      </c>
      <c r="F61" s="226">
        <f>+F62+F63</f>
        <v>0</v>
      </c>
      <c r="G61" s="256" t="str">
        <f>IF(C61&gt;0,(C61/F61)-1,"")</f>
        <v/>
      </c>
      <c r="H61" s="259">
        <f>+H62+H63</f>
        <v>0</v>
      </c>
      <c r="I61" s="211">
        <f>+I62+I63</f>
        <v>0</v>
      </c>
      <c r="J61" s="224" t="str">
        <f t="shared" si="23"/>
        <v/>
      </c>
      <c r="K61" s="226">
        <f>+K62+K63</f>
        <v>0</v>
      </c>
      <c r="L61" s="256" t="str">
        <f>IF(H61&gt;0,(H61/K61)-1,"")</f>
        <v/>
      </c>
      <c r="M61" s="259">
        <f>+M62+M63</f>
        <v>0</v>
      </c>
      <c r="N61" s="211">
        <f>+N62+N63</f>
        <v>0</v>
      </c>
      <c r="O61" s="224" t="str">
        <f t="shared" si="24"/>
        <v/>
      </c>
      <c r="P61" s="226">
        <f>+P62+P63</f>
        <v>0</v>
      </c>
      <c r="Q61" s="256" t="str">
        <f>IF(M61&gt;0,(M61/P61)-1,"")</f>
        <v/>
      </c>
    </row>
    <row r="62" spans="1:17" ht="15.75">
      <c r="A62" s="11"/>
      <c r="B62" s="42" t="s">
        <v>79</v>
      </c>
      <c r="C62" s="269"/>
      <c r="D62" s="206"/>
      <c r="E62" s="243" t="str">
        <f t="shared" si="22"/>
        <v/>
      </c>
      <c r="F62" s="230"/>
      <c r="G62" s="270" t="str">
        <f t="shared" ref="G62:G99" si="25">IF(C62&gt;0,(C62/F62)-1,"")</f>
        <v/>
      </c>
      <c r="H62" s="269"/>
      <c r="I62" s="206"/>
      <c r="J62" s="243" t="str">
        <f t="shared" si="23"/>
        <v/>
      </c>
      <c r="K62" s="230"/>
      <c r="L62" s="270" t="str">
        <f t="shared" ref="L62:L95" si="26">IF(H62&gt;0,(H62/K62)-1,"")</f>
        <v/>
      </c>
      <c r="M62" s="269"/>
      <c r="N62" s="206"/>
      <c r="O62" s="243" t="str">
        <f t="shared" si="24"/>
        <v/>
      </c>
      <c r="P62" s="230"/>
      <c r="Q62" s="270" t="str">
        <f t="shared" ref="Q62:Q95" si="27">IF(M62&gt;0,(M62/P62)-1,"")</f>
        <v/>
      </c>
    </row>
    <row r="63" spans="1:17" ht="15.75">
      <c r="A63" s="11"/>
      <c r="B63" s="42" t="s">
        <v>78</v>
      </c>
      <c r="C63" s="269"/>
      <c r="D63" s="206"/>
      <c r="E63" s="222" t="str">
        <f t="shared" si="22"/>
        <v/>
      </c>
      <c r="F63" s="230"/>
      <c r="G63" s="251" t="str">
        <f t="shared" si="25"/>
        <v/>
      </c>
      <c r="H63" s="269"/>
      <c r="I63" s="206"/>
      <c r="J63" s="222" t="str">
        <f t="shared" si="23"/>
        <v/>
      </c>
      <c r="K63" s="230"/>
      <c r="L63" s="251" t="str">
        <f t="shared" si="26"/>
        <v/>
      </c>
      <c r="M63" s="269"/>
      <c r="N63" s="206"/>
      <c r="O63" s="222" t="str">
        <f t="shared" si="24"/>
        <v/>
      </c>
      <c r="P63" s="230"/>
      <c r="Q63" s="251" t="str">
        <f t="shared" si="27"/>
        <v/>
      </c>
    </row>
    <row r="64" spans="1:17" ht="15.75">
      <c r="A64" s="11" t="s">
        <v>91</v>
      </c>
      <c r="B64" s="24"/>
      <c r="C64" s="269"/>
      <c r="D64" s="206"/>
      <c r="E64" s="223" t="str">
        <f t="shared" si="22"/>
        <v/>
      </c>
      <c r="F64" s="230"/>
      <c r="G64" s="254" t="str">
        <f t="shared" si="25"/>
        <v/>
      </c>
      <c r="H64" s="269"/>
      <c r="I64" s="206"/>
      <c r="J64" s="223" t="str">
        <f t="shared" si="23"/>
        <v/>
      </c>
      <c r="K64" s="230"/>
      <c r="L64" s="254" t="str">
        <f t="shared" si="26"/>
        <v/>
      </c>
      <c r="M64" s="269"/>
      <c r="N64" s="206"/>
      <c r="O64" s="223" t="str">
        <f t="shared" si="24"/>
        <v/>
      </c>
      <c r="P64" s="230"/>
      <c r="Q64" s="254" t="str">
        <f t="shared" si="27"/>
        <v/>
      </c>
    </row>
    <row r="65" spans="1:17" ht="15.75">
      <c r="A65" s="11" t="s">
        <v>25</v>
      </c>
      <c r="B65" s="24"/>
      <c r="C65" s="259">
        <f>+C66+C67+C68</f>
        <v>0</v>
      </c>
      <c r="D65" s="211">
        <f>+D66+D67+D68</f>
        <v>0</v>
      </c>
      <c r="E65" s="224" t="str">
        <f t="shared" si="22"/>
        <v/>
      </c>
      <c r="F65" s="226">
        <f>+F66+F67+F68</f>
        <v>0</v>
      </c>
      <c r="G65" s="256" t="str">
        <f t="shared" si="25"/>
        <v/>
      </c>
      <c r="H65" s="259">
        <f>+H66+H67+H68</f>
        <v>0</v>
      </c>
      <c r="I65" s="211">
        <f>+I66+I67+I68</f>
        <v>0</v>
      </c>
      <c r="J65" s="224" t="str">
        <f t="shared" si="23"/>
        <v/>
      </c>
      <c r="K65" s="226">
        <f>+K66+K67+K68</f>
        <v>0</v>
      </c>
      <c r="L65" s="256" t="str">
        <f t="shared" si="26"/>
        <v/>
      </c>
      <c r="M65" s="259">
        <f>+M66+M67+M68</f>
        <v>0</v>
      </c>
      <c r="N65" s="211">
        <f>+N66+N67+N68</f>
        <v>0</v>
      </c>
      <c r="O65" s="224" t="str">
        <f t="shared" si="24"/>
        <v/>
      </c>
      <c r="P65" s="226">
        <f>+P66+P67+P68</f>
        <v>0</v>
      </c>
      <c r="Q65" s="256" t="str">
        <f t="shared" si="27"/>
        <v/>
      </c>
    </row>
    <row r="66" spans="1:17" ht="15.75">
      <c r="A66" s="11" t="s">
        <v>51</v>
      </c>
      <c r="B66" s="24"/>
      <c r="C66" s="250"/>
      <c r="D66" s="196"/>
      <c r="E66" s="243" t="str">
        <f t="shared" si="22"/>
        <v/>
      </c>
      <c r="F66" s="77"/>
      <c r="G66" s="270" t="str">
        <f t="shared" si="25"/>
        <v/>
      </c>
      <c r="H66" s="250"/>
      <c r="I66" s="196"/>
      <c r="J66" s="243" t="str">
        <f t="shared" si="23"/>
        <v/>
      </c>
      <c r="K66" s="77"/>
      <c r="L66" s="270" t="str">
        <f t="shared" si="26"/>
        <v/>
      </c>
      <c r="M66" s="250"/>
      <c r="N66" s="196"/>
      <c r="O66" s="243" t="str">
        <f t="shared" si="24"/>
        <v/>
      </c>
      <c r="P66" s="77"/>
      <c r="Q66" s="270" t="str">
        <f t="shared" si="27"/>
        <v/>
      </c>
    </row>
    <row r="67" spans="1:17" ht="15.75">
      <c r="A67" s="11" t="s">
        <v>26</v>
      </c>
      <c r="B67" s="24"/>
      <c r="C67" s="250"/>
      <c r="D67" s="196"/>
      <c r="E67" s="222" t="str">
        <f t="shared" si="22"/>
        <v/>
      </c>
      <c r="F67" s="77"/>
      <c r="G67" s="251" t="str">
        <f t="shared" si="25"/>
        <v/>
      </c>
      <c r="H67" s="250"/>
      <c r="I67" s="196"/>
      <c r="J67" s="222" t="str">
        <f t="shared" si="23"/>
        <v/>
      </c>
      <c r="K67" s="77"/>
      <c r="L67" s="251" t="str">
        <f t="shared" si="26"/>
        <v/>
      </c>
      <c r="M67" s="250"/>
      <c r="N67" s="196"/>
      <c r="O67" s="222" t="str">
        <f t="shared" si="24"/>
        <v/>
      </c>
      <c r="P67" s="77"/>
      <c r="Q67" s="251" t="str">
        <f t="shared" si="27"/>
        <v/>
      </c>
    </row>
    <row r="68" spans="1:17" ht="15.75">
      <c r="A68" s="11" t="s">
        <v>82</v>
      </c>
      <c r="B68" s="24"/>
      <c r="C68" s="250"/>
      <c r="D68" s="196"/>
      <c r="E68" s="222" t="str">
        <f t="shared" si="22"/>
        <v/>
      </c>
      <c r="F68" s="77"/>
      <c r="G68" s="251" t="str">
        <f t="shared" si="25"/>
        <v/>
      </c>
      <c r="H68" s="250"/>
      <c r="I68" s="196"/>
      <c r="J68" s="222" t="str">
        <f t="shared" si="23"/>
        <v/>
      </c>
      <c r="K68" s="77"/>
      <c r="L68" s="251" t="str">
        <f t="shared" si="26"/>
        <v/>
      </c>
      <c r="M68" s="250"/>
      <c r="N68" s="196"/>
      <c r="O68" s="222" t="str">
        <f t="shared" si="24"/>
        <v/>
      </c>
      <c r="P68" s="77"/>
      <c r="Q68" s="251" t="str">
        <f t="shared" si="27"/>
        <v/>
      </c>
    </row>
    <row r="69" spans="1:17" ht="15.75">
      <c r="A69" s="11" t="s">
        <v>88</v>
      </c>
      <c r="B69" s="24"/>
      <c r="C69" s="250"/>
      <c r="D69" s="196"/>
      <c r="E69" s="222" t="str">
        <f t="shared" si="22"/>
        <v/>
      </c>
      <c r="F69" s="77"/>
      <c r="G69" s="251" t="str">
        <f t="shared" si="25"/>
        <v/>
      </c>
      <c r="H69" s="250"/>
      <c r="I69" s="196"/>
      <c r="J69" s="222" t="str">
        <f t="shared" si="23"/>
        <v/>
      </c>
      <c r="K69" s="77"/>
      <c r="L69" s="251" t="str">
        <f t="shared" si="26"/>
        <v/>
      </c>
      <c r="M69" s="250"/>
      <c r="N69" s="196"/>
      <c r="O69" s="222" t="str">
        <f t="shared" si="24"/>
        <v/>
      </c>
      <c r="P69" s="77"/>
      <c r="Q69" s="251" t="str">
        <f t="shared" si="27"/>
        <v/>
      </c>
    </row>
    <row r="70" spans="1:17" ht="15.75">
      <c r="A70" s="11" t="s">
        <v>81</v>
      </c>
      <c r="B70" s="24"/>
      <c r="C70" s="250"/>
      <c r="D70" s="196"/>
      <c r="E70" s="223" t="str">
        <f t="shared" si="22"/>
        <v/>
      </c>
      <c r="F70" s="77"/>
      <c r="G70" s="254" t="str">
        <f t="shared" si="25"/>
        <v/>
      </c>
      <c r="H70" s="250"/>
      <c r="I70" s="196"/>
      <c r="J70" s="223" t="str">
        <f t="shared" si="23"/>
        <v/>
      </c>
      <c r="K70" s="77"/>
      <c r="L70" s="254" t="str">
        <f t="shared" si="26"/>
        <v/>
      </c>
      <c r="M70" s="250"/>
      <c r="N70" s="196"/>
      <c r="O70" s="223" t="str">
        <f t="shared" si="24"/>
        <v/>
      </c>
      <c r="P70" s="77"/>
      <c r="Q70" s="254" t="str">
        <f t="shared" si="27"/>
        <v/>
      </c>
    </row>
    <row r="71" spans="1:17" ht="15.75">
      <c r="A71" s="11" t="s">
        <v>27</v>
      </c>
      <c r="B71" s="24"/>
      <c r="C71" s="79">
        <f>+C72+C73</f>
        <v>0</v>
      </c>
      <c r="D71" s="212">
        <f>+D72+D73</f>
        <v>0</v>
      </c>
      <c r="E71" s="224" t="str">
        <f t="shared" si="22"/>
        <v/>
      </c>
      <c r="F71" s="226">
        <f>+F72+F73</f>
        <v>0</v>
      </c>
      <c r="G71" s="256" t="str">
        <f t="shared" si="25"/>
        <v/>
      </c>
      <c r="H71" s="79">
        <f>+H72+H73</f>
        <v>0</v>
      </c>
      <c r="I71" s="212">
        <f>+I72+I73</f>
        <v>0</v>
      </c>
      <c r="J71" s="224" t="str">
        <f t="shared" si="23"/>
        <v/>
      </c>
      <c r="K71" s="226">
        <f>+K72+K73</f>
        <v>0</v>
      </c>
      <c r="L71" s="256" t="str">
        <f t="shared" si="26"/>
        <v/>
      </c>
      <c r="M71" s="79">
        <f>+M72+M73</f>
        <v>0</v>
      </c>
      <c r="N71" s="212">
        <f>+N72+N73</f>
        <v>0</v>
      </c>
      <c r="O71" s="224" t="str">
        <f t="shared" si="24"/>
        <v/>
      </c>
      <c r="P71" s="226">
        <f>+P72+P73</f>
        <v>0</v>
      </c>
      <c r="Q71" s="256" t="str">
        <f t="shared" si="27"/>
        <v/>
      </c>
    </row>
    <row r="72" spans="1:17" ht="15.75">
      <c r="A72" s="11" t="s">
        <v>28</v>
      </c>
      <c r="B72" s="24"/>
      <c r="C72" s="80"/>
      <c r="D72" s="207"/>
      <c r="E72" s="243" t="str">
        <f t="shared" si="22"/>
        <v/>
      </c>
      <c r="F72" s="77"/>
      <c r="G72" s="270" t="str">
        <f t="shared" si="25"/>
        <v/>
      </c>
      <c r="H72" s="80"/>
      <c r="I72" s="207"/>
      <c r="J72" s="243" t="str">
        <f t="shared" si="23"/>
        <v/>
      </c>
      <c r="K72" s="77"/>
      <c r="L72" s="270" t="str">
        <f t="shared" si="26"/>
        <v/>
      </c>
      <c r="M72" s="80"/>
      <c r="N72" s="207"/>
      <c r="O72" s="243" t="str">
        <f t="shared" si="24"/>
        <v/>
      </c>
      <c r="P72" s="77"/>
      <c r="Q72" s="270" t="str">
        <f t="shared" si="27"/>
        <v/>
      </c>
    </row>
    <row r="73" spans="1:17" ht="15.75">
      <c r="A73" s="28" t="s">
        <v>29</v>
      </c>
      <c r="B73" s="24"/>
      <c r="C73" s="250"/>
      <c r="D73" s="196"/>
      <c r="E73" s="223" t="str">
        <f t="shared" si="22"/>
        <v/>
      </c>
      <c r="F73" s="77"/>
      <c r="G73" s="254" t="str">
        <f t="shared" si="25"/>
        <v/>
      </c>
      <c r="H73" s="250"/>
      <c r="I73" s="196"/>
      <c r="J73" s="223" t="str">
        <f t="shared" si="23"/>
        <v/>
      </c>
      <c r="K73" s="77"/>
      <c r="L73" s="254" t="str">
        <f t="shared" si="26"/>
        <v/>
      </c>
      <c r="M73" s="250"/>
      <c r="N73" s="196"/>
      <c r="O73" s="223" t="str">
        <f t="shared" si="24"/>
        <v/>
      </c>
      <c r="P73" s="77"/>
      <c r="Q73" s="254" t="str">
        <f t="shared" si="27"/>
        <v/>
      </c>
    </row>
    <row r="74" spans="1:17" ht="15.75">
      <c r="A74" s="28" t="s">
        <v>30</v>
      </c>
      <c r="B74" s="24"/>
      <c r="C74" s="79">
        <f>+C75+C76</f>
        <v>0</v>
      </c>
      <c r="D74" s="212">
        <f>+D75+D76</f>
        <v>0</v>
      </c>
      <c r="E74" s="224" t="str">
        <f t="shared" si="22"/>
        <v/>
      </c>
      <c r="F74" s="226">
        <f>+F75+F76</f>
        <v>0</v>
      </c>
      <c r="G74" s="256" t="str">
        <f t="shared" si="25"/>
        <v/>
      </c>
      <c r="H74" s="79">
        <f>+H75+H76</f>
        <v>0</v>
      </c>
      <c r="I74" s="212">
        <f>+I75+I76</f>
        <v>0</v>
      </c>
      <c r="J74" s="224" t="str">
        <f t="shared" si="23"/>
        <v/>
      </c>
      <c r="K74" s="226">
        <f>+K75+K76</f>
        <v>0</v>
      </c>
      <c r="L74" s="256" t="str">
        <f t="shared" si="26"/>
        <v/>
      </c>
      <c r="M74" s="79">
        <f>+M75+M76</f>
        <v>0</v>
      </c>
      <c r="N74" s="212">
        <f>+N75+N76</f>
        <v>0</v>
      </c>
      <c r="O74" s="224" t="str">
        <f t="shared" si="24"/>
        <v/>
      </c>
      <c r="P74" s="226">
        <f>+P75+P76</f>
        <v>0</v>
      </c>
      <c r="Q74" s="256" t="str">
        <f t="shared" si="27"/>
        <v/>
      </c>
    </row>
    <row r="75" spans="1:17" ht="15.75">
      <c r="A75" s="11" t="s">
        <v>31</v>
      </c>
      <c r="B75" s="24"/>
      <c r="C75" s="250"/>
      <c r="D75" s="196"/>
      <c r="E75" s="243" t="str">
        <f t="shared" si="22"/>
        <v/>
      </c>
      <c r="F75" s="77"/>
      <c r="G75" s="270" t="str">
        <f t="shared" si="25"/>
        <v/>
      </c>
      <c r="H75" s="250"/>
      <c r="I75" s="196"/>
      <c r="J75" s="243" t="str">
        <f t="shared" si="23"/>
        <v/>
      </c>
      <c r="K75" s="77"/>
      <c r="L75" s="270" t="str">
        <f t="shared" si="26"/>
        <v/>
      </c>
      <c r="M75" s="250"/>
      <c r="N75" s="196"/>
      <c r="O75" s="243" t="str">
        <f t="shared" si="24"/>
        <v/>
      </c>
      <c r="P75" s="77"/>
      <c r="Q75" s="270" t="str">
        <f t="shared" si="27"/>
        <v/>
      </c>
    </row>
    <row r="76" spans="1:17" ht="15.75">
      <c r="A76" s="11" t="s">
        <v>49</v>
      </c>
      <c r="B76" s="24"/>
      <c r="C76" s="250"/>
      <c r="D76" s="196"/>
      <c r="E76" s="222" t="str">
        <f t="shared" si="22"/>
        <v/>
      </c>
      <c r="F76" s="77"/>
      <c r="G76" s="251" t="str">
        <f t="shared" si="25"/>
        <v/>
      </c>
      <c r="H76" s="250"/>
      <c r="I76" s="196"/>
      <c r="J76" s="222" t="str">
        <f t="shared" si="23"/>
        <v/>
      </c>
      <c r="K76" s="77"/>
      <c r="L76" s="251" t="str">
        <f t="shared" si="26"/>
        <v/>
      </c>
      <c r="M76" s="250"/>
      <c r="N76" s="196"/>
      <c r="O76" s="222" t="str">
        <f t="shared" si="24"/>
        <v/>
      </c>
      <c r="P76" s="77"/>
      <c r="Q76" s="251" t="str">
        <f t="shared" si="27"/>
        <v/>
      </c>
    </row>
    <row r="77" spans="1:17" ht="15.75">
      <c r="A77" s="11" t="s">
        <v>32</v>
      </c>
      <c r="B77" s="24"/>
      <c r="C77" s="250"/>
      <c r="D77" s="196"/>
      <c r="E77" s="222" t="str">
        <f t="shared" si="22"/>
        <v/>
      </c>
      <c r="F77" s="77"/>
      <c r="G77" s="251" t="str">
        <f t="shared" si="25"/>
        <v/>
      </c>
      <c r="H77" s="250"/>
      <c r="I77" s="196"/>
      <c r="J77" s="222" t="str">
        <f t="shared" si="23"/>
        <v/>
      </c>
      <c r="K77" s="77"/>
      <c r="L77" s="251" t="str">
        <f t="shared" si="26"/>
        <v/>
      </c>
      <c r="M77" s="250"/>
      <c r="N77" s="196"/>
      <c r="O77" s="222" t="str">
        <f t="shared" si="24"/>
        <v/>
      </c>
      <c r="P77" s="77"/>
      <c r="Q77" s="251" t="str">
        <f t="shared" si="27"/>
        <v/>
      </c>
    </row>
    <row r="78" spans="1:17" ht="15.75">
      <c r="A78" s="11" t="s">
        <v>33</v>
      </c>
      <c r="B78" s="24"/>
      <c r="C78" s="269"/>
      <c r="D78" s="206"/>
      <c r="E78" s="222" t="str">
        <f t="shared" si="22"/>
        <v/>
      </c>
      <c r="F78" s="230"/>
      <c r="G78" s="251" t="str">
        <f t="shared" si="25"/>
        <v/>
      </c>
      <c r="H78" s="269"/>
      <c r="I78" s="206"/>
      <c r="J78" s="222" t="str">
        <f t="shared" si="23"/>
        <v/>
      </c>
      <c r="K78" s="230"/>
      <c r="L78" s="251" t="str">
        <f t="shared" si="26"/>
        <v/>
      </c>
      <c r="M78" s="269"/>
      <c r="N78" s="206"/>
      <c r="O78" s="222" t="str">
        <f t="shared" si="24"/>
        <v/>
      </c>
      <c r="P78" s="230"/>
      <c r="Q78" s="251" t="str">
        <f t="shared" si="27"/>
        <v/>
      </c>
    </row>
    <row r="79" spans="1:17" ht="15.75">
      <c r="A79" s="11" t="s">
        <v>34</v>
      </c>
      <c r="B79" s="24"/>
      <c r="C79" s="269"/>
      <c r="D79" s="206"/>
      <c r="E79" s="222" t="str">
        <f t="shared" si="22"/>
        <v/>
      </c>
      <c r="F79" s="230"/>
      <c r="G79" s="251" t="str">
        <f t="shared" si="25"/>
        <v/>
      </c>
      <c r="H79" s="269"/>
      <c r="I79" s="206"/>
      <c r="J79" s="222" t="str">
        <f t="shared" si="23"/>
        <v/>
      </c>
      <c r="K79" s="230"/>
      <c r="L79" s="251" t="str">
        <f t="shared" si="26"/>
        <v/>
      </c>
      <c r="M79" s="269"/>
      <c r="N79" s="206"/>
      <c r="O79" s="222" t="str">
        <f t="shared" si="24"/>
        <v/>
      </c>
      <c r="P79" s="230"/>
      <c r="Q79" s="251" t="str">
        <f t="shared" si="27"/>
        <v/>
      </c>
    </row>
    <row r="80" spans="1:17" ht="15.75">
      <c r="A80" s="11" t="s">
        <v>46</v>
      </c>
      <c r="B80" s="24"/>
      <c r="C80" s="80"/>
      <c r="D80" s="207"/>
      <c r="E80" s="223" t="str">
        <f t="shared" si="22"/>
        <v/>
      </c>
      <c r="F80" s="77"/>
      <c r="G80" s="254" t="str">
        <f t="shared" si="25"/>
        <v/>
      </c>
      <c r="H80" s="80"/>
      <c r="I80" s="207"/>
      <c r="J80" s="223" t="str">
        <f t="shared" si="23"/>
        <v/>
      </c>
      <c r="K80" s="77"/>
      <c r="L80" s="254" t="str">
        <f t="shared" si="26"/>
        <v/>
      </c>
      <c r="M80" s="80"/>
      <c r="N80" s="207"/>
      <c r="O80" s="223" t="str">
        <f t="shared" si="24"/>
        <v/>
      </c>
      <c r="P80" s="77"/>
      <c r="Q80" s="254" t="str">
        <f t="shared" si="27"/>
        <v/>
      </c>
    </row>
    <row r="81" spans="1:17" s="44" customFormat="1" ht="15.75">
      <c r="A81" s="43" t="s">
        <v>50</v>
      </c>
      <c r="B81" s="25"/>
      <c r="C81" s="259">
        <f>+C82+C83+C84</f>
        <v>0</v>
      </c>
      <c r="D81" s="211">
        <f>+D82+D83+D84</f>
        <v>0</v>
      </c>
      <c r="E81" s="224" t="str">
        <f t="shared" si="22"/>
        <v/>
      </c>
      <c r="F81" s="226">
        <f>+F82+F83+F84</f>
        <v>0</v>
      </c>
      <c r="G81" s="256" t="str">
        <f t="shared" si="25"/>
        <v/>
      </c>
      <c r="H81" s="259">
        <f>+H82+H83+H84</f>
        <v>0</v>
      </c>
      <c r="I81" s="211">
        <f>+I82+I83+I84</f>
        <v>0</v>
      </c>
      <c r="J81" s="224" t="str">
        <f t="shared" si="23"/>
        <v/>
      </c>
      <c r="K81" s="226">
        <f>+K82+K83+K84</f>
        <v>0</v>
      </c>
      <c r="L81" s="256" t="str">
        <f t="shared" si="26"/>
        <v/>
      </c>
      <c r="M81" s="259">
        <f>+M82+M83+M84</f>
        <v>0</v>
      </c>
      <c r="N81" s="211">
        <f>+N82+N83+N84</f>
        <v>0</v>
      </c>
      <c r="O81" s="224" t="str">
        <f t="shared" si="24"/>
        <v/>
      </c>
      <c r="P81" s="226">
        <f>+P82+P83+P84</f>
        <v>0</v>
      </c>
      <c r="Q81" s="256" t="str">
        <f t="shared" si="27"/>
        <v/>
      </c>
    </row>
    <row r="82" spans="1:17" ht="15.75">
      <c r="A82" s="11" t="s">
        <v>35</v>
      </c>
      <c r="B82" s="24"/>
      <c r="C82" s="80"/>
      <c r="D82" s="207"/>
      <c r="E82" s="243" t="str">
        <f t="shared" si="22"/>
        <v/>
      </c>
      <c r="F82" s="77"/>
      <c r="G82" s="270" t="str">
        <f t="shared" si="25"/>
        <v/>
      </c>
      <c r="H82" s="80"/>
      <c r="I82" s="207"/>
      <c r="J82" s="243" t="str">
        <f t="shared" si="23"/>
        <v/>
      </c>
      <c r="K82" s="77"/>
      <c r="L82" s="270" t="str">
        <f t="shared" si="26"/>
        <v/>
      </c>
      <c r="M82" s="80"/>
      <c r="N82" s="207"/>
      <c r="O82" s="243" t="str">
        <f t="shared" si="24"/>
        <v/>
      </c>
      <c r="P82" s="77"/>
      <c r="Q82" s="270" t="str">
        <f t="shared" si="27"/>
        <v/>
      </c>
    </row>
    <row r="83" spans="1:17" ht="15.75">
      <c r="A83" s="11" t="s">
        <v>36</v>
      </c>
      <c r="B83" s="24"/>
      <c r="C83" s="250"/>
      <c r="D83" s="196"/>
      <c r="E83" s="222" t="str">
        <f t="shared" si="22"/>
        <v/>
      </c>
      <c r="F83" s="77"/>
      <c r="G83" s="251" t="str">
        <f t="shared" si="25"/>
        <v/>
      </c>
      <c r="H83" s="250"/>
      <c r="I83" s="196"/>
      <c r="J83" s="222" t="str">
        <f t="shared" si="23"/>
        <v/>
      </c>
      <c r="K83" s="77"/>
      <c r="L83" s="251" t="str">
        <f t="shared" si="26"/>
        <v/>
      </c>
      <c r="M83" s="250"/>
      <c r="N83" s="196"/>
      <c r="O83" s="222" t="str">
        <f t="shared" si="24"/>
        <v/>
      </c>
      <c r="P83" s="77"/>
      <c r="Q83" s="251" t="str">
        <f t="shared" si="27"/>
        <v/>
      </c>
    </row>
    <row r="84" spans="1:17" ht="15.75">
      <c r="A84" s="11" t="s">
        <v>37</v>
      </c>
      <c r="B84" s="24"/>
      <c r="C84" s="250"/>
      <c r="D84" s="196"/>
      <c r="E84" s="222" t="str">
        <f t="shared" si="22"/>
        <v/>
      </c>
      <c r="F84" s="77"/>
      <c r="G84" s="251" t="str">
        <f t="shared" si="25"/>
        <v/>
      </c>
      <c r="H84" s="250"/>
      <c r="I84" s="196"/>
      <c r="J84" s="222" t="str">
        <f t="shared" si="23"/>
        <v/>
      </c>
      <c r="K84" s="77"/>
      <c r="L84" s="251" t="str">
        <f t="shared" si="26"/>
        <v/>
      </c>
      <c r="M84" s="250"/>
      <c r="N84" s="196"/>
      <c r="O84" s="222" t="str">
        <f t="shared" si="24"/>
        <v/>
      </c>
      <c r="P84" s="77"/>
      <c r="Q84" s="251" t="str">
        <f t="shared" si="27"/>
        <v/>
      </c>
    </row>
    <row r="85" spans="1:17" ht="15.75">
      <c r="A85" s="11" t="s">
        <v>52</v>
      </c>
      <c r="B85" s="24"/>
      <c r="C85" s="250"/>
      <c r="D85" s="196"/>
      <c r="E85" s="222" t="str">
        <f t="shared" si="22"/>
        <v/>
      </c>
      <c r="F85" s="77"/>
      <c r="G85" s="251" t="str">
        <f t="shared" si="25"/>
        <v/>
      </c>
      <c r="H85" s="250"/>
      <c r="I85" s="196"/>
      <c r="J85" s="222" t="str">
        <f t="shared" si="23"/>
        <v/>
      </c>
      <c r="K85" s="77"/>
      <c r="L85" s="251" t="str">
        <f t="shared" si="26"/>
        <v/>
      </c>
      <c r="M85" s="250"/>
      <c r="N85" s="196"/>
      <c r="O85" s="222" t="str">
        <f t="shared" si="24"/>
        <v/>
      </c>
      <c r="P85" s="77"/>
      <c r="Q85" s="251" t="str">
        <f t="shared" si="27"/>
        <v/>
      </c>
    </row>
    <row r="86" spans="1:17" ht="15.75">
      <c r="A86" s="11" t="s">
        <v>38</v>
      </c>
      <c r="B86" s="24"/>
      <c r="C86" s="250"/>
      <c r="D86" s="196"/>
      <c r="E86" s="222" t="str">
        <f t="shared" si="22"/>
        <v/>
      </c>
      <c r="F86" s="77"/>
      <c r="G86" s="251" t="str">
        <f t="shared" si="25"/>
        <v/>
      </c>
      <c r="H86" s="250"/>
      <c r="I86" s="196"/>
      <c r="J86" s="222" t="str">
        <f t="shared" si="23"/>
        <v/>
      </c>
      <c r="K86" s="77"/>
      <c r="L86" s="251" t="str">
        <f t="shared" si="26"/>
        <v/>
      </c>
      <c r="M86" s="250"/>
      <c r="N86" s="196"/>
      <c r="O86" s="222" t="str">
        <f t="shared" si="24"/>
        <v/>
      </c>
      <c r="P86" s="77"/>
      <c r="Q86" s="251" t="str">
        <f t="shared" si="27"/>
        <v/>
      </c>
    </row>
    <row r="87" spans="1:17" ht="15.75">
      <c r="A87" s="11" t="s">
        <v>39</v>
      </c>
      <c r="B87" s="24"/>
      <c r="C87" s="250"/>
      <c r="D87" s="196"/>
      <c r="E87" s="222" t="str">
        <f t="shared" si="22"/>
        <v/>
      </c>
      <c r="F87" s="77"/>
      <c r="G87" s="251" t="str">
        <f t="shared" si="25"/>
        <v/>
      </c>
      <c r="H87" s="250"/>
      <c r="I87" s="196"/>
      <c r="J87" s="222" t="str">
        <f t="shared" si="23"/>
        <v/>
      </c>
      <c r="K87" s="77"/>
      <c r="L87" s="251" t="str">
        <f t="shared" si="26"/>
        <v/>
      </c>
      <c r="M87" s="250"/>
      <c r="N87" s="196"/>
      <c r="O87" s="222" t="str">
        <f t="shared" si="24"/>
        <v/>
      </c>
      <c r="P87" s="77"/>
      <c r="Q87" s="251" t="str">
        <f t="shared" si="27"/>
        <v/>
      </c>
    </row>
    <row r="88" spans="1:17" ht="15.75">
      <c r="A88" s="11" t="s">
        <v>40</v>
      </c>
      <c r="B88" s="24"/>
      <c r="C88" s="250"/>
      <c r="D88" s="196"/>
      <c r="E88" s="222" t="str">
        <f t="shared" si="22"/>
        <v/>
      </c>
      <c r="F88" s="77"/>
      <c r="G88" s="251" t="str">
        <f t="shared" si="25"/>
        <v/>
      </c>
      <c r="H88" s="250"/>
      <c r="I88" s="196"/>
      <c r="J88" s="222" t="str">
        <f t="shared" si="23"/>
        <v/>
      </c>
      <c r="K88" s="77"/>
      <c r="L88" s="251" t="str">
        <f t="shared" si="26"/>
        <v/>
      </c>
      <c r="M88" s="250"/>
      <c r="N88" s="196"/>
      <c r="O88" s="222" t="str">
        <f t="shared" si="24"/>
        <v/>
      </c>
      <c r="P88" s="77"/>
      <c r="Q88" s="251" t="str">
        <f t="shared" si="27"/>
        <v/>
      </c>
    </row>
    <row r="89" spans="1:17" ht="15.75">
      <c r="A89" s="11" t="s">
        <v>41</v>
      </c>
      <c r="B89" s="24"/>
      <c r="C89" s="250"/>
      <c r="D89" s="196"/>
      <c r="E89" s="222" t="str">
        <f t="shared" si="22"/>
        <v/>
      </c>
      <c r="F89" s="77"/>
      <c r="G89" s="251" t="str">
        <f t="shared" si="25"/>
        <v/>
      </c>
      <c r="H89" s="250"/>
      <c r="I89" s="196"/>
      <c r="J89" s="222" t="str">
        <f t="shared" si="23"/>
        <v/>
      </c>
      <c r="K89" s="77"/>
      <c r="L89" s="251" t="str">
        <f t="shared" si="26"/>
        <v/>
      </c>
      <c r="M89" s="250"/>
      <c r="N89" s="196"/>
      <c r="O89" s="222" t="str">
        <f t="shared" si="24"/>
        <v/>
      </c>
      <c r="P89" s="77"/>
      <c r="Q89" s="251" t="str">
        <f t="shared" si="27"/>
        <v/>
      </c>
    </row>
    <row r="90" spans="1:17" ht="15.75">
      <c r="A90" s="41" t="s">
        <v>83</v>
      </c>
      <c r="B90" s="24"/>
      <c r="C90" s="250"/>
      <c r="D90" s="196"/>
      <c r="E90" s="222" t="str">
        <f t="shared" si="22"/>
        <v/>
      </c>
      <c r="F90" s="77"/>
      <c r="G90" s="251" t="str">
        <f t="shared" si="25"/>
        <v/>
      </c>
      <c r="H90" s="250"/>
      <c r="I90" s="196"/>
      <c r="J90" s="222" t="str">
        <f t="shared" si="23"/>
        <v/>
      </c>
      <c r="K90" s="77"/>
      <c r="L90" s="251" t="str">
        <f t="shared" si="26"/>
        <v/>
      </c>
      <c r="M90" s="250"/>
      <c r="N90" s="196"/>
      <c r="O90" s="222" t="str">
        <f t="shared" si="24"/>
        <v/>
      </c>
      <c r="P90" s="77"/>
      <c r="Q90" s="251" t="str">
        <f t="shared" si="27"/>
        <v/>
      </c>
    </row>
    <row r="91" spans="1:17" ht="15.75">
      <c r="A91" s="11" t="s">
        <v>42</v>
      </c>
      <c r="B91" s="24"/>
      <c r="C91" s="250"/>
      <c r="D91" s="196"/>
      <c r="E91" s="222" t="str">
        <f t="shared" si="22"/>
        <v/>
      </c>
      <c r="F91" s="77"/>
      <c r="G91" s="251" t="str">
        <f t="shared" si="25"/>
        <v/>
      </c>
      <c r="H91" s="250"/>
      <c r="I91" s="196"/>
      <c r="J91" s="222" t="str">
        <f t="shared" si="23"/>
        <v/>
      </c>
      <c r="K91" s="77"/>
      <c r="L91" s="251" t="str">
        <f t="shared" si="26"/>
        <v/>
      </c>
      <c r="M91" s="250"/>
      <c r="N91" s="196"/>
      <c r="O91" s="222" t="str">
        <f t="shared" si="24"/>
        <v/>
      </c>
      <c r="P91" s="77"/>
      <c r="Q91" s="251" t="str">
        <f t="shared" si="27"/>
        <v/>
      </c>
    </row>
    <row r="92" spans="1:17" ht="15.75">
      <c r="A92" s="41" t="s">
        <v>80</v>
      </c>
      <c r="B92" s="24"/>
      <c r="C92" s="250"/>
      <c r="D92" s="196"/>
      <c r="E92" s="222" t="str">
        <f t="shared" si="22"/>
        <v/>
      </c>
      <c r="F92" s="77"/>
      <c r="G92" s="251" t="str">
        <f t="shared" si="25"/>
        <v/>
      </c>
      <c r="H92" s="250"/>
      <c r="I92" s="196"/>
      <c r="J92" s="222" t="str">
        <f t="shared" si="23"/>
        <v/>
      </c>
      <c r="K92" s="77"/>
      <c r="L92" s="251" t="str">
        <f t="shared" si="26"/>
        <v/>
      </c>
      <c r="M92" s="250"/>
      <c r="N92" s="196"/>
      <c r="O92" s="222" t="str">
        <f t="shared" si="24"/>
        <v/>
      </c>
      <c r="P92" s="77"/>
      <c r="Q92" s="251" t="str">
        <f t="shared" si="27"/>
        <v/>
      </c>
    </row>
    <row r="93" spans="1:17" ht="15.75">
      <c r="A93" s="41" t="s">
        <v>89</v>
      </c>
      <c r="B93" s="24"/>
      <c r="C93" s="250"/>
      <c r="D93" s="196"/>
      <c r="E93" s="222" t="str">
        <f t="shared" si="22"/>
        <v/>
      </c>
      <c r="F93" s="77"/>
      <c r="G93" s="251" t="str">
        <f t="shared" si="25"/>
        <v/>
      </c>
      <c r="H93" s="250"/>
      <c r="I93" s="196"/>
      <c r="J93" s="222" t="str">
        <f t="shared" si="23"/>
        <v/>
      </c>
      <c r="K93" s="77"/>
      <c r="L93" s="251" t="str">
        <f t="shared" si="26"/>
        <v/>
      </c>
      <c r="M93" s="250"/>
      <c r="N93" s="196"/>
      <c r="O93" s="222" t="str">
        <f t="shared" si="24"/>
        <v/>
      </c>
      <c r="P93" s="77"/>
      <c r="Q93" s="251" t="str">
        <f t="shared" si="27"/>
        <v/>
      </c>
    </row>
    <row r="94" spans="1:17" ht="15.75">
      <c r="A94" s="11" t="s">
        <v>43</v>
      </c>
      <c r="B94" s="24"/>
      <c r="C94" s="250"/>
      <c r="D94" s="196"/>
      <c r="E94" s="223" t="str">
        <f t="shared" si="22"/>
        <v/>
      </c>
      <c r="F94" s="77"/>
      <c r="G94" s="254" t="str">
        <f t="shared" si="25"/>
        <v/>
      </c>
      <c r="H94" s="250"/>
      <c r="I94" s="196"/>
      <c r="J94" s="223" t="str">
        <f t="shared" si="23"/>
        <v/>
      </c>
      <c r="K94" s="77"/>
      <c r="L94" s="254" t="str">
        <f t="shared" si="26"/>
        <v/>
      </c>
      <c r="M94" s="250"/>
      <c r="N94" s="196"/>
      <c r="O94" s="223" t="str">
        <f t="shared" si="24"/>
        <v/>
      </c>
      <c r="P94" s="77"/>
      <c r="Q94" s="254" t="str">
        <f t="shared" si="27"/>
        <v/>
      </c>
    </row>
    <row r="95" spans="1:17" ht="18.75">
      <c r="A95" s="10" t="s">
        <v>44</v>
      </c>
      <c r="B95" s="24"/>
      <c r="C95" s="259">
        <f>+C82+C83+C84+C85+C86+C87+C88+C89+C90+C91+C92+C93+C94+C75+C76+C77+C78+C79+C80+C72+C73+C66+C67+C68+C69+C70+C62+C63+C64</f>
        <v>0</v>
      </c>
      <c r="D95" s="211">
        <f>+D82+D83+D84+D85+D86+D87+D88+D89+D90+D91+D92+D93+D94+D75+D76+D77+D78+D79+D80+D72+D73+D66+D67+D68+D69+D70+D62+D63+D64</f>
        <v>0</v>
      </c>
      <c r="E95" s="244" t="str">
        <f t="shared" si="22"/>
        <v/>
      </c>
      <c r="F95" s="226">
        <f>+F82+F83+F84+F85+F86+F87+F88+F89+F90+F91+F92+F93+F94+F75+F76+F77+F78+F79+F80+F72+F73+F66+F67+F68+F69+F70+F62+F63+F64</f>
        <v>0</v>
      </c>
      <c r="G95" s="271" t="str">
        <f t="shared" si="25"/>
        <v/>
      </c>
      <c r="H95" s="259">
        <f>+H82+H83+H84+H85+H86+H87+H88+H89+H90+H91+H92+H93+H94+H75+H76+H77+H78+H79+H80+H72+H73+H66+H67+H68+H69+H70+H62+H63+H64</f>
        <v>0</v>
      </c>
      <c r="I95" s="211">
        <f>+I82+I83+I84+I85+I86+I87+I88+I89+I90+I91+I92+I93+I94+I75+I76+I77+I78+I79+I80+I72+I73+I66+I67+I68+I69+I70+I62+I63+I64</f>
        <v>0</v>
      </c>
      <c r="J95" s="244" t="str">
        <f t="shared" si="23"/>
        <v/>
      </c>
      <c r="K95" s="226">
        <f>+K82+K83+K84+K85+K86+K87+K88+K89+K90+K91+K92+K93+K94+K75+K76+K77+K78+K79+K80+K72+K73+K66+K67+K68+K69+K70+K62+K63+K64</f>
        <v>0</v>
      </c>
      <c r="L95" s="271" t="str">
        <f t="shared" si="26"/>
        <v/>
      </c>
      <c r="M95" s="259">
        <f>+M82+M83+M84+M85+M86+M87+M88+M89+M90+M91+M92+M93+M94+M75+M76+M77+M78+M79+M80+M72+M73+M66+M67+M68+M69+M70+M62+M63+M64</f>
        <v>0</v>
      </c>
      <c r="N95" s="211">
        <f>+N82+N83+N84+N85+N86+N87+N88+N89+N90+N91+N92+N93+N94+N75+N76+N77+N78+N79+N80+N72+N73+N66+N67+N68+N69+N70+N62+N63+N64</f>
        <v>0</v>
      </c>
      <c r="O95" s="244" t="str">
        <f t="shared" si="24"/>
        <v/>
      </c>
      <c r="P95" s="226">
        <f>+P82+P83+P84+P85+P86+P87+P88+P89+P90+P91+P92+P93+P94+P75+P76+P77+P78+P79+P80+P72+P73+P66+P67+P68+P69+P70+P62+P63+P64</f>
        <v>0</v>
      </c>
      <c r="Q95" s="271" t="str">
        <f t="shared" si="27"/>
        <v/>
      </c>
    </row>
    <row r="96" spans="1:17" ht="15.75" customHeight="1">
      <c r="A96" s="10"/>
      <c r="B96" s="24"/>
      <c r="C96" s="260"/>
      <c r="D96" s="200"/>
      <c r="E96" s="227"/>
      <c r="F96" s="227"/>
      <c r="G96" s="261"/>
      <c r="H96" s="260"/>
      <c r="I96" s="200"/>
      <c r="J96" s="227"/>
      <c r="K96" s="227"/>
      <c r="L96" s="261"/>
      <c r="M96" s="260"/>
      <c r="N96" s="200"/>
      <c r="O96" s="227"/>
      <c r="P96" s="227"/>
      <c r="Q96" s="261"/>
    </row>
    <row r="97" spans="1:17" ht="15.75">
      <c r="A97" s="11" t="s">
        <v>84</v>
      </c>
      <c r="C97" s="260"/>
      <c r="D97" s="200"/>
      <c r="E97" s="222" t="str">
        <f t="shared" si="22"/>
        <v/>
      </c>
      <c r="F97" s="227"/>
      <c r="G97" s="251" t="str">
        <f t="shared" si="25"/>
        <v/>
      </c>
      <c r="H97" s="260"/>
      <c r="I97" s="200"/>
      <c r="J97" s="222" t="str">
        <f t="shared" ref="J97:J99" si="28">IF(H97&gt;0,(H97/I97)-1,"")</f>
        <v/>
      </c>
      <c r="K97" s="227"/>
      <c r="L97" s="251" t="str">
        <f t="shared" ref="L97:L99" si="29">IF(H97&gt;0,(H97/K97)-1,"")</f>
        <v/>
      </c>
      <c r="M97" s="260"/>
      <c r="N97" s="200"/>
      <c r="O97" s="222" t="str">
        <f t="shared" ref="O97:O99" si="30">IF(M97&gt;0,(M97/N97)-1,"")</f>
        <v/>
      </c>
      <c r="P97" s="227"/>
      <c r="Q97" s="251" t="str">
        <f t="shared" ref="Q97:Q99" si="31">IF(M97&gt;0,(M97/P97)-1,"")</f>
        <v/>
      </c>
    </row>
    <row r="98" spans="1:17" ht="15.75">
      <c r="A98" s="11" t="s">
        <v>47</v>
      </c>
      <c r="C98" s="260"/>
      <c r="D98" s="200"/>
      <c r="E98" s="223" t="str">
        <f t="shared" si="22"/>
        <v/>
      </c>
      <c r="F98" s="227"/>
      <c r="G98" s="254" t="str">
        <f t="shared" si="25"/>
        <v/>
      </c>
      <c r="H98" s="260"/>
      <c r="I98" s="200"/>
      <c r="J98" s="223" t="str">
        <f t="shared" si="28"/>
        <v/>
      </c>
      <c r="K98" s="227"/>
      <c r="L98" s="254" t="str">
        <f t="shared" si="29"/>
        <v/>
      </c>
      <c r="M98" s="260"/>
      <c r="N98" s="200"/>
      <c r="O98" s="223" t="str">
        <f t="shared" si="30"/>
        <v/>
      </c>
      <c r="P98" s="227"/>
      <c r="Q98" s="254" t="str">
        <f t="shared" si="31"/>
        <v/>
      </c>
    </row>
    <row r="99" spans="1:17" ht="18.75">
      <c r="A99" s="10" t="s">
        <v>45</v>
      </c>
      <c r="B99" s="24"/>
      <c r="C99" s="259">
        <f>+C27-C95+C97+C98+C58+C31</f>
        <v>0</v>
      </c>
      <c r="D99" s="211">
        <f>+D27-D95+D97+D98+D58+D31</f>
        <v>0</v>
      </c>
      <c r="E99" s="244" t="str">
        <f t="shared" si="22"/>
        <v/>
      </c>
      <c r="F99" s="226">
        <f>+F27-F95+F97+F98+F58+F31</f>
        <v>0</v>
      </c>
      <c r="G99" s="271" t="str">
        <f t="shared" si="25"/>
        <v/>
      </c>
      <c r="H99" s="259">
        <f>+H27-H95+H97+H98+H58+H31</f>
        <v>0</v>
      </c>
      <c r="I99" s="211">
        <f>+I27-I95+I97+I98+I58+I31</f>
        <v>0</v>
      </c>
      <c r="J99" s="244" t="str">
        <f t="shared" si="28"/>
        <v/>
      </c>
      <c r="K99" s="226">
        <f>+K27-K95+K97+K98+K58+K31</f>
        <v>0</v>
      </c>
      <c r="L99" s="271" t="str">
        <f t="shared" si="29"/>
        <v/>
      </c>
      <c r="M99" s="259">
        <f>+M27-M95+M97+M98+M58+M31</f>
        <v>0</v>
      </c>
      <c r="N99" s="211">
        <f>+N27-N95+N97+N98+N58+N31</f>
        <v>0</v>
      </c>
      <c r="O99" s="244" t="str">
        <f t="shared" si="30"/>
        <v/>
      </c>
      <c r="P99" s="226">
        <f>+P27-P95+P97+P98+P58+P31</f>
        <v>0</v>
      </c>
      <c r="Q99" s="271" t="str">
        <f t="shared" si="31"/>
        <v/>
      </c>
    </row>
    <row r="100" spans="1:17" ht="15.75">
      <c r="A100" s="12"/>
      <c r="B100" s="24"/>
      <c r="C100" s="272"/>
      <c r="D100" s="121"/>
      <c r="E100" s="121"/>
      <c r="F100" s="121"/>
      <c r="G100" s="273"/>
      <c r="H100" s="272"/>
      <c r="I100" s="121"/>
      <c r="J100" s="121"/>
      <c r="K100" s="121"/>
      <c r="L100" s="273"/>
      <c r="M100" s="272"/>
      <c r="N100" s="121"/>
      <c r="O100" s="121"/>
      <c r="P100" s="121"/>
      <c r="Q100" s="273"/>
    </row>
    <row r="101" spans="1:17">
      <c r="C101" s="274"/>
      <c r="D101" s="183"/>
      <c r="E101" s="183"/>
      <c r="F101" s="183"/>
      <c r="G101" s="275"/>
      <c r="H101" s="274"/>
      <c r="I101" s="183"/>
      <c r="J101" s="183"/>
      <c r="K101" s="183"/>
      <c r="L101" s="275"/>
      <c r="M101" s="274"/>
      <c r="N101" s="183"/>
      <c r="O101" s="183"/>
      <c r="P101" s="183"/>
      <c r="Q101" s="275"/>
    </row>
    <row r="102" spans="1:17" ht="15.75">
      <c r="A102" s="34" t="s">
        <v>48</v>
      </c>
      <c r="C102" s="272"/>
      <c r="D102" s="121"/>
      <c r="E102" s="121"/>
      <c r="F102" s="121"/>
      <c r="G102" s="273"/>
      <c r="H102" s="272"/>
      <c r="I102" s="121"/>
      <c r="J102" s="121"/>
      <c r="K102" s="121"/>
      <c r="L102" s="273"/>
      <c r="M102" s="272"/>
      <c r="N102" s="121"/>
      <c r="O102" s="121"/>
      <c r="P102" s="121"/>
      <c r="Q102" s="273"/>
    </row>
    <row r="103" spans="1:17">
      <c r="A103" s="35" t="s">
        <v>100</v>
      </c>
      <c r="C103" s="276">
        <f>+C13/C6</f>
        <v>3</v>
      </c>
      <c r="D103" s="213">
        <f>+D13/D6</f>
        <v>9</v>
      </c>
      <c r="E103" s="222">
        <f t="shared" ref="E103:E108" si="32">IF(C103&gt;0,(C103/D103)-1,"")</f>
        <v>-0.66666666666666674</v>
      </c>
      <c r="F103" s="231" t="e">
        <f>+F13/F6</f>
        <v>#DIV/0!</v>
      </c>
      <c r="G103" s="251" t="e">
        <f t="shared" ref="G103:G108" si="33">IF(C103&gt;0,(C103/F103)-1,"")</f>
        <v>#DIV/0!</v>
      </c>
      <c r="H103" s="276">
        <f>+H13/H6</f>
        <v>3</v>
      </c>
      <c r="I103" s="213">
        <f>+I13/I6</f>
        <v>9</v>
      </c>
      <c r="J103" s="222">
        <f t="shared" ref="J103:J108" si="34">IF(H103&gt;0,(H103/I103)-1,"")</f>
        <v>-0.66666666666666674</v>
      </c>
      <c r="K103" s="231" t="e">
        <f>+K13/K6</f>
        <v>#DIV/0!</v>
      </c>
      <c r="L103" s="251" t="e">
        <f t="shared" ref="L103:L108" si="35">IF(H103&gt;0,(H103/K103)-1,"")</f>
        <v>#DIV/0!</v>
      </c>
      <c r="M103" s="276">
        <f>+M13/M6</f>
        <v>3</v>
      </c>
      <c r="N103" s="213">
        <f>+N13/N6</f>
        <v>9</v>
      </c>
      <c r="O103" s="222">
        <f t="shared" ref="O103:O108" si="36">IF(M103&gt;0,(M103/N103)-1,"")</f>
        <v>-0.66666666666666674</v>
      </c>
      <c r="P103" s="231" t="e">
        <f>+P13/P6</f>
        <v>#DIV/0!</v>
      </c>
      <c r="Q103" s="251" t="e">
        <f t="shared" ref="Q103:Q108" si="37">IF(M103&gt;0,(M103/P103)-1,"")</f>
        <v>#DIV/0!</v>
      </c>
    </row>
    <row r="104" spans="1:17">
      <c r="A104" s="35" t="s">
        <v>99</v>
      </c>
      <c r="C104" s="277">
        <f>+C61/C6</f>
        <v>0</v>
      </c>
      <c r="D104" s="214">
        <f>+D61/D6</f>
        <v>0</v>
      </c>
      <c r="E104" s="222" t="str">
        <f t="shared" si="32"/>
        <v/>
      </c>
      <c r="F104" s="232" t="e">
        <f>+F61/F6</f>
        <v>#DIV/0!</v>
      </c>
      <c r="G104" s="251" t="str">
        <f t="shared" si="33"/>
        <v/>
      </c>
      <c r="H104" s="277">
        <f>+H61/H6</f>
        <v>0</v>
      </c>
      <c r="I104" s="214">
        <f>+I61/I6</f>
        <v>0</v>
      </c>
      <c r="J104" s="222" t="str">
        <f t="shared" si="34"/>
        <v/>
      </c>
      <c r="K104" s="232" t="e">
        <f>+K61/K6</f>
        <v>#DIV/0!</v>
      </c>
      <c r="L104" s="251" t="str">
        <f t="shared" si="35"/>
        <v/>
      </c>
      <c r="M104" s="277">
        <f>+M61/M6</f>
        <v>0</v>
      </c>
      <c r="N104" s="214">
        <f>+N61/N6</f>
        <v>0</v>
      </c>
      <c r="O104" s="222" t="str">
        <f t="shared" si="36"/>
        <v/>
      </c>
      <c r="P104" s="232" t="e">
        <f>+P61/P6</f>
        <v>#DIV/0!</v>
      </c>
      <c r="Q104" s="251" t="str">
        <f t="shared" si="37"/>
        <v/>
      </c>
    </row>
    <row r="105" spans="1:17">
      <c r="A105" s="36" t="s">
        <v>90</v>
      </c>
      <c r="C105" s="276" t="e">
        <f>+((C38+C43+C48+C53)+C29)/C25</f>
        <v>#DIV/0!</v>
      </c>
      <c r="D105" s="213" t="e">
        <f>+((D38+D43+D48+D53)+D29)/D25</f>
        <v>#DIV/0!</v>
      </c>
      <c r="E105" s="222" t="e">
        <f t="shared" si="32"/>
        <v>#DIV/0!</v>
      </c>
      <c r="F105" s="231" t="e">
        <f>+((F38+F43+F48+F53)+F29)/F25</f>
        <v>#DIV/0!</v>
      </c>
      <c r="G105" s="251" t="e">
        <f t="shared" si="33"/>
        <v>#DIV/0!</v>
      </c>
      <c r="H105" s="276" t="e">
        <f>+((H38+H43+H48+H53)+H29)/H25</f>
        <v>#DIV/0!</v>
      </c>
      <c r="I105" s="213" t="e">
        <f>+((I38+I43+I48+I53)+I29)/I25</f>
        <v>#DIV/0!</v>
      </c>
      <c r="J105" s="222" t="e">
        <f t="shared" si="34"/>
        <v>#DIV/0!</v>
      </c>
      <c r="K105" s="231" t="e">
        <f>+((K38+K43+K48+K53)+K29)/K25</f>
        <v>#DIV/0!</v>
      </c>
      <c r="L105" s="251" t="e">
        <f t="shared" si="35"/>
        <v>#DIV/0!</v>
      </c>
      <c r="M105" s="276" t="e">
        <f>+((M38+M43+M48+M53)+M29)/M25</f>
        <v>#DIV/0!</v>
      </c>
      <c r="N105" s="213" t="e">
        <f>+((N38+N43+N48+N53)+N29)/N25</f>
        <v>#DIV/0!</v>
      </c>
      <c r="O105" s="222" t="e">
        <f t="shared" si="36"/>
        <v>#DIV/0!</v>
      </c>
      <c r="P105" s="231" t="e">
        <f>+((P38+P43+P48+P53)+P29)/P25</f>
        <v>#DIV/0!</v>
      </c>
      <c r="Q105" s="251" t="e">
        <f t="shared" si="37"/>
        <v>#DIV/0!</v>
      </c>
    </row>
    <row r="106" spans="1:17">
      <c r="A106" s="36" t="s">
        <v>110</v>
      </c>
      <c r="C106" s="277">
        <f>+C99/C6</f>
        <v>0</v>
      </c>
      <c r="D106" s="214">
        <f>+D99/D6</f>
        <v>0</v>
      </c>
      <c r="E106" s="222" t="str">
        <f t="shared" si="32"/>
        <v/>
      </c>
      <c r="F106" s="232" t="e">
        <f>+F99/F6</f>
        <v>#DIV/0!</v>
      </c>
      <c r="G106" s="251" t="str">
        <f t="shared" si="33"/>
        <v/>
      </c>
      <c r="H106" s="277">
        <f>+H99/H6</f>
        <v>0</v>
      </c>
      <c r="I106" s="214">
        <f>+I99/I6</f>
        <v>0</v>
      </c>
      <c r="J106" s="222" t="str">
        <f t="shared" si="34"/>
        <v/>
      </c>
      <c r="K106" s="232" t="e">
        <f>+K99/K6</f>
        <v>#DIV/0!</v>
      </c>
      <c r="L106" s="251" t="str">
        <f t="shared" si="35"/>
        <v/>
      </c>
      <c r="M106" s="277">
        <f>+M99/M6</f>
        <v>0</v>
      </c>
      <c r="N106" s="214">
        <f>+N99/N6</f>
        <v>0</v>
      </c>
      <c r="O106" s="222" t="str">
        <f t="shared" si="36"/>
        <v/>
      </c>
      <c r="P106" s="232" t="e">
        <f>+P99/P6</f>
        <v>#DIV/0!</v>
      </c>
      <c r="Q106" s="251" t="str">
        <f t="shared" si="37"/>
        <v/>
      </c>
    </row>
    <row r="107" spans="1:17">
      <c r="A107" s="37" t="s">
        <v>95</v>
      </c>
      <c r="C107" s="276" t="e">
        <f>+C99/C27</f>
        <v>#DIV/0!</v>
      </c>
      <c r="D107" s="213" t="e">
        <f>+D99/D27</f>
        <v>#DIV/0!</v>
      </c>
      <c r="E107" s="222" t="e">
        <f t="shared" si="32"/>
        <v>#DIV/0!</v>
      </c>
      <c r="F107" s="231" t="e">
        <f>+F99/F27</f>
        <v>#DIV/0!</v>
      </c>
      <c r="G107" s="251" t="e">
        <f t="shared" si="33"/>
        <v>#DIV/0!</v>
      </c>
      <c r="H107" s="276" t="e">
        <f>+H99/H27</f>
        <v>#DIV/0!</v>
      </c>
      <c r="I107" s="213" t="e">
        <f>+I99/I27</f>
        <v>#DIV/0!</v>
      </c>
      <c r="J107" s="222" t="e">
        <f t="shared" si="34"/>
        <v>#DIV/0!</v>
      </c>
      <c r="K107" s="231" t="e">
        <f>+K99/K27</f>
        <v>#DIV/0!</v>
      </c>
      <c r="L107" s="251" t="e">
        <f t="shared" si="35"/>
        <v>#DIV/0!</v>
      </c>
      <c r="M107" s="276" t="e">
        <f>+M99/M27</f>
        <v>#DIV/0!</v>
      </c>
      <c r="N107" s="213" t="e">
        <f>+N99/N27</f>
        <v>#DIV/0!</v>
      </c>
      <c r="O107" s="222" t="e">
        <f t="shared" si="36"/>
        <v>#DIV/0!</v>
      </c>
      <c r="P107" s="231" t="e">
        <f>+P99/P27</f>
        <v>#DIV/0!</v>
      </c>
      <c r="Q107" s="251" t="e">
        <f t="shared" si="37"/>
        <v>#DIV/0!</v>
      </c>
    </row>
    <row r="108" spans="1:17">
      <c r="A108" s="38" t="s">
        <v>101</v>
      </c>
      <c r="C108" s="278">
        <f>+C81/C6</f>
        <v>0</v>
      </c>
      <c r="D108" s="215">
        <f>+D81/D6</f>
        <v>0</v>
      </c>
      <c r="E108" s="222" t="str">
        <f t="shared" si="32"/>
        <v/>
      </c>
      <c r="F108" s="233" t="e">
        <f>+F81/F6</f>
        <v>#DIV/0!</v>
      </c>
      <c r="G108" s="251" t="str">
        <f t="shared" si="33"/>
        <v/>
      </c>
      <c r="H108" s="278">
        <f>+H81/H6</f>
        <v>0</v>
      </c>
      <c r="I108" s="215">
        <f>+I81/I6</f>
        <v>0</v>
      </c>
      <c r="J108" s="222" t="str">
        <f t="shared" si="34"/>
        <v/>
      </c>
      <c r="K108" s="233" t="e">
        <f>+K81/K6</f>
        <v>#DIV/0!</v>
      </c>
      <c r="L108" s="251" t="str">
        <f t="shared" si="35"/>
        <v/>
      </c>
      <c r="M108" s="278">
        <f>+M81/M6</f>
        <v>0</v>
      </c>
      <c r="N108" s="215">
        <f>+N81/N6</f>
        <v>0</v>
      </c>
      <c r="O108" s="222" t="str">
        <f t="shared" si="36"/>
        <v/>
      </c>
      <c r="P108" s="233" t="e">
        <f>+P81/P6</f>
        <v>#DIV/0!</v>
      </c>
      <c r="Q108" s="251" t="str">
        <f t="shared" si="37"/>
        <v/>
      </c>
    </row>
    <row r="109" spans="1:17">
      <c r="C109" s="274"/>
      <c r="D109" s="183"/>
      <c r="E109" s="183"/>
      <c r="F109" s="183"/>
      <c r="G109" s="275"/>
      <c r="H109" s="274"/>
      <c r="I109" s="183"/>
      <c r="J109" s="183"/>
      <c r="K109" s="183"/>
      <c r="L109" s="275"/>
      <c r="M109" s="274"/>
      <c r="N109" s="183"/>
      <c r="O109" s="183"/>
      <c r="P109" s="183"/>
      <c r="Q109" s="275"/>
    </row>
    <row r="110" spans="1:17" ht="15.75">
      <c r="A110" s="11" t="s">
        <v>85</v>
      </c>
      <c r="C110" s="279">
        <f>+C61+C64+C66+C77+C86+C90</f>
        <v>0</v>
      </c>
      <c r="D110" s="216">
        <f>+D61+D64+D66+D77+D86+D90</f>
        <v>0</v>
      </c>
      <c r="E110" s="222" t="str">
        <f t="shared" ref="E110:E119" si="38">IF(C110&gt;0,(C110/D110)-1,"")</f>
        <v/>
      </c>
      <c r="F110" s="234">
        <f>+F61+F64+F66+F77+F86+F90</f>
        <v>0</v>
      </c>
      <c r="G110" s="251" t="str">
        <f t="shared" ref="G110:G119" si="39">IF(C110&gt;0,(C110/F110)-1,"")</f>
        <v/>
      </c>
      <c r="H110" s="279">
        <f>+H61+H64+H66+H77+H86+H90</f>
        <v>0</v>
      </c>
      <c r="I110" s="216">
        <f>+I61+I64+I66+I77+I86+I90</f>
        <v>0</v>
      </c>
      <c r="J110" s="222" t="str">
        <f t="shared" ref="J110:J116" si="40">IF(H110&gt;0,(H110/I110)-1,"")</f>
        <v/>
      </c>
      <c r="K110" s="234">
        <f>+K61+K64+K66+K77+K86+K90</f>
        <v>0</v>
      </c>
      <c r="L110" s="251" t="str">
        <f t="shared" ref="L110:L116" si="41">IF(H110&gt;0,(H110/K110)-1,"")</f>
        <v/>
      </c>
      <c r="M110" s="279">
        <f>+M61+M64+M66+M77+M86+M90</f>
        <v>0</v>
      </c>
      <c r="N110" s="216">
        <f>+N61+N64+N66+N77+N86+N90</f>
        <v>0</v>
      </c>
      <c r="O110" s="222" t="str">
        <f t="shared" ref="O110:O116" si="42">IF(M110&gt;0,(M110/N110)-1,"")</f>
        <v/>
      </c>
      <c r="P110" s="234">
        <f>+P61+P64+P66+P77+P86+P90</f>
        <v>0</v>
      </c>
      <c r="Q110" s="251" t="str">
        <f t="shared" ref="Q110:Q116" si="43">IF(M110&gt;0,(M110/P110)-1,"")</f>
        <v/>
      </c>
    </row>
    <row r="111" spans="1:17" ht="15.75">
      <c r="A111" s="11" t="s">
        <v>86</v>
      </c>
      <c r="C111" s="279">
        <f>+C95-C110</f>
        <v>0</v>
      </c>
      <c r="D111" s="216">
        <f>+D95-D110</f>
        <v>0</v>
      </c>
      <c r="E111" s="222" t="str">
        <f t="shared" si="38"/>
        <v/>
      </c>
      <c r="F111" s="234">
        <f>+F95-F110</f>
        <v>0</v>
      </c>
      <c r="G111" s="251" t="str">
        <f t="shared" si="39"/>
        <v/>
      </c>
      <c r="H111" s="279">
        <f>+H95-H110</f>
        <v>0</v>
      </c>
      <c r="I111" s="216">
        <f>+I95-I110</f>
        <v>0</v>
      </c>
      <c r="J111" s="222" t="str">
        <f t="shared" si="40"/>
        <v/>
      </c>
      <c r="K111" s="234">
        <f>+K95-K110</f>
        <v>0</v>
      </c>
      <c r="L111" s="251" t="str">
        <f t="shared" si="41"/>
        <v/>
      </c>
      <c r="M111" s="279">
        <f>+M95-M110</f>
        <v>0</v>
      </c>
      <c r="N111" s="216">
        <f>+N95-N110</f>
        <v>0</v>
      </c>
      <c r="O111" s="222" t="str">
        <f t="shared" si="42"/>
        <v/>
      </c>
      <c r="P111" s="234">
        <f>+P95-P110</f>
        <v>0</v>
      </c>
      <c r="Q111" s="251" t="str">
        <f t="shared" si="43"/>
        <v/>
      </c>
    </row>
    <row r="112" spans="1:17" ht="15.75">
      <c r="A112" s="11" t="s">
        <v>96</v>
      </c>
      <c r="C112" s="279">
        <f>+C27-C110</f>
        <v>0</v>
      </c>
      <c r="D112" s="216">
        <f>+D27-D110</f>
        <v>0</v>
      </c>
      <c r="E112" s="222" t="str">
        <f t="shared" si="38"/>
        <v/>
      </c>
      <c r="F112" s="234">
        <f>+F27-F110</f>
        <v>0</v>
      </c>
      <c r="G112" s="251" t="str">
        <f t="shared" si="39"/>
        <v/>
      </c>
      <c r="H112" s="279">
        <f>+H27-H110</f>
        <v>0</v>
      </c>
      <c r="I112" s="216">
        <f>+I27-I110</f>
        <v>0</v>
      </c>
      <c r="J112" s="222" t="str">
        <f t="shared" si="40"/>
        <v/>
      </c>
      <c r="K112" s="234">
        <f>+K27-K110</f>
        <v>0</v>
      </c>
      <c r="L112" s="251" t="str">
        <f t="shared" si="41"/>
        <v/>
      </c>
      <c r="M112" s="279">
        <f>+M27-M110</f>
        <v>0</v>
      </c>
      <c r="N112" s="216">
        <f>+N27-N110</f>
        <v>0</v>
      </c>
      <c r="O112" s="222" t="str">
        <f t="shared" si="42"/>
        <v/>
      </c>
      <c r="P112" s="234">
        <f>+P27-P110</f>
        <v>0</v>
      </c>
      <c r="Q112" s="251" t="str">
        <f t="shared" si="43"/>
        <v/>
      </c>
    </row>
    <row r="113" spans="1:17" ht="15.75">
      <c r="A113" s="41" t="s">
        <v>98</v>
      </c>
      <c r="C113" s="280" t="e">
        <f>+C112/C27</f>
        <v>#DIV/0!</v>
      </c>
      <c r="D113" s="217" t="e">
        <f>+D112/D27</f>
        <v>#DIV/0!</v>
      </c>
      <c r="E113" s="222" t="e">
        <f t="shared" si="38"/>
        <v>#DIV/0!</v>
      </c>
      <c r="F113" s="235" t="e">
        <f>+F112/F27</f>
        <v>#DIV/0!</v>
      </c>
      <c r="G113" s="251" t="e">
        <f t="shared" si="39"/>
        <v>#DIV/0!</v>
      </c>
      <c r="H113" s="280" t="e">
        <f>+H112/H27</f>
        <v>#DIV/0!</v>
      </c>
      <c r="I113" s="217" t="e">
        <f>+I112/I27</f>
        <v>#DIV/0!</v>
      </c>
      <c r="J113" s="222" t="e">
        <f t="shared" si="40"/>
        <v>#DIV/0!</v>
      </c>
      <c r="K113" s="235" t="e">
        <f>+K112/K27</f>
        <v>#DIV/0!</v>
      </c>
      <c r="L113" s="251" t="e">
        <f t="shared" si="41"/>
        <v>#DIV/0!</v>
      </c>
      <c r="M113" s="280" t="e">
        <f>+M112/M27</f>
        <v>#DIV/0!</v>
      </c>
      <c r="N113" s="217" t="e">
        <f>+N112/N27</f>
        <v>#DIV/0!</v>
      </c>
      <c r="O113" s="222" t="e">
        <f t="shared" si="42"/>
        <v>#DIV/0!</v>
      </c>
      <c r="P113" s="235" t="e">
        <f>+P112/P27</f>
        <v>#DIV/0!</v>
      </c>
      <c r="Q113" s="251" t="e">
        <f t="shared" si="43"/>
        <v>#DIV/0!</v>
      </c>
    </row>
    <row r="114" spans="1:17" ht="15.75">
      <c r="A114" s="11" t="s">
        <v>97</v>
      </c>
      <c r="C114" s="281" t="e">
        <f>+C111/C113</f>
        <v>#DIV/0!</v>
      </c>
      <c r="D114" s="218" t="e">
        <f>+D111/D113</f>
        <v>#DIV/0!</v>
      </c>
      <c r="E114" s="222" t="e">
        <f t="shared" si="38"/>
        <v>#DIV/0!</v>
      </c>
      <c r="F114" s="236" t="e">
        <f>+F111/F113</f>
        <v>#DIV/0!</v>
      </c>
      <c r="G114" s="251" t="e">
        <f t="shared" si="39"/>
        <v>#DIV/0!</v>
      </c>
      <c r="H114" s="281" t="e">
        <f>+H111/H113</f>
        <v>#DIV/0!</v>
      </c>
      <c r="I114" s="218" t="e">
        <f>+I111/I113</f>
        <v>#DIV/0!</v>
      </c>
      <c r="J114" s="222" t="e">
        <f t="shared" si="40"/>
        <v>#DIV/0!</v>
      </c>
      <c r="K114" s="236" t="e">
        <f>+K111/K113</f>
        <v>#DIV/0!</v>
      </c>
      <c r="L114" s="251" t="e">
        <f t="shared" si="41"/>
        <v>#DIV/0!</v>
      </c>
      <c r="M114" s="281" t="e">
        <f>+M111/M113</f>
        <v>#DIV/0!</v>
      </c>
      <c r="N114" s="218" t="e">
        <f>+N111/N113</f>
        <v>#DIV/0!</v>
      </c>
      <c r="O114" s="222" t="e">
        <f t="shared" si="42"/>
        <v>#DIV/0!</v>
      </c>
      <c r="P114" s="236" t="e">
        <f>+P111/P113</f>
        <v>#DIV/0!</v>
      </c>
      <c r="Q114" s="251" t="e">
        <f t="shared" si="43"/>
        <v>#DIV/0!</v>
      </c>
    </row>
    <row r="115" spans="1:17" ht="15.75">
      <c r="A115" s="41" t="s">
        <v>105</v>
      </c>
      <c r="C115" s="282">
        <f>+C27/C6</f>
        <v>0</v>
      </c>
      <c r="D115" s="219">
        <f>+D27/D6</f>
        <v>0</v>
      </c>
      <c r="E115" s="222" t="str">
        <f t="shared" si="38"/>
        <v/>
      </c>
      <c r="F115" s="237" t="e">
        <f>+F27/F6</f>
        <v>#DIV/0!</v>
      </c>
      <c r="G115" s="251" t="str">
        <f t="shared" si="39"/>
        <v/>
      </c>
      <c r="H115" s="282">
        <f>+H27/H6</f>
        <v>0</v>
      </c>
      <c r="I115" s="219">
        <f>+I27/I6</f>
        <v>0</v>
      </c>
      <c r="J115" s="222" t="str">
        <f t="shared" si="40"/>
        <v/>
      </c>
      <c r="K115" s="237" t="e">
        <f>+K27/K6</f>
        <v>#DIV/0!</v>
      </c>
      <c r="L115" s="251" t="str">
        <f t="shared" si="41"/>
        <v/>
      </c>
      <c r="M115" s="282">
        <f>+M27/M6</f>
        <v>0</v>
      </c>
      <c r="N115" s="219">
        <f>+N27/N6</f>
        <v>0</v>
      </c>
      <c r="O115" s="222" t="str">
        <f t="shared" si="42"/>
        <v/>
      </c>
      <c r="P115" s="237" t="e">
        <f>+P27/P6</f>
        <v>#DIV/0!</v>
      </c>
      <c r="Q115" s="251" t="str">
        <f t="shared" si="43"/>
        <v/>
      </c>
    </row>
    <row r="116" spans="1:17" ht="15.75">
      <c r="A116" s="11" t="s">
        <v>102</v>
      </c>
      <c r="C116" s="281" t="e">
        <f>+C114/C115</f>
        <v>#DIV/0!</v>
      </c>
      <c r="D116" s="218" t="e">
        <f>+D114/D115</f>
        <v>#DIV/0!</v>
      </c>
      <c r="E116" s="222" t="e">
        <f t="shared" si="38"/>
        <v>#DIV/0!</v>
      </c>
      <c r="F116" s="236" t="e">
        <f>+F114/F115</f>
        <v>#DIV/0!</v>
      </c>
      <c r="G116" s="251" t="e">
        <f t="shared" si="39"/>
        <v>#DIV/0!</v>
      </c>
      <c r="H116" s="281" t="e">
        <f>+H114/H115</f>
        <v>#DIV/0!</v>
      </c>
      <c r="I116" s="218" t="e">
        <f>+I114/I115</f>
        <v>#DIV/0!</v>
      </c>
      <c r="J116" s="222" t="e">
        <f t="shared" si="40"/>
        <v>#DIV/0!</v>
      </c>
      <c r="K116" s="236" t="e">
        <f>+K114/K115</f>
        <v>#DIV/0!</v>
      </c>
      <c r="L116" s="251" t="e">
        <f t="shared" si="41"/>
        <v>#DIV/0!</v>
      </c>
      <c r="M116" s="281" t="e">
        <f>+M114/M115</f>
        <v>#DIV/0!</v>
      </c>
      <c r="N116" s="218" t="e">
        <f>+N114/N115</f>
        <v>#DIV/0!</v>
      </c>
      <c r="O116" s="222" t="e">
        <f t="shared" si="42"/>
        <v>#DIV/0!</v>
      </c>
      <c r="P116" s="236" t="e">
        <f>+P114/P115</f>
        <v>#DIV/0!</v>
      </c>
      <c r="Q116" s="251" t="e">
        <f t="shared" si="43"/>
        <v>#DIV/0!</v>
      </c>
    </row>
    <row r="117" spans="1:17" ht="15.75">
      <c r="A117" s="41" t="s">
        <v>106</v>
      </c>
      <c r="C117" s="282">
        <f>249*31</f>
        <v>7719</v>
      </c>
      <c r="D117" s="219">
        <f>249*31</f>
        <v>7719</v>
      </c>
      <c r="E117" s="222"/>
      <c r="F117" s="237">
        <f>249*31</f>
        <v>7719</v>
      </c>
      <c r="G117" s="251"/>
      <c r="H117" s="282">
        <f>249*31</f>
        <v>7719</v>
      </c>
      <c r="I117" s="219">
        <f>249*31</f>
        <v>7719</v>
      </c>
      <c r="J117" s="222"/>
      <c r="K117" s="237">
        <f>249*31</f>
        <v>7719</v>
      </c>
      <c r="L117" s="251"/>
      <c r="M117" s="282">
        <f>249*31</f>
        <v>7719</v>
      </c>
      <c r="N117" s="219">
        <f>249*31</f>
        <v>7719</v>
      </c>
      <c r="O117" s="222"/>
      <c r="P117" s="237">
        <f>249*31</f>
        <v>7719</v>
      </c>
      <c r="Q117" s="251"/>
    </row>
    <row r="118" spans="1:17" ht="15.75">
      <c r="A118" s="11" t="s">
        <v>103</v>
      </c>
      <c r="C118" s="283" t="e">
        <f>+C116/C117</f>
        <v>#DIV/0!</v>
      </c>
      <c r="D118" s="220" t="e">
        <f>+D116/D117</f>
        <v>#DIV/0!</v>
      </c>
      <c r="E118" s="222" t="e">
        <f t="shared" si="38"/>
        <v>#DIV/0!</v>
      </c>
      <c r="F118" s="238" t="e">
        <f>+F116/F117</f>
        <v>#DIV/0!</v>
      </c>
      <c r="G118" s="251" t="e">
        <f t="shared" si="39"/>
        <v>#DIV/0!</v>
      </c>
      <c r="H118" s="283" t="e">
        <f>+H116/H117</f>
        <v>#DIV/0!</v>
      </c>
      <c r="I118" s="220" t="e">
        <f>+I116/I117</f>
        <v>#DIV/0!</v>
      </c>
      <c r="J118" s="222" t="e">
        <f t="shared" ref="J118:J119" si="44">IF(H118&gt;0,(H118/I118)-1,"")</f>
        <v>#DIV/0!</v>
      </c>
      <c r="K118" s="238" t="e">
        <f>+K116/K117</f>
        <v>#DIV/0!</v>
      </c>
      <c r="L118" s="251" t="e">
        <f t="shared" ref="L118:L119" si="45">IF(H118&gt;0,(H118/K118)-1,"")</f>
        <v>#DIV/0!</v>
      </c>
      <c r="M118" s="283" t="e">
        <f>+M116/M117</f>
        <v>#DIV/0!</v>
      </c>
      <c r="N118" s="220" t="e">
        <f>+N116/N117</f>
        <v>#DIV/0!</v>
      </c>
      <c r="O118" s="222" t="e">
        <f t="shared" ref="O118:O119" si="46">IF(M118&gt;0,(M118/N118)-1,"")</f>
        <v>#DIV/0!</v>
      </c>
      <c r="P118" s="238" t="e">
        <f>+P116/P117</f>
        <v>#DIV/0!</v>
      </c>
      <c r="Q118" s="251" t="e">
        <f t="shared" ref="Q118:Q119" si="47">IF(M118&gt;0,(M118/P118)-1,"")</f>
        <v>#DIV/0!</v>
      </c>
    </row>
    <row r="119" spans="1:17" ht="15.75">
      <c r="A119" s="11" t="s">
        <v>104</v>
      </c>
      <c r="C119" s="281" t="e">
        <f>+C114/C6</f>
        <v>#DIV/0!</v>
      </c>
      <c r="D119" s="218" t="e">
        <f>+D114/D6</f>
        <v>#DIV/0!</v>
      </c>
      <c r="E119" s="222" t="e">
        <f t="shared" si="38"/>
        <v>#DIV/0!</v>
      </c>
      <c r="F119" s="236" t="e">
        <f>+F114/F6</f>
        <v>#DIV/0!</v>
      </c>
      <c r="G119" s="251" t="e">
        <f t="shared" si="39"/>
        <v>#DIV/0!</v>
      </c>
      <c r="H119" s="281" t="e">
        <f>+H114/H6</f>
        <v>#DIV/0!</v>
      </c>
      <c r="I119" s="218" t="e">
        <f>+I114/I6</f>
        <v>#DIV/0!</v>
      </c>
      <c r="J119" s="222" t="e">
        <f t="shared" si="44"/>
        <v>#DIV/0!</v>
      </c>
      <c r="K119" s="236" t="e">
        <f>+K114/K6</f>
        <v>#DIV/0!</v>
      </c>
      <c r="L119" s="251" t="e">
        <f t="shared" si="45"/>
        <v>#DIV/0!</v>
      </c>
      <c r="M119" s="281" t="e">
        <f>+M114/M6</f>
        <v>#DIV/0!</v>
      </c>
      <c r="N119" s="218" t="e">
        <f>+N114/N6</f>
        <v>#DIV/0!</v>
      </c>
      <c r="O119" s="222" t="e">
        <f t="shared" si="46"/>
        <v>#DIV/0!</v>
      </c>
      <c r="P119" s="236" t="e">
        <f>+P114/P6</f>
        <v>#DIV/0!</v>
      </c>
      <c r="Q119" s="251" t="e">
        <f t="shared" si="47"/>
        <v>#DIV/0!</v>
      </c>
    </row>
    <row r="120" spans="1:17">
      <c r="C120" s="274"/>
      <c r="D120" s="183"/>
      <c r="E120" s="183"/>
      <c r="F120" s="183"/>
      <c r="G120" s="275"/>
      <c r="H120" s="274"/>
      <c r="I120" s="183"/>
      <c r="J120" s="183"/>
      <c r="K120" s="183"/>
      <c r="L120" s="275"/>
      <c r="M120" s="274"/>
      <c r="N120" s="183"/>
      <c r="O120" s="183"/>
      <c r="P120" s="183"/>
      <c r="Q120" s="275"/>
    </row>
    <row r="121" spans="1:17" ht="15.75">
      <c r="A121" s="42" t="s">
        <v>111</v>
      </c>
      <c r="C121" s="284">
        <f>+(C25-C29)-C63-C38-C43-C48-C53</f>
        <v>0</v>
      </c>
      <c r="D121" s="221">
        <f>+(D25-D29)-D63-D38-D43-D48-D53</f>
        <v>0</v>
      </c>
      <c r="E121" s="222" t="str">
        <f>IF(C121&gt;0,(C121/D121)-1,"")</f>
        <v/>
      </c>
      <c r="F121" s="239">
        <f>+(F25-F29)-F63-F38-F43-F48-F53</f>
        <v>0</v>
      </c>
      <c r="G121" s="251" t="str">
        <f>IF(C121&gt;0,(C121/F121)-1,"")</f>
        <v/>
      </c>
      <c r="H121" s="284">
        <f>+(H25-H29)-H63-H38-H43-H48-H53</f>
        <v>0</v>
      </c>
      <c r="I121" s="221">
        <f>+(I25-I29)-I63-I38-I43-I48-I53</f>
        <v>0</v>
      </c>
      <c r="J121" s="222" t="str">
        <f>IF(H121&gt;0,(H121/I121)-1,"")</f>
        <v/>
      </c>
      <c r="K121" s="239">
        <f>+(K25-K29)-K63-K38-K43-K48-K53</f>
        <v>0</v>
      </c>
      <c r="L121" s="251" t="str">
        <f>IF(H121&gt;0,(H121/K121)-1,"")</f>
        <v/>
      </c>
      <c r="M121" s="284">
        <f>+(M25-M29)-M63-M38-M43-M48-M53</f>
        <v>0</v>
      </c>
      <c r="N121" s="221">
        <f>+(N25-N29)-N63-N38-N43-N48-N53</f>
        <v>0</v>
      </c>
      <c r="O121" s="222" t="str">
        <f>IF(M121&gt;0,(M121/N121)-1,"")</f>
        <v/>
      </c>
      <c r="P121" s="239">
        <f>+(P25-P29)-P63-P38-P43-P48-P53</f>
        <v>0</v>
      </c>
      <c r="Q121" s="251" t="str">
        <f>IF(M121&gt;0,(M121/P121)-1,"")</f>
        <v/>
      </c>
    </row>
    <row r="122" spans="1:17" ht="15.75">
      <c r="A122" s="42" t="s">
        <v>112</v>
      </c>
      <c r="C122" s="285">
        <f>+(C24-C62-C64)-C36-C41-C46-C51</f>
        <v>0</v>
      </c>
      <c r="D122" s="286">
        <f>+(D24-D62-D64)-D36-D41-D46-D51</f>
        <v>0</v>
      </c>
      <c r="E122" s="287" t="str">
        <f>IF(C122&gt;0,(C122/D122)-1,"")</f>
        <v/>
      </c>
      <c r="F122" s="288">
        <f>+(F24-F62-F64)-F36-F41-F46-F51</f>
        <v>0</v>
      </c>
      <c r="G122" s="289" t="str">
        <f>IF(C122&gt;0,(C122/F122)-1,"")</f>
        <v/>
      </c>
      <c r="H122" s="285">
        <f>+(H24-H62-H64)-H36-H41-H46-H51</f>
        <v>0</v>
      </c>
      <c r="I122" s="286">
        <f>+(I24-I62-I64)-I36-I41-I46-I51</f>
        <v>0</v>
      </c>
      <c r="J122" s="287" t="str">
        <f>IF(H122&gt;0,(H122/I122)-1,"")</f>
        <v/>
      </c>
      <c r="K122" s="288">
        <f>+(K24-K62-K64)-K36-K41-K46-K51</f>
        <v>0</v>
      </c>
      <c r="L122" s="289" t="str">
        <f>IF(H122&gt;0,(H122/K122)-1,"")</f>
        <v/>
      </c>
      <c r="M122" s="285">
        <f>+(M24-M62-M64)-M36-M41-M46-M51</f>
        <v>0</v>
      </c>
      <c r="N122" s="286">
        <f>+(N24-N62-N64)-N36-N41-N46-N51</f>
        <v>0</v>
      </c>
      <c r="O122" s="287" t="str">
        <f>IF(M122&gt;0,(M122/N122)-1,"")</f>
        <v/>
      </c>
      <c r="P122" s="288">
        <f>+(P24-P62-P64)-P36-P41-P46-P51</f>
        <v>0</v>
      </c>
      <c r="Q122" s="289" t="str">
        <f>IF(M122&gt;0,(M122/P122)-1,"")</f>
        <v/>
      </c>
    </row>
    <row r="123" spans="1:17" ht="15.75">
      <c r="A123" s="42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</row>
    <row r="124" spans="1:17" ht="15.75">
      <c r="A124" s="42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</row>
    <row r="125" spans="1:17"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</row>
    <row r="126" spans="1:17"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</row>
    <row r="127" spans="1:17" ht="15.75">
      <c r="A127" s="42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</row>
    <row r="128" spans="1:17" ht="15.75">
      <c r="A128" s="42"/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</row>
    <row r="129" spans="1:17" ht="15.75">
      <c r="A129" s="42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</row>
    <row r="130" spans="1:17" ht="15.75">
      <c r="A130" s="42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</row>
  </sheetData>
  <mergeCells count="3">
    <mergeCell ref="H3:L3"/>
    <mergeCell ref="C3:G3"/>
    <mergeCell ref="M3:Q3"/>
  </mergeCells>
  <conditionalFormatting sqref="E5:E8">
    <cfRule type="cellIs" dxfId="493" priority="658" operator="lessThan">
      <formula>0</formula>
    </cfRule>
  </conditionalFormatting>
  <conditionalFormatting sqref="E5:E8">
    <cfRule type="cellIs" dxfId="935" priority="657" operator="lessThan">
      <formula>0</formula>
    </cfRule>
  </conditionalFormatting>
  <conditionalFormatting sqref="E5:E8">
    <cfRule type="cellIs" priority="656" operator="equal">
      <formula>0</formula>
    </cfRule>
  </conditionalFormatting>
  <conditionalFormatting sqref="E5:E8">
    <cfRule type="cellIs" dxfId="492" priority="655" operator="greaterThan">
      <formula>0</formula>
    </cfRule>
  </conditionalFormatting>
  <conditionalFormatting sqref="E5:E8">
    <cfRule type="cellIs" dxfId="491" priority="654" operator="lessThan">
      <formula>0</formula>
    </cfRule>
  </conditionalFormatting>
  <conditionalFormatting sqref="E5:E8">
    <cfRule type="cellIs" priority="653" operator="equal">
      <formula>0</formula>
    </cfRule>
  </conditionalFormatting>
  <conditionalFormatting sqref="E5:E8">
    <cfRule type="cellIs" dxfId="490" priority="652" operator="greaterThan">
      <formula>0</formula>
    </cfRule>
  </conditionalFormatting>
  <conditionalFormatting sqref="G5:G8">
    <cfRule type="cellIs" dxfId="497" priority="651" operator="lessThan">
      <formula>0</formula>
    </cfRule>
  </conditionalFormatting>
  <conditionalFormatting sqref="G5:G8">
    <cfRule type="cellIs" dxfId="934" priority="650" operator="lessThan">
      <formula>0</formula>
    </cfRule>
  </conditionalFormatting>
  <conditionalFormatting sqref="G5:G8">
    <cfRule type="cellIs" priority="649" operator="equal">
      <formula>0</formula>
    </cfRule>
  </conditionalFormatting>
  <conditionalFormatting sqref="G5:G8">
    <cfRule type="cellIs" dxfId="496" priority="648" operator="greaterThan">
      <formula>0</formula>
    </cfRule>
  </conditionalFormatting>
  <conditionalFormatting sqref="G5:G8">
    <cfRule type="cellIs" dxfId="495" priority="647" operator="lessThan">
      <formula>0</formula>
    </cfRule>
  </conditionalFormatting>
  <conditionalFormatting sqref="G5:G8">
    <cfRule type="cellIs" priority="646" operator="equal">
      <formula>0</formula>
    </cfRule>
  </conditionalFormatting>
  <conditionalFormatting sqref="G5:G8">
    <cfRule type="cellIs" dxfId="494" priority="645" operator="greaterThan">
      <formula>0</formula>
    </cfRule>
  </conditionalFormatting>
  <conditionalFormatting sqref="E10:E13">
    <cfRule type="cellIs" dxfId="933" priority="644" operator="lessThan">
      <formula>0</formula>
    </cfRule>
  </conditionalFormatting>
  <conditionalFormatting sqref="E10:E13">
    <cfRule type="cellIs" dxfId="932" priority="643" operator="lessThan">
      <formula>0</formula>
    </cfRule>
  </conditionalFormatting>
  <conditionalFormatting sqref="E10:E13">
    <cfRule type="cellIs" priority="642" operator="equal">
      <formula>0</formula>
    </cfRule>
  </conditionalFormatting>
  <conditionalFormatting sqref="E10:E13">
    <cfRule type="cellIs" dxfId="931" priority="641" operator="greaterThan">
      <formula>0</formula>
    </cfRule>
  </conditionalFormatting>
  <conditionalFormatting sqref="E10:E13">
    <cfRule type="cellIs" dxfId="930" priority="640" operator="lessThan">
      <formula>0</formula>
    </cfRule>
  </conditionalFormatting>
  <conditionalFormatting sqref="E10:E13">
    <cfRule type="cellIs" priority="639" operator="equal">
      <formula>0</formula>
    </cfRule>
  </conditionalFormatting>
  <conditionalFormatting sqref="E10:E13">
    <cfRule type="cellIs" dxfId="929" priority="638" operator="greaterThan">
      <formula>0</formula>
    </cfRule>
  </conditionalFormatting>
  <conditionalFormatting sqref="G10:G13">
    <cfRule type="cellIs" dxfId="928" priority="637" operator="lessThan">
      <formula>0</formula>
    </cfRule>
  </conditionalFormatting>
  <conditionalFormatting sqref="G10:G13">
    <cfRule type="cellIs" dxfId="927" priority="636" operator="lessThan">
      <formula>0</formula>
    </cfRule>
  </conditionalFormatting>
  <conditionalFormatting sqref="G10:G13">
    <cfRule type="cellIs" priority="635" operator="equal">
      <formula>0</formula>
    </cfRule>
  </conditionalFormatting>
  <conditionalFormatting sqref="G10:G13">
    <cfRule type="cellIs" dxfId="926" priority="634" operator="greaterThan">
      <formula>0</formula>
    </cfRule>
  </conditionalFormatting>
  <conditionalFormatting sqref="G10:G13">
    <cfRule type="cellIs" dxfId="925" priority="633" operator="lessThan">
      <formula>0</formula>
    </cfRule>
  </conditionalFormatting>
  <conditionalFormatting sqref="G10:G13">
    <cfRule type="cellIs" priority="632" operator="equal">
      <formula>0</formula>
    </cfRule>
  </conditionalFormatting>
  <conditionalFormatting sqref="G10:G13">
    <cfRule type="cellIs" dxfId="924" priority="631" operator="greaterThan">
      <formula>0</formula>
    </cfRule>
  </conditionalFormatting>
  <conditionalFormatting sqref="E14:E21">
    <cfRule type="cellIs" dxfId="923" priority="630" operator="lessThan">
      <formula>0</formula>
    </cfRule>
  </conditionalFormatting>
  <conditionalFormatting sqref="E14:E21">
    <cfRule type="cellIs" dxfId="922" priority="629" operator="lessThan">
      <formula>0</formula>
    </cfRule>
  </conditionalFormatting>
  <conditionalFormatting sqref="E14:E21">
    <cfRule type="cellIs" priority="628" operator="equal">
      <formula>0</formula>
    </cfRule>
  </conditionalFormatting>
  <conditionalFormatting sqref="E14:E21">
    <cfRule type="cellIs" dxfId="921" priority="627" operator="greaterThan">
      <formula>0</formula>
    </cfRule>
  </conditionalFormatting>
  <conditionalFormatting sqref="E14:E21">
    <cfRule type="cellIs" dxfId="920" priority="626" operator="lessThan">
      <formula>0</formula>
    </cfRule>
  </conditionalFormatting>
  <conditionalFormatting sqref="E14:E21">
    <cfRule type="cellIs" priority="625" operator="equal">
      <formula>0</formula>
    </cfRule>
  </conditionalFormatting>
  <conditionalFormatting sqref="E14:E21">
    <cfRule type="cellIs" dxfId="919" priority="624" operator="greaterThan">
      <formula>0</formula>
    </cfRule>
  </conditionalFormatting>
  <conditionalFormatting sqref="G14">
    <cfRule type="cellIs" dxfId="918" priority="616" operator="lessThan">
      <formula>0</formula>
    </cfRule>
  </conditionalFormatting>
  <conditionalFormatting sqref="G14">
    <cfRule type="cellIs" dxfId="917" priority="615" operator="lessThan">
      <formula>0</formula>
    </cfRule>
  </conditionalFormatting>
  <conditionalFormatting sqref="G14">
    <cfRule type="cellIs" priority="614" operator="equal">
      <formula>0</formula>
    </cfRule>
  </conditionalFormatting>
  <conditionalFormatting sqref="G14">
    <cfRule type="cellIs" dxfId="916" priority="613" operator="greaterThan">
      <formula>0</formula>
    </cfRule>
  </conditionalFormatting>
  <conditionalFormatting sqref="G14">
    <cfRule type="cellIs" dxfId="915" priority="612" operator="lessThan">
      <formula>0</formula>
    </cfRule>
  </conditionalFormatting>
  <conditionalFormatting sqref="G14">
    <cfRule type="cellIs" priority="611" operator="equal">
      <formula>0</formula>
    </cfRule>
  </conditionalFormatting>
  <conditionalFormatting sqref="G14">
    <cfRule type="cellIs" dxfId="914" priority="610" operator="greaterThan">
      <formula>0</formula>
    </cfRule>
  </conditionalFormatting>
  <conditionalFormatting sqref="G15:G21">
    <cfRule type="cellIs" dxfId="913" priority="609" operator="lessThan">
      <formula>0</formula>
    </cfRule>
  </conditionalFormatting>
  <conditionalFormatting sqref="G15:G21">
    <cfRule type="cellIs" dxfId="912" priority="608" operator="lessThan">
      <formula>0</formula>
    </cfRule>
  </conditionalFormatting>
  <conditionalFormatting sqref="G15:G21">
    <cfRule type="cellIs" priority="607" operator="equal">
      <formula>0</formula>
    </cfRule>
  </conditionalFormatting>
  <conditionalFormatting sqref="G15:G21">
    <cfRule type="cellIs" dxfId="911" priority="606" operator="greaterThan">
      <formula>0</formula>
    </cfRule>
  </conditionalFormatting>
  <conditionalFormatting sqref="G15:G21">
    <cfRule type="cellIs" dxfId="910" priority="605" operator="lessThan">
      <formula>0</formula>
    </cfRule>
  </conditionalFormatting>
  <conditionalFormatting sqref="G15:G21">
    <cfRule type="cellIs" priority="604" operator="equal">
      <formula>0</formula>
    </cfRule>
  </conditionalFormatting>
  <conditionalFormatting sqref="G15:G21">
    <cfRule type="cellIs" dxfId="909" priority="603" operator="greaterThan">
      <formula>0</formula>
    </cfRule>
  </conditionalFormatting>
  <conditionalFormatting sqref="E22">
    <cfRule type="cellIs" dxfId="908" priority="602" operator="lessThan">
      <formula>0</formula>
    </cfRule>
  </conditionalFormatting>
  <conditionalFormatting sqref="E22">
    <cfRule type="cellIs" dxfId="907" priority="601" operator="lessThan">
      <formula>0</formula>
    </cfRule>
  </conditionalFormatting>
  <conditionalFormatting sqref="E22">
    <cfRule type="cellIs" priority="600" operator="equal">
      <formula>0</formula>
    </cfRule>
  </conditionalFormatting>
  <conditionalFormatting sqref="E22">
    <cfRule type="cellIs" dxfId="906" priority="599" operator="greaterThan">
      <formula>0</formula>
    </cfRule>
  </conditionalFormatting>
  <conditionalFormatting sqref="E22">
    <cfRule type="cellIs" dxfId="905" priority="598" operator="lessThan">
      <formula>0</formula>
    </cfRule>
  </conditionalFormatting>
  <conditionalFormatting sqref="E22">
    <cfRule type="cellIs" priority="597" operator="equal">
      <formula>0</formula>
    </cfRule>
  </conditionalFormatting>
  <conditionalFormatting sqref="E22">
    <cfRule type="cellIs" dxfId="904" priority="596" operator="greaterThan">
      <formula>0</formula>
    </cfRule>
  </conditionalFormatting>
  <conditionalFormatting sqref="E24:E27">
    <cfRule type="cellIs" dxfId="903" priority="588" operator="lessThan">
      <formula>0</formula>
    </cfRule>
  </conditionalFormatting>
  <conditionalFormatting sqref="E24:E27">
    <cfRule type="cellIs" dxfId="902" priority="587" operator="lessThan">
      <formula>0</formula>
    </cfRule>
  </conditionalFormatting>
  <conditionalFormatting sqref="E24:E27">
    <cfRule type="cellIs" priority="586" operator="equal">
      <formula>0</formula>
    </cfRule>
  </conditionalFormatting>
  <conditionalFormatting sqref="E24:E27">
    <cfRule type="cellIs" dxfId="901" priority="585" operator="greaterThan">
      <formula>0</formula>
    </cfRule>
  </conditionalFormatting>
  <conditionalFormatting sqref="E24:E27">
    <cfRule type="cellIs" dxfId="900" priority="584" operator="lessThan">
      <formula>0</formula>
    </cfRule>
  </conditionalFormatting>
  <conditionalFormatting sqref="E24:E27">
    <cfRule type="cellIs" priority="583" operator="equal">
      <formula>0</formula>
    </cfRule>
  </conditionalFormatting>
  <conditionalFormatting sqref="E24:E27">
    <cfRule type="cellIs" dxfId="899" priority="582" operator="greaterThan">
      <formula>0</formula>
    </cfRule>
  </conditionalFormatting>
  <conditionalFormatting sqref="G22">
    <cfRule type="cellIs" dxfId="898" priority="574" operator="lessThan">
      <formula>0</formula>
    </cfRule>
  </conditionalFormatting>
  <conditionalFormatting sqref="G22">
    <cfRule type="cellIs" dxfId="897" priority="573" operator="lessThan">
      <formula>0</formula>
    </cfRule>
  </conditionalFormatting>
  <conditionalFormatting sqref="G22">
    <cfRule type="cellIs" priority="572" operator="equal">
      <formula>0</formula>
    </cfRule>
  </conditionalFormatting>
  <conditionalFormatting sqref="G22">
    <cfRule type="cellIs" dxfId="896" priority="571" operator="greaterThan">
      <formula>0</formula>
    </cfRule>
  </conditionalFormatting>
  <conditionalFormatting sqref="G22">
    <cfRule type="cellIs" dxfId="895" priority="570" operator="lessThan">
      <formula>0</formula>
    </cfRule>
  </conditionalFormatting>
  <conditionalFormatting sqref="G22">
    <cfRule type="cellIs" priority="569" operator="equal">
      <formula>0</formula>
    </cfRule>
  </conditionalFormatting>
  <conditionalFormatting sqref="G22">
    <cfRule type="cellIs" dxfId="894" priority="568" operator="greaterThan">
      <formula>0</formula>
    </cfRule>
  </conditionalFormatting>
  <conditionalFormatting sqref="G24:G27">
    <cfRule type="cellIs" dxfId="893" priority="567" operator="lessThan">
      <formula>0</formula>
    </cfRule>
  </conditionalFormatting>
  <conditionalFormatting sqref="G24:G27">
    <cfRule type="cellIs" dxfId="892" priority="566" operator="lessThan">
      <formula>0</formula>
    </cfRule>
  </conditionalFormatting>
  <conditionalFormatting sqref="G24:G27">
    <cfRule type="cellIs" priority="565" operator="equal">
      <formula>0</formula>
    </cfRule>
  </conditionalFormatting>
  <conditionalFormatting sqref="G24:G27">
    <cfRule type="cellIs" dxfId="891" priority="564" operator="greaterThan">
      <formula>0</formula>
    </cfRule>
  </conditionalFormatting>
  <conditionalFormatting sqref="G24:G27">
    <cfRule type="cellIs" dxfId="890" priority="563" operator="lessThan">
      <formula>0</formula>
    </cfRule>
  </conditionalFormatting>
  <conditionalFormatting sqref="G24:G27">
    <cfRule type="cellIs" priority="562" operator="equal">
      <formula>0</formula>
    </cfRule>
  </conditionalFormatting>
  <conditionalFormatting sqref="G24:G27">
    <cfRule type="cellIs" dxfId="889" priority="561" operator="greaterThan">
      <formula>0</formula>
    </cfRule>
  </conditionalFormatting>
  <conditionalFormatting sqref="E29:E33">
    <cfRule type="cellIs" dxfId="888" priority="560" operator="lessThan">
      <formula>0</formula>
    </cfRule>
  </conditionalFormatting>
  <conditionalFormatting sqref="E29:E33">
    <cfRule type="cellIs" dxfId="887" priority="559" operator="lessThan">
      <formula>0</formula>
    </cfRule>
  </conditionalFormatting>
  <conditionalFormatting sqref="E29:E33">
    <cfRule type="cellIs" priority="558" operator="equal">
      <formula>0</formula>
    </cfRule>
  </conditionalFormatting>
  <conditionalFormatting sqref="E29:E33">
    <cfRule type="cellIs" dxfId="886" priority="557" operator="greaterThan">
      <formula>0</formula>
    </cfRule>
  </conditionalFormatting>
  <conditionalFormatting sqref="E29:E33">
    <cfRule type="cellIs" dxfId="885" priority="556" operator="lessThan">
      <formula>0</formula>
    </cfRule>
  </conditionalFormatting>
  <conditionalFormatting sqref="E29:E33">
    <cfRule type="cellIs" priority="555" operator="equal">
      <formula>0</formula>
    </cfRule>
  </conditionalFormatting>
  <conditionalFormatting sqref="E29:E33">
    <cfRule type="cellIs" dxfId="884" priority="554" operator="greaterThan">
      <formula>0</formula>
    </cfRule>
  </conditionalFormatting>
  <conditionalFormatting sqref="G29:G33">
    <cfRule type="cellIs" dxfId="883" priority="553" operator="lessThan">
      <formula>0</formula>
    </cfRule>
  </conditionalFormatting>
  <conditionalFormatting sqref="G29:G33">
    <cfRule type="cellIs" dxfId="882" priority="552" operator="lessThan">
      <formula>0</formula>
    </cfRule>
  </conditionalFormatting>
  <conditionalFormatting sqref="G29:G33">
    <cfRule type="cellIs" priority="551" operator="equal">
      <formula>0</formula>
    </cfRule>
  </conditionalFormatting>
  <conditionalFormatting sqref="G29:G33">
    <cfRule type="cellIs" dxfId="881" priority="550" operator="greaterThan">
      <formula>0</formula>
    </cfRule>
  </conditionalFormatting>
  <conditionalFormatting sqref="G29:G33">
    <cfRule type="cellIs" dxfId="880" priority="549" operator="lessThan">
      <formula>0</formula>
    </cfRule>
  </conditionalFormatting>
  <conditionalFormatting sqref="G29:G33">
    <cfRule type="cellIs" priority="548" operator="equal">
      <formula>0</formula>
    </cfRule>
  </conditionalFormatting>
  <conditionalFormatting sqref="G29:G33">
    <cfRule type="cellIs" dxfId="879" priority="547" operator="greaterThan">
      <formula>0</formula>
    </cfRule>
  </conditionalFormatting>
  <conditionalFormatting sqref="G35:G57">
    <cfRule type="cellIs" dxfId="878" priority="546" operator="lessThan">
      <formula>0</formula>
    </cfRule>
  </conditionalFormatting>
  <conditionalFormatting sqref="G35:G57">
    <cfRule type="cellIs" dxfId="877" priority="545" operator="lessThan">
      <formula>0</formula>
    </cfRule>
  </conditionalFormatting>
  <conditionalFormatting sqref="G35:G57">
    <cfRule type="cellIs" priority="544" operator="equal">
      <formula>0</formula>
    </cfRule>
  </conditionalFormatting>
  <conditionalFormatting sqref="G35:G57">
    <cfRule type="cellIs" dxfId="876" priority="543" operator="greaterThan">
      <formula>0</formula>
    </cfRule>
  </conditionalFormatting>
  <conditionalFormatting sqref="G35:G57">
    <cfRule type="cellIs" dxfId="875" priority="542" operator="lessThan">
      <formula>0</formula>
    </cfRule>
  </conditionalFormatting>
  <conditionalFormatting sqref="G35:G57">
    <cfRule type="cellIs" priority="541" operator="equal">
      <formula>0</formula>
    </cfRule>
  </conditionalFormatting>
  <conditionalFormatting sqref="G35:G57">
    <cfRule type="cellIs" dxfId="874" priority="540" operator="greaterThan">
      <formula>0</formula>
    </cfRule>
  </conditionalFormatting>
  <conditionalFormatting sqref="E35:E39">
    <cfRule type="cellIs" dxfId="873" priority="532" operator="lessThan">
      <formula>0</formula>
    </cfRule>
  </conditionalFormatting>
  <conditionalFormatting sqref="E35:E39">
    <cfRule type="cellIs" dxfId="872" priority="531" operator="lessThan">
      <formula>0</formula>
    </cfRule>
  </conditionalFormatting>
  <conditionalFormatting sqref="E35:E39">
    <cfRule type="cellIs" priority="530" operator="equal">
      <formula>0</formula>
    </cfRule>
  </conditionalFormatting>
  <conditionalFormatting sqref="E35:E39">
    <cfRule type="cellIs" dxfId="871" priority="529" operator="greaterThan">
      <formula>0</formula>
    </cfRule>
  </conditionalFormatting>
  <conditionalFormatting sqref="E35:E39">
    <cfRule type="cellIs" dxfId="870" priority="528" operator="lessThan">
      <formula>0</formula>
    </cfRule>
  </conditionalFormatting>
  <conditionalFormatting sqref="E35:E39">
    <cfRule type="cellIs" priority="527" operator="equal">
      <formula>0</formula>
    </cfRule>
  </conditionalFormatting>
  <conditionalFormatting sqref="E35:E39">
    <cfRule type="cellIs" dxfId="869" priority="526" operator="greaterThan">
      <formula>0</formula>
    </cfRule>
  </conditionalFormatting>
  <conditionalFormatting sqref="E40:E44">
    <cfRule type="cellIs" dxfId="868" priority="525" operator="lessThan">
      <formula>0</formula>
    </cfRule>
  </conditionalFormatting>
  <conditionalFormatting sqref="E40:E44">
    <cfRule type="cellIs" dxfId="867" priority="524" operator="lessThan">
      <formula>0</formula>
    </cfRule>
  </conditionalFormatting>
  <conditionalFormatting sqref="E40:E44">
    <cfRule type="cellIs" priority="523" operator="equal">
      <formula>0</formula>
    </cfRule>
  </conditionalFormatting>
  <conditionalFormatting sqref="E40:E44">
    <cfRule type="cellIs" dxfId="866" priority="522" operator="greaterThan">
      <formula>0</formula>
    </cfRule>
  </conditionalFormatting>
  <conditionalFormatting sqref="E40:E44">
    <cfRule type="cellIs" dxfId="865" priority="521" operator="lessThan">
      <formula>0</formula>
    </cfRule>
  </conditionalFormatting>
  <conditionalFormatting sqref="E40:E44">
    <cfRule type="cellIs" priority="520" operator="equal">
      <formula>0</formula>
    </cfRule>
  </conditionalFormatting>
  <conditionalFormatting sqref="E40:E44">
    <cfRule type="cellIs" dxfId="864" priority="519" operator="greaterThan">
      <formula>0</formula>
    </cfRule>
  </conditionalFormatting>
  <conditionalFormatting sqref="E45:E49">
    <cfRule type="cellIs" dxfId="863" priority="518" operator="lessThan">
      <formula>0</formula>
    </cfRule>
  </conditionalFormatting>
  <conditionalFormatting sqref="E45:E49">
    <cfRule type="cellIs" dxfId="862" priority="517" operator="lessThan">
      <formula>0</formula>
    </cfRule>
  </conditionalFormatting>
  <conditionalFormatting sqref="E45:E49">
    <cfRule type="cellIs" priority="516" operator="equal">
      <formula>0</formula>
    </cfRule>
  </conditionalFormatting>
  <conditionalFormatting sqref="E45:E49">
    <cfRule type="cellIs" dxfId="861" priority="515" operator="greaterThan">
      <formula>0</formula>
    </cfRule>
  </conditionalFormatting>
  <conditionalFormatting sqref="E45:E49">
    <cfRule type="cellIs" dxfId="860" priority="514" operator="lessThan">
      <formula>0</formula>
    </cfRule>
  </conditionalFormatting>
  <conditionalFormatting sqref="E45:E49">
    <cfRule type="cellIs" priority="513" operator="equal">
      <formula>0</formula>
    </cfRule>
  </conditionalFormatting>
  <conditionalFormatting sqref="E45:E49">
    <cfRule type="cellIs" dxfId="859" priority="512" operator="greaterThan">
      <formula>0</formula>
    </cfRule>
  </conditionalFormatting>
  <conditionalFormatting sqref="E50:E57">
    <cfRule type="cellIs" dxfId="858" priority="511" operator="lessThan">
      <formula>0</formula>
    </cfRule>
  </conditionalFormatting>
  <conditionalFormatting sqref="E50:E57">
    <cfRule type="cellIs" dxfId="857" priority="510" operator="lessThan">
      <formula>0</formula>
    </cfRule>
  </conditionalFormatting>
  <conditionalFormatting sqref="E50:E57">
    <cfRule type="cellIs" priority="509" operator="equal">
      <formula>0</formula>
    </cfRule>
  </conditionalFormatting>
  <conditionalFormatting sqref="E50:E57">
    <cfRule type="cellIs" dxfId="856" priority="508" operator="greaterThan">
      <formula>0</formula>
    </cfRule>
  </conditionalFormatting>
  <conditionalFormatting sqref="E50:E57">
    <cfRule type="cellIs" dxfId="855" priority="507" operator="lessThan">
      <formula>0</formula>
    </cfRule>
  </conditionalFormatting>
  <conditionalFormatting sqref="E50:E57">
    <cfRule type="cellIs" priority="506" operator="equal">
      <formula>0</formula>
    </cfRule>
  </conditionalFormatting>
  <conditionalFormatting sqref="E50:E57">
    <cfRule type="cellIs" dxfId="854" priority="505" operator="greaterThan">
      <formula>0</formula>
    </cfRule>
  </conditionalFormatting>
  <conditionalFormatting sqref="E58">
    <cfRule type="cellIs" dxfId="853" priority="504" operator="lessThan">
      <formula>0</formula>
    </cfRule>
  </conditionalFormatting>
  <conditionalFormatting sqref="E58">
    <cfRule type="cellIs" dxfId="852" priority="503" operator="lessThan">
      <formula>0</formula>
    </cfRule>
  </conditionalFormatting>
  <conditionalFormatting sqref="E58">
    <cfRule type="cellIs" priority="502" operator="equal">
      <formula>0</formula>
    </cfRule>
  </conditionalFormatting>
  <conditionalFormatting sqref="E58">
    <cfRule type="cellIs" dxfId="851" priority="501" operator="greaterThan">
      <formula>0</formula>
    </cfRule>
  </conditionalFormatting>
  <conditionalFormatting sqref="E58">
    <cfRule type="cellIs" dxfId="850" priority="500" operator="lessThan">
      <formula>0</formula>
    </cfRule>
  </conditionalFormatting>
  <conditionalFormatting sqref="E58">
    <cfRule type="cellIs" priority="499" operator="equal">
      <formula>0</formula>
    </cfRule>
  </conditionalFormatting>
  <conditionalFormatting sqref="E58">
    <cfRule type="cellIs" dxfId="849" priority="498" operator="greaterThan">
      <formula>0</formula>
    </cfRule>
  </conditionalFormatting>
  <conditionalFormatting sqref="G58">
    <cfRule type="cellIs" dxfId="848" priority="497" operator="lessThan">
      <formula>0</formula>
    </cfRule>
  </conditionalFormatting>
  <conditionalFormatting sqref="G58">
    <cfRule type="cellIs" dxfId="847" priority="496" operator="lessThan">
      <formula>0</formula>
    </cfRule>
  </conditionalFormatting>
  <conditionalFormatting sqref="G58">
    <cfRule type="cellIs" priority="495" operator="equal">
      <formula>0</formula>
    </cfRule>
  </conditionalFormatting>
  <conditionalFormatting sqref="G58">
    <cfRule type="cellIs" dxfId="846" priority="494" operator="greaterThan">
      <formula>0</formula>
    </cfRule>
  </conditionalFormatting>
  <conditionalFormatting sqref="G58">
    <cfRule type="cellIs" dxfId="845" priority="493" operator="lessThan">
      <formula>0</formula>
    </cfRule>
  </conditionalFormatting>
  <conditionalFormatting sqref="G58">
    <cfRule type="cellIs" priority="492" operator="equal">
      <formula>0</formula>
    </cfRule>
  </conditionalFormatting>
  <conditionalFormatting sqref="G58">
    <cfRule type="cellIs" dxfId="844" priority="491" operator="greaterThan">
      <formula>0</formula>
    </cfRule>
  </conditionalFormatting>
  <conditionalFormatting sqref="G60:G95">
    <cfRule type="cellIs" dxfId="843" priority="490" operator="lessThan">
      <formula>0</formula>
    </cfRule>
  </conditionalFormatting>
  <conditionalFormatting sqref="G60:G95">
    <cfRule type="cellIs" dxfId="842" priority="489" operator="lessThan">
      <formula>0</formula>
    </cfRule>
  </conditionalFormatting>
  <conditionalFormatting sqref="G60:G95">
    <cfRule type="cellIs" priority="488" operator="equal">
      <formula>0</formula>
    </cfRule>
  </conditionalFormatting>
  <conditionalFormatting sqref="G60:G95">
    <cfRule type="cellIs" dxfId="841" priority="487" operator="greaterThan">
      <formula>0</formula>
    </cfRule>
  </conditionalFormatting>
  <conditionalFormatting sqref="G60:G95">
    <cfRule type="cellIs" dxfId="840" priority="486" operator="lessThan">
      <formula>0</formula>
    </cfRule>
  </conditionalFormatting>
  <conditionalFormatting sqref="G60:G95">
    <cfRule type="cellIs" priority="485" operator="equal">
      <formula>0</formula>
    </cfRule>
  </conditionalFormatting>
  <conditionalFormatting sqref="G60:G95">
    <cfRule type="cellIs" dxfId="839" priority="484" operator="greaterThan">
      <formula>0</formula>
    </cfRule>
  </conditionalFormatting>
  <conditionalFormatting sqref="E60:E95">
    <cfRule type="cellIs" dxfId="838" priority="483" operator="lessThan">
      <formula>0</formula>
    </cfRule>
  </conditionalFormatting>
  <conditionalFormatting sqref="E60:E95">
    <cfRule type="cellIs" dxfId="837" priority="482" operator="lessThan">
      <formula>0</formula>
    </cfRule>
  </conditionalFormatting>
  <conditionalFormatting sqref="E60:E95">
    <cfRule type="cellIs" priority="481" operator="equal">
      <formula>0</formula>
    </cfRule>
  </conditionalFormatting>
  <conditionalFormatting sqref="E60:E95">
    <cfRule type="cellIs" dxfId="836" priority="480" operator="greaterThan">
      <formula>0</formula>
    </cfRule>
  </conditionalFormatting>
  <conditionalFormatting sqref="E60:E95">
    <cfRule type="cellIs" dxfId="835" priority="479" operator="lessThan">
      <formula>0</formula>
    </cfRule>
  </conditionalFormatting>
  <conditionalFormatting sqref="E60:E95">
    <cfRule type="cellIs" priority="478" operator="equal">
      <formula>0</formula>
    </cfRule>
  </conditionalFormatting>
  <conditionalFormatting sqref="E60:E95">
    <cfRule type="cellIs" dxfId="834" priority="477" operator="greaterThan">
      <formula>0</formula>
    </cfRule>
  </conditionalFormatting>
  <conditionalFormatting sqref="E97:E99">
    <cfRule type="cellIs" dxfId="833" priority="476" operator="lessThan">
      <formula>0</formula>
    </cfRule>
  </conditionalFormatting>
  <conditionalFormatting sqref="E97:E99">
    <cfRule type="cellIs" dxfId="832" priority="475" operator="lessThan">
      <formula>0</formula>
    </cfRule>
  </conditionalFormatting>
  <conditionalFormatting sqref="E97:E99">
    <cfRule type="cellIs" priority="474" operator="equal">
      <formula>0</formula>
    </cfRule>
  </conditionalFormatting>
  <conditionalFormatting sqref="E97:E99">
    <cfRule type="cellIs" dxfId="831" priority="473" operator="greaterThan">
      <formula>0</formula>
    </cfRule>
  </conditionalFormatting>
  <conditionalFormatting sqref="E97:E99">
    <cfRule type="cellIs" dxfId="830" priority="472" operator="lessThan">
      <formula>0</formula>
    </cfRule>
  </conditionalFormatting>
  <conditionalFormatting sqref="E97:E99">
    <cfRule type="cellIs" priority="471" operator="equal">
      <formula>0</formula>
    </cfRule>
  </conditionalFormatting>
  <conditionalFormatting sqref="E97:E99">
    <cfRule type="cellIs" dxfId="829" priority="470" operator="greaterThan">
      <formula>0</formula>
    </cfRule>
  </conditionalFormatting>
  <conditionalFormatting sqref="G97:G99">
    <cfRule type="cellIs" dxfId="828" priority="469" operator="lessThan">
      <formula>0</formula>
    </cfRule>
  </conditionalFormatting>
  <conditionalFormatting sqref="G97:G99">
    <cfRule type="cellIs" dxfId="827" priority="468" operator="lessThan">
      <formula>0</formula>
    </cfRule>
  </conditionalFormatting>
  <conditionalFormatting sqref="G97:G99">
    <cfRule type="cellIs" priority="467" operator="equal">
      <formula>0</formula>
    </cfRule>
  </conditionalFormatting>
  <conditionalFormatting sqref="G97:G99">
    <cfRule type="cellIs" dxfId="826" priority="466" operator="greaterThan">
      <formula>0</formula>
    </cfRule>
  </conditionalFormatting>
  <conditionalFormatting sqref="G97:G99">
    <cfRule type="cellIs" dxfId="825" priority="465" operator="lessThan">
      <formula>0</formula>
    </cfRule>
  </conditionalFormatting>
  <conditionalFormatting sqref="G97:G99">
    <cfRule type="cellIs" priority="464" operator="equal">
      <formula>0</formula>
    </cfRule>
  </conditionalFormatting>
  <conditionalFormatting sqref="G97:G99">
    <cfRule type="cellIs" dxfId="824" priority="463" operator="greaterThan">
      <formula>0</formula>
    </cfRule>
  </conditionalFormatting>
  <conditionalFormatting sqref="E103:E108">
    <cfRule type="cellIs" dxfId="823" priority="462" operator="lessThan">
      <formula>0</formula>
    </cfRule>
  </conditionalFormatting>
  <conditionalFormatting sqref="E103:E108">
    <cfRule type="cellIs" dxfId="822" priority="461" operator="lessThan">
      <formula>0</formula>
    </cfRule>
  </conditionalFormatting>
  <conditionalFormatting sqref="E103:E108">
    <cfRule type="cellIs" priority="460" operator="equal">
      <formula>0</formula>
    </cfRule>
  </conditionalFormatting>
  <conditionalFormatting sqref="E103:E108">
    <cfRule type="cellIs" dxfId="821" priority="459" operator="greaterThan">
      <formula>0</formula>
    </cfRule>
  </conditionalFormatting>
  <conditionalFormatting sqref="E103:E108">
    <cfRule type="cellIs" dxfId="820" priority="458" operator="lessThan">
      <formula>0</formula>
    </cfRule>
  </conditionalFormatting>
  <conditionalFormatting sqref="E103:E108">
    <cfRule type="cellIs" priority="457" operator="equal">
      <formula>0</formula>
    </cfRule>
  </conditionalFormatting>
  <conditionalFormatting sqref="E103:E108">
    <cfRule type="cellIs" dxfId="819" priority="456" operator="greaterThan">
      <formula>0</formula>
    </cfRule>
  </conditionalFormatting>
  <conditionalFormatting sqref="E110:E119">
    <cfRule type="cellIs" dxfId="818" priority="455" operator="lessThan">
      <formula>0</formula>
    </cfRule>
  </conditionalFormatting>
  <conditionalFormatting sqref="E110:E119">
    <cfRule type="cellIs" dxfId="817" priority="454" operator="lessThan">
      <formula>0</formula>
    </cfRule>
  </conditionalFormatting>
  <conditionalFormatting sqref="E110:E119">
    <cfRule type="cellIs" priority="453" operator="equal">
      <formula>0</formula>
    </cfRule>
  </conditionalFormatting>
  <conditionalFormatting sqref="E110:E119">
    <cfRule type="cellIs" dxfId="816" priority="452" operator="greaterThan">
      <formula>0</formula>
    </cfRule>
  </conditionalFormatting>
  <conditionalFormatting sqref="E110:E119">
    <cfRule type="cellIs" dxfId="815" priority="451" operator="lessThan">
      <formula>0</formula>
    </cfRule>
  </conditionalFormatting>
  <conditionalFormatting sqref="E110:E119">
    <cfRule type="cellIs" priority="450" operator="equal">
      <formula>0</formula>
    </cfRule>
  </conditionalFormatting>
  <conditionalFormatting sqref="E110:E119">
    <cfRule type="cellIs" dxfId="814" priority="449" operator="greaterThan">
      <formula>0</formula>
    </cfRule>
  </conditionalFormatting>
  <conditionalFormatting sqref="E121:E122">
    <cfRule type="cellIs" dxfId="813" priority="448" operator="lessThan">
      <formula>0</formula>
    </cfRule>
  </conditionalFormatting>
  <conditionalFormatting sqref="E121:E122">
    <cfRule type="cellIs" dxfId="812" priority="447" operator="lessThan">
      <formula>0</formula>
    </cfRule>
  </conditionalFormatting>
  <conditionalFormatting sqref="E121:E122">
    <cfRule type="cellIs" priority="446" operator="equal">
      <formula>0</formula>
    </cfRule>
  </conditionalFormatting>
  <conditionalFormatting sqref="E121:E122">
    <cfRule type="cellIs" dxfId="811" priority="445" operator="greaterThan">
      <formula>0</formula>
    </cfRule>
  </conditionalFormatting>
  <conditionalFormatting sqref="E121:E122">
    <cfRule type="cellIs" dxfId="810" priority="444" operator="lessThan">
      <formula>0</formula>
    </cfRule>
  </conditionalFormatting>
  <conditionalFormatting sqref="E121:E122">
    <cfRule type="cellIs" priority="443" operator="equal">
      <formula>0</formula>
    </cfRule>
  </conditionalFormatting>
  <conditionalFormatting sqref="E121:E122">
    <cfRule type="cellIs" dxfId="809" priority="442" operator="greaterThan">
      <formula>0</formula>
    </cfRule>
  </conditionalFormatting>
  <conditionalFormatting sqref="G103:G108">
    <cfRule type="cellIs" dxfId="808" priority="441" operator="lessThan">
      <formula>0</formula>
    </cfRule>
  </conditionalFormatting>
  <conditionalFormatting sqref="G103:G108">
    <cfRule type="cellIs" dxfId="807" priority="440" operator="lessThan">
      <formula>0</formula>
    </cfRule>
  </conditionalFormatting>
  <conditionalFormatting sqref="G103:G108">
    <cfRule type="cellIs" priority="439" operator="equal">
      <formula>0</formula>
    </cfRule>
  </conditionalFormatting>
  <conditionalFormatting sqref="G103:G108">
    <cfRule type="cellIs" dxfId="806" priority="438" operator="greaterThan">
      <formula>0</formula>
    </cfRule>
  </conditionalFormatting>
  <conditionalFormatting sqref="G103:G108">
    <cfRule type="cellIs" dxfId="805" priority="437" operator="lessThan">
      <formula>0</formula>
    </cfRule>
  </conditionalFormatting>
  <conditionalFormatting sqref="G103:G108">
    <cfRule type="cellIs" priority="436" operator="equal">
      <formula>0</formula>
    </cfRule>
  </conditionalFormatting>
  <conditionalFormatting sqref="G103:G108">
    <cfRule type="cellIs" dxfId="804" priority="435" operator="greaterThan">
      <formula>0</formula>
    </cfRule>
  </conditionalFormatting>
  <conditionalFormatting sqref="G110:G119">
    <cfRule type="cellIs" dxfId="803" priority="434" operator="lessThan">
      <formula>0</formula>
    </cfRule>
  </conditionalFormatting>
  <conditionalFormatting sqref="G110:G119">
    <cfRule type="cellIs" dxfId="802" priority="433" operator="lessThan">
      <formula>0</formula>
    </cfRule>
  </conditionalFormatting>
  <conditionalFormatting sqref="G110:G119">
    <cfRule type="cellIs" priority="432" operator="equal">
      <formula>0</formula>
    </cfRule>
  </conditionalFormatting>
  <conditionalFormatting sqref="G110:G119">
    <cfRule type="cellIs" dxfId="801" priority="431" operator="greaterThan">
      <formula>0</formula>
    </cfRule>
  </conditionalFormatting>
  <conditionalFormatting sqref="G110:G119">
    <cfRule type="cellIs" dxfId="800" priority="430" operator="lessThan">
      <formula>0</formula>
    </cfRule>
  </conditionalFormatting>
  <conditionalFormatting sqref="G110:G119">
    <cfRule type="cellIs" priority="429" operator="equal">
      <formula>0</formula>
    </cfRule>
  </conditionalFormatting>
  <conditionalFormatting sqref="G110:G119">
    <cfRule type="cellIs" dxfId="799" priority="428" operator="greaterThan">
      <formula>0</formula>
    </cfRule>
  </conditionalFormatting>
  <conditionalFormatting sqref="G121:G122">
    <cfRule type="cellIs" dxfId="798" priority="427" operator="lessThan">
      <formula>0</formula>
    </cfRule>
  </conditionalFormatting>
  <conditionalFormatting sqref="G121:G122">
    <cfRule type="cellIs" dxfId="797" priority="426" operator="lessThan">
      <formula>0</formula>
    </cfRule>
  </conditionalFormatting>
  <conditionalFormatting sqref="G121:G122">
    <cfRule type="cellIs" priority="425" operator="equal">
      <formula>0</formula>
    </cfRule>
  </conditionalFormatting>
  <conditionalFormatting sqref="G121:G122">
    <cfRule type="cellIs" dxfId="796" priority="424" operator="greaterThan">
      <formula>0</formula>
    </cfRule>
  </conditionalFormatting>
  <conditionalFormatting sqref="G121:G122">
    <cfRule type="cellIs" dxfId="795" priority="423" operator="lessThan">
      <formula>0</formula>
    </cfRule>
  </conditionalFormatting>
  <conditionalFormatting sqref="G121:G122">
    <cfRule type="cellIs" priority="422" operator="equal">
      <formula>0</formula>
    </cfRule>
  </conditionalFormatting>
  <conditionalFormatting sqref="G121:G122">
    <cfRule type="cellIs" dxfId="794" priority="421" operator="greaterThan">
      <formula>0</formula>
    </cfRule>
  </conditionalFormatting>
  <conditionalFormatting sqref="J5:J8">
    <cfRule type="cellIs" dxfId="479" priority="420" operator="lessThan">
      <formula>0</formula>
    </cfRule>
  </conditionalFormatting>
  <conditionalFormatting sqref="J5:J8">
    <cfRule type="cellIs" dxfId="793" priority="419" operator="lessThan">
      <formula>0</formula>
    </cfRule>
  </conditionalFormatting>
  <conditionalFormatting sqref="J5:J8">
    <cfRule type="cellIs" priority="418" operator="equal">
      <formula>0</formula>
    </cfRule>
  </conditionalFormatting>
  <conditionalFormatting sqref="J5:J8">
    <cfRule type="cellIs" dxfId="478" priority="417" operator="greaterThan">
      <formula>0</formula>
    </cfRule>
  </conditionalFormatting>
  <conditionalFormatting sqref="J5:J8">
    <cfRule type="cellIs" dxfId="477" priority="416" operator="lessThan">
      <formula>0</formula>
    </cfRule>
  </conditionalFormatting>
  <conditionalFormatting sqref="J5:J8">
    <cfRule type="cellIs" priority="415" operator="equal">
      <formula>0</formula>
    </cfRule>
  </conditionalFormatting>
  <conditionalFormatting sqref="J5:J8">
    <cfRule type="cellIs" dxfId="476" priority="414" operator="greaterThan">
      <formula>0</formula>
    </cfRule>
  </conditionalFormatting>
  <conditionalFormatting sqref="L5:L8">
    <cfRule type="cellIs" dxfId="475" priority="413" operator="lessThan">
      <formula>0</formula>
    </cfRule>
  </conditionalFormatting>
  <conditionalFormatting sqref="L4:L8">
    <cfRule type="cellIs" dxfId="792" priority="412" operator="lessThan">
      <formula>0</formula>
    </cfRule>
  </conditionalFormatting>
  <conditionalFormatting sqref="L5:L8">
    <cfRule type="cellIs" priority="411" operator="equal">
      <formula>0</formula>
    </cfRule>
  </conditionalFormatting>
  <conditionalFormatting sqref="L5:L8">
    <cfRule type="cellIs" dxfId="474" priority="410" operator="greaterThan">
      <formula>0</formula>
    </cfRule>
  </conditionalFormatting>
  <conditionalFormatting sqref="L5:L8">
    <cfRule type="cellIs" dxfId="473" priority="409" operator="lessThan">
      <formula>0</formula>
    </cfRule>
  </conditionalFormatting>
  <conditionalFormatting sqref="L5:L8">
    <cfRule type="cellIs" priority="408" operator="equal">
      <formula>0</formula>
    </cfRule>
  </conditionalFormatting>
  <conditionalFormatting sqref="L5:L8">
    <cfRule type="cellIs" dxfId="472" priority="407" operator="greaterThan">
      <formula>0</formula>
    </cfRule>
  </conditionalFormatting>
  <conditionalFormatting sqref="J10:J13">
    <cfRule type="cellIs" dxfId="471" priority="406" operator="lessThan">
      <formula>0</formula>
    </cfRule>
  </conditionalFormatting>
  <conditionalFormatting sqref="J10:J13">
    <cfRule type="cellIs" dxfId="791" priority="405" operator="lessThan">
      <formula>0</formula>
    </cfRule>
  </conditionalFormatting>
  <conditionalFormatting sqref="J10:J13">
    <cfRule type="cellIs" priority="404" operator="equal">
      <formula>0</formula>
    </cfRule>
  </conditionalFormatting>
  <conditionalFormatting sqref="J10:J13">
    <cfRule type="cellIs" dxfId="470" priority="403" operator="greaterThan">
      <formula>0</formula>
    </cfRule>
  </conditionalFormatting>
  <conditionalFormatting sqref="J10:J13">
    <cfRule type="cellIs" dxfId="469" priority="402" operator="lessThan">
      <formula>0</formula>
    </cfRule>
  </conditionalFormatting>
  <conditionalFormatting sqref="J10:J13">
    <cfRule type="cellIs" priority="401" operator="equal">
      <formula>0</formula>
    </cfRule>
  </conditionalFormatting>
  <conditionalFormatting sqref="J10:J13">
    <cfRule type="cellIs" dxfId="468" priority="400" operator="greaterThan">
      <formula>0</formula>
    </cfRule>
  </conditionalFormatting>
  <conditionalFormatting sqref="L10:L13">
    <cfRule type="cellIs" dxfId="467" priority="399" operator="lessThan">
      <formula>0</formula>
    </cfRule>
  </conditionalFormatting>
  <conditionalFormatting sqref="L10:L13">
    <cfRule type="cellIs" dxfId="790" priority="398" operator="lessThan">
      <formula>0</formula>
    </cfRule>
  </conditionalFormatting>
  <conditionalFormatting sqref="L10:L13">
    <cfRule type="cellIs" priority="397" operator="equal">
      <formula>0</formula>
    </cfRule>
  </conditionalFormatting>
  <conditionalFormatting sqref="L10:L13">
    <cfRule type="cellIs" dxfId="466" priority="396" operator="greaterThan">
      <formula>0</formula>
    </cfRule>
  </conditionalFormatting>
  <conditionalFormatting sqref="L10:L13">
    <cfRule type="cellIs" dxfId="465" priority="395" operator="lessThan">
      <formula>0</formula>
    </cfRule>
  </conditionalFormatting>
  <conditionalFormatting sqref="L10:L13">
    <cfRule type="cellIs" priority="394" operator="equal">
      <formula>0</formula>
    </cfRule>
  </conditionalFormatting>
  <conditionalFormatting sqref="L10:L13">
    <cfRule type="cellIs" dxfId="464" priority="393" operator="greaterThan">
      <formula>0</formula>
    </cfRule>
  </conditionalFormatting>
  <conditionalFormatting sqref="J14:J21">
    <cfRule type="cellIs" dxfId="789" priority="392" operator="lessThan">
      <formula>0</formula>
    </cfRule>
  </conditionalFormatting>
  <conditionalFormatting sqref="J14:J21">
    <cfRule type="cellIs" dxfId="788" priority="391" operator="lessThan">
      <formula>0</formula>
    </cfRule>
  </conditionalFormatting>
  <conditionalFormatting sqref="J14:J21">
    <cfRule type="cellIs" priority="390" operator="equal">
      <formula>0</formula>
    </cfRule>
  </conditionalFormatting>
  <conditionalFormatting sqref="J14:J21">
    <cfRule type="cellIs" dxfId="787" priority="389" operator="greaterThan">
      <formula>0</formula>
    </cfRule>
  </conditionalFormatting>
  <conditionalFormatting sqref="J14:J21">
    <cfRule type="cellIs" dxfId="786" priority="388" operator="lessThan">
      <formula>0</formula>
    </cfRule>
  </conditionalFormatting>
  <conditionalFormatting sqref="J14:J21">
    <cfRule type="cellIs" priority="387" operator="equal">
      <formula>0</formula>
    </cfRule>
  </conditionalFormatting>
  <conditionalFormatting sqref="J14:J21">
    <cfRule type="cellIs" dxfId="785" priority="386" operator="greaterThan">
      <formula>0</formula>
    </cfRule>
  </conditionalFormatting>
  <conditionalFormatting sqref="L14">
    <cfRule type="cellIs" dxfId="784" priority="385" operator="lessThan">
      <formula>0</formula>
    </cfRule>
  </conditionalFormatting>
  <conditionalFormatting sqref="L14">
    <cfRule type="cellIs" dxfId="783" priority="384" operator="lessThan">
      <formula>0</formula>
    </cfRule>
  </conditionalFormatting>
  <conditionalFormatting sqref="L14">
    <cfRule type="cellIs" priority="383" operator="equal">
      <formula>0</formula>
    </cfRule>
  </conditionalFormatting>
  <conditionalFormatting sqref="L14">
    <cfRule type="cellIs" dxfId="782" priority="382" operator="greaterThan">
      <formula>0</formula>
    </cfRule>
  </conditionalFormatting>
  <conditionalFormatting sqref="L14">
    <cfRule type="cellIs" dxfId="781" priority="381" operator="lessThan">
      <formula>0</formula>
    </cfRule>
  </conditionalFormatting>
  <conditionalFormatting sqref="L14">
    <cfRule type="cellIs" priority="380" operator="equal">
      <formula>0</formula>
    </cfRule>
  </conditionalFormatting>
  <conditionalFormatting sqref="L14">
    <cfRule type="cellIs" dxfId="780" priority="379" operator="greaterThan">
      <formula>0</formula>
    </cfRule>
  </conditionalFormatting>
  <conditionalFormatting sqref="L15:L21">
    <cfRule type="cellIs" dxfId="779" priority="378" operator="lessThan">
      <formula>0</formula>
    </cfRule>
  </conditionalFormatting>
  <conditionalFormatting sqref="L15:L21">
    <cfRule type="cellIs" dxfId="778" priority="377" operator="lessThan">
      <formula>0</formula>
    </cfRule>
  </conditionalFormatting>
  <conditionalFormatting sqref="L15:L21">
    <cfRule type="cellIs" priority="376" operator="equal">
      <formula>0</formula>
    </cfRule>
  </conditionalFormatting>
  <conditionalFormatting sqref="L15:L21">
    <cfRule type="cellIs" dxfId="777" priority="375" operator="greaterThan">
      <formula>0</formula>
    </cfRule>
  </conditionalFormatting>
  <conditionalFormatting sqref="L15:L21">
    <cfRule type="cellIs" dxfId="776" priority="374" operator="lessThan">
      <formula>0</formula>
    </cfRule>
  </conditionalFormatting>
  <conditionalFormatting sqref="L15:L21">
    <cfRule type="cellIs" priority="373" operator="equal">
      <formula>0</formula>
    </cfRule>
  </conditionalFormatting>
  <conditionalFormatting sqref="L15:L21">
    <cfRule type="cellIs" dxfId="775" priority="372" operator="greaterThan">
      <formula>0</formula>
    </cfRule>
  </conditionalFormatting>
  <conditionalFormatting sqref="J22">
    <cfRule type="cellIs" dxfId="774" priority="371" operator="lessThan">
      <formula>0</formula>
    </cfRule>
  </conditionalFormatting>
  <conditionalFormatting sqref="J22">
    <cfRule type="cellIs" dxfId="773" priority="370" operator="lessThan">
      <formula>0</formula>
    </cfRule>
  </conditionalFormatting>
  <conditionalFormatting sqref="J22">
    <cfRule type="cellIs" priority="369" operator="equal">
      <formula>0</formula>
    </cfRule>
  </conditionalFormatting>
  <conditionalFormatting sqref="J22">
    <cfRule type="cellIs" dxfId="772" priority="368" operator="greaterThan">
      <formula>0</formula>
    </cfRule>
  </conditionalFormatting>
  <conditionalFormatting sqref="J22">
    <cfRule type="cellIs" dxfId="771" priority="367" operator="lessThan">
      <formula>0</formula>
    </cfRule>
  </conditionalFormatting>
  <conditionalFormatting sqref="J22">
    <cfRule type="cellIs" priority="366" operator="equal">
      <formula>0</formula>
    </cfRule>
  </conditionalFormatting>
  <conditionalFormatting sqref="J22">
    <cfRule type="cellIs" dxfId="770" priority="365" operator="greaterThan">
      <formula>0</formula>
    </cfRule>
  </conditionalFormatting>
  <conditionalFormatting sqref="J24:J27">
    <cfRule type="cellIs" dxfId="769" priority="364" operator="lessThan">
      <formula>0</formula>
    </cfRule>
  </conditionalFormatting>
  <conditionalFormatting sqref="J24:J27">
    <cfRule type="cellIs" dxfId="768" priority="363" operator="lessThan">
      <formula>0</formula>
    </cfRule>
  </conditionalFormatting>
  <conditionalFormatting sqref="J24:J27">
    <cfRule type="cellIs" priority="362" operator="equal">
      <formula>0</formula>
    </cfRule>
  </conditionalFormatting>
  <conditionalFormatting sqref="J24:J27">
    <cfRule type="cellIs" dxfId="767" priority="361" operator="greaterThan">
      <formula>0</formula>
    </cfRule>
  </conditionalFormatting>
  <conditionalFormatting sqref="J24:J27">
    <cfRule type="cellIs" dxfId="766" priority="360" operator="lessThan">
      <formula>0</formula>
    </cfRule>
  </conditionalFormatting>
  <conditionalFormatting sqref="J24:J27">
    <cfRule type="cellIs" priority="359" operator="equal">
      <formula>0</formula>
    </cfRule>
  </conditionalFormatting>
  <conditionalFormatting sqref="J24:J27">
    <cfRule type="cellIs" dxfId="765" priority="358" operator="greaterThan">
      <formula>0</formula>
    </cfRule>
  </conditionalFormatting>
  <conditionalFormatting sqref="L22">
    <cfRule type="cellIs" dxfId="764" priority="357" operator="lessThan">
      <formula>0</formula>
    </cfRule>
  </conditionalFormatting>
  <conditionalFormatting sqref="L22">
    <cfRule type="cellIs" dxfId="763" priority="356" operator="lessThan">
      <formula>0</formula>
    </cfRule>
  </conditionalFormatting>
  <conditionalFormatting sqref="L22">
    <cfRule type="cellIs" priority="355" operator="equal">
      <formula>0</formula>
    </cfRule>
  </conditionalFormatting>
  <conditionalFormatting sqref="L22">
    <cfRule type="cellIs" dxfId="762" priority="354" operator="greaterThan">
      <formula>0</formula>
    </cfRule>
  </conditionalFormatting>
  <conditionalFormatting sqref="L22">
    <cfRule type="cellIs" dxfId="761" priority="353" operator="lessThan">
      <formula>0</formula>
    </cfRule>
  </conditionalFormatting>
  <conditionalFormatting sqref="L22">
    <cfRule type="cellIs" priority="352" operator="equal">
      <formula>0</formula>
    </cfRule>
  </conditionalFormatting>
  <conditionalFormatting sqref="L22">
    <cfRule type="cellIs" dxfId="760" priority="351" operator="greaterThan">
      <formula>0</formula>
    </cfRule>
  </conditionalFormatting>
  <conditionalFormatting sqref="L24:L27">
    <cfRule type="cellIs" dxfId="759" priority="350" operator="lessThan">
      <formula>0</formula>
    </cfRule>
  </conditionalFormatting>
  <conditionalFormatting sqref="L24:L27">
    <cfRule type="cellIs" dxfId="758" priority="349" operator="lessThan">
      <formula>0</formula>
    </cfRule>
  </conditionalFormatting>
  <conditionalFormatting sqref="L24:L27">
    <cfRule type="cellIs" priority="348" operator="equal">
      <formula>0</formula>
    </cfRule>
  </conditionalFormatting>
  <conditionalFormatting sqref="L24:L27">
    <cfRule type="cellIs" dxfId="757" priority="347" operator="greaterThan">
      <formula>0</formula>
    </cfRule>
  </conditionalFormatting>
  <conditionalFormatting sqref="L24:L27">
    <cfRule type="cellIs" dxfId="756" priority="346" operator="lessThan">
      <formula>0</formula>
    </cfRule>
  </conditionalFormatting>
  <conditionalFormatting sqref="L24:L27">
    <cfRule type="cellIs" priority="345" operator="equal">
      <formula>0</formula>
    </cfRule>
  </conditionalFormatting>
  <conditionalFormatting sqref="L24:L27">
    <cfRule type="cellIs" dxfId="755" priority="344" operator="greaterThan">
      <formula>0</formula>
    </cfRule>
  </conditionalFormatting>
  <conditionalFormatting sqref="J29:J33">
    <cfRule type="cellIs" dxfId="754" priority="343" operator="lessThan">
      <formula>0</formula>
    </cfRule>
  </conditionalFormatting>
  <conditionalFormatting sqref="J29:J33">
    <cfRule type="cellIs" dxfId="753" priority="342" operator="lessThan">
      <formula>0</formula>
    </cfRule>
  </conditionalFormatting>
  <conditionalFormatting sqref="J29:J33">
    <cfRule type="cellIs" priority="341" operator="equal">
      <formula>0</formula>
    </cfRule>
  </conditionalFormatting>
  <conditionalFormatting sqref="J29:J33">
    <cfRule type="cellIs" dxfId="752" priority="340" operator="greaterThan">
      <formula>0</formula>
    </cfRule>
  </conditionalFormatting>
  <conditionalFormatting sqref="J29:J33">
    <cfRule type="cellIs" dxfId="751" priority="339" operator="lessThan">
      <formula>0</formula>
    </cfRule>
  </conditionalFormatting>
  <conditionalFormatting sqref="J29:J33">
    <cfRule type="cellIs" priority="338" operator="equal">
      <formula>0</formula>
    </cfRule>
  </conditionalFormatting>
  <conditionalFormatting sqref="J29:J33">
    <cfRule type="cellIs" dxfId="750" priority="337" operator="greaterThan">
      <formula>0</formula>
    </cfRule>
  </conditionalFormatting>
  <conditionalFormatting sqref="L29:L33">
    <cfRule type="cellIs" dxfId="749" priority="336" operator="lessThan">
      <formula>0</formula>
    </cfRule>
  </conditionalFormatting>
  <conditionalFormatting sqref="L29:L33">
    <cfRule type="cellIs" dxfId="748" priority="335" operator="lessThan">
      <formula>0</formula>
    </cfRule>
  </conditionalFormatting>
  <conditionalFormatting sqref="L29:L33">
    <cfRule type="cellIs" priority="334" operator="equal">
      <formula>0</formula>
    </cfRule>
  </conditionalFormatting>
  <conditionalFormatting sqref="L29:L33">
    <cfRule type="cellIs" dxfId="747" priority="333" operator="greaterThan">
      <formula>0</formula>
    </cfRule>
  </conditionalFormatting>
  <conditionalFormatting sqref="L29:L33">
    <cfRule type="cellIs" dxfId="746" priority="332" operator="lessThan">
      <formula>0</formula>
    </cfRule>
  </conditionalFormatting>
  <conditionalFormatting sqref="L29:L33">
    <cfRule type="cellIs" priority="331" operator="equal">
      <formula>0</formula>
    </cfRule>
  </conditionalFormatting>
  <conditionalFormatting sqref="L29:L33">
    <cfRule type="cellIs" dxfId="745" priority="330" operator="greaterThan">
      <formula>0</formula>
    </cfRule>
  </conditionalFormatting>
  <conditionalFormatting sqref="L35:L57">
    <cfRule type="cellIs" dxfId="744" priority="329" operator="lessThan">
      <formula>0</formula>
    </cfRule>
  </conditionalFormatting>
  <conditionalFormatting sqref="L35:L57">
    <cfRule type="cellIs" dxfId="743" priority="328" operator="lessThan">
      <formula>0</formula>
    </cfRule>
  </conditionalFormatting>
  <conditionalFormatting sqref="L35:L57">
    <cfRule type="cellIs" priority="327" operator="equal">
      <formula>0</formula>
    </cfRule>
  </conditionalFormatting>
  <conditionalFormatting sqref="L35:L57">
    <cfRule type="cellIs" dxfId="742" priority="326" operator="greaterThan">
      <formula>0</formula>
    </cfRule>
  </conditionalFormatting>
  <conditionalFormatting sqref="L35:L57">
    <cfRule type="cellIs" dxfId="741" priority="325" operator="lessThan">
      <formula>0</formula>
    </cfRule>
  </conditionalFormatting>
  <conditionalFormatting sqref="L35:L57">
    <cfRule type="cellIs" priority="324" operator="equal">
      <formula>0</formula>
    </cfRule>
  </conditionalFormatting>
  <conditionalFormatting sqref="L35:L57">
    <cfRule type="cellIs" dxfId="740" priority="323" operator="greaterThan">
      <formula>0</formula>
    </cfRule>
  </conditionalFormatting>
  <conditionalFormatting sqref="J35:J39">
    <cfRule type="cellIs" dxfId="739" priority="322" operator="lessThan">
      <formula>0</formula>
    </cfRule>
  </conditionalFormatting>
  <conditionalFormatting sqref="J35:J39">
    <cfRule type="cellIs" dxfId="738" priority="321" operator="lessThan">
      <formula>0</formula>
    </cfRule>
  </conditionalFormatting>
  <conditionalFormatting sqref="J35:J39">
    <cfRule type="cellIs" priority="320" operator="equal">
      <formula>0</formula>
    </cfRule>
  </conditionalFormatting>
  <conditionalFormatting sqref="J35:J39">
    <cfRule type="cellIs" dxfId="737" priority="319" operator="greaterThan">
      <formula>0</formula>
    </cfRule>
  </conditionalFormatting>
  <conditionalFormatting sqref="J35:J39">
    <cfRule type="cellIs" dxfId="736" priority="318" operator="lessThan">
      <formula>0</formula>
    </cfRule>
  </conditionalFormatting>
  <conditionalFormatting sqref="J35:J39">
    <cfRule type="cellIs" priority="317" operator="equal">
      <formula>0</formula>
    </cfRule>
  </conditionalFormatting>
  <conditionalFormatting sqref="J35:J39">
    <cfRule type="cellIs" dxfId="735" priority="316" operator="greaterThan">
      <formula>0</formula>
    </cfRule>
  </conditionalFormatting>
  <conditionalFormatting sqref="J40:J44">
    <cfRule type="cellIs" dxfId="734" priority="315" operator="lessThan">
      <formula>0</formula>
    </cfRule>
  </conditionalFormatting>
  <conditionalFormatting sqref="J40:J44">
    <cfRule type="cellIs" dxfId="733" priority="314" operator="lessThan">
      <formula>0</formula>
    </cfRule>
  </conditionalFormatting>
  <conditionalFormatting sqref="J40:J44">
    <cfRule type="cellIs" priority="313" operator="equal">
      <formula>0</formula>
    </cfRule>
  </conditionalFormatting>
  <conditionalFormatting sqref="J40:J44">
    <cfRule type="cellIs" dxfId="732" priority="312" operator="greaterThan">
      <formula>0</formula>
    </cfRule>
  </conditionalFormatting>
  <conditionalFormatting sqref="J40:J44">
    <cfRule type="cellIs" dxfId="731" priority="311" operator="lessThan">
      <formula>0</formula>
    </cfRule>
  </conditionalFormatting>
  <conditionalFormatting sqref="J40:J44">
    <cfRule type="cellIs" priority="310" operator="equal">
      <formula>0</formula>
    </cfRule>
  </conditionalFormatting>
  <conditionalFormatting sqref="J40:J44">
    <cfRule type="cellIs" dxfId="730" priority="309" operator="greaterThan">
      <formula>0</formula>
    </cfRule>
  </conditionalFormatting>
  <conditionalFormatting sqref="J45:J49">
    <cfRule type="cellIs" dxfId="729" priority="308" operator="lessThan">
      <formula>0</formula>
    </cfRule>
  </conditionalFormatting>
  <conditionalFormatting sqref="J45:J49">
    <cfRule type="cellIs" dxfId="728" priority="307" operator="lessThan">
      <formula>0</formula>
    </cfRule>
  </conditionalFormatting>
  <conditionalFormatting sqref="J45:J49">
    <cfRule type="cellIs" priority="306" operator="equal">
      <formula>0</formula>
    </cfRule>
  </conditionalFormatting>
  <conditionalFormatting sqref="J45:J49">
    <cfRule type="cellIs" dxfId="727" priority="305" operator="greaterThan">
      <formula>0</formula>
    </cfRule>
  </conditionalFormatting>
  <conditionalFormatting sqref="J45:J49">
    <cfRule type="cellIs" dxfId="726" priority="304" operator="lessThan">
      <formula>0</formula>
    </cfRule>
  </conditionalFormatting>
  <conditionalFormatting sqref="J45:J49">
    <cfRule type="cellIs" priority="303" operator="equal">
      <formula>0</formula>
    </cfRule>
  </conditionalFormatting>
  <conditionalFormatting sqref="J45:J49">
    <cfRule type="cellIs" dxfId="725" priority="302" operator="greaterThan">
      <formula>0</formula>
    </cfRule>
  </conditionalFormatting>
  <conditionalFormatting sqref="J50:J57">
    <cfRule type="cellIs" dxfId="724" priority="301" operator="lessThan">
      <formula>0</formula>
    </cfRule>
  </conditionalFormatting>
  <conditionalFormatting sqref="J50:J57">
    <cfRule type="cellIs" dxfId="723" priority="300" operator="lessThan">
      <formula>0</formula>
    </cfRule>
  </conditionalFormatting>
  <conditionalFormatting sqref="J50:J57">
    <cfRule type="cellIs" priority="299" operator="equal">
      <formula>0</formula>
    </cfRule>
  </conditionalFormatting>
  <conditionalFormatting sqref="J50:J57">
    <cfRule type="cellIs" dxfId="722" priority="298" operator="greaterThan">
      <formula>0</formula>
    </cfRule>
  </conditionalFormatting>
  <conditionalFormatting sqref="J50:J57">
    <cfRule type="cellIs" dxfId="721" priority="297" operator="lessThan">
      <formula>0</formula>
    </cfRule>
  </conditionalFormatting>
  <conditionalFormatting sqref="J50:J57">
    <cfRule type="cellIs" priority="296" operator="equal">
      <formula>0</formula>
    </cfRule>
  </conditionalFormatting>
  <conditionalFormatting sqref="J50:J57">
    <cfRule type="cellIs" dxfId="720" priority="295" operator="greaterThan">
      <formula>0</formula>
    </cfRule>
  </conditionalFormatting>
  <conditionalFormatting sqref="J58">
    <cfRule type="cellIs" dxfId="719" priority="294" operator="lessThan">
      <formula>0</formula>
    </cfRule>
  </conditionalFormatting>
  <conditionalFormatting sqref="J58">
    <cfRule type="cellIs" dxfId="718" priority="293" operator="lessThan">
      <formula>0</formula>
    </cfRule>
  </conditionalFormatting>
  <conditionalFormatting sqref="J58">
    <cfRule type="cellIs" priority="292" operator="equal">
      <formula>0</formula>
    </cfRule>
  </conditionalFormatting>
  <conditionalFormatting sqref="J58">
    <cfRule type="cellIs" dxfId="717" priority="291" operator="greaterThan">
      <formula>0</formula>
    </cfRule>
  </conditionalFormatting>
  <conditionalFormatting sqref="J58">
    <cfRule type="cellIs" dxfId="716" priority="290" operator="lessThan">
      <formula>0</formula>
    </cfRule>
  </conditionalFormatting>
  <conditionalFormatting sqref="J58">
    <cfRule type="cellIs" priority="289" operator="equal">
      <formula>0</formula>
    </cfRule>
  </conditionalFormatting>
  <conditionalFormatting sqref="J58">
    <cfRule type="cellIs" dxfId="715" priority="288" operator="greaterThan">
      <formula>0</formula>
    </cfRule>
  </conditionalFormatting>
  <conditionalFormatting sqref="L58">
    <cfRule type="cellIs" dxfId="714" priority="287" operator="lessThan">
      <formula>0</formula>
    </cfRule>
  </conditionalFormatting>
  <conditionalFormatting sqref="L58">
    <cfRule type="cellIs" dxfId="713" priority="286" operator="lessThan">
      <formula>0</formula>
    </cfRule>
  </conditionalFormatting>
  <conditionalFormatting sqref="L58">
    <cfRule type="cellIs" priority="285" operator="equal">
      <formula>0</formula>
    </cfRule>
  </conditionalFormatting>
  <conditionalFormatting sqref="L58">
    <cfRule type="cellIs" dxfId="712" priority="284" operator="greaterThan">
      <formula>0</formula>
    </cfRule>
  </conditionalFormatting>
  <conditionalFormatting sqref="L58">
    <cfRule type="cellIs" dxfId="711" priority="283" operator="lessThan">
      <formula>0</formula>
    </cfRule>
  </conditionalFormatting>
  <conditionalFormatting sqref="L58">
    <cfRule type="cellIs" priority="282" operator="equal">
      <formula>0</formula>
    </cfRule>
  </conditionalFormatting>
  <conditionalFormatting sqref="L58">
    <cfRule type="cellIs" dxfId="710" priority="281" operator="greaterThan">
      <formula>0</formula>
    </cfRule>
  </conditionalFormatting>
  <conditionalFormatting sqref="L60:L95">
    <cfRule type="cellIs" dxfId="709" priority="280" operator="lessThan">
      <formula>0</formula>
    </cfRule>
  </conditionalFormatting>
  <conditionalFormatting sqref="L60:L95">
    <cfRule type="cellIs" dxfId="708" priority="279" operator="lessThan">
      <formula>0</formula>
    </cfRule>
  </conditionalFormatting>
  <conditionalFormatting sqref="L60:L95">
    <cfRule type="cellIs" priority="278" operator="equal">
      <formula>0</formula>
    </cfRule>
  </conditionalFormatting>
  <conditionalFormatting sqref="L60:L95">
    <cfRule type="cellIs" dxfId="707" priority="277" operator="greaterThan">
      <formula>0</formula>
    </cfRule>
  </conditionalFormatting>
  <conditionalFormatting sqref="L60:L95">
    <cfRule type="cellIs" dxfId="706" priority="276" operator="lessThan">
      <formula>0</formula>
    </cfRule>
  </conditionalFormatting>
  <conditionalFormatting sqref="L60:L95">
    <cfRule type="cellIs" priority="275" operator="equal">
      <formula>0</formula>
    </cfRule>
  </conditionalFormatting>
  <conditionalFormatting sqref="L60:L95">
    <cfRule type="cellIs" dxfId="705" priority="274" operator="greaterThan">
      <formula>0</formula>
    </cfRule>
  </conditionalFormatting>
  <conditionalFormatting sqref="J60:J95">
    <cfRule type="cellIs" dxfId="704" priority="273" operator="lessThan">
      <formula>0</formula>
    </cfRule>
  </conditionalFormatting>
  <conditionalFormatting sqref="J60:J95">
    <cfRule type="cellIs" dxfId="703" priority="272" operator="lessThan">
      <formula>0</formula>
    </cfRule>
  </conditionalFormatting>
  <conditionalFormatting sqref="J60:J95">
    <cfRule type="cellIs" priority="271" operator="equal">
      <formula>0</formula>
    </cfRule>
  </conditionalFormatting>
  <conditionalFormatting sqref="J60:J95">
    <cfRule type="cellIs" dxfId="702" priority="270" operator="greaterThan">
      <formula>0</formula>
    </cfRule>
  </conditionalFormatting>
  <conditionalFormatting sqref="J60:J95">
    <cfRule type="cellIs" dxfId="701" priority="269" operator="lessThan">
      <formula>0</formula>
    </cfRule>
  </conditionalFormatting>
  <conditionalFormatting sqref="J60:J95">
    <cfRule type="cellIs" priority="268" operator="equal">
      <formula>0</formula>
    </cfRule>
  </conditionalFormatting>
  <conditionalFormatting sqref="J60:J95">
    <cfRule type="cellIs" dxfId="700" priority="267" operator="greaterThan">
      <formula>0</formula>
    </cfRule>
  </conditionalFormatting>
  <conditionalFormatting sqref="J97:J99">
    <cfRule type="cellIs" dxfId="699" priority="266" operator="lessThan">
      <formula>0</formula>
    </cfRule>
  </conditionalFormatting>
  <conditionalFormatting sqref="J97:J99">
    <cfRule type="cellIs" dxfId="698" priority="265" operator="lessThan">
      <formula>0</formula>
    </cfRule>
  </conditionalFormatting>
  <conditionalFormatting sqref="J97:J99">
    <cfRule type="cellIs" priority="264" operator="equal">
      <formula>0</formula>
    </cfRule>
  </conditionalFormatting>
  <conditionalFormatting sqref="J97:J99">
    <cfRule type="cellIs" dxfId="697" priority="263" operator="greaterThan">
      <formula>0</formula>
    </cfRule>
  </conditionalFormatting>
  <conditionalFormatting sqref="J97:J99">
    <cfRule type="cellIs" dxfId="696" priority="262" operator="lessThan">
      <formula>0</formula>
    </cfRule>
  </conditionalFormatting>
  <conditionalFormatting sqref="J97:J99">
    <cfRule type="cellIs" priority="261" operator="equal">
      <formula>0</formula>
    </cfRule>
  </conditionalFormatting>
  <conditionalFormatting sqref="J97:J99">
    <cfRule type="cellIs" dxfId="695" priority="260" operator="greaterThan">
      <formula>0</formula>
    </cfRule>
  </conditionalFormatting>
  <conditionalFormatting sqref="L97:L99">
    <cfRule type="cellIs" dxfId="694" priority="259" operator="lessThan">
      <formula>0</formula>
    </cfRule>
  </conditionalFormatting>
  <conditionalFormatting sqref="L97:L99">
    <cfRule type="cellIs" dxfId="693" priority="258" operator="lessThan">
      <formula>0</formula>
    </cfRule>
  </conditionalFormatting>
  <conditionalFormatting sqref="L97:L99">
    <cfRule type="cellIs" priority="257" operator="equal">
      <formula>0</formula>
    </cfRule>
  </conditionalFormatting>
  <conditionalFormatting sqref="L97:L99">
    <cfRule type="cellIs" dxfId="692" priority="256" operator="greaterThan">
      <formula>0</formula>
    </cfRule>
  </conditionalFormatting>
  <conditionalFormatting sqref="L97:L99">
    <cfRule type="cellIs" dxfId="691" priority="255" operator="lessThan">
      <formula>0</formula>
    </cfRule>
  </conditionalFormatting>
  <conditionalFormatting sqref="L97:L99">
    <cfRule type="cellIs" priority="254" operator="equal">
      <formula>0</formula>
    </cfRule>
  </conditionalFormatting>
  <conditionalFormatting sqref="L97:L99">
    <cfRule type="cellIs" dxfId="690" priority="253" operator="greaterThan">
      <formula>0</formula>
    </cfRule>
  </conditionalFormatting>
  <conditionalFormatting sqref="J103:J108">
    <cfRule type="cellIs" dxfId="689" priority="252" operator="lessThan">
      <formula>0</formula>
    </cfRule>
  </conditionalFormatting>
  <conditionalFormatting sqref="J103:J108">
    <cfRule type="cellIs" dxfId="688" priority="251" operator="lessThan">
      <formula>0</formula>
    </cfRule>
  </conditionalFormatting>
  <conditionalFormatting sqref="J103:J108">
    <cfRule type="cellIs" priority="250" operator="equal">
      <formula>0</formula>
    </cfRule>
  </conditionalFormatting>
  <conditionalFormatting sqref="J103:J108">
    <cfRule type="cellIs" dxfId="687" priority="249" operator="greaterThan">
      <formula>0</formula>
    </cfRule>
  </conditionalFormatting>
  <conditionalFormatting sqref="J103:J108">
    <cfRule type="cellIs" dxfId="686" priority="248" operator="lessThan">
      <formula>0</formula>
    </cfRule>
  </conditionalFormatting>
  <conditionalFormatting sqref="J103:J108">
    <cfRule type="cellIs" priority="247" operator="equal">
      <formula>0</formula>
    </cfRule>
  </conditionalFormatting>
  <conditionalFormatting sqref="J103:J108">
    <cfRule type="cellIs" dxfId="685" priority="246" operator="greaterThan">
      <formula>0</formula>
    </cfRule>
  </conditionalFormatting>
  <conditionalFormatting sqref="J110:J119">
    <cfRule type="cellIs" dxfId="684" priority="245" operator="lessThan">
      <formula>0</formula>
    </cfRule>
  </conditionalFormatting>
  <conditionalFormatting sqref="J110:J119">
    <cfRule type="cellIs" dxfId="683" priority="244" operator="lessThan">
      <formula>0</formula>
    </cfRule>
  </conditionalFormatting>
  <conditionalFormatting sqref="J110:J119">
    <cfRule type="cellIs" priority="243" operator="equal">
      <formula>0</formula>
    </cfRule>
  </conditionalFormatting>
  <conditionalFormatting sqref="J110:J119">
    <cfRule type="cellIs" dxfId="682" priority="242" operator="greaterThan">
      <formula>0</formula>
    </cfRule>
  </conditionalFormatting>
  <conditionalFormatting sqref="J110:J119">
    <cfRule type="cellIs" dxfId="681" priority="241" operator="lessThan">
      <formula>0</formula>
    </cfRule>
  </conditionalFormatting>
  <conditionalFormatting sqref="J110:J119">
    <cfRule type="cellIs" priority="240" operator="equal">
      <formula>0</formula>
    </cfRule>
  </conditionalFormatting>
  <conditionalFormatting sqref="J110:J119">
    <cfRule type="cellIs" dxfId="680" priority="239" operator="greaterThan">
      <formula>0</formula>
    </cfRule>
  </conditionalFormatting>
  <conditionalFormatting sqref="J121:J122">
    <cfRule type="cellIs" dxfId="679" priority="238" operator="lessThan">
      <formula>0</formula>
    </cfRule>
  </conditionalFormatting>
  <conditionalFormatting sqref="J121:J122">
    <cfRule type="cellIs" dxfId="678" priority="237" operator="lessThan">
      <formula>0</formula>
    </cfRule>
  </conditionalFormatting>
  <conditionalFormatting sqref="J121:J122">
    <cfRule type="cellIs" priority="236" operator="equal">
      <formula>0</formula>
    </cfRule>
  </conditionalFormatting>
  <conditionalFormatting sqref="J121:J122">
    <cfRule type="cellIs" dxfId="677" priority="235" operator="greaterThan">
      <formula>0</formula>
    </cfRule>
  </conditionalFormatting>
  <conditionalFormatting sqref="J121:J122">
    <cfRule type="cellIs" dxfId="676" priority="234" operator="lessThan">
      <formula>0</formula>
    </cfRule>
  </conditionalFormatting>
  <conditionalFormatting sqref="J121:J122">
    <cfRule type="cellIs" priority="233" operator="equal">
      <formula>0</formula>
    </cfRule>
  </conditionalFormatting>
  <conditionalFormatting sqref="J121:J122">
    <cfRule type="cellIs" dxfId="675" priority="232" operator="greaterThan">
      <formula>0</formula>
    </cfRule>
  </conditionalFormatting>
  <conditionalFormatting sqref="L103:L108">
    <cfRule type="cellIs" dxfId="674" priority="231" operator="lessThan">
      <formula>0</formula>
    </cfRule>
  </conditionalFormatting>
  <conditionalFormatting sqref="L103:L108">
    <cfRule type="cellIs" dxfId="673" priority="230" operator="lessThan">
      <formula>0</formula>
    </cfRule>
  </conditionalFormatting>
  <conditionalFormatting sqref="L103:L108">
    <cfRule type="cellIs" priority="229" operator="equal">
      <formula>0</formula>
    </cfRule>
  </conditionalFormatting>
  <conditionalFormatting sqref="L103:L108">
    <cfRule type="cellIs" dxfId="672" priority="228" operator="greaterThan">
      <formula>0</formula>
    </cfRule>
  </conditionalFormatting>
  <conditionalFormatting sqref="L103:L108">
    <cfRule type="cellIs" dxfId="671" priority="227" operator="lessThan">
      <formula>0</formula>
    </cfRule>
  </conditionalFormatting>
  <conditionalFormatting sqref="L103:L108">
    <cfRule type="cellIs" priority="226" operator="equal">
      <formula>0</formula>
    </cfRule>
  </conditionalFormatting>
  <conditionalFormatting sqref="L103:L108">
    <cfRule type="cellIs" dxfId="670" priority="225" operator="greaterThan">
      <formula>0</formula>
    </cfRule>
  </conditionalFormatting>
  <conditionalFormatting sqref="L110:L119">
    <cfRule type="cellIs" dxfId="669" priority="224" operator="lessThan">
      <formula>0</formula>
    </cfRule>
  </conditionalFormatting>
  <conditionalFormatting sqref="L110:L119">
    <cfRule type="cellIs" dxfId="668" priority="223" operator="lessThan">
      <formula>0</formula>
    </cfRule>
  </conditionalFormatting>
  <conditionalFormatting sqref="L110:L119">
    <cfRule type="cellIs" priority="222" operator="equal">
      <formula>0</formula>
    </cfRule>
  </conditionalFormatting>
  <conditionalFormatting sqref="L110:L119">
    <cfRule type="cellIs" dxfId="667" priority="221" operator="greaterThan">
      <formula>0</formula>
    </cfRule>
  </conditionalFormatting>
  <conditionalFormatting sqref="L110:L119">
    <cfRule type="cellIs" dxfId="666" priority="220" operator="lessThan">
      <formula>0</formula>
    </cfRule>
  </conditionalFormatting>
  <conditionalFormatting sqref="L110:L119">
    <cfRule type="cellIs" priority="219" operator="equal">
      <formula>0</formula>
    </cfRule>
  </conditionalFormatting>
  <conditionalFormatting sqref="L110:L119">
    <cfRule type="cellIs" dxfId="665" priority="218" operator="greaterThan">
      <formula>0</formula>
    </cfRule>
  </conditionalFormatting>
  <conditionalFormatting sqref="L121:L122">
    <cfRule type="cellIs" dxfId="664" priority="217" operator="lessThan">
      <formula>0</formula>
    </cfRule>
  </conditionalFormatting>
  <conditionalFormatting sqref="L121:L122">
    <cfRule type="cellIs" dxfId="663" priority="216" operator="lessThan">
      <formula>0</formula>
    </cfRule>
  </conditionalFormatting>
  <conditionalFormatting sqref="L121:L122">
    <cfRule type="cellIs" priority="215" operator="equal">
      <formula>0</formula>
    </cfRule>
  </conditionalFormatting>
  <conditionalFormatting sqref="L121:L122">
    <cfRule type="cellIs" dxfId="662" priority="214" operator="greaterThan">
      <formula>0</formula>
    </cfRule>
  </conditionalFormatting>
  <conditionalFormatting sqref="L121:L122">
    <cfRule type="cellIs" dxfId="661" priority="213" operator="lessThan">
      <formula>0</formula>
    </cfRule>
  </conditionalFormatting>
  <conditionalFormatting sqref="L121:L122">
    <cfRule type="cellIs" priority="212" operator="equal">
      <formula>0</formula>
    </cfRule>
  </conditionalFormatting>
  <conditionalFormatting sqref="L121:L122">
    <cfRule type="cellIs" dxfId="660" priority="211" operator="greaterThan">
      <formula>0</formula>
    </cfRule>
  </conditionalFormatting>
  <conditionalFormatting sqref="O5:O8">
    <cfRule type="cellIs" dxfId="299" priority="210" operator="lessThan">
      <formula>0</formula>
    </cfRule>
  </conditionalFormatting>
  <conditionalFormatting sqref="O5:O8">
    <cfRule type="cellIs" dxfId="297" priority="209" operator="lessThan">
      <formula>0</formula>
    </cfRule>
  </conditionalFormatting>
  <conditionalFormatting sqref="O5:O8">
    <cfRule type="cellIs" priority="208" operator="equal">
      <formula>0</formula>
    </cfRule>
  </conditionalFormatting>
  <conditionalFormatting sqref="O5:O8">
    <cfRule type="cellIs" dxfId="295" priority="207" operator="greaterThan">
      <formula>0</formula>
    </cfRule>
  </conditionalFormatting>
  <conditionalFormatting sqref="O5:O8">
    <cfRule type="cellIs" dxfId="293" priority="206" operator="lessThan">
      <formula>0</formula>
    </cfRule>
  </conditionalFormatting>
  <conditionalFormatting sqref="O5:O8">
    <cfRule type="cellIs" priority="205" operator="equal">
      <formula>0</formula>
    </cfRule>
  </conditionalFormatting>
  <conditionalFormatting sqref="O5:O8">
    <cfRule type="cellIs" dxfId="291" priority="204" operator="greaterThan">
      <formula>0</formula>
    </cfRule>
  </conditionalFormatting>
  <conditionalFormatting sqref="Q5:Q8">
    <cfRule type="cellIs" dxfId="289" priority="203" operator="lessThan">
      <formula>0</formula>
    </cfRule>
  </conditionalFormatting>
  <conditionalFormatting sqref="Q4:Q8">
    <cfRule type="cellIs" dxfId="287" priority="202" operator="lessThan">
      <formula>0</formula>
    </cfRule>
  </conditionalFormatting>
  <conditionalFormatting sqref="Q5:Q8">
    <cfRule type="cellIs" priority="201" operator="equal">
      <formula>0</formula>
    </cfRule>
  </conditionalFormatting>
  <conditionalFormatting sqref="Q5:Q8">
    <cfRule type="cellIs" dxfId="285" priority="200" operator="greaterThan">
      <formula>0</formula>
    </cfRule>
  </conditionalFormatting>
  <conditionalFormatting sqref="Q5:Q8">
    <cfRule type="cellIs" dxfId="283" priority="199" operator="lessThan">
      <formula>0</formula>
    </cfRule>
  </conditionalFormatting>
  <conditionalFormatting sqref="Q5:Q8">
    <cfRule type="cellIs" priority="198" operator="equal">
      <formula>0</formula>
    </cfRule>
  </conditionalFormatting>
  <conditionalFormatting sqref="Q5:Q8">
    <cfRule type="cellIs" dxfId="281" priority="197" operator="greaterThan">
      <formula>0</formula>
    </cfRule>
  </conditionalFormatting>
  <conditionalFormatting sqref="O10:O13">
    <cfRule type="cellIs" dxfId="279" priority="196" operator="lessThan">
      <formula>0</formula>
    </cfRule>
  </conditionalFormatting>
  <conditionalFormatting sqref="O10:O13">
    <cfRule type="cellIs" dxfId="277" priority="195" operator="lessThan">
      <formula>0</formula>
    </cfRule>
  </conditionalFormatting>
  <conditionalFormatting sqref="O10:O13">
    <cfRule type="cellIs" priority="194" operator="equal">
      <formula>0</formula>
    </cfRule>
  </conditionalFormatting>
  <conditionalFormatting sqref="O10:O13">
    <cfRule type="cellIs" dxfId="275" priority="193" operator="greaterThan">
      <formula>0</formula>
    </cfRule>
  </conditionalFormatting>
  <conditionalFormatting sqref="O10:O13">
    <cfRule type="cellIs" dxfId="273" priority="192" operator="lessThan">
      <formula>0</formula>
    </cfRule>
  </conditionalFormatting>
  <conditionalFormatting sqref="O10:O13">
    <cfRule type="cellIs" priority="191" operator="equal">
      <formula>0</formula>
    </cfRule>
  </conditionalFormatting>
  <conditionalFormatting sqref="O10:O13">
    <cfRule type="cellIs" dxfId="271" priority="190" operator="greaterThan">
      <formula>0</formula>
    </cfRule>
  </conditionalFormatting>
  <conditionalFormatting sqref="Q10:Q13">
    <cfRule type="cellIs" dxfId="269" priority="189" operator="lessThan">
      <formula>0</formula>
    </cfRule>
  </conditionalFormatting>
  <conditionalFormatting sqref="Q10:Q13">
    <cfRule type="cellIs" dxfId="267" priority="188" operator="lessThan">
      <formula>0</formula>
    </cfRule>
  </conditionalFormatting>
  <conditionalFormatting sqref="Q10:Q13">
    <cfRule type="cellIs" priority="187" operator="equal">
      <formula>0</formula>
    </cfRule>
  </conditionalFormatting>
  <conditionalFormatting sqref="Q10:Q13">
    <cfRule type="cellIs" dxfId="265" priority="186" operator="greaterThan">
      <formula>0</formula>
    </cfRule>
  </conditionalFormatting>
  <conditionalFormatting sqref="Q10:Q13">
    <cfRule type="cellIs" dxfId="263" priority="185" operator="lessThan">
      <formula>0</formula>
    </cfRule>
  </conditionalFormatting>
  <conditionalFormatting sqref="Q10:Q13">
    <cfRule type="cellIs" priority="184" operator="equal">
      <formula>0</formula>
    </cfRule>
  </conditionalFormatting>
  <conditionalFormatting sqref="Q10:Q13">
    <cfRule type="cellIs" dxfId="261" priority="183" operator="greaterThan">
      <formula>0</formula>
    </cfRule>
  </conditionalFormatting>
  <conditionalFormatting sqref="O14:O21">
    <cfRule type="cellIs" dxfId="259" priority="182" operator="lessThan">
      <formula>0</formula>
    </cfRule>
  </conditionalFormatting>
  <conditionalFormatting sqref="O14:O21">
    <cfRule type="cellIs" dxfId="257" priority="181" operator="lessThan">
      <formula>0</formula>
    </cfRule>
  </conditionalFormatting>
  <conditionalFormatting sqref="O14:O21">
    <cfRule type="cellIs" priority="180" operator="equal">
      <formula>0</formula>
    </cfRule>
  </conditionalFormatting>
  <conditionalFormatting sqref="O14:O21">
    <cfRule type="cellIs" dxfId="255" priority="179" operator="greaterThan">
      <formula>0</formula>
    </cfRule>
  </conditionalFormatting>
  <conditionalFormatting sqref="O14:O21">
    <cfRule type="cellIs" dxfId="253" priority="178" operator="lessThan">
      <formula>0</formula>
    </cfRule>
  </conditionalFormatting>
  <conditionalFormatting sqref="O14:O21">
    <cfRule type="cellIs" priority="177" operator="equal">
      <formula>0</formula>
    </cfRule>
  </conditionalFormatting>
  <conditionalFormatting sqref="O14:O21">
    <cfRule type="cellIs" dxfId="251" priority="176" operator="greaterThan">
      <formula>0</formula>
    </cfRule>
  </conditionalFormatting>
  <conditionalFormatting sqref="Q14">
    <cfRule type="cellIs" dxfId="249" priority="175" operator="lessThan">
      <formula>0</formula>
    </cfRule>
  </conditionalFormatting>
  <conditionalFormatting sqref="Q14">
    <cfRule type="cellIs" dxfId="247" priority="174" operator="lessThan">
      <formula>0</formula>
    </cfRule>
  </conditionalFormatting>
  <conditionalFormatting sqref="Q14">
    <cfRule type="cellIs" priority="173" operator="equal">
      <formula>0</formula>
    </cfRule>
  </conditionalFormatting>
  <conditionalFormatting sqref="Q14">
    <cfRule type="cellIs" dxfId="245" priority="172" operator="greaterThan">
      <formula>0</formula>
    </cfRule>
  </conditionalFormatting>
  <conditionalFormatting sqref="Q14">
    <cfRule type="cellIs" dxfId="243" priority="171" operator="lessThan">
      <formula>0</formula>
    </cfRule>
  </conditionalFormatting>
  <conditionalFormatting sqref="Q14">
    <cfRule type="cellIs" priority="170" operator="equal">
      <formula>0</formula>
    </cfRule>
  </conditionalFormatting>
  <conditionalFormatting sqref="Q14">
    <cfRule type="cellIs" dxfId="241" priority="169" operator="greaterThan">
      <formula>0</formula>
    </cfRule>
  </conditionalFormatting>
  <conditionalFormatting sqref="Q15:Q21">
    <cfRule type="cellIs" dxfId="239" priority="168" operator="lessThan">
      <formula>0</formula>
    </cfRule>
  </conditionalFormatting>
  <conditionalFormatting sqref="Q15:Q21">
    <cfRule type="cellIs" dxfId="237" priority="167" operator="lessThan">
      <formula>0</formula>
    </cfRule>
  </conditionalFormatting>
  <conditionalFormatting sqref="Q15:Q21">
    <cfRule type="cellIs" priority="166" operator="equal">
      <formula>0</formula>
    </cfRule>
  </conditionalFormatting>
  <conditionalFormatting sqref="Q15:Q21">
    <cfRule type="cellIs" dxfId="235" priority="165" operator="greaterThan">
      <formula>0</formula>
    </cfRule>
  </conditionalFormatting>
  <conditionalFormatting sqref="Q15:Q21">
    <cfRule type="cellIs" dxfId="233" priority="164" operator="lessThan">
      <formula>0</formula>
    </cfRule>
  </conditionalFormatting>
  <conditionalFormatting sqref="Q15:Q21">
    <cfRule type="cellIs" priority="163" operator="equal">
      <formula>0</formula>
    </cfRule>
  </conditionalFormatting>
  <conditionalFormatting sqref="Q15:Q21">
    <cfRule type="cellIs" dxfId="231" priority="162" operator="greaterThan">
      <formula>0</formula>
    </cfRule>
  </conditionalFormatting>
  <conditionalFormatting sqref="O22">
    <cfRule type="cellIs" dxfId="229" priority="161" operator="lessThan">
      <formula>0</formula>
    </cfRule>
  </conditionalFormatting>
  <conditionalFormatting sqref="O22">
    <cfRule type="cellIs" dxfId="227" priority="160" operator="lessThan">
      <formula>0</formula>
    </cfRule>
  </conditionalFormatting>
  <conditionalFormatting sqref="O22">
    <cfRule type="cellIs" priority="159" operator="equal">
      <formula>0</formula>
    </cfRule>
  </conditionalFormatting>
  <conditionalFormatting sqref="O22">
    <cfRule type="cellIs" dxfId="225" priority="158" operator="greaterThan">
      <formula>0</formula>
    </cfRule>
  </conditionalFormatting>
  <conditionalFormatting sqref="O22">
    <cfRule type="cellIs" dxfId="223" priority="157" operator="lessThan">
      <formula>0</formula>
    </cfRule>
  </conditionalFormatting>
  <conditionalFormatting sqref="O22">
    <cfRule type="cellIs" priority="156" operator="equal">
      <formula>0</formula>
    </cfRule>
  </conditionalFormatting>
  <conditionalFormatting sqref="O22">
    <cfRule type="cellIs" dxfId="221" priority="155" operator="greaterThan">
      <formula>0</formula>
    </cfRule>
  </conditionalFormatting>
  <conditionalFormatting sqref="O24:O27">
    <cfRule type="cellIs" dxfId="219" priority="154" operator="lessThan">
      <formula>0</formula>
    </cfRule>
  </conditionalFormatting>
  <conditionalFormatting sqref="O24:O27">
    <cfRule type="cellIs" dxfId="217" priority="153" operator="lessThan">
      <formula>0</formula>
    </cfRule>
  </conditionalFormatting>
  <conditionalFormatting sqref="O24:O27">
    <cfRule type="cellIs" priority="152" operator="equal">
      <formula>0</formula>
    </cfRule>
  </conditionalFormatting>
  <conditionalFormatting sqref="O24:O27">
    <cfRule type="cellIs" dxfId="215" priority="151" operator="greaterThan">
      <formula>0</formula>
    </cfRule>
  </conditionalFormatting>
  <conditionalFormatting sqref="O24:O27">
    <cfRule type="cellIs" dxfId="213" priority="150" operator="lessThan">
      <formula>0</formula>
    </cfRule>
  </conditionalFormatting>
  <conditionalFormatting sqref="O24:O27">
    <cfRule type="cellIs" priority="149" operator="equal">
      <formula>0</formula>
    </cfRule>
  </conditionalFormatting>
  <conditionalFormatting sqref="O24:O27">
    <cfRule type="cellIs" dxfId="211" priority="148" operator="greaterThan">
      <formula>0</formula>
    </cfRule>
  </conditionalFormatting>
  <conditionalFormatting sqref="Q22">
    <cfRule type="cellIs" dxfId="209" priority="147" operator="lessThan">
      <formula>0</formula>
    </cfRule>
  </conditionalFormatting>
  <conditionalFormatting sqref="Q22">
    <cfRule type="cellIs" dxfId="207" priority="146" operator="lessThan">
      <formula>0</formula>
    </cfRule>
  </conditionalFormatting>
  <conditionalFormatting sqref="Q22">
    <cfRule type="cellIs" priority="145" operator="equal">
      <formula>0</formula>
    </cfRule>
  </conditionalFormatting>
  <conditionalFormatting sqref="Q22">
    <cfRule type="cellIs" dxfId="205" priority="144" operator="greaterThan">
      <formula>0</formula>
    </cfRule>
  </conditionalFormatting>
  <conditionalFormatting sqref="Q22">
    <cfRule type="cellIs" dxfId="203" priority="143" operator="lessThan">
      <formula>0</formula>
    </cfRule>
  </conditionalFormatting>
  <conditionalFormatting sqref="Q22">
    <cfRule type="cellIs" priority="142" operator="equal">
      <formula>0</formula>
    </cfRule>
  </conditionalFormatting>
  <conditionalFormatting sqref="Q22">
    <cfRule type="cellIs" dxfId="201" priority="141" operator="greaterThan">
      <formula>0</formula>
    </cfRule>
  </conditionalFormatting>
  <conditionalFormatting sqref="Q24:Q27">
    <cfRule type="cellIs" dxfId="199" priority="140" operator="lessThan">
      <formula>0</formula>
    </cfRule>
  </conditionalFormatting>
  <conditionalFormatting sqref="Q24:Q27">
    <cfRule type="cellIs" dxfId="197" priority="139" operator="lessThan">
      <formula>0</formula>
    </cfRule>
  </conditionalFormatting>
  <conditionalFormatting sqref="Q24:Q27">
    <cfRule type="cellIs" priority="138" operator="equal">
      <formula>0</formula>
    </cfRule>
  </conditionalFormatting>
  <conditionalFormatting sqref="Q24:Q27">
    <cfRule type="cellIs" dxfId="195" priority="137" operator="greaterThan">
      <formula>0</formula>
    </cfRule>
  </conditionalFormatting>
  <conditionalFormatting sqref="Q24:Q27">
    <cfRule type="cellIs" dxfId="193" priority="136" operator="lessThan">
      <formula>0</formula>
    </cfRule>
  </conditionalFormatting>
  <conditionalFormatting sqref="Q24:Q27">
    <cfRule type="cellIs" priority="135" operator="equal">
      <formula>0</formula>
    </cfRule>
  </conditionalFormatting>
  <conditionalFormatting sqref="Q24:Q27">
    <cfRule type="cellIs" dxfId="191" priority="134" operator="greaterThan">
      <formula>0</formula>
    </cfRule>
  </conditionalFormatting>
  <conditionalFormatting sqref="O29:O33">
    <cfRule type="cellIs" dxfId="189" priority="133" operator="lessThan">
      <formula>0</formula>
    </cfRule>
  </conditionalFormatting>
  <conditionalFormatting sqref="O29:O33">
    <cfRule type="cellIs" dxfId="187" priority="132" operator="lessThan">
      <formula>0</formula>
    </cfRule>
  </conditionalFormatting>
  <conditionalFormatting sqref="O29:O33">
    <cfRule type="cellIs" priority="131" operator="equal">
      <formula>0</formula>
    </cfRule>
  </conditionalFormatting>
  <conditionalFormatting sqref="O29:O33">
    <cfRule type="cellIs" dxfId="185" priority="130" operator="greaterThan">
      <formula>0</formula>
    </cfRule>
  </conditionalFormatting>
  <conditionalFormatting sqref="O29:O33">
    <cfRule type="cellIs" dxfId="183" priority="129" operator="lessThan">
      <formula>0</formula>
    </cfRule>
  </conditionalFormatting>
  <conditionalFormatting sqref="O29:O33">
    <cfRule type="cellIs" priority="128" operator="equal">
      <formula>0</formula>
    </cfRule>
  </conditionalFormatting>
  <conditionalFormatting sqref="O29:O33">
    <cfRule type="cellIs" dxfId="181" priority="127" operator="greaterThan">
      <formula>0</formula>
    </cfRule>
  </conditionalFormatting>
  <conditionalFormatting sqref="Q29:Q33">
    <cfRule type="cellIs" dxfId="179" priority="126" operator="lessThan">
      <formula>0</formula>
    </cfRule>
  </conditionalFormatting>
  <conditionalFormatting sqref="Q29:Q33">
    <cfRule type="cellIs" dxfId="177" priority="125" operator="lessThan">
      <formula>0</formula>
    </cfRule>
  </conditionalFormatting>
  <conditionalFormatting sqref="Q29:Q33">
    <cfRule type="cellIs" priority="124" operator="equal">
      <formula>0</formula>
    </cfRule>
  </conditionalFormatting>
  <conditionalFormatting sqref="Q29:Q33">
    <cfRule type="cellIs" dxfId="175" priority="123" operator="greaterThan">
      <formula>0</formula>
    </cfRule>
  </conditionalFormatting>
  <conditionalFormatting sqref="Q29:Q33">
    <cfRule type="cellIs" dxfId="173" priority="122" operator="lessThan">
      <formula>0</formula>
    </cfRule>
  </conditionalFormatting>
  <conditionalFormatting sqref="Q29:Q33">
    <cfRule type="cellIs" priority="121" operator="equal">
      <formula>0</formula>
    </cfRule>
  </conditionalFormatting>
  <conditionalFormatting sqref="Q29:Q33">
    <cfRule type="cellIs" dxfId="171" priority="120" operator="greaterThan">
      <formula>0</formula>
    </cfRule>
  </conditionalFormatting>
  <conditionalFormatting sqref="Q35:Q57">
    <cfRule type="cellIs" dxfId="169" priority="119" operator="lessThan">
      <formula>0</formula>
    </cfRule>
  </conditionalFormatting>
  <conditionalFormatting sqref="Q35:Q57">
    <cfRule type="cellIs" dxfId="167" priority="118" operator="lessThan">
      <formula>0</formula>
    </cfRule>
  </conditionalFormatting>
  <conditionalFormatting sqref="Q35:Q57">
    <cfRule type="cellIs" priority="117" operator="equal">
      <formula>0</formula>
    </cfRule>
  </conditionalFormatting>
  <conditionalFormatting sqref="Q35:Q57">
    <cfRule type="cellIs" dxfId="165" priority="116" operator="greaterThan">
      <formula>0</formula>
    </cfRule>
  </conditionalFormatting>
  <conditionalFormatting sqref="Q35:Q57">
    <cfRule type="cellIs" dxfId="163" priority="115" operator="lessThan">
      <formula>0</formula>
    </cfRule>
  </conditionalFormatting>
  <conditionalFormatting sqref="Q35:Q57">
    <cfRule type="cellIs" priority="114" operator="equal">
      <formula>0</formula>
    </cfRule>
  </conditionalFormatting>
  <conditionalFormatting sqref="Q35:Q57">
    <cfRule type="cellIs" dxfId="161" priority="113" operator="greaterThan">
      <formula>0</formula>
    </cfRule>
  </conditionalFormatting>
  <conditionalFormatting sqref="O35:O39">
    <cfRule type="cellIs" dxfId="159" priority="112" operator="lessThan">
      <formula>0</formula>
    </cfRule>
  </conditionalFormatting>
  <conditionalFormatting sqref="O35:O39">
    <cfRule type="cellIs" dxfId="157" priority="111" operator="lessThan">
      <formula>0</formula>
    </cfRule>
  </conditionalFormatting>
  <conditionalFormatting sqref="O35:O39">
    <cfRule type="cellIs" priority="110" operator="equal">
      <formula>0</formula>
    </cfRule>
  </conditionalFormatting>
  <conditionalFormatting sqref="O35:O39">
    <cfRule type="cellIs" dxfId="155" priority="109" operator="greaterThan">
      <formula>0</formula>
    </cfRule>
  </conditionalFormatting>
  <conditionalFormatting sqref="O35:O39">
    <cfRule type="cellIs" dxfId="153" priority="108" operator="lessThan">
      <formula>0</formula>
    </cfRule>
  </conditionalFormatting>
  <conditionalFormatting sqref="O35:O39">
    <cfRule type="cellIs" priority="107" operator="equal">
      <formula>0</formula>
    </cfRule>
  </conditionalFormatting>
  <conditionalFormatting sqref="O35:O39">
    <cfRule type="cellIs" dxfId="151" priority="106" operator="greaterThan">
      <formula>0</formula>
    </cfRule>
  </conditionalFormatting>
  <conditionalFormatting sqref="O40:O44">
    <cfRule type="cellIs" dxfId="149" priority="105" operator="lessThan">
      <formula>0</formula>
    </cfRule>
  </conditionalFormatting>
  <conditionalFormatting sqref="O40:O44">
    <cfRule type="cellIs" dxfId="147" priority="104" operator="lessThan">
      <formula>0</formula>
    </cfRule>
  </conditionalFormatting>
  <conditionalFormatting sqref="O40:O44">
    <cfRule type="cellIs" priority="103" operator="equal">
      <formula>0</formula>
    </cfRule>
  </conditionalFormatting>
  <conditionalFormatting sqref="O40:O44">
    <cfRule type="cellIs" dxfId="145" priority="102" operator="greaterThan">
      <formula>0</formula>
    </cfRule>
  </conditionalFormatting>
  <conditionalFormatting sqref="O40:O44">
    <cfRule type="cellIs" dxfId="143" priority="101" operator="lessThan">
      <formula>0</formula>
    </cfRule>
  </conditionalFormatting>
  <conditionalFormatting sqref="O40:O44">
    <cfRule type="cellIs" priority="100" operator="equal">
      <formula>0</formula>
    </cfRule>
  </conditionalFormatting>
  <conditionalFormatting sqref="O40:O44">
    <cfRule type="cellIs" dxfId="141" priority="99" operator="greaterThan">
      <formula>0</formula>
    </cfRule>
  </conditionalFormatting>
  <conditionalFormatting sqref="O45:O49">
    <cfRule type="cellIs" dxfId="139" priority="98" operator="lessThan">
      <formula>0</formula>
    </cfRule>
  </conditionalFormatting>
  <conditionalFormatting sqref="O45:O49">
    <cfRule type="cellIs" dxfId="137" priority="97" operator="lessThan">
      <formula>0</formula>
    </cfRule>
  </conditionalFormatting>
  <conditionalFormatting sqref="O45:O49">
    <cfRule type="cellIs" priority="96" operator="equal">
      <formula>0</formula>
    </cfRule>
  </conditionalFormatting>
  <conditionalFormatting sqref="O45:O49">
    <cfRule type="cellIs" dxfId="135" priority="95" operator="greaterThan">
      <formula>0</formula>
    </cfRule>
  </conditionalFormatting>
  <conditionalFormatting sqref="O45:O49">
    <cfRule type="cellIs" dxfId="133" priority="94" operator="lessThan">
      <formula>0</formula>
    </cfRule>
  </conditionalFormatting>
  <conditionalFormatting sqref="O45:O49">
    <cfRule type="cellIs" priority="93" operator="equal">
      <formula>0</formula>
    </cfRule>
  </conditionalFormatting>
  <conditionalFormatting sqref="O45:O49">
    <cfRule type="cellIs" dxfId="131" priority="92" operator="greaterThan">
      <formula>0</formula>
    </cfRule>
  </conditionalFormatting>
  <conditionalFormatting sqref="O50:O57">
    <cfRule type="cellIs" dxfId="129" priority="91" operator="lessThan">
      <formula>0</formula>
    </cfRule>
  </conditionalFormatting>
  <conditionalFormatting sqref="O50:O57">
    <cfRule type="cellIs" dxfId="127" priority="90" operator="lessThan">
      <formula>0</formula>
    </cfRule>
  </conditionalFormatting>
  <conditionalFormatting sqref="O50:O57">
    <cfRule type="cellIs" priority="89" operator="equal">
      <formula>0</formula>
    </cfRule>
  </conditionalFormatting>
  <conditionalFormatting sqref="O50:O57">
    <cfRule type="cellIs" dxfId="125" priority="88" operator="greaterThan">
      <formula>0</formula>
    </cfRule>
  </conditionalFormatting>
  <conditionalFormatting sqref="O50:O57">
    <cfRule type="cellIs" dxfId="123" priority="87" operator="lessThan">
      <formula>0</formula>
    </cfRule>
  </conditionalFormatting>
  <conditionalFormatting sqref="O50:O57">
    <cfRule type="cellIs" priority="86" operator="equal">
      <formula>0</formula>
    </cfRule>
  </conditionalFormatting>
  <conditionalFormatting sqref="O50:O57">
    <cfRule type="cellIs" dxfId="121" priority="85" operator="greaterThan">
      <formula>0</formula>
    </cfRule>
  </conditionalFormatting>
  <conditionalFormatting sqref="O58">
    <cfRule type="cellIs" dxfId="119" priority="84" operator="lessThan">
      <formula>0</formula>
    </cfRule>
  </conditionalFormatting>
  <conditionalFormatting sqref="O58">
    <cfRule type="cellIs" dxfId="117" priority="83" operator="lessThan">
      <formula>0</formula>
    </cfRule>
  </conditionalFormatting>
  <conditionalFormatting sqref="O58">
    <cfRule type="cellIs" priority="82" operator="equal">
      <formula>0</formula>
    </cfRule>
  </conditionalFormatting>
  <conditionalFormatting sqref="O58">
    <cfRule type="cellIs" dxfId="115" priority="81" operator="greaterThan">
      <formula>0</formula>
    </cfRule>
  </conditionalFormatting>
  <conditionalFormatting sqref="O58">
    <cfRule type="cellIs" dxfId="113" priority="80" operator="lessThan">
      <formula>0</formula>
    </cfRule>
  </conditionalFormatting>
  <conditionalFormatting sqref="O58">
    <cfRule type="cellIs" priority="79" operator="equal">
      <formula>0</formula>
    </cfRule>
  </conditionalFormatting>
  <conditionalFormatting sqref="O58">
    <cfRule type="cellIs" dxfId="111" priority="78" operator="greaterThan">
      <formula>0</formula>
    </cfRule>
  </conditionalFormatting>
  <conditionalFormatting sqref="Q58">
    <cfRule type="cellIs" dxfId="109" priority="77" operator="lessThan">
      <formula>0</formula>
    </cfRule>
  </conditionalFormatting>
  <conditionalFormatting sqref="Q58">
    <cfRule type="cellIs" dxfId="107" priority="76" operator="lessThan">
      <formula>0</formula>
    </cfRule>
  </conditionalFormatting>
  <conditionalFormatting sqref="Q58">
    <cfRule type="cellIs" priority="75" operator="equal">
      <formula>0</formula>
    </cfRule>
  </conditionalFormatting>
  <conditionalFormatting sqref="Q58">
    <cfRule type="cellIs" dxfId="105" priority="74" operator="greaterThan">
      <formula>0</formula>
    </cfRule>
  </conditionalFormatting>
  <conditionalFormatting sqref="Q58">
    <cfRule type="cellIs" dxfId="103" priority="73" operator="lessThan">
      <formula>0</formula>
    </cfRule>
  </conditionalFormatting>
  <conditionalFormatting sqref="Q58">
    <cfRule type="cellIs" priority="72" operator="equal">
      <formula>0</formula>
    </cfRule>
  </conditionalFormatting>
  <conditionalFormatting sqref="Q58">
    <cfRule type="cellIs" dxfId="101" priority="71" operator="greaterThan">
      <formula>0</formula>
    </cfRule>
  </conditionalFormatting>
  <conditionalFormatting sqref="Q60:Q95">
    <cfRule type="cellIs" dxfId="99" priority="70" operator="lessThan">
      <formula>0</formula>
    </cfRule>
  </conditionalFormatting>
  <conditionalFormatting sqref="Q60:Q95">
    <cfRule type="cellIs" dxfId="97" priority="69" operator="lessThan">
      <formula>0</formula>
    </cfRule>
  </conditionalFormatting>
  <conditionalFormatting sqref="Q60:Q95">
    <cfRule type="cellIs" priority="68" operator="equal">
      <formula>0</formula>
    </cfRule>
  </conditionalFormatting>
  <conditionalFormatting sqref="Q60:Q95">
    <cfRule type="cellIs" dxfId="95" priority="67" operator="greaterThan">
      <formula>0</formula>
    </cfRule>
  </conditionalFormatting>
  <conditionalFormatting sqref="Q60:Q95">
    <cfRule type="cellIs" dxfId="93" priority="66" operator="lessThan">
      <formula>0</formula>
    </cfRule>
  </conditionalFormatting>
  <conditionalFormatting sqref="Q60:Q95">
    <cfRule type="cellIs" priority="65" operator="equal">
      <formula>0</formula>
    </cfRule>
  </conditionalFormatting>
  <conditionalFormatting sqref="Q60:Q95">
    <cfRule type="cellIs" dxfId="91" priority="64" operator="greaterThan">
      <formula>0</formula>
    </cfRule>
  </conditionalFormatting>
  <conditionalFormatting sqref="O60:O95">
    <cfRule type="cellIs" dxfId="89" priority="63" operator="lessThan">
      <formula>0</formula>
    </cfRule>
  </conditionalFormatting>
  <conditionalFormatting sqref="O60:O95">
    <cfRule type="cellIs" dxfId="87" priority="62" operator="lessThan">
      <formula>0</formula>
    </cfRule>
  </conditionalFormatting>
  <conditionalFormatting sqref="O60:O95">
    <cfRule type="cellIs" priority="61" operator="equal">
      <formula>0</formula>
    </cfRule>
  </conditionalFormatting>
  <conditionalFormatting sqref="O60:O95">
    <cfRule type="cellIs" dxfId="85" priority="60" operator="greaterThan">
      <formula>0</formula>
    </cfRule>
  </conditionalFormatting>
  <conditionalFormatting sqref="O60:O95">
    <cfRule type="cellIs" dxfId="83" priority="59" operator="lessThan">
      <formula>0</formula>
    </cfRule>
  </conditionalFormatting>
  <conditionalFormatting sqref="O60:O95">
    <cfRule type="cellIs" priority="58" operator="equal">
      <formula>0</formula>
    </cfRule>
  </conditionalFormatting>
  <conditionalFormatting sqref="O60:O95">
    <cfRule type="cellIs" dxfId="81" priority="57" operator="greaterThan">
      <formula>0</formula>
    </cfRule>
  </conditionalFormatting>
  <conditionalFormatting sqref="O97:O99">
    <cfRule type="cellIs" dxfId="79" priority="56" operator="lessThan">
      <formula>0</formula>
    </cfRule>
  </conditionalFormatting>
  <conditionalFormatting sqref="O97:O99">
    <cfRule type="cellIs" dxfId="77" priority="55" operator="lessThan">
      <formula>0</formula>
    </cfRule>
  </conditionalFormatting>
  <conditionalFormatting sqref="O97:O99">
    <cfRule type="cellIs" priority="54" operator="equal">
      <formula>0</formula>
    </cfRule>
  </conditionalFormatting>
  <conditionalFormatting sqref="O97:O99">
    <cfRule type="cellIs" dxfId="75" priority="53" operator="greaterThan">
      <formula>0</formula>
    </cfRule>
  </conditionalFormatting>
  <conditionalFormatting sqref="O97:O99">
    <cfRule type="cellIs" dxfId="73" priority="52" operator="lessThan">
      <formula>0</formula>
    </cfRule>
  </conditionalFormatting>
  <conditionalFormatting sqref="O97:O99">
    <cfRule type="cellIs" priority="51" operator="equal">
      <formula>0</formula>
    </cfRule>
  </conditionalFormatting>
  <conditionalFormatting sqref="O97:O99">
    <cfRule type="cellIs" dxfId="71" priority="50" operator="greaterThan">
      <formula>0</formula>
    </cfRule>
  </conditionalFormatting>
  <conditionalFormatting sqref="Q97:Q99">
    <cfRule type="cellIs" dxfId="69" priority="49" operator="lessThan">
      <formula>0</formula>
    </cfRule>
  </conditionalFormatting>
  <conditionalFormatting sqref="Q97:Q99">
    <cfRule type="cellIs" dxfId="67" priority="48" operator="lessThan">
      <formula>0</formula>
    </cfRule>
  </conditionalFormatting>
  <conditionalFormatting sqref="Q97:Q99">
    <cfRule type="cellIs" priority="47" operator="equal">
      <formula>0</formula>
    </cfRule>
  </conditionalFormatting>
  <conditionalFormatting sqref="Q97:Q99">
    <cfRule type="cellIs" dxfId="65" priority="46" operator="greaterThan">
      <formula>0</formula>
    </cfRule>
  </conditionalFormatting>
  <conditionalFormatting sqref="Q97:Q99">
    <cfRule type="cellIs" dxfId="63" priority="45" operator="lessThan">
      <formula>0</formula>
    </cfRule>
  </conditionalFormatting>
  <conditionalFormatting sqref="Q97:Q99">
    <cfRule type="cellIs" priority="44" operator="equal">
      <formula>0</formula>
    </cfRule>
  </conditionalFormatting>
  <conditionalFormatting sqref="Q97:Q99">
    <cfRule type="cellIs" dxfId="61" priority="43" operator="greaterThan">
      <formula>0</formula>
    </cfRule>
  </conditionalFormatting>
  <conditionalFormatting sqref="O103:O108">
    <cfRule type="cellIs" dxfId="59" priority="42" operator="lessThan">
      <formula>0</formula>
    </cfRule>
  </conditionalFormatting>
  <conditionalFormatting sqref="O103:O108">
    <cfRule type="cellIs" dxfId="57" priority="41" operator="lessThan">
      <formula>0</formula>
    </cfRule>
  </conditionalFormatting>
  <conditionalFormatting sqref="O103:O108">
    <cfRule type="cellIs" priority="40" operator="equal">
      <formula>0</formula>
    </cfRule>
  </conditionalFormatting>
  <conditionalFormatting sqref="O103:O108">
    <cfRule type="cellIs" dxfId="55" priority="39" operator="greaterThan">
      <formula>0</formula>
    </cfRule>
  </conditionalFormatting>
  <conditionalFormatting sqref="O103:O108">
    <cfRule type="cellIs" dxfId="53" priority="38" operator="lessThan">
      <formula>0</formula>
    </cfRule>
  </conditionalFormatting>
  <conditionalFormatting sqref="O103:O108">
    <cfRule type="cellIs" priority="37" operator="equal">
      <formula>0</formula>
    </cfRule>
  </conditionalFormatting>
  <conditionalFormatting sqref="O103:O108">
    <cfRule type="cellIs" dxfId="51" priority="36" operator="greaterThan">
      <formula>0</formula>
    </cfRule>
  </conditionalFormatting>
  <conditionalFormatting sqref="O110:O119">
    <cfRule type="cellIs" dxfId="49" priority="35" operator="lessThan">
      <formula>0</formula>
    </cfRule>
  </conditionalFormatting>
  <conditionalFormatting sqref="O110:O119">
    <cfRule type="cellIs" dxfId="47" priority="34" operator="lessThan">
      <formula>0</formula>
    </cfRule>
  </conditionalFormatting>
  <conditionalFormatting sqref="O110:O119">
    <cfRule type="cellIs" priority="33" operator="equal">
      <formula>0</formula>
    </cfRule>
  </conditionalFormatting>
  <conditionalFormatting sqref="O110:O119">
    <cfRule type="cellIs" dxfId="45" priority="32" operator="greaterThan">
      <formula>0</formula>
    </cfRule>
  </conditionalFormatting>
  <conditionalFormatting sqref="O110:O119">
    <cfRule type="cellIs" dxfId="43" priority="31" operator="lessThan">
      <formula>0</formula>
    </cfRule>
  </conditionalFormatting>
  <conditionalFormatting sqref="O110:O119">
    <cfRule type="cellIs" priority="30" operator="equal">
      <formula>0</formula>
    </cfRule>
  </conditionalFormatting>
  <conditionalFormatting sqref="O110:O119">
    <cfRule type="cellIs" dxfId="41" priority="29" operator="greaterThan">
      <formula>0</formula>
    </cfRule>
  </conditionalFormatting>
  <conditionalFormatting sqref="O121:O122">
    <cfRule type="cellIs" dxfId="39" priority="28" operator="lessThan">
      <formula>0</formula>
    </cfRule>
  </conditionalFormatting>
  <conditionalFormatting sqref="O121:O122">
    <cfRule type="cellIs" dxfId="37" priority="27" operator="lessThan">
      <formula>0</formula>
    </cfRule>
  </conditionalFormatting>
  <conditionalFormatting sqref="O121:O122">
    <cfRule type="cellIs" priority="26" operator="equal">
      <formula>0</formula>
    </cfRule>
  </conditionalFormatting>
  <conditionalFormatting sqref="O121:O122">
    <cfRule type="cellIs" dxfId="35" priority="25" operator="greaterThan">
      <formula>0</formula>
    </cfRule>
  </conditionalFormatting>
  <conditionalFormatting sqref="O121:O122">
    <cfRule type="cellIs" dxfId="33" priority="24" operator="lessThan">
      <formula>0</formula>
    </cfRule>
  </conditionalFormatting>
  <conditionalFormatting sqref="O121:O122">
    <cfRule type="cellIs" priority="23" operator="equal">
      <formula>0</formula>
    </cfRule>
  </conditionalFormatting>
  <conditionalFormatting sqref="O121:O122">
    <cfRule type="cellIs" dxfId="31" priority="22" operator="greaterThan">
      <formula>0</formula>
    </cfRule>
  </conditionalFormatting>
  <conditionalFormatting sqref="Q103:Q108">
    <cfRule type="cellIs" dxfId="29" priority="21" operator="lessThan">
      <formula>0</formula>
    </cfRule>
  </conditionalFormatting>
  <conditionalFormatting sqref="Q103:Q108">
    <cfRule type="cellIs" dxfId="27" priority="20" operator="lessThan">
      <formula>0</formula>
    </cfRule>
  </conditionalFormatting>
  <conditionalFormatting sqref="Q103:Q108">
    <cfRule type="cellIs" priority="19" operator="equal">
      <formula>0</formula>
    </cfRule>
  </conditionalFormatting>
  <conditionalFormatting sqref="Q103:Q108">
    <cfRule type="cellIs" dxfId="25" priority="18" operator="greaterThan">
      <formula>0</formula>
    </cfRule>
  </conditionalFormatting>
  <conditionalFormatting sqref="Q103:Q108">
    <cfRule type="cellIs" dxfId="23" priority="17" operator="lessThan">
      <formula>0</formula>
    </cfRule>
  </conditionalFormatting>
  <conditionalFormatting sqref="Q103:Q108">
    <cfRule type="cellIs" priority="16" operator="equal">
      <formula>0</formula>
    </cfRule>
  </conditionalFormatting>
  <conditionalFormatting sqref="Q103:Q108">
    <cfRule type="cellIs" dxfId="21" priority="15" operator="greaterThan">
      <formula>0</formula>
    </cfRule>
  </conditionalFormatting>
  <conditionalFormatting sqref="Q110:Q119">
    <cfRule type="cellIs" dxfId="19" priority="14" operator="lessThan">
      <formula>0</formula>
    </cfRule>
  </conditionalFormatting>
  <conditionalFormatting sqref="Q110:Q119">
    <cfRule type="cellIs" dxfId="17" priority="13" operator="lessThan">
      <formula>0</formula>
    </cfRule>
  </conditionalFormatting>
  <conditionalFormatting sqref="Q110:Q119">
    <cfRule type="cellIs" priority="12" operator="equal">
      <formula>0</formula>
    </cfRule>
  </conditionalFormatting>
  <conditionalFormatting sqref="Q110:Q119">
    <cfRule type="cellIs" dxfId="15" priority="11" operator="greaterThan">
      <formula>0</formula>
    </cfRule>
  </conditionalFormatting>
  <conditionalFormatting sqref="Q110:Q119">
    <cfRule type="cellIs" dxfId="13" priority="10" operator="lessThan">
      <formula>0</formula>
    </cfRule>
  </conditionalFormatting>
  <conditionalFormatting sqref="Q110:Q119">
    <cfRule type="cellIs" priority="9" operator="equal">
      <formula>0</formula>
    </cfRule>
  </conditionalFormatting>
  <conditionalFormatting sqref="Q110:Q119">
    <cfRule type="cellIs" dxfId="11" priority="8" operator="greaterThan">
      <formula>0</formula>
    </cfRule>
  </conditionalFormatting>
  <conditionalFormatting sqref="Q121:Q122">
    <cfRule type="cellIs" dxfId="9" priority="7" operator="lessThan">
      <formula>0</formula>
    </cfRule>
  </conditionalFormatting>
  <conditionalFormatting sqref="Q121:Q122">
    <cfRule type="cellIs" dxfId="7" priority="6" operator="lessThan">
      <formula>0</formula>
    </cfRule>
  </conditionalFormatting>
  <conditionalFormatting sqref="Q121:Q122">
    <cfRule type="cellIs" priority="5" operator="equal">
      <formula>0</formula>
    </cfRule>
  </conditionalFormatting>
  <conditionalFormatting sqref="Q121:Q122">
    <cfRule type="cellIs" dxfId="5" priority="4" operator="greaterThan">
      <formula>0</formula>
    </cfRule>
  </conditionalFormatting>
  <conditionalFormatting sqref="Q121:Q122">
    <cfRule type="cellIs" dxfId="3" priority="3" operator="lessThan">
      <formula>0</formula>
    </cfRule>
  </conditionalFormatting>
  <conditionalFormatting sqref="Q121:Q122">
    <cfRule type="cellIs" priority="2" operator="equal">
      <formula>0</formula>
    </cfRule>
  </conditionalFormatting>
  <conditionalFormatting sqref="Q121:Q122">
    <cfRule type="cellIs" dxfId="1" priority="1" operator="greaterThan">
      <formula>0</formula>
    </cfRule>
  </conditionalFormatting>
  <pageMargins left="0.70866141732283472" right="0.70866141732283472" top="0" bottom="0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</vt:lpstr>
      <vt:lpstr>N-1</vt:lpstr>
      <vt:lpstr>BUDGET</vt:lpstr>
      <vt:lpstr>Ecarts N-1</vt:lpstr>
      <vt:lpstr>Ecarts Budget</vt:lpstr>
      <vt:lpstr>CUMUL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Bureau de séverine</dc:creator>
  <cp:lastModifiedBy>Bureau Bureau de séverine</cp:lastModifiedBy>
  <cp:lastPrinted>2014-05-22T10:37:07Z</cp:lastPrinted>
  <dcterms:created xsi:type="dcterms:W3CDTF">2014-05-09T14:46:26Z</dcterms:created>
  <dcterms:modified xsi:type="dcterms:W3CDTF">2014-05-27T08:11:07Z</dcterms:modified>
</cp:coreProperties>
</file>