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585" yWindow="255" windowWidth="19035" windowHeight="10995" tabRatio="911"/>
  </bookViews>
  <sheets>
    <sheet name="0048" sheetId="3" r:id="rId1"/>
    <sheet name="0065" sheetId="4" r:id="rId2"/>
    <sheet name="0728" sheetId="5" r:id="rId3"/>
    <sheet name="0737" sheetId="6" r:id="rId4"/>
    <sheet name="0752" sheetId="8" r:id="rId5"/>
    <sheet name="0775" sheetId="9" r:id="rId6"/>
    <sheet name="0776" sheetId="10" r:id="rId7"/>
    <sheet name="0786" sheetId="11" r:id="rId8"/>
    <sheet name="369" sheetId="38" r:id="rId9"/>
    <sheet name="950" sheetId="44" r:id="rId10"/>
    <sheet name="951" sheetId="45" r:id="rId11"/>
    <sheet name="952" sheetId="46" r:id="rId12"/>
    <sheet name="953" sheetId="47" r:id="rId13"/>
    <sheet name="981" sheetId="48" r:id="rId14"/>
    <sheet name="993" sheetId="49" r:id="rId15"/>
    <sheet name="AUTRES" sheetId="53" r:id="rId16"/>
    <sheet name="TOTAL GENERAL" sheetId="7" r:id="rId17"/>
    <sheet name="PREPA OD" sheetId="54" r:id="rId18"/>
    <sheet name="EXPORT SAP" sheetId="55" r:id="rId19"/>
    <sheet name="Sheet1" sheetId="57" r:id="rId20"/>
  </sheets>
  <definedNames>
    <definedName name="_xlnm._FilterDatabase" localSheetId="18" hidden="1">'EXPORT SAP'!$A$1:$H$49</definedName>
    <definedName name="_xlnm.Print_Area" localSheetId="16">'TOTAL GENERAL'!$A$1:$I$36</definedName>
  </definedNames>
  <calcPr calcId="125725"/>
</workbook>
</file>

<file path=xl/calcChain.xml><?xml version="1.0" encoding="utf-8"?>
<calcChain xmlns="http://schemas.openxmlformats.org/spreadsheetml/2006/main">
  <c r="F37" i="8"/>
  <c r="C37"/>
  <c r="B37"/>
  <c r="C37" i="6"/>
  <c r="B38" i="3"/>
  <c r="B34" i="7"/>
  <c r="C34" s="1"/>
  <c r="B25" i="9"/>
  <c r="B9"/>
  <c r="A34" i="8"/>
  <c r="A34" i="49"/>
  <c r="E4" i="45"/>
  <c r="E5"/>
  <c r="E6"/>
  <c r="E7"/>
  <c r="E8"/>
  <c r="E9"/>
  <c r="E10"/>
  <c r="E11"/>
  <c r="E12"/>
  <c r="E13"/>
  <c r="E14"/>
  <c r="E15"/>
  <c r="E16"/>
  <c r="E17"/>
  <c r="E18"/>
  <c r="E19"/>
  <c r="E20"/>
  <c r="E21"/>
  <c r="E22"/>
  <c r="A33"/>
  <c r="A34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"/>
  <c r="E4" i="11"/>
  <c r="E5"/>
  <c r="E6"/>
  <c r="E7"/>
  <c r="E8"/>
  <c r="E9"/>
  <c r="E10"/>
  <c r="E11"/>
  <c r="E12"/>
  <c r="E13"/>
  <c r="E14"/>
  <c r="E15"/>
  <c r="E16"/>
  <c r="E17"/>
  <c r="E18"/>
  <c r="E19"/>
  <c r="E20"/>
  <c r="E21"/>
  <c r="E22"/>
  <c r="A34"/>
  <c r="A34" i="3"/>
  <c r="A34" i="9"/>
  <c r="C12" l="1"/>
  <c r="A34" i="4"/>
  <c r="B1" i="44"/>
  <c r="E4" i="4"/>
  <c r="E5"/>
  <c r="E6"/>
  <c r="E7"/>
  <c r="E8"/>
  <c r="E9"/>
  <c r="E10"/>
  <c r="E11"/>
  <c r="E12"/>
  <c r="E13"/>
  <c r="E14"/>
  <c r="E15"/>
  <c r="E16"/>
  <c r="E17"/>
  <c r="E18"/>
  <c r="E19"/>
  <c r="E20"/>
  <c r="E21"/>
  <c r="E22"/>
  <c r="A3" i="48"/>
  <c r="A33" i="8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"/>
  <c r="G4" i="6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A33"/>
  <c r="A34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"/>
  <c r="A4" i="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"/>
  <c r="A6" i="10"/>
  <c r="A3"/>
  <c r="A6" i="3"/>
  <c r="A6" i="5"/>
  <c r="A6" i="11"/>
  <c r="A6" i="38"/>
  <c r="A3"/>
  <c r="A6" i="44"/>
  <c r="A6" i="46"/>
  <c r="A6" i="48"/>
  <c r="C6" s="1"/>
  <c r="A6" i="49"/>
  <c r="B4" i="7"/>
  <c r="B5"/>
  <c r="B6"/>
  <c r="C6" s="1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"/>
  <c r="C6" i="9"/>
  <c r="A3"/>
  <c r="A3" i="5"/>
  <c r="A3" i="49"/>
  <c r="A3" i="44"/>
  <c r="A3" i="3"/>
  <c r="B36" i="7" l="1"/>
  <c r="A3" i="11"/>
  <c r="A3" i="46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A5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F3" i="7"/>
  <c r="G3" s="1"/>
  <c r="C3"/>
  <c r="A5" i="3" l="1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6"/>
  <c r="E27"/>
  <c r="E28"/>
  <c r="E29"/>
  <c r="E30"/>
  <c r="D19" i="54"/>
  <c r="D21"/>
  <c r="D35"/>
  <c r="D49"/>
  <c r="F4" i="7"/>
  <c r="F5"/>
  <c r="F6"/>
  <c r="F7"/>
  <c r="F8"/>
  <c r="F9"/>
  <c r="F10"/>
  <c r="F11"/>
  <c r="F12"/>
  <c r="F13"/>
  <c r="F14"/>
  <c r="F15"/>
  <c r="F16"/>
  <c r="F17"/>
  <c r="F18"/>
  <c r="F19"/>
  <c r="F20"/>
  <c r="F21"/>
  <c r="F36" l="1"/>
  <c r="A30" i="5"/>
  <c r="C30" s="1"/>
  <c r="A31"/>
  <c r="C31" s="1"/>
  <c r="A32"/>
  <c r="C32" s="1"/>
  <c r="A33"/>
  <c r="C33" s="1"/>
  <c r="A34"/>
  <c r="A5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4"/>
  <c r="E22"/>
  <c r="E4"/>
  <c r="E5"/>
  <c r="E6"/>
  <c r="E7"/>
  <c r="E8"/>
  <c r="E9"/>
  <c r="E10"/>
  <c r="E11"/>
  <c r="E12"/>
  <c r="E13"/>
  <c r="E14"/>
  <c r="E15"/>
  <c r="E16"/>
  <c r="E17"/>
  <c r="E18"/>
  <c r="E19"/>
  <c r="E20"/>
  <c r="E21"/>
  <c r="E3"/>
  <c r="E4" i="44"/>
  <c r="E5"/>
  <c r="E6"/>
  <c r="E7"/>
  <c r="E8"/>
  <c r="E9"/>
  <c r="E10"/>
  <c r="E11"/>
  <c r="E12"/>
  <c r="E13"/>
  <c r="E14"/>
  <c r="E15"/>
  <c r="E16"/>
  <c r="E17"/>
  <c r="E18"/>
  <c r="E19"/>
  <c r="E20"/>
  <c r="E21"/>
  <c r="E3"/>
  <c r="A33"/>
  <c r="C33" s="1"/>
  <c r="A34"/>
  <c r="A5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C30" s="1"/>
  <c r="A31"/>
  <c r="C31" s="1"/>
  <c r="A32"/>
  <c r="C32" s="1"/>
  <c r="A4"/>
  <c r="E4" i="9"/>
  <c r="E5"/>
  <c r="E6"/>
  <c r="E7"/>
  <c r="E8"/>
  <c r="E9"/>
  <c r="E10"/>
  <c r="E11"/>
  <c r="E12"/>
  <c r="E13"/>
  <c r="E14"/>
  <c r="E15"/>
  <c r="E16"/>
  <c r="E17"/>
  <c r="E18"/>
  <c r="E19"/>
  <c r="E20"/>
  <c r="E21"/>
  <c r="E22"/>
  <c r="E4" i="49" l="1"/>
  <c r="E5"/>
  <c r="E6"/>
  <c r="E7"/>
  <c r="E8"/>
  <c r="E9"/>
  <c r="E10"/>
  <c r="E11"/>
  <c r="E12"/>
  <c r="E13"/>
  <c r="E14"/>
  <c r="E15"/>
  <c r="E16"/>
  <c r="E17"/>
  <c r="E18"/>
  <c r="E19"/>
  <c r="E20"/>
  <c r="E21"/>
  <c r="E4" i="48"/>
  <c r="E5"/>
  <c r="E6"/>
  <c r="E7"/>
  <c r="E8"/>
  <c r="E9"/>
  <c r="E10"/>
  <c r="E11"/>
  <c r="E12"/>
  <c r="E13"/>
  <c r="E14"/>
  <c r="E15"/>
  <c r="E16"/>
  <c r="E17"/>
  <c r="E18"/>
  <c r="E19"/>
  <c r="E20"/>
  <c r="E21"/>
  <c r="E22"/>
  <c r="E4" i="38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4" i="10"/>
  <c r="E5"/>
  <c r="E6"/>
  <c r="E7"/>
  <c r="E8"/>
  <c r="E9"/>
  <c r="E10"/>
  <c r="E11"/>
  <c r="E12"/>
  <c r="E13"/>
  <c r="E14"/>
  <c r="E15"/>
  <c r="E16"/>
  <c r="E17"/>
  <c r="E18"/>
  <c r="E19"/>
  <c r="E20"/>
  <c r="E21"/>
  <c r="E22"/>
  <c r="E22" i="8"/>
  <c r="E4"/>
  <c r="E5"/>
  <c r="E6"/>
  <c r="E7"/>
  <c r="E8"/>
  <c r="E9"/>
  <c r="E10"/>
  <c r="E11"/>
  <c r="E12"/>
  <c r="E13"/>
  <c r="E14"/>
  <c r="E15"/>
  <c r="E16"/>
  <c r="E17"/>
  <c r="E18"/>
  <c r="E19"/>
  <c r="E20"/>
  <c r="E21"/>
  <c r="E3"/>
  <c r="A19" i="49"/>
  <c r="A19" i="48"/>
  <c r="A4" i="46"/>
  <c r="A19" i="38"/>
  <c r="A19" i="11"/>
  <c r="C19" s="1"/>
  <c r="A19" i="10"/>
  <c r="C19" s="1"/>
  <c r="A19" i="9"/>
  <c r="C19" s="1"/>
  <c r="C18" i="8"/>
  <c r="C18" i="6"/>
  <c r="C19" i="4"/>
  <c r="C19" i="3"/>
  <c r="C19" i="7"/>
  <c r="E3" i="49"/>
  <c r="A31"/>
  <c r="A32"/>
  <c r="A33"/>
  <c r="A5"/>
  <c r="A7"/>
  <c r="A8"/>
  <c r="A9"/>
  <c r="A10"/>
  <c r="A11"/>
  <c r="A12"/>
  <c r="A13"/>
  <c r="A14"/>
  <c r="A15"/>
  <c r="A16"/>
  <c r="A17"/>
  <c r="A18"/>
  <c r="A20"/>
  <c r="A21"/>
  <c r="A22"/>
  <c r="A23"/>
  <c r="A24"/>
  <c r="A25"/>
  <c r="A26"/>
  <c r="A27"/>
  <c r="A28"/>
  <c r="A29"/>
  <c r="A30"/>
  <c r="A4"/>
  <c r="E3" i="10"/>
  <c r="A31"/>
  <c r="C31" s="1"/>
  <c r="A32"/>
  <c r="C32" s="1"/>
  <c r="A33"/>
  <c r="C33" s="1"/>
  <c r="A5"/>
  <c r="A7"/>
  <c r="A8"/>
  <c r="A9"/>
  <c r="A10"/>
  <c r="A11"/>
  <c r="A12"/>
  <c r="A13"/>
  <c r="A14"/>
  <c r="A15"/>
  <c r="A16"/>
  <c r="A17"/>
  <c r="A18"/>
  <c r="A20"/>
  <c r="A21"/>
  <c r="A22"/>
  <c r="A23"/>
  <c r="A24"/>
  <c r="A25"/>
  <c r="A26"/>
  <c r="A27"/>
  <c r="A28"/>
  <c r="A29"/>
  <c r="A30"/>
  <c r="A4"/>
  <c r="E3" i="38"/>
  <c r="A5"/>
  <c r="A7"/>
  <c r="A8"/>
  <c r="A9"/>
  <c r="A10"/>
  <c r="A11"/>
  <c r="A12"/>
  <c r="A13"/>
  <c r="A14"/>
  <c r="A15"/>
  <c r="A16"/>
  <c r="A17"/>
  <c r="A18"/>
  <c r="A20"/>
  <c r="A21"/>
  <c r="A22"/>
  <c r="A23"/>
  <c r="A24"/>
  <c r="A25"/>
  <c r="A26"/>
  <c r="A27"/>
  <c r="A28"/>
  <c r="A29"/>
  <c r="A30"/>
  <c r="A31"/>
  <c r="A32"/>
  <c r="A33"/>
  <c r="A4"/>
  <c r="A17" i="48"/>
  <c r="C17" s="1"/>
  <c r="C16" i="45"/>
  <c r="A17" i="11"/>
  <c r="C17" s="1"/>
  <c r="A17" i="9"/>
  <c r="C17" s="1"/>
  <c r="C16" i="6"/>
  <c r="C17" i="4"/>
  <c r="C17" i="3"/>
  <c r="C17" i="7"/>
  <c r="L38" i="3"/>
  <c r="K38"/>
  <c r="F38"/>
  <c r="E3" i="45"/>
  <c r="E3" i="9"/>
  <c r="A5"/>
  <c r="A7"/>
  <c r="A8"/>
  <c r="A9"/>
  <c r="A10"/>
  <c r="A11"/>
  <c r="A12"/>
  <c r="A13"/>
  <c r="A14"/>
  <c r="A15"/>
  <c r="A16"/>
  <c r="A18"/>
  <c r="A20"/>
  <c r="A21"/>
  <c r="A22"/>
  <c r="A23"/>
  <c r="A24"/>
  <c r="A25"/>
  <c r="A26"/>
  <c r="A27"/>
  <c r="A28"/>
  <c r="A29"/>
  <c r="A30"/>
  <c r="A31"/>
  <c r="A32"/>
  <c r="A33"/>
  <c r="A4"/>
  <c r="E3" i="6"/>
  <c r="A5" i="11"/>
  <c r="A5" i="48"/>
  <c r="C5" s="1"/>
  <c r="C5" i="7"/>
  <c r="E3" i="11"/>
  <c r="A7"/>
  <c r="A8"/>
  <c r="A9"/>
  <c r="A10"/>
  <c r="A11"/>
  <c r="A12"/>
  <c r="A13"/>
  <c r="A14"/>
  <c r="A15"/>
  <c r="A16"/>
  <c r="A18"/>
  <c r="A20"/>
  <c r="A21"/>
  <c r="A22"/>
  <c r="A23"/>
  <c r="A24"/>
  <c r="A25"/>
  <c r="A26"/>
  <c r="A27"/>
  <c r="A28"/>
  <c r="A29"/>
  <c r="A30"/>
  <c r="A31"/>
  <c r="A32"/>
  <c r="A33"/>
  <c r="A4"/>
  <c r="E3" i="48" l="1"/>
  <c r="A7"/>
  <c r="A8"/>
  <c r="A9"/>
  <c r="A10"/>
  <c r="A11"/>
  <c r="A12"/>
  <c r="A13"/>
  <c r="A14"/>
  <c r="A15"/>
  <c r="A16"/>
  <c r="A18"/>
  <c r="A20"/>
  <c r="A21"/>
  <c r="A22"/>
  <c r="A23"/>
  <c r="A24"/>
  <c r="A25"/>
  <c r="A26"/>
  <c r="A27"/>
  <c r="A28"/>
  <c r="A29"/>
  <c r="A30"/>
  <c r="A31"/>
  <c r="A32"/>
  <c r="A33"/>
  <c r="A4"/>
  <c r="E3" i="4"/>
  <c r="E38" i="3"/>
  <c r="E3"/>
  <c r="A38"/>
  <c r="A4"/>
  <c r="C22" i="7"/>
  <c r="C4" i="4" l="1"/>
  <c r="C7"/>
  <c r="C8"/>
  <c r="C9"/>
  <c r="C10"/>
  <c r="C11"/>
  <c r="C12"/>
  <c r="C13"/>
  <c r="C14"/>
  <c r="C15"/>
  <c r="C16"/>
  <c r="C18"/>
  <c r="C20"/>
  <c r="C21"/>
  <c r="C22"/>
  <c r="C23"/>
  <c r="C24"/>
  <c r="C25"/>
  <c r="C26"/>
  <c r="C27"/>
  <c r="C28"/>
  <c r="C29"/>
  <c r="C30"/>
  <c r="C31"/>
  <c r="C32"/>
  <c r="G4" i="7"/>
  <c r="G5"/>
  <c r="G6"/>
  <c r="G7"/>
  <c r="G8"/>
  <c r="G9"/>
  <c r="G10"/>
  <c r="G11"/>
  <c r="G12"/>
  <c r="G13"/>
  <c r="G14"/>
  <c r="G15"/>
  <c r="G16"/>
  <c r="G17"/>
  <c r="G18"/>
  <c r="G19"/>
  <c r="G20"/>
  <c r="G21"/>
  <c r="G4" i="53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4" i="49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4" i="48"/>
  <c r="G5"/>
  <c r="G6"/>
  <c r="G7"/>
  <c r="G8"/>
  <c r="G9"/>
  <c r="G10"/>
  <c r="G11"/>
  <c r="G12"/>
  <c r="G13"/>
  <c r="G14"/>
  <c r="G15"/>
  <c r="G16"/>
  <c r="G17"/>
  <c r="G18"/>
  <c r="G19"/>
  <c r="G20"/>
  <c r="G21"/>
  <c r="G22"/>
  <c r="G24"/>
  <c r="G25"/>
  <c r="G26"/>
  <c r="G27"/>
  <c r="G28"/>
  <c r="G4" i="47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4" i="46"/>
  <c r="G5"/>
  <c r="G6"/>
  <c r="G7"/>
  <c r="G8"/>
  <c r="G9"/>
  <c r="G10"/>
  <c r="G11"/>
  <c r="G12"/>
  <c r="G13"/>
  <c r="G14"/>
  <c r="G15"/>
  <c r="G16"/>
  <c r="G17"/>
  <c r="G18"/>
  <c r="G19"/>
  <c r="G20"/>
  <c r="G21"/>
  <c r="G23"/>
  <c r="G24"/>
  <c r="G25"/>
  <c r="G26"/>
  <c r="G27"/>
  <c r="G28"/>
  <c r="G5" i="4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4" i="44"/>
  <c r="G5"/>
  <c r="G6"/>
  <c r="G7"/>
  <c r="G8"/>
  <c r="G9"/>
  <c r="G10"/>
  <c r="G11"/>
  <c r="G12"/>
  <c r="G13"/>
  <c r="G14"/>
  <c r="G15"/>
  <c r="G16"/>
  <c r="G17"/>
  <c r="G18"/>
  <c r="G19"/>
  <c r="G20"/>
  <c r="G21"/>
  <c r="G24"/>
  <c r="G25"/>
  <c r="G26"/>
  <c r="G27"/>
  <c r="G28"/>
  <c r="G29"/>
  <c r="G4" i="38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4" i="11"/>
  <c r="G5"/>
  <c r="G6"/>
  <c r="G7"/>
  <c r="G8"/>
  <c r="G9"/>
  <c r="G10"/>
  <c r="G11"/>
  <c r="G12"/>
  <c r="G13"/>
  <c r="G14"/>
  <c r="G15"/>
  <c r="G16"/>
  <c r="G17"/>
  <c r="G18"/>
  <c r="G19"/>
  <c r="G20"/>
  <c r="G21"/>
  <c r="G22"/>
  <c r="G25"/>
  <c r="G26"/>
  <c r="G27"/>
  <c r="G28"/>
  <c r="G29"/>
  <c r="G4" i="10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4" i="9"/>
  <c r="G5"/>
  <c r="G6"/>
  <c r="G7"/>
  <c r="G8"/>
  <c r="G9"/>
  <c r="G10"/>
  <c r="G11"/>
  <c r="G12"/>
  <c r="G13"/>
  <c r="G14"/>
  <c r="G15"/>
  <c r="G16"/>
  <c r="G17"/>
  <c r="G18"/>
  <c r="G19"/>
  <c r="G20"/>
  <c r="G21"/>
  <c r="G22"/>
  <c r="G24"/>
  <c r="G25"/>
  <c r="G26"/>
  <c r="G27"/>
  <c r="G28"/>
  <c r="G4" i="8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5" i="6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4" i="5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4" i="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4" i="3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6"/>
  <c r="G27"/>
  <c r="G28"/>
  <c r="G29"/>
  <c r="B1" i="7"/>
  <c r="G36" l="1"/>
  <c r="F38" i="5"/>
  <c r="L7" i="7" l="1"/>
  <c r="L8"/>
  <c r="L9"/>
  <c r="L10"/>
  <c r="L11"/>
  <c r="L12"/>
  <c r="L13"/>
  <c r="L14"/>
  <c r="L4"/>
  <c r="B38" i="5"/>
  <c r="C11" i="3" l="1"/>
  <c r="L36" i="7"/>
  <c r="M33"/>
  <c r="C10"/>
  <c r="M32"/>
  <c r="C8"/>
  <c r="M31"/>
  <c r="C21"/>
  <c r="M30"/>
  <c r="C33"/>
  <c r="M29"/>
  <c r="C32"/>
  <c r="M28"/>
  <c r="C31"/>
  <c r="M27"/>
  <c r="C30"/>
  <c r="M26"/>
  <c r="C29"/>
  <c r="M25"/>
  <c r="C28"/>
  <c r="M24"/>
  <c r="C27"/>
  <c r="M23"/>
  <c r="C26"/>
  <c r="M21"/>
  <c r="C25"/>
  <c r="M20"/>
  <c r="C24"/>
  <c r="M18"/>
  <c r="C23"/>
  <c r="M16"/>
  <c r="C20"/>
  <c r="M15"/>
  <c r="C18"/>
  <c r="M14"/>
  <c r="C16"/>
  <c r="M13"/>
  <c r="C15"/>
  <c r="M12"/>
  <c r="C14"/>
  <c r="M11"/>
  <c r="M10"/>
  <c r="C12"/>
  <c r="M9"/>
  <c r="C11"/>
  <c r="M8"/>
  <c r="M7"/>
  <c r="C7"/>
  <c r="M4"/>
  <c r="C4"/>
  <c r="L38" i="38"/>
  <c r="B38"/>
  <c r="M29"/>
  <c r="C30"/>
  <c r="M28"/>
  <c r="C29"/>
  <c r="M27"/>
  <c r="C28"/>
  <c r="M26"/>
  <c r="C27"/>
  <c r="M25"/>
  <c r="C26"/>
  <c r="M24"/>
  <c r="C25"/>
  <c r="M23"/>
  <c r="C24"/>
  <c r="M22"/>
  <c r="C23"/>
  <c r="M21"/>
  <c r="C22"/>
  <c r="M20"/>
  <c r="C21"/>
  <c r="M19"/>
  <c r="C20"/>
  <c r="M18"/>
  <c r="C18"/>
  <c r="M17"/>
  <c r="C17"/>
  <c r="M16"/>
  <c r="C16"/>
  <c r="M15"/>
  <c r="F38"/>
  <c r="C15"/>
  <c r="M14"/>
  <c r="C14"/>
  <c r="M13"/>
  <c r="C13"/>
  <c r="M12"/>
  <c r="C12"/>
  <c r="M11"/>
  <c r="C11"/>
  <c r="M10"/>
  <c r="C10"/>
  <c r="M9"/>
  <c r="C9"/>
  <c r="M8"/>
  <c r="C8"/>
  <c r="M7"/>
  <c r="C7"/>
  <c r="M5"/>
  <c r="C5"/>
  <c r="M4"/>
  <c r="G3"/>
  <c r="C4"/>
  <c r="B1"/>
  <c r="C13" i="7"/>
  <c r="B1" i="45"/>
  <c r="B1" i="11"/>
  <c r="B1" i="46"/>
  <c r="B1" i="10"/>
  <c r="B1" i="6"/>
  <c r="B1" i="49"/>
  <c r="B1" i="53"/>
  <c r="B1" i="9"/>
  <c r="B1" i="5"/>
  <c r="B1" i="48"/>
  <c r="L28" i="53"/>
  <c r="F28"/>
  <c r="B28"/>
  <c r="M27"/>
  <c r="C27"/>
  <c r="M26"/>
  <c r="C26"/>
  <c r="M25"/>
  <c r="C25"/>
  <c r="M24"/>
  <c r="C24"/>
  <c r="M23"/>
  <c r="C23"/>
  <c r="M22"/>
  <c r="C22"/>
  <c r="M21"/>
  <c r="C21"/>
  <c r="M20"/>
  <c r="C20"/>
  <c r="M19"/>
  <c r="C19"/>
  <c r="M18"/>
  <c r="C18"/>
  <c r="M17"/>
  <c r="C17"/>
  <c r="M16"/>
  <c r="C16"/>
  <c r="M15"/>
  <c r="C15"/>
  <c r="M14"/>
  <c r="C14"/>
  <c r="M13"/>
  <c r="C13"/>
  <c r="M12"/>
  <c r="C12"/>
  <c r="M11"/>
  <c r="C11"/>
  <c r="M10"/>
  <c r="C10"/>
  <c r="M9"/>
  <c r="C9"/>
  <c r="M8"/>
  <c r="C8"/>
  <c r="M7"/>
  <c r="C7"/>
  <c r="M6"/>
  <c r="C6"/>
  <c r="M5"/>
  <c r="C5"/>
  <c r="M4"/>
  <c r="C4"/>
  <c r="M3"/>
  <c r="M28" s="1"/>
  <c r="G3"/>
  <c r="C3"/>
  <c r="L38" i="49"/>
  <c r="F38"/>
  <c r="B38"/>
  <c r="M29"/>
  <c r="C30"/>
  <c r="M28"/>
  <c r="C29"/>
  <c r="M27"/>
  <c r="C28"/>
  <c r="M26"/>
  <c r="C27"/>
  <c r="M25"/>
  <c r="C26"/>
  <c r="M24"/>
  <c r="C25"/>
  <c r="M23"/>
  <c r="C24"/>
  <c r="M22"/>
  <c r="C23"/>
  <c r="M21"/>
  <c r="C22"/>
  <c r="M20"/>
  <c r="C21"/>
  <c r="M19"/>
  <c r="C20"/>
  <c r="M18"/>
  <c r="C18"/>
  <c r="M17"/>
  <c r="C17"/>
  <c r="M16"/>
  <c r="C16"/>
  <c r="M15"/>
  <c r="C15"/>
  <c r="M14"/>
  <c r="C14"/>
  <c r="M13"/>
  <c r="C13"/>
  <c r="M12"/>
  <c r="C12"/>
  <c r="M11"/>
  <c r="C11"/>
  <c r="M10"/>
  <c r="C10"/>
  <c r="M9"/>
  <c r="C9"/>
  <c r="M8"/>
  <c r="C8"/>
  <c r="M7"/>
  <c r="C7"/>
  <c r="M5"/>
  <c r="C5"/>
  <c r="M4"/>
  <c r="M38" s="1"/>
  <c r="G3"/>
  <c r="C4"/>
  <c r="L38" i="48"/>
  <c r="F38"/>
  <c r="B38"/>
  <c r="M29"/>
  <c r="C32"/>
  <c r="M28"/>
  <c r="C31"/>
  <c r="M27"/>
  <c r="C30"/>
  <c r="M26"/>
  <c r="C29"/>
  <c r="M25"/>
  <c r="C28"/>
  <c r="M24"/>
  <c r="C27"/>
  <c r="M23"/>
  <c r="C26"/>
  <c r="M22"/>
  <c r="C25"/>
  <c r="M21"/>
  <c r="C24"/>
  <c r="M20"/>
  <c r="C23"/>
  <c r="M19"/>
  <c r="C22"/>
  <c r="M18"/>
  <c r="C21"/>
  <c r="M17"/>
  <c r="C20"/>
  <c r="M16"/>
  <c r="C18"/>
  <c r="M15"/>
  <c r="C16"/>
  <c r="M14"/>
  <c r="C15"/>
  <c r="M13"/>
  <c r="C14"/>
  <c r="M12"/>
  <c r="C13"/>
  <c r="M11"/>
  <c r="C12"/>
  <c r="M10"/>
  <c r="C11"/>
  <c r="M9"/>
  <c r="C10"/>
  <c r="M8"/>
  <c r="C9"/>
  <c r="M7"/>
  <c r="C8"/>
  <c r="M5"/>
  <c r="C7"/>
  <c r="M4"/>
  <c r="M38" s="1"/>
  <c r="G3"/>
  <c r="G38" s="1"/>
  <c r="C4"/>
  <c r="L28" i="47"/>
  <c r="F28"/>
  <c r="B28"/>
  <c r="M27"/>
  <c r="C27"/>
  <c r="M26"/>
  <c r="C26"/>
  <c r="M25"/>
  <c r="C25"/>
  <c r="M24"/>
  <c r="C24"/>
  <c r="M23"/>
  <c r="C23"/>
  <c r="M22"/>
  <c r="C22"/>
  <c r="M21"/>
  <c r="C21"/>
  <c r="M20"/>
  <c r="C20"/>
  <c r="M19"/>
  <c r="C19"/>
  <c r="M18"/>
  <c r="C18"/>
  <c r="M17"/>
  <c r="C17"/>
  <c r="M16"/>
  <c r="C16"/>
  <c r="M15"/>
  <c r="C15"/>
  <c r="M14"/>
  <c r="C14"/>
  <c r="M13"/>
  <c r="C13"/>
  <c r="M12"/>
  <c r="C12"/>
  <c r="M11"/>
  <c r="C11"/>
  <c r="M10"/>
  <c r="C10"/>
  <c r="M9"/>
  <c r="C9"/>
  <c r="M8"/>
  <c r="C8"/>
  <c r="M7"/>
  <c r="C7"/>
  <c r="M6"/>
  <c r="C6"/>
  <c r="M5"/>
  <c r="C5"/>
  <c r="M4"/>
  <c r="C4"/>
  <c r="M3"/>
  <c r="M28" s="1"/>
  <c r="G3"/>
  <c r="C3"/>
  <c r="L38" i="46"/>
  <c r="F38"/>
  <c r="B38"/>
  <c r="M29"/>
  <c r="C29"/>
  <c r="M28"/>
  <c r="C28"/>
  <c r="M27"/>
  <c r="C27"/>
  <c r="M26"/>
  <c r="C26"/>
  <c r="M25"/>
  <c r="C25"/>
  <c r="M24"/>
  <c r="C24"/>
  <c r="M23"/>
  <c r="C23"/>
  <c r="M22"/>
  <c r="C22"/>
  <c r="M21"/>
  <c r="C21"/>
  <c r="M20"/>
  <c r="C20"/>
  <c r="M19"/>
  <c r="C19"/>
  <c r="M18"/>
  <c r="C18"/>
  <c r="M17"/>
  <c r="C17"/>
  <c r="M16"/>
  <c r="C16"/>
  <c r="M15"/>
  <c r="C15"/>
  <c r="M14"/>
  <c r="C14"/>
  <c r="M13"/>
  <c r="C13"/>
  <c r="M12"/>
  <c r="C12"/>
  <c r="M11"/>
  <c r="C11"/>
  <c r="M10"/>
  <c r="C10"/>
  <c r="M9"/>
  <c r="C9"/>
  <c r="M8"/>
  <c r="C8"/>
  <c r="M7"/>
  <c r="C7"/>
  <c r="M5"/>
  <c r="C5"/>
  <c r="M4"/>
  <c r="M38" s="1"/>
  <c r="G3"/>
  <c r="C4"/>
  <c r="L37" i="45"/>
  <c r="F37"/>
  <c r="B37"/>
  <c r="M28"/>
  <c r="C30"/>
  <c r="M27"/>
  <c r="C29"/>
  <c r="M26"/>
  <c r="C28"/>
  <c r="M25"/>
  <c r="C27"/>
  <c r="M24"/>
  <c r="C26"/>
  <c r="M23"/>
  <c r="C25"/>
  <c r="M22"/>
  <c r="C24"/>
  <c r="M21"/>
  <c r="C23"/>
  <c r="M20"/>
  <c r="C22"/>
  <c r="M19"/>
  <c r="C21"/>
  <c r="M18"/>
  <c r="C20"/>
  <c r="M17"/>
  <c r="C19"/>
  <c r="M16"/>
  <c r="C17"/>
  <c r="M15"/>
  <c r="C15"/>
  <c r="M14"/>
  <c r="C14"/>
  <c r="M13"/>
  <c r="C13"/>
  <c r="M12"/>
  <c r="C12"/>
  <c r="M11"/>
  <c r="C11"/>
  <c r="M10"/>
  <c r="C10"/>
  <c r="M9"/>
  <c r="C9"/>
  <c r="M8"/>
  <c r="C8"/>
  <c r="M7"/>
  <c r="C7"/>
  <c r="M6"/>
  <c r="C6"/>
  <c r="M5"/>
  <c r="C5"/>
  <c r="M4"/>
  <c r="M37" s="1"/>
  <c r="G4"/>
  <c r="G37" s="1"/>
  <c r="C4"/>
  <c r="L38" i="44"/>
  <c r="F38"/>
  <c r="B38"/>
  <c r="M29"/>
  <c r="C29"/>
  <c r="M28"/>
  <c r="C28"/>
  <c r="M27"/>
  <c r="C27"/>
  <c r="M26"/>
  <c r="C26"/>
  <c r="M25"/>
  <c r="C25"/>
  <c r="M24"/>
  <c r="C24"/>
  <c r="M23"/>
  <c r="C23"/>
  <c r="M22"/>
  <c r="C22"/>
  <c r="M21"/>
  <c r="C21"/>
  <c r="M20"/>
  <c r="C20"/>
  <c r="M19"/>
  <c r="C19"/>
  <c r="M18"/>
  <c r="C18"/>
  <c r="M17"/>
  <c r="C17"/>
  <c r="M16"/>
  <c r="C16"/>
  <c r="M15"/>
  <c r="C15"/>
  <c r="M14"/>
  <c r="C14"/>
  <c r="M13"/>
  <c r="C13"/>
  <c r="M12"/>
  <c r="C12"/>
  <c r="M11"/>
  <c r="C11"/>
  <c r="M10"/>
  <c r="C10"/>
  <c r="M9"/>
  <c r="C9"/>
  <c r="M8"/>
  <c r="C8"/>
  <c r="M7"/>
  <c r="C7"/>
  <c r="M5"/>
  <c r="C5"/>
  <c r="M4"/>
  <c r="M38" s="1"/>
  <c r="G3"/>
  <c r="C4"/>
  <c r="L38" i="11"/>
  <c r="F38"/>
  <c r="B38"/>
  <c r="M29"/>
  <c r="C32"/>
  <c r="M28"/>
  <c r="C31"/>
  <c r="M27"/>
  <c r="C30"/>
  <c r="M26"/>
  <c r="C29"/>
  <c r="M25"/>
  <c r="C28"/>
  <c r="M24"/>
  <c r="C27"/>
  <c r="M23"/>
  <c r="C26"/>
  <c r="M22"/>
  <c r="C25"/>
  <c r="M21"/>
  <c r="C24"/>
  <c r="M20"/>
  <c r="C23"/>
  <c r="M19"/>
  <c r="C22"/>
  <c r="M18"/>
  <c r="C21"/>
  <c r="M17"/>
  <c r="C20"/>
  <c r="M16"/>
  <c r="C18"/>
  <c r="M15"/>
  <c r="C16"/>
  <c r="M14"/>
  <c r="C15"/>
  <c r="M13"/>
  <c r="C14"/>
  <c r="M12"/>
  <c r="C13"/>
  <c r="M11"/>
  <c r="C12"/>
  <c r="M10"/>
  <c r="C11"/>
  <c r="M9"/>
  <c r="C10"/>
  <c r="M8"/>
  <c r="C9"/>
  <c r="M7"/>
  <c r="C8"/>
  <c r="M5"/>
  <c r="C7"/>
  <c r="M4"/>
  <c r="M38" s="1"/>
  <c r="G3"/>
  <c r="C4"/>
  <c r="L38" i="10"/>
  <c r="F38"/>
  <c r="B38"/>
  <c r="M29"/>
  <c r="C30"/>
  <c r="M28"/>
  <c r="C29"/>
  <c r="M27"/>
  <c r="C28"/>
  <c r="M26"/>
  <c r="C27"/>
  <c r="M25"/>
  <c r="C26"/>
  <c r="M24"/>
  <c r="C25"/>
  <c r="M23"/>
  <c r="C24"/>
  <c r="M22"/>
  <c r="C23"/>
  <c r="M21"/>
  <c r="C22"/>
  <c r="M20"/>
  <c r="C21"/>
  <c r="M19"/>
  <c r="C20"/>
  <c r="M18"/>
  <c r="C18"/>
  <c r="M17"/>
  <c r="C17"/>
  <c r="M16"/>
  <c r="C16"/>
  <c r="M15"/>
  <c r="C15"/>
  <c r="M14"/>
  <c r="C14"/>
  <c r="M13"/>
  <c r="C13"/>
  <c r="M12"/>
  <c r="C12"/>
  <c r="M11"/>
  <c r="C11"/>
  <c r="M10"/>
  <c r="C10"/>
  <c r="M9"/>
  <c r="C9"/>
  <c r="M8"/>
  <c r="C8"/>
  <c r="M7"/>
  <c r="C7"/>
  <c r="M5"/>
  <c r="C5"/>
  <c r="M4"/>
  <c r="M38" s="1"/>
  <c r="G3"/>
  <c r="G38" s="1"/>
  <c r="C4"/>
  <c r="L38" i="9"/>
  <c r="F38"/>
  <c r="B38"/>
  <c r="M29"/>
  <c r="C31"/>
  <c r="M28"/>
  <c r="C30"/>
  <c r="M27"/>
  <c r="C29"/>
  <c r="M26"/>
  <c r="C28"/>
  <c r="M25"/>
  <c r="C27"/>
  <c r="M24"/>
  <c r="C26"/>
  <c r="M23"/>
  <c r="C25"/>
  <c r="M22"/>
  <c r="C24"/>
  <c r="M21"/>
  <c r="C23"/>
  <c r="M20"/>
  <c r="C22"/>
  <c r="M19"/>
  <c r="C21"/>
  <c r="M18"/>
  <c r="C20"/>
  <c r="M17"/>
  <c r="C18"/>
  <c r="M16"/>
  <c r="C16"/>
  <c r="M15"/>
  <c r="C15"/>
  <c r="M14"/>
  <c r="C14"/>
  <c r="M13"/>
  <c r="C13"/>
  <c r="M12"/>
  <c r="M11"/>
  <c r="C11"/>
  <c r="M10"/>
  <c r="C10"/>
  <c r="M9"/>
  <c r="C9"/>
  <c r="M8"/>
  <c r="C8"/>
  <c r="M7"/>
  <c r="C7"/>
  <c r="M5"/>
  <c r="C5"/>
  <c r="M4"/>
  <c r="G3"/>
  <c r="G38" s="1"/>
  <c r="C4"/>
  <c r="L37" i="6"/>
  <c r="F37"/>
  <c r="B37"/>
  <c r="M28"/>
  <c r="C30"/>
  <c r="M27"/>
  <c r="C29"/>
  <c r="M26"/>
  <c r="C28"/>
  <c r="M25"/>
  <c r="C27"/>
  <c r="M24"/>
  <c r="C26"/>
  <c r="M23"/>
  <c r="C25"/>
  <c r="M22"/>
  <c r="C24"/>
  <c r="M21"/>
  <c r="C23"/>
  <c r="M20"/>
  <c r="C22"/>
  <c r="M19"/>
  <c r="C21"/>
  <c r="M18"/>
  <c r="C20"/>
  <c r="M17"/>
  <c r="C19"/>
  <c r="M16"/>
  <c r="C17"/>
  <c r="M15"/>
  <c r="C15"/>
  <c r="M14"/>
  <c r="C14"/>
  <c r="M13"/>
  <c r="C13"/>
  <c r="M12"/>
  <c r="C12"/>
  <c r="M11"/>
  <c r="C11"/>
  <c r="M10"/>
  <c r="C10"/>
  <c r="M9"/>
  <c r="C9"/>
  <c r="M8"/>
  <c r="C8"/>
  <c r="M7"/>
  <c r="C7"/>
  <c r="M6"/>
  <c r="C6"/>
  <c r="M5"/>
  <c r="C5"/>
  <c r="M4"/>
  <c r="M37" s="1"/>
  <c r="G3"/>
  <c r="C4"/>
  <c r="L38" i="5"/>
  <c r="M29"/>
  <c r="C29"/>
  <c r="M28"/>
  <c r="C28"/>
  <c r="M27"/>
  <c r="C27"/>
  <c r="M26"/>
  <c r="C26"/>
  <c r="M25"/>
  <c r="C25"/>
  <c r="M24"/>
  <c r="C24"/>
  <c r="M23"/>
  <c r="C23"/>
  <c r="M22"/>
  <c r="C22"/>
  <c r="M21"/>
  <c r="C21"/>
  <c r="M20"/>
  <c r="C20"/>
  <c r="M19"/>
  <c r="C19"/>
  <c r="M18"/>
  <c r="C18"/>
  <c r="M17"/>
  <c r="C17"/>
  <c r="M16"/>
  <c r="C16"/>
  <c r="M15"/>
  <c r="C15"/>
  <c r="M14"/>
  <c r="C14"/>
  <c r="M13"/>
  <c r="C13"/>
  <c r="M12"/>
  <c r="C12"/>
  <c r="M11"/>
  <c r="C11"/>
  <c r="M10"/>
  <c r="C10"/>
  <c r="M9"/>
  <c r="C9"/>
  <c r="M8"/>
  <c r="C8"/>
  <c r="M7"/>
  <c r="C7"/>
  <c r="M5"/>
  <c r="C5"/>
  <c r="M4"/>
  <c r="G3"/>
  <c r="C4"/>
  <c r="L38" i="4"/>
  <c r="F38"/>
  <c r="B38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5"/>
  <c r="M4"/>
  <c r="G3"/>
  <c r="L37" i="8"/>
  <c r="M29" i="3"/>
  <c r="C31"/>
  <c r="M28"/>
  <c r="C30"/>
  <c r="M27"/>
  <c r="C29"/>
  <c r="M26"/>
  <c r="C28"/>
  <c r="M25"/>
  <c r="C27"/>
  <c r="M24"/>
  <c r="C26"/>
  <c r="M23"/>
  <c r="C25"/>
  <c r="M22"/>
  <c r="C24"/>
  <c r="M21"/>
  <c r="C23"/>
  <c r="M20"/>
  <c r="C22"/>
  <c r="M19"/>
  <c r="C21"/>
  <c r="M18"/>
  <c r="C20"/>
  <c r="M17"/>
  <c r="C18"/>
  <c r="M16"/>
  <c r="C16"/>
  <c r="M15"/>
  <c r="C15"/>
  <c r="M14"/>
  <c r="C14"/>
  <c r="M13"/>
  <c r="C13"/>
  <c r="M12"/>
  <c r="C12"/>
  <c r="M11"/>
  <c r="M10"/>
  <c r="C10"/>
  <c r="M9"/>
  <c r="C9"/>
  <c r="M8"/>
  <c r="C8"/>
  <c r="M7"/>
  <c r="C7"/>
  <c r="M5"/>
  <c r="C5"/>
  <c r="M4"/>
  <c r="M38" s="1"/>
  <c r="G3"/>
  <c r="G38" s="1"/>
  <c r="C4"/>
  <c r="C24" i="8"/>
  <c r="C25"/>
  <c r="C26"/>
  <c r="C27"/>
  <c r="C28"/>
  <c r="C29"/>
  <c r="G3"/>
  <c r="G37" s="1"/>
  <c r="B1"/>
  <c r="B1" i="4"/>
  <c r="M28" i="8"/>
  <c r="M27"/>
  <c r="M26"/>
  <c r="M25"/>
  <c r="M24"/>
  <c r="M23"/>
  <c r="M22"/>
  <c r="C23"/>
  <c r="M21"/>
  <c r="C16"/>
  <c r="M20"/>
  <c r="C4"/>
  <c r="M19"/>
  <c r="C5"/>
  <c r="M18"/>
  <c r="C8"/>
  <c r="M17"/>
  <c r="C21"/>
  <c r="M16"/>
  <c r="C11"/>
  <c r="M15"/>
  <c r="C10"/>
  <c r="M14"/>
  <c r="C7"/>
  <c r="M13"/>
  <c r="C14"/>
  <c r="M12"/>
  <c r="C22"/>
  <c r="M11"/>
  <c r="C20"/>
  <c r="M10"/>
  <c r="C19"/>
  <c r="M9"/>
  <c r="C17"/>
  <c r="M8"/>
  <c r="C15"/>
  <c r="M7"/>
  <c r="C13"/>
  <c r="M6"/>
  <c r="C12"/>
  <c r="M5"/>
  <c r="C9"/>
  <c r="M4"/>
  <c r="M37" s="1"/>
  <c r="C6"/>
  <c r="C38" i="3" l="1"/>
  <c r="C38" i="10"/>
  <c r="C38" i="9"/>
  <c r="D7" i="54" s="1"/>
  <c r="M38" i="38"/>
  <c r="M38" i="4"/>
  <c r="D6" i="54"/>
  <c r="C28" i="53"/>
  <c r="C38" i="49"/>
  <c r="C38" i="48"/>
  <c r="C28" i="47"/>
  <c r="C38" i="46"/>
  <c r="C38" i="44"/>
  <c r="C38" i="38"/>
  <c r="C38" i="11"/>
  <c r="C38" i="5"/>
  <c r="C38" i="4"/>
  <c r="G28" i="53"/>
  <c r="I28" s="1"/>
  <c r="N28" s="1"/>
  <c r="D47" i="54"/>
  <c r="G38" i="49"/>
  <c r="G28" i="47"/>
  <c r="G38" i="46"/>
  <c r="G38" i="44"/>
  <c r="G38" i="11"/>
  <c r="G37" i="6"/>
  <c r="G38" i="5"/>
  <c r="D4" i="54" s="1"/>
  <c r="G38" i="4"/>
  <c r="C37" i="45"/>
  <c r="I37" s="1"/>
  <c r="N37" s="1"/>
  <c r="D11" i="54"/>
  <c r="I28" i="47"/>
  <c r="N28" s="1"/>
  <c r="M38" i="9"/>
  <c r="M36" i="7"/>
  <c r="M38" i="5"/>
  <c r="C9" i="7"/>
  <c r="C36" s="1"/>
  <c r="B9" i="55"/>
  <c r="F1" i="4"/>
  <c r="F1" i="5"/>
  <c r="F1" i="6"/>
  <c r="F1" i="8"/>
  <c r="F1" i="9"/>
  <c r="F1" i="10"/>
  <c r="F1" i="11"/>
  <c r="F1" i="38"/>
  <c r="F1" i="44"/>
  <c r="F1" i="45"/>
  <c r="F1" i="46"/>
  <c r="F1" i="47"/>
  <c r="F1" i="48"/>
  <c r="F1" i="49"/>
  <c r="F1" i="53"/>
  <c r="F1" i="7"/>
  <c r="F1" i="3"/>
  <c r="D30" i="54" l="1"/>
  <c r="D33"/>
  <c r="N38" i="3"/>
  <c r="D2" i="54"/>
  <c r="D10"/>
  <c r="D15"/>
  <c r="D29"/>
  <c r="D39"/>
  <c r="D41"/>
  <c r="D38"/>
  <c r="D45"/>
  <c r="D28"/>
  <c r="D48"/>
  <c r="C40" i="55" s="1"/>
  <c r="E40" s="1"/>
  <c r="H40" s="1"/>
  <c r="D46" i="54"/>
  <c r="I38" i="49"/>
  <c r="N38" s="1"/>
  <c r="D44" i="54"/>
  <c r="I38" i="48"/>
  <c r="N38" s="1"/>
  <c r="D43" i="54"/>
  <c r="I38" i="46"/>
  <c r="N38" s="1"/>
  <c r="D42" i="54"/>
  <c r="I38" i="44"/>
  <c r="N38" s="1"/>
  <c r="D40" i="54"/>
  <c r="D34"/>
  <c r="D32"/>
  <c r="D31"/>
  <c r="D27"/>
  <c r="D26"/>
  <c r="D25"/>
  <c r="D24"/>
  <c r="D23"/>
  <c r="D22"/>
  <c r="D20"/>
  <c r="D18"/>
  <c r="D17"/>
  <c r="D16"/>
  <c r="D14"/>
  <c r="D12"/>
  <c r="D9"/>
  <c r="D8"/>
  <c r="I36" i="7"/>
  <c r="N36" s="1"/>
  <c r="D5" i="54"/>
  <c r="D3"/>
  <c r="D13"/>
  <c r="D37"/>
  <c r="I38" i="11"/>
  <c r="N38" s="1"/>
  <c r="G38" i="38"/>
  <c r="I38" s="1"/>
  <c r="N38" s="1"/>
  <c r="I38" i="4"/>
  <c r="N38" s="1"/>
  <c r="I37" i="8"/>
  <c r="N37" s="1"/>
  <c r="I38" i="10"/>
  <c r="N38" s="1"/>
  <c r="I37" i="6"/>
  <c r="N37" s="1"/>
  <c r="I38" i="9"/>
  <c r="N38" s="1"/>
  <c r="I38" i="5"/>
  <c r="N38" s="1"/>
  <c r="G2" i="55"/>
  <c r="D36" i="54" l="1"/>
  <c r="D50"/>
  <c r="E1" i="53"/>
  <c r="E1" i="7"/>
  <c r="E1" i="5"/>
  <c r="E1" i="6"/>
  <c r="E1" i="8"/>
  <c r="E1" i="9"/>
  <c r="E1" i="10"/>
  <c r="E1" i="11"/>
  <c r="E1" i="38"/>
  <c r="E1" i="44"/>
  <c r="E1" i="45"/>
  <c r="E1" i="46"/>
  <c r="E1" i="47"/>
  <c r="E1" i="48"/>
  <c r="E1" i="49"/>
  <c r="E1" i="4"/>
  <c r="E1" i="3"/>
  <c r="C29" i="55" l="1"/>
  <c r="E29" s="1"/>
  <c r="H29" s="1"/>
  <c r="C38"/>
  <c r="E38" s="1"/>
  <c r="H38" s="1"/>
  <c r="C33"/>
  <c r="E33" s="1"/>
  <c r="H33" s="1"/>
  <c r="C18"/>
  <c r="E18" s="1"/>
  <c r="H18" s="1"/>
  <c r="C17"/>
  <c r="E17" s="1"/>
  <c r="H17" s="1"/>
  <c r="C15"/>
  <c r="E15" s="1"/>
  <c r="H15" s="1"/>
  <c r="C5"/>
  <c r="E5" s="1"/>
  <c r="H5" s="1"/>
  <c r="C48"/>
  <c r="E48" s="1"/>
  <c r="H48" s="1"/>
  <c r="C46"/>
  <c r="E46" s="1"/>
  <c r="H46" s="1"/>
  <c r="C44"/>
  <c r="E44" s="1"/>
  <c r="H44" s="1"/>
  <c r="C42"/>
  <c r="E42" s="1"/>
  <c r="H42" s="1"/>
  <c r="C39"/>
  <c r="E39" s="1"/>
  <c r="H39" s="1"/>
  <c r="C36"/>
  <c r="E36" s="1"/>
  <c r="H36" s="1"/>
  <c r="C30"/>
  <c r="E30" s="1"/>
  <c r="H30" s="1"/>
  <c r="C28"/>
  <c r="E28" s="1"/>
  <c r="H28" s="1"/>
  <c r="C26"/>
  <c r="E26" s="1"/>
  <c r="H26" s="1"/>
  <c r="C24"/>
  <c r="E24" s="1"/>
  <c r="H24" s="1"/>
  <c r="C22"/>
  <c r="E22" s="1"/>
  <c r="H22" s="1"/>
  <c r="C20"/>
  <c r="E20" s="1"/>
  <c r="H20" s="1"/>
  <c r="C10"/>
  <c r="E10" s="1"/>
  <c r="H10" s="1"/>
  <c r="C8"/>
  <c r="E8" s="1"/>
  <c r="H8" s="1"/>
  <c r="C34"/>
  <c r="E34" s="1"/>
  <c r="H34" s="1"/>
  <c r="C19"/>
  <c r="E19" s="1"/>
  <c r="H19" s="1"/>
  <c r="C16"/>
  <c r="E16" s="1"/>
  <c r="H16" s="1"/>
  <c r="C14"/>
  <c r="E14" s="1"/>
  <c r="H14" s="1"/>
  <c r="C12"/>
  <c r="E12" s="1"/>
  <c r="H12" s="1"/>
  <c r="C4"/>
  <c r="E4" s="1"/>
  <c r="H4" s="1"/>
  <c r="C47"/>
  <c r="E47" s="1"/>
  <c r="H47" s="1"/>
  <c r="C45"/>
  <c r="E45" s="1"/>
  <c r="H45" s="1"/>
  <c r="C43"/>
  <c r="E43" s="1"/>
  <c r="H43" s="1"/>
  <c r="C41"/>
  <c r="E41" s="1"/>
  <c r="H41" s="1"/>
  <c r="C37"/>
  <c r="E37" s="1"/>
  <c r="H37" s="1"/>
  <c r="C35"/>
  <c r="E35" s="1"/>
  <c r="H35" s="1"/>
  <c r="C31"/>
  <c r="E31" s="1"/>
  <c r="H31" s="1"/>
  <c r="C27"/>
  <c r="E27" s="1"/>
  <c r="H27" s="1"/>
  <c r="C23"/>
  <c r="E23" s="1"/>
  <c r="H23" s="1"/>
  <c r="C21"/>
  <c r="E21" s="1"/>
  <c r="H21" s="1"/>
  <c r="C11"/>
  <c r="E11" s="1"/>
  <c r="H11" s="1"/>
  <c r="C9"/>
  <c r="E9" s="1"/>
  <c r="H9" s="1"/>
  <c r="C7"/>
  <c r="E7" s="1"/>
  <c r="H7" s="1"/>
  <c r="C25"/>
  <c r="E25" s="1"/>
  <c r="H25" s="1"/>
  <c r="C6"/>
  <c r="E6" s="1"/>
  <c r="H6" s="1"/>
  <c r="C13"/>
  <c r="E13" s="1"/>
  <c r="H13" s="1"/>
  <c r="C32"/>
  <c r="E32" s="1"/>
  <c r="H32" s="1"/>
  <c r="C3" l="1"/>
  <c r="E3" s="1"/>
  <c r="H3" s="1"/>
  <c r="C2"/>
  <c r="E2" s="1"/>
  <c r="H2" s="1"/>
</calcChain>
</file>

<file path=xl/sharedStrings.xml><?xml version="1.0" encoding="utf-8"?>
<sst xmlns="http://schemas.openxmlformats.org/spreadsheetml/2006/main" count="278" uniqueCount="32">
  <si>
    <t>AWARDS</t>
  </si>
  <si>
    <t xml:space="preserve">Nombre </t>
  </si>
  <si>
    <t>TOTAL</t>
  </si>
  <si>
    <t>AUTRES</t>
  </si>
  <si>
    <t>SODEXO</t>
  </si>
  <si>
    <t>CC</t>
  </si>
  <si>
    <t>CG</t>
  </si>
  <si>
    <t>CGS</t>
  </si>
  <si>
    <t>MONTANT</t>
  </si>
  <si>
    <t>CCP</t>
  </si>
  <si>
    <t>ORDRE</t>
  </si>
  <si>
    <t>TVA</t>
  </si>
  <si>
    <t>AFFECTATION</t>
  </si>
  <si>
    <t>TEXTE</t>
  </si>
  <si>
    <t>S/L</t>
  </si>
  <si>
    <t>S101000002</t>
  </si>
  <si>
    <t xml:space="preserve">DIFFERENCE </t>
  </si>
  <si>
    <t xml:space="preserve">REEL </t>
  </si>
  <si>
    <t xml:space="preserve">CHEQUES SHOPPING </t>
  </si>
  <si>
    <t>DIFF</t>
  </si>
  <si>
    <t xml:space="preserve">EXPORT </t>
  </si>
  <si>
    <t>SAP</t>
  </si>
  <si>
    <t>CHEQUES SHOPPING</t>
  </si>
  <si>
    <t>- = +</t>
  </si>
  <si>
    <t>+=-</t>
  </si>
  <si>
    <t>35€ 21/02/2013</t>
  </si>
  <si>
    <t>bons shopping 1580</t>
  </si>
  <si>
    <t>bons shoppng 675</t>
  </si>
  <si>
    <t>PAS RECU LES CHEQUES / VU AVEC MAGDA / LE MAG ENVOI 22/04</t>
  </si>
  <si>
    <t>BONS SHOPPING 01/2013</t>
  </si>
  <si>
    <t>Peut-être mois précédent ????</t>
  </si>
  <si>
    <t>OD REMBOURSEMENT CHEQUES AWARDS/SODEXO 311013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</si>
</sst>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17" fontId="0" fillId="0" borderId="0" xfId="0" applyNumberFormat="1"/>
    <xf numFmtId="0" fontId="0" fillId="2" borderId="0" xfId="0" applyFill="1"/>
    <xf numFmtId="0" fontId="0" fillId="0" borderId="0" xfId="0" applyFill="1"/>
    <xf numFmtId="0" fontId="3" fillId="0" borderId="0" xfId="0" applyFont="1" applyAlignment="1">
      <alignment horizontal="right"/>
    </xf>
    <xf numFmtId="0" fontId="2" fillId="0" borderId="0" xfId="0" applyFont="1"/>
    <xf numFmtId="4" fontId="3" fillId="0" borderId="0" xfId="0" applyNumberFormat="1" applyFont="1" applyAlignment="1">
      <alignment horizontal="right"/>
    </xf>
    <xf numFmtId="4" fontId="0" fillId="0" borderId="0" xfId="0" applyNumberFormat="1"/>
    <xf numFmtId="0" fontId="0" fillId="3" borderId="0" xfId="0" applyFill="1"/>
    <xf numFmtId="0" fontId="4" fillId="3" borderId="0" xfId="0" applyFont="1" applyFill="1" applyAlignment="1">
      <alignment horizontal="right"/>
    </xf>
    <xf numFmtId="4" fontId="3" fillId="3" borderId="0" xfId="0" applyNumberFormat="1" applyFont="1" applyFill="1" applyAlignment="1">
      <alignment horizontal="right"/>
    </xf>
    <xf numFmtId="0" fontId="4" fillId="3" borderId="0" xfId="0" applyFont="1" applyFill="1"/>
    <xf numFmtId="0" fontId="3" fillId="3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  <xf numFmtId="4" fontId="0" fillId="0" borderId="0" xfId="0" applyNumberFormat="1" applyFill="1"/>
    <xf numFmtId="4" fontId="3" fillId="0" borderId="0" xfId="0" applyNumberFormat="1" applyFont="1" applyFill="1" applyAlignment="1">
      <alignment horizontal="right"/>
    </xf>
    <xf numFmtId="4" fontId="0" fillId="2" borderId="0" xfId="0" applyNumberFormat="1" applyFill="1"/>
    <xf numFmtId="0" fontId="0" fillId="0" borderId="0" xfId="0" quotePrefix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0" fontId="0" fillId="2" borderId="0" xfId="0" applyFill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92D050"/>
  </sheetPr>
  <dimension ref="A1:N38"/>
  <sheetViews>
    <sheetView tabSelected="1" zoomScaleNormal="100" workbookViewId="0">
      <selection activeCell="F3" sqref="F3:F34"/>
    </sheetView>
  </sheetViews>
  <sheetFormatPr defaultRowHeight="15"/>
  <cols>
    <col min="11" max="11" width="19.140625" bestFit="1" customWidth="1"/>
  </cols>
  <sheetData>
    <row r="1" spans="1:13">
      <c r="A1">
        <v>48</v>
      </c>
      <c r="B1" s="2">
        <v>41699</v>
      </c>
      <c r="E1">
        <f>+A1</f>
        <v>48</v>
      </c>
      <c r="F1" s="2">
        <f>+B1</f>
        <v>41699</v>
      </c>
    </row>
    <row r="2" spans="1:13">
      <c r="A2" s="20" t="s">
        <v>4</v>
      </c>
      <c r="B2" s="19" t="s">
        <v>1</v>
      </c>
      <c r="C2" s="19" t="s">
        <v>2</v>
      </c>
      <c r="E2" s="1" t="s">
        <v>0</v>
      </c>
      <c r="F2" s="19" t="s">
        <v>1</v>
      </c>
      <c r="G2" s="19" t="s">
        <v>2</v>
      </c>
      <c r="K2" s="6" t="s">
        <v>22</v>
      </c>
      <c r="L2" s="19" t="s">
        <v>1</v>
      </c>
      <c r="M2" s="19" t="s">
        <v>2</v>
      </c>
    </row>
    <row r="3" spans="1:13" s="21" customFormat="1">
      <c r="A3" s="22">
        <f>+'TOTAL GENERAL'!A3</f>
        <v>1</v>
      </c>
      <c r="B3" s="19"/>
      <c r="C3" s="19"/>
      <c r="E3" s="22">
        <f>+'TOTAL GENERAL'!E3</f>
        <v>0.6</v>
      </c>
      <c r="F3"/>
      <c r="G3">
        <f t="shared" ref="G3:G23" si="0">+E3*F3</f>
        <v>0</v>
      </c>
      <c r="K3" s="6"/>
      <c r="L3" s="19"/>
      <c r="M3" s="19"/>
    </row>
    <row r="4" spans="1:13">
      <c r="A4" s="22">
        <f>+'TOTAL GENERAL'!A4</f>
        <v>1.28</v>
      </c>
      <c r="B4" s="19"/>
      <c r="C4">
        <f t="shared" ref="C4:C17" si="1">+A4*B4</f>
        <v>0</v>
      </c>
      <c r="E4" s="22">
        <f>+'TOTAL GENERAL'!E4</f>
        <v>1</v>
      </c>
      <c r="F4" s="21"/>
      <c r="G4" s="21">
        <f t="shared" si="0"/>
        <v>0</v>
      </c>
      <c r="K4" s="3">
        <v>5</v>
      </c>
      <c r="L4">
        <v>0</v>
      </c>
      <c r="M4">
        <f>+K4*L4</f>
        <v>0</v>
      </c>
    </row>
    <row r="5" spans="1:13">
      <c r="A5" s="22">
        <f>+'TOTAL GENERAL'!A5</f>
        <v>2</v>
      </c>
      <c r="B5" s="19"/>
      <c r="C5">
        <f t="shared" si="1"/>
        <v>0</v>
      </c>
      <c r="E5" s="22">
        <f>+'TOTAL GENERAL'!E5</f>
        <v>2</v>
      </c>
      <c r="F5" s="21"/>
      <c r="G5" s="21">
        <f t="shared" si="0"/>
        <v>0</v>
      </c>
      <c r="K5" s="3">
        <v>10</v>
      </c>
      <c r="L5">
        <v>0</v>
      </c>
      <c r="M5">
        <f>+K5*L5</f>
        <v>0</v>
      </c>
    </row>
    <row r="6" spans="1:13" s="21" customFormat="1">
      <c r="A6" s="22">
        <f>+'TOTAL GENERAL'!A6</f>
        <v>3.5</v>
      </c>
      <c r="B6" s="19"/>
      <c r="E6" s="22">
        <f>+'TOTAL GENERAL'!E6</f>
        <v>2.5</v>
      </c>
      <c r="G6" s="21">
        <f t="shared" si="0"/>
        <v>0</v>
      </c>
      <c r="K6" s="22"/>
    </row>
    <row r="7" spans="1:13">
      <c r="A7" s="22">
        <f>+'TOTAL GENERAL'!A7</f>
        <v>4</v>
      </c>
      <c r="B7" s="19"/>
      <c r="C7">
        <f t="shared" si="1"/>
        <v>0</v>
      </c>
      <c r="E7" s="22">
        <f>+'TOTAL GENERAL'!E7</f>
        <v>3</v>
      </c>
      <c r="F7" s="21"/>
      <c r="G7" s="21">
        <f t="shared" si="0"/>
        <v>0</v>
      </c>
      <c r="K7" s="3">
        <v>12.5</v>
      </c>
      <c r="L7">
        <v>0</v>
      </c>
      <c r="M7">
        <f t="shared" ref="M7:M29" si="2">+K7*L7</f>
        <v>0</v>
      </c>
    </row>
    <row r="8" spans="1:13">
      <c r="A8" s="22">
        <f>+'TOTAL GENERAL'!A8</f>
        <v>4.2</v>
      </c>
      <c r="B8" s="19"/>
      <c r="C8">
        <f t="shared" si="1"/>
        <v>0</v>
      </c>
      <c r="E8" s="22">
        <f>+'TOTAL GENERAL'!E8</f>
        <v>4</v>
      </c>
      <c r="F8" s="21"/>
      <c r="G8" s="21">
        <f t="shared" si="0"/>
        <v>0</v>
      </c>
      <c r="K8" s="3">
        <v>15</v>
      </c>
      <c r="L8">
        <v>0</v>
      </c>
      <c r="M8">
        <f t="shared" si="2"/>
        <v>0</v>
      </c>
    </row>
    <row r="9" spans="1:13">
      <c r="A9" s="22">
        <f>+'TOTAL GENERAL'!A9</f>
        <v>5</v>
      </c>
      <c r="B9" s="19"/>
      <c r="C9">
        <f t="shared" si="1"/>
        <v>0</v>
      </c>
      <c r="E9" s="22">
        <f>+'TOTAL GENERAL'!E9</f>
        <v>5</v>
      </c>
      <c r="F9" s="21"/>
      <c r="G9" s="21">
        <f t="shared" si="0"/>
        <v>0</v>
      </c>
      <c r="K9" s="3">
        <v>20</v>
      </c>
      <c r="L9">
        <v>0</v>
      </c>
      <c r="M9">
        <f t="shared" si="2"/>
        <v>0</v>
      </c>
    </row>
    <row r="10" spans="1:13">
      <c r="A10" s="22">
        <f>+'TOTAL GENERAL'!A10</f>
        <v>6.25</v>
      </c>
      <c r="B10" s="19"/>
      <c r="C10">
        <f t="shared" si="1"/>
        <v>0</v>
      </c>
      <c r="E10" s="22">
        <f>+'TOTAL GENERAL'!E10</f>
        <v>6</v>
      </c>
      <c r="F10" s="21"/>
      <c r="G10" s="21">
        <f t="shared" si="0"/>
        <v>0</v>
      </c>
      <c r="K10" s="3">
        <v>25</v>
      </c>
      <c r="L10">
        <v>0</v>
      </c>
      <c r="M10">
        <f t="shared" si="2"/>
        <v>0</v>
      </c>
    </row>
    <row r="11" spans="1:13">
      <c r="A11" s="22">
        <f>+'TOTAL GENERAL'!A11</f>
        <v>7</v>
      </c>
      <c r="B11" s="19"/>
      <c r="C11">
        <f t="shared" si="1"/>
        <v>0</v>
      </c>
      <c r="E11" s="22">
        <f>+'TOTAL GENERAL'!E11</f>
        <v>7</v>
      </c>
      <c r="F11" s="21"/>
      <c r="G11" s="21">
        <f t="shared" si="0"/>
        <v>0</v>
      </c>
      <c r="K11" s="3">
        <v>30</v>
      </c>
      <c r="L11">
        <v>0</v>
      </c>
      <c r="M11">
        <f t="shared" si="2"/>
        <v>0</v>
      </c>
    </row>
    <row r="12" spans="1:13">
      <c r="A12" s="22">
        <f>+'TOTAL GENERAL'!A12</f>
        <v>7.5</v>
      </c>
      <c r="B12" s="19"/>
      <c r="C12">
        <f t="shared" si="1"/>
        <v>0</v>
      </c>
      <c r="E12" s="22">
        <f>+'TOTAL GENERAL'!E12</f>
        <v>10</v>
      </c>
      <c r="F12" s="21"/>
      <c r="G12" s="21">
        <f t="shared" si="0"/>
        <v>0</v>
      </c>
      <c r="K12" s="3">
        <v>35</v>
      </c>
      <c r="L12">
        <v>0</v>
      </c>
      <c r="M12">
        <f t="shared" si="2"/>
        <v>0</v>
      </c>
    </row>
    <row r="13" spans="1:13">
      <c r="A13" s="22">
        <f>+'TOTAL GENERAL'!A13</f>
        <v>8.75</v>
      </c>
      <c r="B13" s="19"/>
      <c r="C13">
        <f t="shared" si="1"/>
        <v>0</v>
      </c>
      <c r="E13" s="22">
        <f>+'TOTAL GENERAL'!E13</f>
        <v>12.5</v>
      </c>
      <c r="F13" s="21"/>
      <c r="G13" s="21">
        <f t="shared" si="0"/>
        <v>0</v>
      </c>
      <c r="K13" s="3">
        <v>50</v>
      </c>
      <c r="L13">
        <v>0</v>
      </c>
      <c r="M13">
        <f t="shared" si="2"/>
        <v>0</v>
      </c>
    </row>
    <row r="14" spans="1:13">
      <c r="A14" s="22">
        <f>+'TOTAL GENERAL'!A14</f>
        <v>10</v>
      </c>
      <c r="B14" s="19"/>
      <c r="C14">
        <f t="shared" si="1"/>
        <v>0</v>
      </c>
      <c r="E14" s="22">
        <f>+'TOTAL GENERAL'!E14</f>
        <v>15</v>
      </c>
      <c r="F14" s="21"/>
      <c r="G14" s="21">
        <f t="shared" si="0"/>
        <v>0</v>
      </c>
      <c r="K14" s="3"/>
      <c r="M14">
        <f t="shared" si="2"/>
        <v>0</v>
      </c>
    </row>
    <row r="15" spans="1:13">
      <c r="A15" s="22">
        <f>+'TOTAL GENERAL'!A15</f>
        <v>12</v>
      </c>
      <c r="B15" s="19"/>
      <c r="C15">
        <f t="shared" si="1"/>
        <v>0</v>
      </c>
      <c r="E15" s="22">
        <f>+'TOTAL GENERAL'!E15</f>
        <v>17.5</v>
      </c>
      <c r="F15" s="21"/>
      <c r="G15" s="21">
        <f t="shared" si="0"/>
        <v>0</v>
      </c>
      <c r="K15" s="3"/>
      <c r="M15">
        <f t="shared" si="2"/>
        <v>0</v>
      </c>
    </row>
    <row r="16" spans="1:13">
      <c r="A16" s="22">
        <f>+'TOTAL GENERAL'!A16</f>
        <v>12.39</v>
      </c>
      <c r="B16" s="19"/>
      <c r="C16">
        <f t="shared" si="1"/>
        <v>0</v>
      </c>
      <c r="E16" s="22">
        <f>+'TOTAL GENERAL'!E16</f>
        <v>20</v>
      </c>
      <c r="F16" s="21"/>
      <c r="G16" s="21">
        <f t="shared" si="0"/>
        <v>0</v>
      </c>
      <c r="K16" s="3"/>
      <c r="M16">
        <f t="shared" si="2"/>
        <v>0</v>
      </c>
    </row>
    <row r="17" spans="1:13">
      <c r="A17" s="22">
        <f>+'TOTAL GENERAL'!A17</f>
        <v>12.4</v>
      </c>
      <c r="B17" s="19"/>
      <c r="C17" s="21">
        <f t="shared" si="1"/>
        <v>0</v>
      </c>
      <c r="E17" s="22">
        <f>+'TOTAL GENERAL'!E17</f>
        <v>24.79</v>
      </c>
      <c r="F17" s="21"/>
      <c r="G17" s="21">
        <f t="shared" si="0"/>
        <v>0</v>
      </c>
      <c r="K17" s="3"/>
      <c r="M17">
        <f t="shared" si="2"/>
        <v>0</v>
      </c>
    </row>
    <row r="18" spans="1:13">
      <c r="A18" s="22">
        <f>+'TOTAL GENERAL'!A18</f>
        <v>12.5</v>
      </c>
      <c r="B18" s="19"/>
      <c r="C18">
        <f t="shared" ref="C18:C27" si="3">+A18*B18</f>
        <v>0</v>
      </c>
      <c r="E18" s="22">
        <f>+'TOTAL GENERAL'!E18</f>
        <v>25</v>
      </c>
      <c r="F18" s="21"/>
      <c r="G18" s="21">
        <f t="shared" si="0"/>
        <v>0</v>
      </c>
      <c r="K18" s="3"/>
      <c r="M18">
        <f t="shared" si="2"/>
        <v>0</v>
      </c>
    </row>
    <row r="19" spans="1:13">
      <c r="A19" s="22">
        <f>+'TOTAL GENERAL'!A19</f>
        <v>12.88</v>
      </c>
      <c r="B19" s="19"/>
      <c r="C19" s="21">
        <f t="shared" si="3"/>
        <v>0</v>
      </c>
      <c r="E19" s="22">
        <f>+'TOTAL GENERAL'!E19</f>
        <v>30</v>
      </c>
      <c r="F19" s="21"/>
      <c r="G19" s="21">
        <f t="shared" si="0"/>
        <v>0</v>
      </c>
      <c r="K19" s="3"/>
      <c r="M19">
        <f t="shared" si="2"/>
        <v>0</v>
      </c>
    </row>
    <row r="20" spans="1:13">
      <c r="A20" s="22">
        <f>+'TOTAL GENERAL'!A20</f>
        <v>15</v>
      </c>
      <c r="B20" s="19"/>
      <c r="C20">
        <f t="shared" si="3"/>
        <v>0</v>
      </c>
      <c r="E20" s="22">
        <f>+'TOTAL GENERAL'!E20</f>
        <v>35</v>
      </c>
      <c r="F20" s="21"/>
      <c r="G20" s="21">
        <f t="shared" si="0"/>
        <v>0</v>
      </c>
      <c r="K20" s="3"/>
      <c r="M20">
        <f t="shared" si="2"/>
        <v>0</v>
      </c>
    </row>
    <row r="21" spans="1:13">
      <c r="A21" s="22">
        <f>+'TOTAL GENERAL'!A21</f>
        <v>16</v>
      </c>
      <c r="B21" s="19"/>
      <c r="C21">
        <f t="shared" si="3"/>
        <v>0</v>
      </c>
      <c r="E21" s="22">
        <f>+'TOTAL GENERAL'!E21</f>
        <v>50</v>
      </c>
      <c r="F21" s="21"/>
      <c r="G21" s="21">
        <f t="shared" si="0"/>
        <v>0</v>
      </c>
      <c r="K21" s="3"/>
      <c r="M21">
        <f t="shared" si="2"/>
        <v>0</v>
      </c>
    </row>
    <row r="22" spans="1:13">
      <c r="A22" s="22">
        <f>+'TOTAL GENERAL'!A22</f>
        <v>17.350000000000001</v>
      </c>
      <c r="B22" s="19"/>
      <c r="C22">
        <f t="shared" si="3"/>
        <v>0</v>
      </c>
      <c r="E22" s="22">
        <f>+'TOTAL GENERAL'!E24</f>
        <v>0</v>
      </c>
      <c r="F22" s="21"/>
      <c r="G22" s="21">
        <f t="shared" si="0"/>
        <v>0</v>
      </c>
      <c r="K22" s="3"/>
      <c r="M22">
        <f t="shared" si="2"/>
        <v>0</v>
      </c>
    </row>
    <row r="23" spans="1:13">
      <c r="A23" s="22">
        <f>+'TOTAL GENERAL'!A23</f>
        <v>17.5</v>
      </c>
      <c r="B23" s="19"/>
      <c r="C23">
        <f t="shared" si="3"/>
        <v>0</v>
      </c>
      <c r="E23" s="22">
        <f>+'TOTAL GENERAL'!E25</f>
        <v>0</v>
      </c>
      <c r="F23" s="21"/>
      <c r="G23" s="21">
        <f t="shared" si="0"/>
        <v>0</v>
      </c>
      <c r="K23" s="3"/>
      <c r="M23">
        <f t="shared" si="2"/>
        <v>0</v>
      </c>
    </row>
    <row r="24" spans="1:13">
      <c r="A24" s="22">
        <f>+'TOTAL GENERAL'!A24</f>
        <v>18</v>
      </c>
      <c r="B24" s="19"/>
      <c r="C24">
        <f t="shared" si="3"/>
        <v>0</v>
      </c>
      <c r="F24" s="21"/>
      <c r="K24" s="3"/>
      <c r="M24">
        <f t="shared" si="2"/>
        <v>0</v>
      </c>
    </row>
    <row r="25" spans="1:13">
      <c r="A25" s="22">
        <f>+'TOTAL GENERAL'!A25</f>
        <v>20</v>
      </c>
      <c r="B25" s="19"/>
      <c r="C25">
        <f t="shared" si="3"/>
        <v>0</v>
      </c>
      <c r="F25" s="21"/>
      <c r="K25" s="3"/>
      <c r="M25">
        <f t="shared" si="2"/>
        <v>0</v>
      </c>
    </row>
    <row r="26" spans="1:13">
      <c r="A26" s="22">
        <f>+'TOTAL GENERAL'!A26</f>
        <v>24.79</v>
      </c>
      <c r="B26" s="19"/>
      <c r="C26">
        <f t="shared" si="3"/>
        <v>0</v>
      </c>
      <c r="E26" s="22">
        <f>+'TOTAL GENERAL'!E26</f>
        <v>0</v>
      </c>
      <c r="F26" s="21"/>
      <c r="G26" s="21">
        <f t="shared" ref="G26:G29" si="4">+E26*F26</f>
        <v>0</v>
      </c>
      <c r="K26" s="3"/>
      <c r="M26">
        <f t="shared" si="2"/>
        <v>0</v>
      </c>
    </row>
    <row r="27" spans="1:13">
      <c r="A27" s="22">
        <f>+'TOTAL GENERAL'!A27</f>
        <v>25</v>
      </c>
      <c r="B27" s="19"/>
      <c r="C27">
        <f t="shared" si="3"/>
        <v>0</v>
      </c>
      <c r="E27" s="22">
        <f>+'TOTAL GENERAL'!E27</f>
        <v>0</v>
      </c>
      <c r="F27" s="21"/>
      <c r="G27" s="21">
        <f t="shared" si="4"/>
        <v>0</v>
      </c>
      <c r="K27" s="3"/>
      <c r="M27">
        <f t="shared" si="2"/>
        <v>0</v>
      </c>
    </row>
    <row r="28" spans="1:13">
      <c r="A28" s="22">
        <f>+'TOTAL GENERAL'!A28</f>
        <v>30</v>
      </c>
      <c r="B28" s="19"/>
      <c r="C28">
        <f t="shared" ref="C28:C31" si="5">+A28*B28</f>
        <v>0</v>
      </c>
      <c r="E28" s="22">
        <f>+'TOTAL GENERAL'!E28</f>
        <v>0</v>
      </c>
      <c r="F28" s="21"/>
      <c r="G28" s="21">
        <f t="shared" si="4"/>
        <v>0</v>
      </c>
      <c r="K28" s="3"/>
      <c r="M28">
        <f t="shared" si="2"/>
        <v>0</v>
      </c>
    </row>
    <row r="29" spans="1:13">
      <c r="A29" s="22">
        <f>+'TOTAL GENERAL'!A29</f>
        <v>35</v>
      </c>
      <c r="B29" s="19"/>
      <c r="C29">
        <f t="shared" si="5"/>
        <v>0</v>
      </c>
      <c r="E29" s="22">
        <f>+'TOTAL GENERAL'!E29</f>
        <v>0</v>
      </c>
      <c r="F29" s="21"/>
      <c r="G29" s="21">
        <f t="shared" si="4"/>
        <v>0</v>
      </c>
      <c r="K29" s="3"/>
      <c r="M29">
        <f t="shared" si="2"/>
        <v>0</v>
      </c>
    </row>
    <row r="30" spans="1:13">
      <c r="A30" s="22">
        <f>+'TOTAL GENERAL'!A30</f>
        <v>40</v>
      </c>
      <c r="B30" s="19"/>
      <c r="C30">
        <f t="shared" si="5"/>
        <v>0</v>
      </c>
      <c r="E30" s="22">
        <f>+'TOTAL GENERAL'!E30</f>
        <v>0</v>
      </c>
      <c r="F30" s="21"/>
    </row>
    <row r="31" spans="1:13">
      <c r="A31" s="22">
        <f>+'TOTAL GENERAL'!A31</f>
        <v>50</v>
      </c>
      <c r="B31" s="19"/>
      <c r="C31">
        <f t="shared" si="5"/>
        <v>0</v>
      </c>
      <c r="F31" s="21"/>
    </row>
    <row r="32" spans="1:13">
      <c r="A32" s="22">
        <f>+'TOTAL GENERAL'!A32</f>
        <v>59</v>
      </c>
      <c r="B32" s="19"/>
      <c r="D32" s="4"/>
      <c r="E32" s="4"/>
      <c r="F32" s="21"/>
      <c r="G32" s="4"/>
      <c r="H32" s="4"/>
      <c r="I32" s="4"/>
      <c r="J32" s="4"/>
      <c r="K32" s="4"/>
      <c r="L32" s="4"/>
      <c r="M32" s="4"/>
    </row>
    <row r="33" spans="1:14">
      <c r="A33" s="22">
        <f>+'TOTAL GENERAL'!A33</f>
        <v>60</v>
      </c>
      <c r="B33" s="19"/>
      <c r="F33" s="21"/>
    </row>
    <row r="34" spans="1:14">
      <c r="A34" s="22">
        <f>+'TOTAL GENERAL'!A34</f>
        <v>100</v>
      </c>
      <c r="B34" s="19"/>
      <c r="C34" s="4"/>
      <c r="D34" s="4"/>
      <c r="E34" s="4"/>
      <c r="F34" s="21"/>
      <c r="G34" s="4"/>
      <c r="H34" s="4"/>
      <c r="I34" s="4"/>
      <c r="J34" s="4"/>
      <c r="K34" s="4"/>
      <c r="L34" s="4"/>
      <c r="M34" s="4"/>
    </row>
    <row r="35" spans="1:14" ht="15.7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</row>
    <row r="36" spans="1:14">
      <c r="I36" s="6"/>
    </row>
    <row r="38" spans="1:14">
      <c r="A38" s="4" t="str">
        <f>+'TOTAL GENERAL'!A36</f>
        <v>TOTAL</v>
      </c>
      <c r="B38" s="4">
        <f>SUM(B4:B33)</f>
        <v>0</v>
      </c>
      <c r="C38" s="4">
        <f>SUM(C4:C33)</f>
        <v>0</v>
      </c>
      <c r="D38" s="4"/>
      <c r="E38" s="4" t="str">
        <f>+'TOTAL GENERAL'!E36</f>
        <v>TOTAL</v>
      </c>
      <c r="F38" s="4">
        <f>SUM(F3:F32)</f>
        <v>0</v>
      </c>
      <c r="G38" s="4">
        <f>SUM(G3:G32)</f>
        <v>0</v>
      </c>
      <c r="H38" s="4"/>
      <c r="I38" s="4"/>
      <c r="J38" s="4"/>
      <c r="K38" s="4" t="str">
        <f>+'TOTAL GENERAL'!K36</f>
        <v>TOTAL</v>
      </c>
      <c r="L38" s="4">
        <f>SUM(L4:L32)</f>
        <v>0</v>
      </c>
      <c r="M38" s="4">
        <f>SUM(M4:M32)</f>
        <v>0</v>
      </c>
      <c r="N38">
        <f>+C38+G38+M38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92D050"/>
  </sheetPr>
  <dimension ref="A1:N38"/>
  <sheetViews>
    <sheetView zoomScaleNormal="100" workbookViewId="0">
      <selection activeCell="F3" sqref="F3"/>
    </sheetView>
  </sheetViews>
  <sheetFormatPr defaultRowHeight="15"/>
  <sheetData>
    <row r="1" spans="1:13">
      <c r="A1">
        <v>65</v>
      </c>
      <c r="B1" s="2">
        <f>'0048'!B1</f>
        <v>41699</v>
      </c>
      <c r="E1">
        <f>+A1</f>
        <v>65</v>
      </c>
      <c r="F1" s="2">
        <f>+B1</f>
        <v>41699</v>
      </c>
    </row>
    <row r="2" spans="1:13">
      <c r="A2" s="20" t="s">
        <v>4</v>
      </c>
      <c r="B2" s="19" t="s">
        <v>1</v>
      </c>
      <c r="C2" s="19" t="s">
        <v>2</v>
      </c>
      <c r="E2" s="1" t="s">
        <v>0</v>
      </c>
      <c r="F2" s="19" t="s">
        <v>1</v>
      </c>
      <c r="G2" s="19" t="s">
        <v>2</v>
      </c>
      <c r="K2" s="6" t="s">
        <v>22</v>
      </c>
      <c r="L2" s="19" t="s">
        <v>1</v>
      </c>
      <c r="M2" s="19" t="s">
        <v>2</v>
      </c>
    </row>
    <row r="3" spans="1:13" s="21" customFormat="1">
      <c r="A3" s="22">
        <f>+'TOTAL GENERAL'!A3</f>
        <v>1</v>
      </c>
      <c r="B3" s="19"/>
      <c r="C3" s="19"/>
      <c r="E3" s="22">
        <f>+'TOTAL GENERAL'!E3</f>
        <v>0.6</v>
      </c>
      <c r="F3"/>
      <c r="G3">
        <f t="shared" ref="G3:G5" si="0">+E3*F3</f>
        <v>0</v>
      </c>
      <c r="K3" s="6"/>
      <c r="L3" s="19"/>
      <c r="M3" s="19"/>
    </row>
    <row r="4" spans="1:13">
      <c r="A4" s="22">
        <f>+'TOTAL GENERAL'!A4</f>
        <v>1.28</v>
      </c>
      <c r="B4" s="19"/>
      <c r="C4">
        <f t="shared" ref="C4" si="1">+A4*B4</f>
        <v>0</v>
      </c>
      <c r="E4" s="22">
        <f>+'TOTAL GENERAL'!E4</f>
        <v>1</v>
      </c>
      <c r="F4" s="21"/>
      <c r="G4" s="21">
        <f t="shared" si="0"/>
        <v>0</v>
      </c>
      <c r="K4" s="3">
        <v>5</v>
      </c>
      <c r="L4">
        <v>0</v>
      </c>
      <c r="M4">
        <f>+K4*L4</f>
        <v>0</v>
      </c>
    </row>
    <row r="5" spans="1:13">
      <c r="A5" s="22">
        <f>+'TOTAL GENERAL'!A5</f>
        <v>2</v>
      </c>
      <c r="B5" s="19"/>
      <c r="E5" s="22">
        <f>+'TOTAL GENERAL'!E5</f>
        <v>2</v>
      </c>
      <c r="F5" s="21"/>
      <c r="G5" s="21">
        <f t="shared" si="0"/>
        <v>0</v>
      </c>
      <c r="K5" s="3">
        <v>10</v>
      </c>
      <c r="L5">
        <v>0</v>
      </c>
      <c r="M5">
        <f>+K5*L5</f>
        <v>0</v>
      </c>
    </row>
    <row r="6" spans="1:13" s="21" customFormat="1">
      <c r="A6" s="22">
        <f>+'TOTAL GENERAL'!A6</f>
        <v>3.5</v>
      </c>
      <c r="B6" s="19"/>
      <c r="E6" s="22">
        <f>+'TOTAL GENERAL'!E6</f>
        <v>2.5</v>
      </c>
      <c r="G6" s="21">
        <f t="shared" ref="G6:G27" si="2">+E6*F6</f>
        <v>0</v>
      </c>
      <c r="K6" s="22"/>
    </row>
    <row r="7" spans="1:13">
      <c r="A7" s="22">
        <f>+'TOTAL GENERAL'!A7</f>
        <v>4</v>
      </c>
      <c r="B7" s="19"/>
      <c r="C7">
        <f t="shared" ref="C7:C26" si="3">+A7*B7</f>
        <v>0</v>
      </c>
      <c r="E7" s="22">
        <f>+'TOTAL GENERAL'!E7</f>
        <v>3</v>
      </c>
      <c r="F7" s="21"/>
      <c r="G7" s="21">
        <f t="shared" si="2"/>
        <v>0</v>
      </c>
      <c r="K7" s="3">
        <v>12.5</v>
      </c>
      <c r="L7">
        <v>0</v>
      </c>
      <c r="M7">
        <f t="shared" ref="M7:M29" si="4">+K7*L7</f>
        <v>0</v>
      </c>
    </row>
    <row r="8" spans="1:13">
      <c r="A8" s="22">
        <f>+'TOTAL GENERAL'!A8</f>
        <v>4.2</v>
      </c>
      <c r="B8" s="19"/>
      <c r="C8">
        <f t="shared" si="3"/>
        <v>0</v>
      </c>
      <c r="E8" s="22">
        <f>+'TOTAL GENERAL'!E8</f>
        <v>4</v>
      </c>
      <c r="F8" s="21"/>
      <c r="G8" s="21">
        <f t="shared" si="2"/>
        <v>0</v>
      </c>
      <c r="K8" s="3">
        <v>15</v>
      </c>
      <c r="L8">
        <v>0</v>
      </c>
      <c r="M8">
        <f t="shared" si="4"/>
        <v>0</v>
      </c>
    </row>
    <row r="9" spans="1:13">
      <c r="A9" s="22">
        <f>+'TOTAL GENERAL'!A9</f>
        <v>5</v>
      </c>
      <c r="B9" s="19"/>
      <c r="C9">
        <f t="shared" si="3"/>
        <v>0</v>
      </c>
      <c r="E9" s="22">
        <f>+'TOTAL GENERAL'!E9</f>
        <v>5</v>
      </c>
      <c r="F9" s="21"/>
      <c r="G9" s="21">
        <f t="shared" si="2"/>
        <v>0</v>
      </c>
      <c r="K9" s="3">
        <v>20</v>
      </c>
      <c r="L9">
        <v>0</v>
      </c>
      <c r="M9">
        <f t="shared" si="4"/>
        <v>0</v>
      </c>
    </row>
    <row r="10" spans="1:13">
      <c r="A10" s="22">
        <f>+'TOTAL GENERAL'!A10</f>
        <v>6.25</v>
      </c>
      <c r="B10" s="19"/>
      <c r="C10">
        <f t="shared" si="3"/>
        <v>0</v>
      </c>
      <c r="E10" s="22">
        <f>+'TOTAL GENERAL'!E10</f>
        <v>6</v>
      </c>
      <c r="F10" s="21"/>
      <c r="G10" s="21">
        <f t="shared" si="2"/>
        <v>0</v>
      </c>
      <c r="K10" s="3">
        <v>25</v>
      </c>
      <c r="L10">
        <v>0</v>
      </c>
      <c r="M10">
        <f t="shared" si="4"/>
        <v>0</v>
      </c>
    </row>
    <row r="11" spans="1:13">
      <c r="A11" s="22">
        <f>+'TOTAL GENERAL'!A11</f>
        <v>7</v>
      </c>
      <c r="B11" s="19"/>
      <c r="C11">
        <f t="shared" si="3"/>
        <v>0</v>
      </c>
      <c r="E11" s="22">
        <f>+'TOTAL GENERAL'!E11</f>
        <v>7</v>
      </c>
      <c r="F11" s="21"/>
      <c r="G11" s="21">
        <f t="shared" si="2"/>
        <v>0</v>
      </c>
      <c r="K11" s="3">
        <v>30</v>
      </c>
      <c r="L11">
        <v>0</v>
      </c>
      <c r="M11">
        <f t="shared" si="4"/>
        <v>0</v>
      </c>
    </row>
    <row r="12" spans="1:13">
      <c r="A12" s="22">
        <f>+'TOTAL GENERAL'!A12</f>
        <v>7.5</v>
      </c>
      <c r="B12" s="19"/>
      <c r="C12">
        <f t="shared" si="3"/>
        <v>0</v>
      </c>
      <c r="E12" s="22">
        <f>+'TOTAL GENERAL'!E12</f>
        <v>10</v>
      </c>
      <c r="F12" s="21"/>
      <c r="G12" s="21">
        <f t="shared" si="2"/>
        <v>0</v>
      </c>
      <c r="K12" s="3">
        <v>35</v>
      </c>
      <c r="L12">
        <v>0</v>
      </c>
      <c r="M12">
        <f t="shared" si="4"/>
        <v>0</v>
      </c>
    </row>
    <row r="13" spans="1:13">
      <c r="A13" s="22">
        <f>+'TOTAL GENERAL'!A13</f>
        <v>8.75</v>
      </c>
      <c r="B13" s="19"/>
      <c r="C13">
        <f t="shared" si="3"/>
        <v>0</v>
      </c>
      <c r="E13" s="22">
        <f>+'TOTAL GENERAL'!E13</f>
        <v>12.5</v>
      </c>
      <c r="F13" s="21"/>
      <c r="G13" s="21">
        <f t="shared" si="2"/>
        <v>0</v>
      </c>
      <c r="K13" s="3">
        <v>50</v>
      </c>
      <c r="L13">
        <v>0</v>
      </c>
      <c r="M13">
        <f t="shared" si="4"/>
        <v>0</v>
      </c>
    </row>
    <row r="14" spans="1:13">
      <c r="A14" s="22">
        <f>+'TOTAL GENERAL'!A14</f>
        <v>10</v>
      </c>
      <c r="B14" s="19"/>
      <c r="C14">
        <f t="shared" si="3"/>
        <v>0</v>
      </c>
      <c r="E14" s="22">
        <f>+'TOTAL GENERAL'!E14</f>
        <v>15</v>
      </c>
      <c r="F14" s="21"/>
      <c r="G14" s="21">
        <f t="shared" si="2"/>
        <v>0</v>
      </c>
      <c r="K14" s="3"/>
      <c r="M14">
        <f t="shared" si="4"/>
        <v>0</v>
      </c>
    </row>
    <row r="15" spans="1:13">
      <c r="A15" s="22">
        <f>+'TOTAL GENERAL'!A15</f>
        <v>12</v>
      </c>
      <c r="B15" s="19"/>
      <c r="C15">
        <f t="shared" si="3"/>
        <v>0</v>
      </c>
      <c r="E15" s="22">
        <f>+'TOTAL GENERAL'!E15</f>
        <v>17.5</v>
      </c>
      <c r="F15" s="21"/>
      <c r="G15" s="21">
        <f t="shared" si="2"/>
        <v>0</v>
      </c>
      <c r="K15" s="3"/>
      <c r="M15">
        <f t="shared" si="4"/>
        <v>0</v>
      </c>
    </row>
    <row r="16" spans="1:13">
      <c r="A16" s="22">
        <f>+'TOTAL GENERAL'!A16</f>
        <v>12.39</v>
      </c>
      <c r="B16" s="19"/>
      <c r="C16">
        <f t="shared" si="3"/>
        <v>0</v>
      </c>
      <c r="E16" s="22">
        <f>+'TOTAL GENERAL'!E16</f>
        <v>20</v>
      </c>
      <c r="F16" s="21"/>
      <c r="G16" s="21">
        <f t="shared" si="2"/>
        <v>0</v>
      </c>
      <c r="K16" s="3"/>
      <c r="M16">
        <f t="shared" si="4"/>
        <v>0</v>
      </c>
    </row>
    <row r="17" spans="1:13">
      <c r="A17" s="22">
        <f>+'TOTAL GENERAL'!A17</f>
        <v>12.4</v>
      </c>
      <c r="B17" s="19"/>
      <c r="C17" s="21">
        <f t="shared" si="3"/>
        <v>0</v>
      </c>
      <c r="E17" s="22">
        <f>+'TOTAL GENERAL'!E17</f>
        <v>24.79</v>
      </c>
      <c r="F17" s="21"/>
      <c r="G17" s="21">
        <f t="shared" si="2"/>
        <v>0</v>
      </c>
      <c r="K17" s="3"/>
      <c r="M17">
        <f t="shared" si="4"/>
        <v>0</v>
      </c>
    </row>
    <row r="18" spans="1:13">
      <c r="A18" s="22">
        <f>+'TOTAL GENERAL'!A18</f>
        <v>12.5</v>
      </c>
      <c r="B18" s="19"/>
      <c r="C18">
        <f t="shared" si="3"/>
        <v>0</v>
      </c>
      <c r="E18" s="22">
        <f>+'TOTAL GENERAL'!E18</f>
        <v>25</v>
      </c>
      <c r="F18" s="21"/>
      <c r="G18" s="21">
        <f t="shared" si="2"/>
        <v>0</v>
      </c>
      <c r="K18" s="3"/>
      <c r="M18">
        <f t="shared" si="4"/>
        <v>0</v>
      </c>
    </row>
    <row r="19" spans="1:13">
      <c r="A19" s="22">
        <f>+'TOTAL GENERAL'!A19</f>
        <v>12.88</v>
      </c>
      <c r="B19" s="19"/>
      <c r="C19" s="21">
        <f t="shared" si="3"/>
        <v>0</v>
      </c>
      <c r="E19" s="22">
        <f>+'TOTAL GENERAL'!E19</f>
        <v>30</v>
      </c>
      <c r="F19" s="21"/>
      <c r="G19" s="21">
        <f t="shared" si="2"/>
        <v>0</v>
      </c>
      <c r="K19" s="3"/>
      <c r="M19">
        <f t="shared" si="4"/>
        <v>0</v>
      </c>
    </row>
    <row r="20" spans="1:13">
      <c r="A20" s="22">
        <f>+'TOTAL GENERAL'!A20</f>
        <v>15</v>
      </c>
      <c r="B20" s="19"/>
      <c r="C20">
        <f t="shared" si="3"/>
        <v>0</v>
      </c>
      <c r="E20" s="22">
        <f>+'TOTAL GENERAL'!E20</f>
        <v>35</v>
      </c>
      <c r="F20" s="21"/>
      <c r="G20" s="21">
        <f t="shared" si="2"/>
        <v>0</v>
      </c>
      <c r="K20" s="3"/>
      <c r="M20">
        <f t="shared" si="4"/>
        <v>0</v>
      </c>
    </row>
    <row r="21" spans="1:13">
      <c r="A21" s="22">
        <f>+'TOTAL GENERAL'!A21</f>
        <v>16</v>
      </c>
      <c r="B21" s="19"/>
      <c r="C21">
        <f t="shared" si="3"/>
        <v>0</v>
      </c>
      <c r="E21" s="22">
        <f>+'TOTAL GENERAL'!E21</f>
        <v>50</v>
      </c>
      <c r="F21" s="21"/>
      <c r="G21" s="21">
        <f t="shared" si="2"/>
        <v>0</v>
      </c>
      <c r="K21" s="3"/>
      <c r="M21">
        <f t="shared" si="4"/>
        <v>0</v>
      </c>
    </row>
    <row r="22" spans="1:13">
      <c r="A22" s="22">
        <f>+'TOTAL GENERAL'!A22</f>
        <v>17.350000000000001</v>
      </c>
      <c r="B22" s="19"/>
      <c r="C22">
        <f t="shared" si="3"/>
        <v>0</v>
      </c>
      <c r="E22" s="22">
        <f>+'TOTAL GENERAL'!E22</f>
        <v>0</v>
      </c>
      <c r="F22" s="21"/>
      <c r="G22" s="21">
        <f t="shared" si="2"/>
        <v>0</v>
      </c>
      <c r="K22" s="3"/>
      <c r="M22">
        <f t="shared" si="4"/>
        <v>0</v>
      </c>
    </row>
    <row r="23" spans="1:13">
      <c r="A23" s="22">
        <f>+'TOTAL GENERAL'!A23</f>
        <v>17.5</v>
      </c>
      <c r="B23" s="19"/>
      <c r="C23">
        <f t="shared" si="3"/>
        <v>0</v>
      </c>
      <c r="E23" s="3"/>
      <c r="F23" s="21"/>
      <c r="G23" s="21">
        <f t="shared" si="2"/>
        <v>0</v>
      </c>
      <c r="K23" s="3"/>
      <c r="M23">
        <f t="shared" si="4"/>
        <v>0</v>
      </c>
    </row>
    <row r="24" spans="1:13">
      <c r="A24" s="22">
        <f>+'TOTAL GENERAL'!A24</f>
        <v>18</v>
      </c>
      <c r="B24" s="19"/>
      <c r="C24">
        <f t="shared" si="3"/>
        <v>0</v>
      </c>
      <c r="E24" s="3"/>
      <c r="F24" s="21"/>
      <c r="G24" s="21">
        <f t="shared" si="2"/>
        <v>0</v>
      </c>
      <c r="K24" s="3"/>
      <c r="M24">
        <f t="shared" si="4"/>
        <v>0</v>
      </c>
    </row>
    <row r="25" spans="1:13">
      <c r="A25" s="22">
        <f>+'TOTAL GENERAL'!A25</f>
        <v>20</v>
      </c>
      <c r="B25" s="19"/>
      <c r="C25">
        <f t="shared" si="3"/>
        <v>0</v>
      </c>
      <c r="E25" s="3"/>
      <c r="F25" s="21"/>
      <c r="G25" s="21">
        <f t="shared" si="2"/>
        <v>0</v>
      </c>
      <c r="K25" s="3"/>
      <c r="M25">
        <f t="shared" si="4"/>
        <v>0</v>
      </c>
    </row>
    <row r="26" spans="1:13">
      <c r="A26" s="22">
        <f>+'TOTAL GENERAL'!A26</f>
        <v>24.79</v>
      </c>
      <c r="B26" s="19"/>
      <c r="C26">
        <f t="shared" si="3"/>
        <v>0</v>
      </c>
      <c r="E26" s="3"/>
      <c r="F26" s="21"/>
      <c r="G26" s="21">
        <f t="shared" si="2"/>
        <v>0</v>
      </c>
      <c r="K26" s="3"/>
      <c r="M26">
        <f t="shared" si="4"/>
        <v>0</v>
      </c>
    </row>
    <row r="27" spans="1:13">
      <c r="A27" s="22">
        <f>+'TOTAL GENERAL'!A27</f>
        <v>25</v>
      </c>
      <c r="B27" s="19"/>
      <c r="C27">
        <f t="shared" ref="C27:C32" si="5">+A27*B27</f>
        <v>0</v>
      </c>
      <c r="E27" s="3"/>
      <c r="F27" s="21"/>
      <c r="G27" s="21">
        <f t="shared" si="2"/>
        <v>0</v>
      </c>
      <c r="K27" s="3"/>
      <c r="M27">
        <f t="shared" si="4"/>
        <v>0</v>
      </c>
    </row>
    <row r="28" spans="1:13">
      <c r="A28" s="22">
        <f>+'TOTAL GENERAL'!A28</f>
        <v>30</v>
      </c>
      <c r="B28" s="19"/>
      <c r="C28">
        <f t="shared" si="5"/>
        <v>0</v>
      </c>
      <c r="F28" s="21"/>
      <c r="K28" s="3"/>
      <c r="M28">
        <f t="shared" si="4"/>
        <v>0</v>
      </c>
    </row>
    <row r="29" spans="1:13">
      <c r="A29" s="22">
        <f>+'TOTAL GENERAL'!A29</f>
        <v>35</v>
      </c>
      <c r="B29" s="19"/>
      <c r="C29">
        <f t="shared" si="5"/>
        <v>0</v>
      </c>
      <c r="F29" s="21"/>
      <c r="K29" s="3"/>
      <c r="M29">
        <f t="shared" si="4"/>
        <v>0</v>
      </c>
    </row>
    <row r="30" spans="1:13">
      <c r="A30" s="22">
        <f>+'TOTAL GENERAL'!A30</f>
        <v>40</v>
      </c>
      <c r="B30" s="19"/>
      <c r="C30">
        <f t="shared" si="5"/>
        <v>0</v>
      </c>
      <c r="F30" s="21"/>
    </row>
    <row r="31" spans="1:13">
      <c r="A31" s="22">
        <f>+'TOTAL GENERAL'!A31</f>
        <v>50</v>
      </c>
      <c r="B31" s="19"/>
      <c r="C31">
        <f t="shared" si="5"/>
        <v>0</v>
      </c>
      <c r="F31" s="21"/>
    </row>
    <row r="32" spans="1:13">
      <c r="A32" s="22">
        <f>+'TOTAL GENERAL'!A32</f>
        <v>59</v>
      </c>
      <c r="B32" s="19"/>
      <c r="C32">
        <f t="shared" si="5"/>
        <v>0</v>
      </c>
      <c r="F32" s="21"/>
    </row>
    <row r="33" spans="1:14">
      <c r="A33" s="22">
        <f>+'TOTAL GENERAL'!A33</f>
        <v>60</v>
      </c>
      <c r="B33" s="19"/>
      <c r="F33" s="21"/>
    </row>
    <row r="34" spans="1:14">
      <c r="A34" s="22">
        <f>+'TOTAL GENERAL'!A34</f>
        <v>100</v>
      </c>
      <c r="B34" s="19"/>
      <c r="F34" s="21"/>
    </row>
    <row r="38" spans="1:14">
      <c r="A38" t="s">
        <v>2</v>
      </c>
      <c r="B38">
        <f>SUM(B4:B32)</f>
        <v>0</v>
      </c>
      <c r="C38">
        <f>SUM(C4:C32)</f>
        <v>0</v>
      </c>
      <c r="E38" t="s">
        <v>2</v>
      </c>
      <c r="F38">
        <f>SUM(F3:F27)</f>
        <v>0</v>
      </c>
      <c r="G38">
        <f>SUM(G3:G27)</f>
        <v>0</v>
      </c>
      <c r="I38">
        <f>C38+G38</f>
        <v>0</v>
      </c>
      <c r="K38" t="s">
        <v>2</v>
      </c>
      <c r="L38">
        <f>SUM(L4:L29)</f>
        <v>0</v>
      </c>
      <c r="M38">
        <f>SUM(M4:M29)</f>
        <v>0</v>
      </c>
      <c r="N38">
        <f>I38+M38</f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>
    <tabColor rgb="FF92D050"/>
  </sheetPr>
  <dimension ref="A1:N38"/>
  <sheetViews>
    <sheetView zoomScaleNormal="100" workbookViewId="0">
      <selection activeCell="F35" sqref="F35:F36"/>
    </sheetView>
  </sheetViews>
  <sheetFormatPr defaultRowHeight="15"/>
  <sheetData>
    <row r="1" spans="1:13">
      <c r="A1">
        <v>728</v>
      </c>
      <c r="B1" s="2">
        <f>'0048'!B1</f>
        <v>41699</v>
      </c>
      <c r="E1">
        <f>+A1</f>
        <v>728</v>
      </c>
      <c r="F1" s="2">
        <f>+B1</f>
        <v>41699</v>
      </c>
    </row>
    <row r="2" spans="1:13">
      <c r="A2" s="20" t="s">
        <v>4</v>
      </c>
      <c r="B2" s="19" t="s">
        <v>1</v>
      </c>
      <c r="C2" s="19" t="s">
        <v>2</v>
      </c>
      <c r="E2" s="1" t="s">
        <v>0</v>
      </c>
      <c r="F2" s="19" t="s">
        <v>1</v>
      </c>
      <c r="G2" s="19" t="s">
        <v>2</v>
      </c>
      <c r="K2" s="6" t="s">
        <v>22</v>
      </c>
      <c r="L2" s="19" t="s">
        <v>1</v>
      </c>
      <c r="M2" s="19" t="s">
        <v>2</v>
      </c>
    </row>
    <row r="3" spans="1:13" s="21" customFormat="1">
      <c r="A3" s="22">
        <f>+'TOTAL GENERAL'!A3</f>
        <v>1</v>
      </c>
      <c r="B3" s="19"/>
      <c r="C3" s="19"/>
      <c r="E3" s="22">
        <f>+'TOTAL GENERAL'!E3</f>
        <v>0.6</v>
      </c>
      <c r="F3"/>
      <c r="G3">
        <f t="shared" ref="G3:G5" si="0">+E3*F3</f>
        <v>0</v>
      </c>
      <c r="K3" s="6"/>
      <c r="L3" s="19"/>
      <c r="M3" s="19"/>
    </row>
    <row r="4" spans="1:13">
      <c r="A4" s="22">
        <f>+'TOTAL GENERAL'!A4</f>
        <v>1.28</v>
      </c>
      <c r="C4">
        <f t="shared" ref="C4:C23" si="1">+A4*B4</f>
        <v>0</v>
      </c>
      <c r="E4" s="22">
        <f>+'TOTAL GENERAL'!E4</f>
        <v>1</v>
      </c>
      <c r="F4" s="21"/>
      <c r="G4" s="21">
        <f t="shared" si="0"/>
        <v>0</v>
      </c>
      <c r="K4" s="3">
        <v>5</v>
      </c>
      <c r="L4">
        <v>0</v>
      </c>
      <c r="M4">
        <f>+K4*L4</f>
        <v>0</v>
      </c>
    </row>
    <row r="5" spans="1:13">
      <c r="A5" s="22">
        <f>+'TOTAL GENERAL'!A5</f>
        <v>2</v>
      </c>
      <c r="C5">
        <f t="shared" si="1"/>
        <v>0</v>
      </c>
      <c r="E5" s="22">
        <f>+'TOTAL GENERAL'!E5</f>
        <v>2</v>
      </c>
      <c r="F5" s="21"/>
      <c r="G5" s="21">
        <f t="shared" si="0"/>
        <v>0</v>
      </c>
      <c r="K5" s="3">
        <v>10</v>
      </c>
      <c r="L5">
        <v>0</v>
      </c>
      <c r="M5">
        <f>+K5*L5</f>
        <v>0</v>
      </c>
    </row>
    <row r="6" spans="1:13" s="21" customFormat="1">
      <c r="A6" s="22">
        <f>+'TOTAL GENERAL'!A6</f>
        <v>3.5</v>
      </c>
      <c r="E6" s="22">
        <f>+'TOTAL GENERAL'!E6</f>
        <v>2.5</v>
      </c>
      <c r="G6" s="21">
        <f t="shared" ref="G6:G27" si="2">+E6*F6</f>
        <v>0</v>
      </c>
      <c r="K6" s="22"/>
    </row>
    <row r="7" spans="1:13">
      <c r="A7" s="22">
        <f>+'TOTAL GENERAL'!A7</f>
        <v>4</v>
      </c>
      <c r="B7" s="21"/>
      <c r="C7">
        <f t="shared" si="1"/>
        <v>0</v>
      </c>
      <c r="E7" s="22">
        <f>+'TOTAL GENERAL'!E7</f>
        <v>3</v>
      </c>
      <c r="F7" s="21"/>
      <c r="G7" s="21">
        <f t="shared" si="2"/>
        <v>0</v>
      </c>
      <c r="K7" s="3">
        <v>12.5</v>
      </c>
      <c r="L7">
        <v>0</v>
      </c>
      <c r="M7">
        <f t="shared" ref="M7:M29" si="3">+K7*L7</f>
        <v>0</v>
      </c>
    </row>
    <row r="8" spans="1:13">
      <c r="A8" s="22">
        <f>+'TOTAL GENERAL'!A8</f>
        <v>4.2</v>
      </c>
      <c r="B8" s="21"/>
      <c r="C8">
        <f t="shared" si="1"/>
        <v>0</v>
      </c>
      <c r="E8" s="22">
        <f>+'TOTAL GENERAL'!E8</f>
        <v>4</v>
      </c>
      <c r="F8" s="21"/>
      <c r="G8" s="21">
        <f t="shared" si="2"/>
        <v>0</v>
      </c>
      <c r="K8" s="3">
        <v>15</v>
      </c>
      <c r="L8">
        <v>0</v>
      </c>
      <c r="M8">
        <f t="shared" si="3"/>
        <v>0</v>
      </c>
    </row>
    <row r="9" spans="1:13">
      <c r="A9" s="22">
        <f>+'TOTAL GENERAL'!A9</f>
        <v>5</v>
      </c>
      <c r="B9" s="21"/>
      <c r="C9">
        <f t="shared" si="1"/>
        <v>0</v>
      </c>
      <c r="E9" s="22">
        <f>+'TOTAL GENERAL'!E9</f>
        <v>5</v>
      </c>
      <c r="F9" s="21"/>
      <c r="G9" s="21">
        <f t="shared" si="2"/>
        <v>0</v>
      </c>
      <c r="K9" s="3">
        <v>20</v>
      </c>
      <c r="L9">
        <v>0</v>
      </c>
      <c r="M9">
        <f t="shared" si="3"/>
        <v>0</v>
      </c>
    </row>
    <row r="10" spans="1:13">
      <c r="A10" s="22">
        <f>+'TOTAL GENERAL'!A10</f>
        <v>6.25</v>
      </c>
      <c r="B10" s="21"/>
      <c r="C10">
        <f t="shared" si="1"/>
        <v>0</v>
      </c>
      <c r="E10" s="22">
        <f>+'TOTAL GENERAL'!E10</f>
        <v>6</v>
      </c>
      <c r="F10" s="21"/>
      <c r="G10" s="21">
        <f t="shared" si="2"/>
        <v>0</v>
      </c>
      <c r="K10" s="3">
        <v>25</v>
      </c>
      <c r="L10">
        <v>0</v>
      </c>
      <c r="M10">
        <f t="shared" si="3"/>
        <v>0</v>
      </c>
    </row>
    <row r="11" spans="1:13">
      <c r="A11" s="22">
        <f>+'TOTAL GENERAL'!A11</f>
        <v>7</v>
      </c>
      <c r="B11" s="21"/>
      <c r="C11">
        <f t="shared" si="1"/>
        <v>0</v>
      </c>
      <c r="E11" s="22">
        <f>+'TOTAL GENERAL'!E11</f>
        <v>7</v>
      </c>
      <c r="F11" s="21"/>
      <c r="G11" s="21">
        <f t="shared" si="2"/>
        <v>0</v>
      </c>
      <c r="K11" s="3">
        <v>30</v>
      </c>
      <c r="L11">
        <v>0</v>
      </c>
      <c r="M11">
        <f t="shared" si="3"/>
        <v>0</v>
      </c>
    </row>
    <row r="12" spans="1:13">
      <c r="A12" s="22">
        <f>+'TOTAL GENERAL'!A12</f>
        <v>7.5</v>
      </c>
      <c r="B12" s="21"/>
      <c r="C12">
        <f t="shared" si="1"/>
        <v>0</v>
      </c>
      <c r="E12" s="22">
        <f>+'TOTAL GENERAL'!E12</f>
        <v>10</v>
      </c>
      <c r="F12" s="21"/>
      <c r="G12" s="21">
        <f t="shared" si="2"/>
        <v>0</v>
      </c>
      <c r="K12" s="3">
        <v>35</v>
      </c>
      <c r="L12">
        <v>0</v>
      </c>
      <c r="M12">
        <f t="shared" si="3"/>
        <v>0</v>
      </c>
    </row>
    <row r="13" spans="1:13">
      <c r="A13" s="22">
        <f>+'TOTAL GENERAL'!A13</f>
        <v>8.75</v>
      </c>
      <c r="B13" s="21"/>
      <c r="C13">
        <f t="shared" si="1"/>
        <v>0</v>
      </c>
      <c r="E13" s="22">
        <f>+'TOTAL GENERAL'!E13</f>
        <v>12.5</v>
      </c>
      <c r="F13" s="21"/>
      <c r="G13" s="21">
        <f t="shared" si="2"/>
        <v>0</v>
      </c>
      <c r="K13" s="3">
        <v>50</v>
      </c>
      <c r="L13">
        <v>0</v>
      </c>
      <c r="M13">
        <f t="shared" si="3"/>
        <v>0</v>
      </c>
    </row>
    <row r="14" spans="1:13">
      <c r="A14" s="22">
        <f>+'TOTAL GENERAL'!A14</f>
        <v>10</v>
      </c>
      <c r="B14" s="21">
        <v>5</v>
      </c>
      <c r="C14">
        <f t="shared" si="1"/>
        <v>50</v>
      </c>
      <c r="E14" s="22">
        <f>+'TOTAL GENERAL'!E14</f>
        <v>15</v>
      </c>
      <c r="F14" s="21"/>
      <c r="G14" s="21">
        <f t="shared" si="2"/>
        <v>0</v>
      </c>
      <c r="K14" s="3"/>
      <c r="M14">
        <f t="shared" si="3"/>
        <v>0</v>
      </c>
    </row>
    <row r="15" spans="1:13">
      <c r="A15" s="22">
        <f>+'TOTAL GENERAL'!A15</f>
        <v>12</v>
      </c>
      <c r="B15" s="21"/>
      <c r="C15">
        <f t="shared" si="1"/>
        <v>0</v>
      </c>
      <c r="E15" s="22">
        <f>+'TOTAL GENERAL'!E15</f>
        <v>17.5</v>
      </c>
      <c r="F15" s="21"/>
      <c r="G15" s="21">
        <f t="shared" si="2"/>
        <v>0</v>
      </c>
      <c r="K15" s="3"/>
      <c r="M15">
        <f t="shared" si="3"/>
        <v>0</v>
      </c>
    </row>
    <row r="16" spans="1:13">
      <c r="A16" s="22">
        <f>+'TOTAL GENERAL'!A16</f>
        <v>12.39</v>
      </c>
      <c r="B16" s="21"/>
      <c r="C16">
        <f t="shared" si="1"/>
        <v>0</v>
      </c>
      <c r="E16" s="22">
        <f>+'TOTAL GENERAL'!E16</f>
        <v>20</v>
      </c>
      <c r="F16" s="21"/>
      <c r="G16" s="21">
        <f t="shared" si="2"/>
        <v>0</v>
      </c>
      <c r="K16" s="3"/>
      <c r="M16">
        <f t="shared" si="3"/>
        <v>0</v>
      </c>
    </row>
    <row r="17" spans="1:13">
      <c r="A17" s="22">
        <f>+'TOTAL GENERAL'!A17</f>
        <v>12.4</v>
      </c>
      <c r="B17" s="21"/>
      <c r="C17">
        <f t="shared" si="1"/>
        <v>0</v>
      </c>
      <c r="E17" s="22">
        <f>+'TOTAL GENERAL'!E17</f>
        <v>24.79</v>
      </c>
      <c r="F17" s="21"/>
      <c r="G17" s="21">
        <f t="shared" si="2"/>
        <v>0</v>
      </c>
      <c r="K17" s="3"/>
      <c r="M17">
        <f t="shared" si="3"/>
        <v>0</v>
      </c>
    </row>
    <row r="18" spans="1:13">
      <c r="A18" s="22">
        <f>+'TOTAL GENERAL'!A18</f>
        <v>12.5</v>
      </c>
      <c r="B18" s="21"/>
      <c r="C18">
        <f t="shared" si="1"/>
        <v>0</v>
      </c>
      <c r="E18" s="22">
        <f>+'TOTAL GENERAL'!E18</f>
        <v>25</v>
      </c>
      <c r="F18" s="21"/>
      <c r="G18" s="21">
        <f t="shared" si="2"/>
        <v>0</v>
      </c>
      <c r="K18" s="3"/>
      <c r="M18">
        <f t="shared" si="3"/>
        <v>0</v>
      </c>
    </row>
    <row r="19" spans="1:13">
      <c r="A19" s="22">
        <f>+'TOTAL GENERAL'!A19</f>
        <v>12.88</v>
      </c>
      <c r="B19" s="21"/>
      <c r="C19">
        <f t="shared" si="1"/>
        <v>0</v>
      </c>
      <c r="E19" s="22">
        <f>+'TOTAL GENERAL'!E19</f>
        <v>30</v>
      </c>
      <c r="F19" s="21"/>
      <c r="G19" s="21">
        <f t="shared" si="2"/>
        <v>0</v>
      </c>
      <c r="K19" s="3"/>
      <c r="M19">
        <f t="shared" si="3"/>
        <v>0</v>
      </c>
    </row>
    <row r="20" spans="1:13">
      <c r="A20" s="22">
        <f>+'TOTAL GENERAL'!A20</f>
        <v>15</v>
      </c>
      <c r="B20" s="21"/>
      <c r="C20">
        <f t="shared" si="1"/>
        <v>0</v>
      </c>
      <c r="E20" s="22">
        <f>+'TOTAL GENERAL'!E20</f>
        <v>35</v>
      </c>
      <c r="F20" s="21">
        <v>1</v>
      </c>
      <c r="G20" s="21">
        <f t="shared" si="2"/>
        <v>35</v>
      </c>
      <c r="K20" s="3"/>
      <c r="M20">
        <f t="shared" si="3"/>
        <v>0</v>
      </c>
    </row>
    <row r="21" spans="1:13">
      <c r="A21" s="22">
        <f>+'TOTAL GENERAL'!A21</f>
        <v>16</v>
      </c>
      <c r="B21" s="21"/>
      <c r="C21">
        <f t="shared" si="1"/>
        <v>0</v>
      </c>
      <c r="E21" s="22">
        <f>+'TOTAL GENERAL'!E21</f>
        <v>50</v>
      </c>
      <c r="F21" s="21"/>
      <c r="G21" s="21">
        <f t="shared" si="2"/>
        <v>0</v>
      </c>
      <c r="K21" s="3"/>
      <c r="M21">
        <f t="shared" si="3"/>
        <v>0</v>
      </c>
    </row>
    <row r="22" spans="1:13">
      <c r="A22" s="22">
        <f>+'TOTAL GENERAL'!A22</f>
        <v>17.350000000000001</v>
      </c>
      <c r="B22" s="21"/>
      <c r="C22">
        <f t="shared" si="1"/>
        <v>0</v>
      </c>
      <c r="E22" s="22">
        <f>+'TOTAL GENERAL'!E24</f>
        <v>0</v>
      </c>
      <c r="F22" s="21"/>
      <c r="G22" s="21">
        <f t="shared" si="2"/>
        <v>0</v>
      </c>
      <c r="K22" s="3"/>
      <c r="M22">
        <f t="shared" si="3"/>
        <v>0</v>
      </c>
    </row>
    <row r="23" spans="1:13">
      <c r="A23" s="22">
        <f>+'TOTAL GENERAL'!A23</f>
        <v>17.5</v>
      </c>
      <c r="B23" s="21"/>
      <c r="C23">
        <f t="shared" si="1"/>
        <v>0</v>
      </c>
      <c r="E23" s="22"/>
      <c r="F23" s="21"/>
      <c r="G23" s="21">
        <f t="shared" si="2"/>
        <v>0</v>
      </c>
      <c r="K23" s="3"/>
      <c r="M23">
        <f t="shared" si="3"/>
        <v>0</v>
      </c>
    </row>
    <row r="24" spans="1:13">
      <c r="A24" s="22">
        <f>+'TOTAL GENERAL'!A24</f>
        <v>18</v>
      </c>
      <c r="B24" s="21"/>
      <c r="C24">
        <f t="shared" ref="C24:C33" si="4">+A24*B24</f>
        <v>0</v>
      </c>
      <c r="E24" s="22"/>
      <c r="F24" s="21"/>
      <c r="G24" s="21">
        <f t="shared" si="2"/>
        <v>0</v>
      </c>
      <c r="K24" s="3"/>
      <c r="M24">
        <f t="shared" si="3"/>
        <v>0</v>
      </c>
    </row>
    <row r="25" spans="1:13">
      <c r="A25" s="22">
        <f>+'TOTAL GENERAL'!A25</f>
        <v>20</v>
      </c>
      <c r="B25" s="21"/>
      <c r="C25">
        <f t="shared" si="4"/>
        <v>0</v>
      </c>
      <c r="E25" s="22"/>
      <c r="F25" s="21"/>
      <c r="G25" s="21">
        <f t="shared" si="2"/>
        <v>0</v>
      </c>
      <c r="K25" s="3"/>
      <c r="M25">
        <f t="shared" si="3"/>
        <v>0</v>
      </c>
    </row>
    <row r="26" spans="1:13">
      <c r="A26" s="22">
        <f>+'TOTAL GENERAL'!A26</f>
        <v>24.79</v>
      </c>
      <c r="B26" s="21"/>
      <c r="C26">
        <f t="shared" si="4"/>
        <v>0</v>
      </c>
      <c r="E26" s="22"/>
      <c r="F26" s="21"/>
      <c r="G26" s="21">
        <f t="shared" si="2"/>
        <v>0</v>
      </c>
      <c r="K26" s="3"/>
      <c r="M26">
        <f t="shared" si="3"/>
        <v>0</v>
      </c>
    </row>
    <row r="27" spans="1:13">
      <c r="A27" s="22">
        <f>+'TOTAL GENERAL'!A27</f>
        <v>25</v>
      </c>
      <c r="B27" s="21"/>
      <c r="C27">
        <f t="shared" si="4"/>
        <v>0</v>
      </c>
      <c r="E27" s="22"/>
      <c r="F27" s="21"/>
      <c r="G27" s="21">
        <f t="shared" si="2"/>
        <v>0</v>
      </c>
      <c r="K27" s="3"/>
      <c r="M27">
        <f t="shared" si="3"/>
        <v>0</v>
      </c>
    </row>
    <row r="28" spans="1:13">
      <c r="A28" s="22">
        <f>+'TOTAL GENERAL'!A28</f>
        <v>30</v>
      </c>
      <c r="B28" s="21"/>
      <c r="C28">
        <f t="shared" si="4"/>
        <v>0</v>
      </c>
      <c r="K28" s="3"/>
      <c r="M28">
        <f t="shared" si="3"/>
        <v>0</v>
      </c>
    </row>
    <row r="29" spans="1:13">
      <c r="A29" s="22">
        <f>+'TOTAL GENERAL'!A29</f>
        <v>35</v>
      </c>
      <c r="B29" s="21"/>
      <c r="C29">
        <f t="shared" si="4"/>
        <v>0</v>
      </c>
      <c r="K29" s="3"/>
      <c r="M29">
        <f t="shared" si="3"/>
        <v>0</v>
      </c>
    </row>
    <row r="30" spans="1:13">
      <c r="A30" s="22">
        <f>+'TOTAL GENERAL'!A30</f>
        <v>40</v>
      </c>
      <c r="C30" s="21">
        <f t="shared" si="4"/>
        <v>0</v>
      </c>
    </row>
    <row r="31" spans="1:13">
      <c r="A31" s="22">
        <f>+'TOTAL GENERAL'!A31</f>
        <v>50</v>
      </c>
      <c r="C31" s="21">
        <f t="shared" si="4"/>
        <v>0</v>
      </c>
    </row>
    <row r="32" spans="1:13">
      <c r="A32" s="22">
        <f>+'TOTAL GENERAL'!A32</f>
        <v>59</v>
      </c>
      <c r="C32" s="21">
        <f t="shared" si="4"/>
        <v>0</v>
      </c>
    </row>
    <row r="33" spans="1:14">
      <c r="A33" s="22">
        <f>+'TOTAL GENERAL'!A33</f>
        <v>60</v>
      </c>
      <c r="C33" s="21">
        <f t="shared" si="4"/>
        <v>0</v>
      </c>
    </row>
    <row r="34" spans="1:14">
      <c r="A34" s="22">
        <f>+'TOTAL GENERAL'!A35</f>
        <v>0</v>
      </c>
    </row>
    <row r="38" spans="1:14">
      <c r="A38" t="s">
        <v>2</v>
      </c>
      <c r="B38">
        <f>SUM(B4:B29)</f>
        <v>5</v>
      </c>
      <c r="C38">
        <f>SUM(C4:C29)</f>
        <v>50</v>
      </c>
      <c r="E38" t="s">
        <v>2</v>
      </c>
      <c r="F38">
        <f>SUM(F3:F27)</f>
        <v>1</v>
      </c>
      <c r="G38">
        <f>SUM(G3:G27)</f>
        <v>35</v>
      </c>
      <c r="I38">
        <f>C38+G38</f>
        <v>85</v>
      </c>
      <c r="K38" t="s">
        <v>2</v>
      </c>
      <c r="L38">
        <f>SUM(L4:L29)</f>
        <v>0</v>
      </c>
      <c r="M38">
        <f>SUM(M4:M29)</f>
        <v>0</v>
      </c>
      <c r="N38">
        <f>I38+M38</f>
        <v>85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>
    <tabColor rgb="FF92D050"/>
  </sheetPr>
  <dimension ref="A1:N37"/>
  <sheetViews>
    <sheetView zoomScaleNormal="100" workbookViewId="0">
      <selection activeCell="C38" sqref="C38"/>
    </sheetView>
  </sheetViews>
  <sheetFormatPr defaultRowHeight="15"/>
  <sheetData>
    <row r="1" spans="1:13">
      <c r="A1">
        <v>737</v>
      </c>
      <c r="B1" s="2">
        <f>'0048'!B1</f>
        <v>41699</v>
      </c>
      <c r="E1">
        <f>+A1</f>
        <v>737</v>
      </c>
      <c r="F1" s="2">
        <f>+B1</f>
        <v>41699</v>
      </c>
    </row>
    <row r="2" spans="1:13">
      <c r="A2" s="20" t="s">
        <v>4</v>
      </c>
      <c r="B2" s="19" t="s">
        <v>1</v>
      </c>
      <c r="C2" s="19" t="s">
        <v>2</v>
      </c>
      <c r="E2" s="1" t="s">
        <v>0</v>
      </c>
      <c r="F2" s="19" t="s">
        <v>1</v>
      </c>
      <c r="G2" s="19" t="s">
        <v>2</v>
      </c>
      <c r="K2" s="6" t="s">
        <v>22</v>
      </c>
      <c r="L2" s="19" t="s">
        <v>1</v>
      </c>
      <c r="M2" s="19" t="s">
        <v>2</v>
      </c>
    </row>
    <row r="3" spans="1:13" s="21" customFormat="1">
      <c r="A3" s="22">
        <f>+'TOTAL GENERAL'!A3</f>
        <v>1</v>
      </c>
      <c r="B3" s="19"/>
      <c r="C3" s="19"/>
      <c r="E3" s="22">
        <f>+'TOTAL GENERAL'!E3</f>
        <v>0.6</v>
      </c>
      <c r="F3"/>
      <c r="G3">
        <f t="shared" ref="G3:G27" si="0">+E3*F3</f>
        <v>0</v>
      </c>
      <c r="K3" s="6"/>
      <c r="L3" s="19"/>
      <c r="M3" s="19"/>
    </row>
    <row r="4" spans="1:13">
      <c r="A4" s="22">
        <f>+'TOTAL GENERAL'!A4</f>
        <v>1.28</v>
      </c>
      <c r="C4">
        <f t="shared" ref="C4:C16" si="1">+A4*B4</f>
        <v>0</v>
      </c>
      <c r="E4" s="22">
        <f>+'TOTAL GENERAL'!E4</f>
        <v>1</v>
      </c>
      <c r="F4" s="21"/>
      <c r="G4" s="21">
        <f>+E4*F4</f>
        <v>0</v>
      </c>
      <c r="K4" s="3">
        <v>5</v>
      </c>
      <c r="L4">
        <v>0</v>
      </c>
      <c r="M4">
        <f>+K4*L4</f>
        <v>0</v>
      </c>
    </row>
    <row r="5" spans="1:13">
      <c r="A5" s="22">
        <f>+'TOTAL GENERAL'!A5</f>
        <v>2</v>
      </c>
      <c r="C5">
        <f t="shared" si="1"/>
        <v>0</v>
      </c>
      <c r="E5" s="22">
        <f>+'TOTAL GENERAL'!E5</f>
        <v>2</v>
      </c>
      <c r="F5" s="21"/>
      <c r="G5" s="21">
        <f t="shared" si="0"/>
        <v>0</v>
      </c>
      <c r="K5" s="3">
        <v>10</v>
      </c>
      <c r="L5">
        <v>0</v>
      </c>
      <c r="M5">
        <f>+K5*L5</f>
        <v>0</v>
      </c>
    </row>
    <row r="6" spans="1:13">
      <c r="A6" s="22">
        <f>+'TOTAL GENERAL'!A6</f>
        <v>3.5</v>
      </c>
      <c r="C6">
        <f t="shared" si="1"/>
        <v>0</v>
      </c>
      <c r="E6" s="22">
        <f>+'TOTAL GENERAL'!E6</f>
        <v>2.5</v>
      </c>
      <c r="F6" s="21"/>
      <c r="G6" s="21">
        <f t="shared" si="0"/>
        <v>0</v>
      </c>
      <c r="K6" s="3">
        <v>12.5</v>
      </c>
      <c r="L6">
        <v>0</v>
      </c>
      <c r="M6">
        <f t="shared" ref="M6:M28" si="2">+K6*L6</f>
        <v>0</v>
      </c>
    </row>
    <row r="7" spans="1:13">
      <c r="A7" s="22">
        <f>+'TOTAL GENERAL'!A7</f>
        <v>4</v>
      </c>
      <c r="B7" s="21"/>
      <c r="C7">
        <f t="shared" si="1"/>
        <v>0</v>
      </c>
      <c r="E7" s="22">
        <f>+'TOTAL GENERAL'!E7</f>
        <v>3</v>
      </c>
      <c r="F7" s="21"/>
      <c r="G7" s="21">
        <f t="shared" si="0"/>
        <v>0</v>
      </c>
      <c r="K7" s="3">
        <v>15</v>
      </c>
      <c r="L7">
        <v>0</v>
      </c>
      <c r="M7">
        <f t="shared" si="2"/>
        <v>0</v>
      </c>
    </row>
    <row r="8" spans="1:13">
      <c r="A8" s="22">
        <f>+'TOTAL GENERAL'!A8</f>
        <v>4.2</v>
      </c>
      <c r="B8" s="21"/>
      <c r="C8">
        <f t="shared" si="1"/>
        <v>0</v>
      </c>
      <c r="E8" s="22">
        <f>+'TOTAL GENERAL'!E8</f>
        <v>4</v>
      </c>
      <c r="F8" s="21"/>
      <c r="G8" s="21">
        <f t="shared" si="0"/>
        <v>0</v>
      </c>
      <c r="K8" s="3">
        <v>20</v>
      </c>
      <c r="L8">
        <v>0</v>
      </c>
      <c r="M8">
        <f t="shared" si="2"/>
        <v>0</v>
      </c>
    </row>
    <row r="9" spans="1:13">
      <c r="A9" s="22">
        <f>+'TOTAL GENERAL'!A9</f>
        <v>5</v>
      </c>
      <c r="B9" s="21">
        <v>5</v>
      </c>
      <c r="C9">
        <f t="shared" si="1"/>
        <v>25</v>
      </c>
      <c r="E9" s="22">
        <f>+'TOTAL GENERAL'!E9</f>
        <v>5</v>
      </c>
      <c r="F9" s="21">
        <v>3</v>
      </c>
      <c r="G9" s="21">
        <f t="shared" si="0"/>
        <v>15</v>
      </c>
      <c r="K9" s="3">
        <v>25</v>
      </c>
      <c r="L9">
        <v>0</v>
      </c>
      <c r="M9">
        <f t="shared" si="2"/>
        <v>0</v>
      </c>
    </row>
    <row r="10" spans="1:13">
      <c r="A10" s="22">
        <f>+'TOTAL GENERAL'!A10</f>
        <v>6.25</v>
      </c>
      <c r="B10" s="21"/>
      <c r="C10">
        <f t="shared" si="1"/>
        <v>0</v>
      </c>
      <c r="E10" s="22">
        <f>+'TOTAL GENERAL'!E10</f>
        <v>6</v>
      </c>
      <c r="F10" s="21"/>
      <c r="G10" s="21">
        <f t="shared" si="0"/>
        <v>0</v>
      </c>
      <c r="K10" s="3">
        <v>30</v>
      </c>
      <c r="L10">
        <v>0</v>
      </c>
      <c r="M10">
        <f t="shared" si="2"/>
        <v>0</v>
      </c>
    </row>
    <row r="11" spans="1:13">
      <c r="A11" s="22">
        <f>+'TOTAL GENERAL'!A11</f>
        <v>7</v>
      </c>
      <c r="B11" s="21"/>
      <c r="C11">
        <f t="shared" si="1"/>
        <v>0</v>
      </c>
      <c r="E11" s="22">
        <f>+'TOTAL GENERAL'!E11</f>
        <v>7</v>
      </c>
      <c r="F11" s="21"/>
      <c r="G11" s="21">
        <f t="shared" si="0"/>
        <v>0</v>
      </c>
      <c r="K11" s="3">
        <v>35</v>
      </c>
      <c r="L11">
        <v>0</v>
      </c>
      <c r="M11">
        <f t="shared" si="2"/>
        <v>0</v>
      </c>
    </row>
    <row r="12" spans="1:13">
      <c r="A12" s="22">
        <f>+'TOTAL GENERAL'!A12</f>
        <v>7.5</v>
      </c>
      <c r="B12" s="21"/>
      <c r="C12">
        <f t="shared" si="1"/>
        <v>0</v>
      </c>
      <c r="E12" s="22">
        <f>+'TOTAL GENERAL'!E12</f>
        <v>10</v>
      </c>
      <c r="F12" s="21">
        <v>3</v>
      </c>
      <c r="G12" s="21">
        <f t="shared" si="0"/>
        <v>30</v>
      </c>
      <c r="K12" s="3">
        <v>50</v>
      </c>
      <c r="L12">
        <v>0</v>
      </c>
      <c r="M12">
        <f t="shared" si="2"/>
        <v>0</v>
      </c>
    </row>
    <row r="13" spans="1:13">
      <c r="A13" s="22">
        <f>+'TOTAL GENERAL'!A13</f>
        <v>8.75</v>
      </c>
      <c r="B13" s="21"/>
      <c r="C13">
        <f t="shared" si="1"/>
        <v>0</v>
      </c>
      <c r="E13" s="22">
        <f>+'TOTAL GENERAL'!E13</f>
        <v>12.5</v>
      </c>
      <c r="F13" s="21"/>
      <c r="G13" s="21">
        <f t="shared" si="0"/>
        <v>0</v>
      </c>
      <c r="K13" s="3"/>
      <c r="M13">
        <f t="shared" si="2"/>
        <v>0</v>
      </c>
    </row>
    <row r="14" spans="1:13">
      <c r="A14" s="22">
        <f>+'TOTAL GENERAL'!A14</f>
        <v>10</v>
      </c>
      <c r="B14" s="21">
        <v>3</v>
      </c>
      <c r="C14">
        <f t="shared" si="1"/>
        <v>30</v>
      </c>
      <c r="E14" s="22">
        <f>+'TOTAL GENERAL'!E14</f>
        <v>15</v>
      </c>
      <c r="F14" s="21"/>
      <c r="G14" s="21">
        <f t="shared" si="0"/>
        <v>0</v>
      </c>
      <c r="K14" s="3"/>
      <c r="M14">
        <f t="shared" si="2"/>
        <v>0</v>
      </c>
    </row>
    <row r="15" spans="1:13">
      <c r="A15" s="22">
        <f>+'TOTAL GENERAL'!A15</f>
        <v>12</v>
      </c>
      <c r="B15" s="21"/>
      <c r="C15">
        <f t="shared" si="1"/>
        <v>0</v>
      </c>
      <c r="E15" s="22">
        <f>+'TOTAL GENERAL'!E15</f>
        <v>17.5</v>
      </c>
      <c r="F15" s="21">
        <v>2</v>
      </c>
      <c r="G15" s="21">
        <f t="shared" si="0"/>
        <v>35</v>
      </c>
      <c r="K15" s="3"/>
      <c r="M15">
        <f t="shared" si="2"/>
        <v>0</v>
      </c>
    </row>
    <row r="16" spans="1:13">
      <c r="A16" s="22">
        <f>+'TOTAL GENERAL'!A16</f>
        <v>12.39</v>
      </c>
      <c r="C16" s="21">
        <f t="shared" si="1"/>
        <v>0</v>
      </c>
      <c r="E16" s="22">
        <f>+'TOTAL GENERAL'!E16</f>
        <v>20</v>
      </c>
      <c r="F16" s="21"/>
      <c r="G16" s="21">
        <f t="shared" si="0"/>
        <v>0</v>
      </c>
      <c r="K16" s="3"/>
      <c r="M16">
        <f t="shared" si="2"/>
        <v>0</v>
      </c>
    </row>
    <row r="17" spans="1:13">
      <c r="A17" s="22">
        <f>+'TOTAL GENERAL'!A17</f>
        <v>12.4</v>
      </c>
      <c r="B17" s="21"/>
      <c r="C17">
        <f t="shared" ref="C17:C24" si="3">+A17*B17</f>
        <v>0</v>
      </c>
      <c r="E17" s="22">
        <f>+'TOTAL GENERAL'!E17</f>
        <v>24.79</v>
      </c>
      <c r="F17" s="21"/>
      <c r="G17" s="21">
        <f t="shared" si="0"/>
        <v>0</v>
      </c>
      <c r="K17" s="3"/>
      <c r="M17">
        <f t="shared" si="2"/>
        <v>0</v>
      </c>
    </row>
    <row r="18" spans="1:13">
      <c r="A18" s="22">
        <f>+'TOTAL GENERAL'!A18</f>
        <v>12.5</v>
      </c>
      <c r="C18" s="21">
        <f t="shared" si="3"/>
        <v>0</v>
      </c>
      <c r="E18" s="22">
        <f>+'TOTAL GENERAL'!E18</f>
        <v>25</v>
      </c>
      <c r="F18" s="21">
        <v>2</v>
      </c>
      <c r="G18" s="21">
        <f t="shared" si="0"/>
        <v>50</v>
      </c>
      <c r="K18" s="3"/>
      <c r="M18">
        <f t="shared" si="2"/>
        <v>0</v>
      </c>
    </row>
    <row r="19" spans="1:13">
      <c r="A19" s="22">
        <f>+'TOTAL GENERAL'!A19</f>
        <v>12.88</v>
      </c>
      <c r="B19" s="21"/>
      <c r="C19">
        <f t="shared" si="3"/>
        <v>0</v>
      </c>
      <c r="E19" s="22">
        <f>+'TOTAL GENERAL'!E19</f>
        <v>30</v>
      </c>
      <c r="F19" s="21"/>
      <c r="G19" s="21">
        <f t="shared" si="0"/>
        <v>0</v>
      </c>
      <c r="K19" s="3"/>
      <c r="M19">
        <f t="shared" si="2"/>
        <v>0</v>
      </c>
    </row>
    <row r="20" spans="1:13">
      <c r="A20" s="22">
        <f>+'TOTAL GENERAL'!A20</f>
        <v>15</v>
      </c>
      <c r="B20" s="21">
        <v>1</v>
      </c>
      <c r="C20">
        <f t="shared" si="3"/>
        <v>15</v>
      </c>
      <c r="E20" s="22">
        <f>+'TOTAL GENERAL'!E20</f>
        <v>35</v>
      </c>
      <c r="F20" s="21"/>
      <c r="G20" s="21">
        <f t="shared" si="0"/>
        <v>0</v>
      </c>
      <c r="K20" s="3"/>
      <c r="M20">
        <f t="shared" si="2"/>
        <v>0</v>
      </c>
    </row>
    <row r="21" spans="1:13">
      <c r="A21" s="22">
        <f>+'TOTAL GENERAL'!A21</f>
        <v>16</v>
      </c>
      <c r="B21" s="21"/>
      <c r="C21">
        <f t="shared" si="3"/>
        <v>0</v>
      </c>
      <c r="E21" s="22">
        <f>+'TOTAL GENERAL'!E21</f>
        <v>50</v>
      </c>
      <c r="F21" s="21"/>
      <c r="G21" s="21">
        <f t="shared" si="0"/>
        <v>0</v>
      </c>
      <c r="K21" s="3"/>
      <c r="M21">
        <f t="shared" si="2"/>
        <v>0</v>
      </c>
    </row>
    <row r="22" spans="1:13">
      <c r="A22" s="22">
        <f>+'TOTAL GENERAL'!A22</f>
        <v>17.350000000000001</v>
      </c>
      <c r="B22" s="21"/>
      <c r="C22">
        <f t="shared" si="3"/>
        <v>0</v>
      </c>
      <c r="E22" s="22">
        <f>+'TOTAL GENERAL'!E22</f>
        <v>0</v>
      </c>
      <c r="F22" s="21"/>
      <c r="G22" s="21">
        <f t="shared" si="0"/>
        <v>0</v>
      </c>
      <c r="K22" s="3"/>
      <c r="M22">
        <f t="shared" si="2"/>
        <v>0</v>
      </c>
    </row>
    <row r="23" spans="1:13">
      <c r="A23" s="22">
        <f>+'TOTAL GENERAL'!A23</f>
        <v>17.5</v>
      </c>
      <c r="B23" s="21"/>
      <c r="C23">
        <f t="shared" si="3"/>
        <v>0</v>
      </c>
      <c r="E23" s="22"/>
      <c r="F23" s="21"/>
      <c r="G23" s="21">
        <f t="shared" si="0"/>
        <v>0</v>
      </c>
      <c r="K23" s="3"/>
      <c r="M23">
        <f t="shared" si="2"/>
        <v>0</v>
      </c>
    </row>
    <row r="24" spans="1:13">
      <c r="A24" s="22">
        <f>+'TOTAL GENERAL'!A24</f>
        <v>18</v>
      </c>
      <c r="B24" s="21"/>
      <c r="C24">
        <f t="shared" si="3"/>
        <v>0</v>
      </c>
      <c r="E24" s="22"/>
      <c r="F24" s="21"/>
      <c r="G24" s="21">
        <f t="shared" si="0"/>
        <v>0</v>
      </c>
      <c r="K24" s="3"/>
      <c r="M24">
        <f t="shared" si="2"/>
        <v>0</v>
      </c>
    </row>
    <row r="25" spans="1:13">
      <c r="A25" s="22">
        <f>+'TOTAL GENERAL'!A25</f>
        <v>20</v>
      </c>
      <c r="B25" s="21"/>
      <c r="C25">
        <f t="shared" ref="C25:C30" si="4">+A25*B25</f>
        <v>0</v>
      </c>
      <c r="E25" s="22"/>
      <c r="F25" s="21"/>
      <c r="G25" s="21">
        <f t="shared" si="0"/>
        <v>0</v>
      </c>
      <c r="K25" s="3"/>
      <c r="M25">
        <f t="shared" si="2"/>
        <v>0</v>
      </c>
    </row>
    <row r="26" spans="1:13">
      <c r="A26" s="22">
        <f>+'TOTAL GENERAL'!A26</f>
        <v>24.79</v>
      </c>
      <c r="B26" s="21"/>
      <c r="C26">
        <f t="shared" si="4"/>
        <v>0</v>
      </c>
      <c r="E26" s="22"/>
      <c r="F26" s="21"/>
      <c r="G26" s="21">
        <f t="shared" si="0"/>
        <v>0</v>
      </c>
      <c r="K26" s="3"/>
      <c r="M26">
        <f t="shared" si="2"/>
        <v>0</v>
      </c>
    </row>
    <row r="27" spans="1:13">
      <c r="A27" s="22">
        <f>+'TOTAL GENERAL'!A27</f>
        <v>25</v>
      </c>
      <c r="B27" s="21">
        <v>1</v>
      </c>
      <c r="C27">
        <f t="shared" si="4"/>
        <v>25</v>
      </c>
      <c r="E27" s="22"/>
      <c r="F27" s="21"/>
      <c r="G27" s="21">
        <f t="shared" si="0"/>
        <v>0</v>
      </c>
      <c r="K27" s="3"/>
      <c r="M27">
        <f t="shared" si="2"/>
        <v>0</v>
      </c>
    </row>
    <row r="28" spans="1:13">
      <c r="A28" s="22">
        <f>+'TOTAL GENERAL'!A28</f>
        <v>30</v>
      </c>
      <c r="B28" s="21"/>
      <c r="C28">
        <f t="shared" si="4"/>
        <v>0</v>
      </c>
      <c r="K28" s="3"/>
      <c r="M28">
        <f t="shared" si="2"/>
        <v>0</v>
      </c>
    </row>
    <row r="29" spans="1:13">
      <c r="A29" s="22">
        <f>+'TOTAL GENERAL'!A29</f>
        <v>35</v>
      </c>
      <c r="B29" s="21">
        <v>2</v>
      </c>
      <c r="C29">
        <f t="shared" si="4"/>
        <v>70</v>
      </c>
    </row>
    <row r="30" spans="1:13">
      <c r="A30" s="22">
        <f>+'TOTAL GENERAL'!A30</f>
        <v>40</v>
      </c>
      <c r="B30" s="21"/>
      <c r="C30">
        <f t="shared" si="4"/>
        <v>0</v>
      </c>
    </row>
    <row r="31" spans="1:13">
      <c r="A31" s="22">
        <f>+'TOTAL GENERAL'!A31</f>
        <v>50</v>
      </c>
    </row>
    <row r="32" spans="1:13">
      <c r="A32" s="22">
        <f>+'TOTAL GENERAL'!A32</f>
        <v>59</v>
      </c>
    </row>
    <row r="33" spans="1:14">
      <c r="A33" s="22">
        <f>+'TOTAL GENERAL'!A33</f>
        <v>60</v>
      </c>
    </row>
    <row r="34" spans="1:14">
      <c r="A34" s="22">
        <f>+'TOTAL GENERAL'!A35</f>
        <v>0</v>
      </c>
    </row>
    <row r="37" spans="1:14">
      <c r="A37" t="s">
        <v>2</v>
      </c>
      <c r="B37">
        <f>SUM(B4:B30)</f>
        <v>12</v>
      </c>
      <c r="C37">
        <f>SUM(C4:C30)</f>
        <v>165</v>
      </c>
      <c r="E37" t="s">
        <v>2</v>
      </c>
      <c r="F37">
        <f>SUM(F3:F27)</f>
        <v>10</v>
      </c>
      <c r="G37">
        <f>SUM(G3:G27)</f>
        <v>130</v>
      </c>
      <c r="I37">
        <f>C37+G37</f>
        <v>295</v>
      </c>
      <c r="K37" t="s">
        <v>2</v>
      </c>
      <c r="L37">
        <f>SUM(L4:L28)</f>
        <v>0</v>
      </c>
      <c r="M37">
        <f>SUM(M4:M28)</f>
        <v>0</v>
      </c>
      <c r="N37">
        <f>I37+M37</f>
        <v>295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tabColor rgb="FF92D050"/>
  </sheetPr>
  <dimension ref="A1:N37"/>
  <sheetViews>
    <sheetView zoomScaleNormal="100" workbookViewId="0">
      <selection activeCell="F38" sqref="F38"/>
    </sheetView>
  </sheetViews>
  <sheetFormatPr defaultRowHeight="15"/>
  <cols>
    <col min="1" max="1" width="8.28515625" bestFit="1" customWidth="1"/>
    <col min="2" max="2" width="8.7109375" bestFit="1" customWidth="1"/>
    <col min="3" max="3" width="6.5703125" bestFit="1" customWidth="1"/>
    <col min="5" max="5" width="9" bestFit="1" customWidth="1"/>
    <col min="6" max="6" width="8.7109375" bestFit="1" customWidth="1"/>
    <col min="7" max="7" width="6.5703125" bestFit="1" customWidth="1"/>
    <col min="9" max="9" width="6" bestFit="1" customWidth="1"/>
    <col min="11" max="11" width="19.42578125" bestFit="1" customWidth="1"/>
    <col min="12" max="12" width="8.7109375" bestFit="1" customWidth="1"/>
    <col min="13" max="13" width="6.5703125" bestFit="1" customWidth="1"/>
    <col min="14" max="14" width="6" bestFit="1" customWidth="1"/>
  </cols>
  <sheetData>
    <row r="1" spans="1:13">
      <c r="A1">
        <v>752</v>
      </c>
      <c r="B1" s="2">
        <f>'0048'!B1</f>
        <v>41699</v>
      </c>
      <c r="E1">
        <f>+A1</f>
        <v>752</v>
      </c>
      <c r="F1" s="2">
        <f>+B1</f>
        <v>41699</v>
      </c>
    </row>
    <row r="2" spans="1:13">
      <c r="A2" s="20" t="s">
        <v>4</v>
      </c>
      <c r="B2" s="19" t="s">
        <v>1</v>
      </c>
      <c r="C2" s="19" t="s">
        <v>2</v>
      </c>
      <c r="E2" s="1" t="s">
        <v>0</v>
      </c>
      <c r="F2" s="19" t="s">
        <v>1</v>
      </c>
      <c r="G2" s="19" t="s">
        <v>2</v>
      </c>
      <c r="K2" s="6" t="s">
        <v>22</v>
      </c>
      <c r="L2" s="19" t="s">
        <v>1</v>
      </c>
      <c r="M2" s="19" t="s">
        <v>2</v>
      </c>
    </row>
    <row r="3" spans="1:13" s="21" customFormat="1">
      <c r="A3" s="22">
        <f>+'TOTAL GENERAL'!A3</f>
        <v>1</v>
      </c>
      <c r="B3" s="19"/>
      <c r="C3" s="19"/>
      <c r="E3" s="22">
        <f>+'TOTAL GENERAL'!E3</f>
        <v>0.6</v>
      </c>
      <c r="F3"/>
      <c r="G3">
        <f t="shared" ref="G3:G27" si="0">+E3*F3</f>
        <v>0</v>
      </c>
      <c r="K3" s="6"/>
      <c r="L3" s="19"/>
      <c r="M3" s="19"/>
    </row>
    <row r="4" spans="1:13">
      <c r="A4" s="22">
        <f>+'TOTAL GENERAL'!A4</f>
        <v>1.28</v>
      </c>
      <c r="C4">
        <f t="shared" ref="C4:C18" si="1">+A4*B4</f>
        <v>0</v>
      </c>
      <c r="E4" s="22">
        <f>+'TOTAL GENERAL'!E4</f>
        <v>1</v>
      </c>
      <c r="F4" s="21"/>
      <c r="G4" s="21">
        <f t="shared" si="0"/>
        <v>0</v>
      </c>
      <c r="K4" s="3">
        <v>5</v>
      </c>
      <c r="L4">
        <v>0</v>
      </c>
      <c r="M4">
        <f>+K4*L4</f>
        <v>0</v>
      </c>
    </row>
    <row r="5" spans="1:13">
      <c r="A5" s="22">
        <f>+'TOTAL GENERAL'!A5</f>
        <v>2</v>
      </c>
      <c r="C5">
        <f t="shared" si="1"/>
        <v>0</v>
      </c>
      <c r="E5" s="22">
        <f>+'TOTAL GENERAL'!E5</f>
        <v>2</v>
      </c>
      <c r="F5" s="21"/>
      <c r="G5" s="21">
        <f t="shared" si="0"/>
        <v>0</v>
      </c>
      <c r="K5" s="3">
        <v>10</v>
      </c>
      <c r="L5">
        <v>0</v>
      </c>
      <c r="M5">
        <f>+K5*L5</f>
        <v>0</v>
      </c>
    </row>
    <row r="6" spans="1:13">
      <c r="A6" s="22">
        <f>+'TOTAL GENERAL'!A6</f>
        <v>3.5</v>
      </c>
      <c r="B6" s="21"/>
      <c r="C6">
        <f t="shared" si="1"/>
        <v>0</v>
      </c>
      <c r="E6" s="22">
        <f>+'TOTAL GENERAL'!E6</f>
        <v>2.5</v>
      </c>
      <c r="F6" s="21"/>
      <c r="G6" s="21">
        <f t="shared" si="0"/>
        <v>0</v>
      </c>
      <c r="K6" s="3">
        <v>12.5</v>
      </c>
      <c r="L6">
        <v>0</v>
      </c>
      <c r="M6">
        <f t="shared" ref="M6:M28" si="2">+K6*L6</f>
        <v>0</v>
      </c>
    </row>
    <row r="7" spans="1:13">
      <c r="A7" s="22">
        <f>+'TOTAL GENERAL'!A7</f>
        <v>4</v>
      </c>
      <c r="B7" s="21"/>
      <c r="C7">
        <f t="shared" si="1"/>
        <v>0</v>
      </c>
      <c r="E7" s="22">
        <f>+'TOTAL GENERAL'!E7</f>
        <v>3</v>
      </c>
      <c r="F7" s="21"/>
      <c r="G7" s="21">
        <f t="shared" si="0"/>
        <v>0</v>
      </c>
      <c r="K7" s="3">
        <v>15</v>
      </c>
      <c r="L7">
        <v>0</v>
      </c>
      <c r="M7">
        <f t="shared" si="2"/>
        <v>0</v>
      </c>
    </row>
    <row r="8" spans="1:13">
      <c r="A8" s="22">
        <f>+'TOTAL GENERAL'!A8</f>
        <v>4.2</v>
      </c>
      <c r="B8" s="21"/>
      <c r="C8">
        <f t="shared" si="1"/>
        <v>0</v>
      </c>
      <c r="E8" s="22">
        <f>+'TOTAL GENERAL'!E8</f>
        <v>4</v>
      </c>
      <c r="F8" s="21"/>
      <c r="G8" s="21">
        <f t="shared" si="0"/>
        <v>0</v>
      </c>
      <c r="K8" s="3">
        <v>20</v>
      </c>
      <c r="L8">
        <v>0</v>
      </c>
      <c r="M8">
        <f t="shared" si="2"/>
        <v>0</v>
      </c>
    </row>
    <row r="9" spans="1:13">
      <c r="A9" s="22">
        <f>+'TOTAL GENERAL'!A9</f>
        <v>5</v>
      </c>
      <c r="B9" s="21">
        <v>6</v>
      </c>
      <c r="C9">
        <f t="shared" si="1"/>
        <v>30</v>
      </c>
      <c r="E9" s="22">
        <f>+'TOTAL GENERAL'!E9</f>
        <v>5</v>
      </c>
      <c r="F9" s="21">
        <v>5</v>
      </c>
      <c r="G9" s="21">
        <f t="shared" si="0"/>
        <v>25</v>
      </c>
      <c r="K9" s="3">
        <v>25</v>
      </c>
      <c r="L9">
        <v>0</v>
      </c>
      <c r="M9">
        <f t="shared" si="2"/>
        <v>0</v>
      </c>
    </row>
    <row r="10" spans="1:13">
      <c r="A10" s="22">
        <f>+'TOTAL GENERAL'!A10</f>
        <v>6.25</v>
      </c>
      <c r="B10" s="21"/>
      <c r="C10">
        <f t="shared" si="1"/>
        <v>0</v>
      </c>
      <c r="E10" s="22">
        <f>+'TOTAL GENERAL'!E10</f>
        <v>6</v>
      </c>
      <c r="F10" s="21"/>
      <c r="G10" s="21">
        <f t="shared" si="0"/>
        <v>0</v>
      </c>
      <c r="K10" s="3">
        <v>30</v>
      </c>
      <c r="L10">
        <v>0</v>
      </c>
      <c r="M10">
        <f t="shared" si="2"/>
        <v>0</v>
      </c>
    </row>
    <row r="11" spans="1:13">
      <c r="A11" s="22">
        <f>+'TOTAL GENERAL'!A11</f>
        <v>7</v>
      </c>
      <c r="B11" s="21"/>
      <c r="C11">
        <f t="shared" si="1"/>
        <v>0</v>
      </c>
      <c r="E11" s="22">
        <f>+'TOTAL GENERAL'!E11</f>
        <v>7</v>
      </c>
      <c r="F11" s="21"/>
      <c r="G11" s="21">
        <f t="shared" si="0"/>
        <v>0</v>
      </c>
      <c r="K11" s="3">
        <v>35</v>
      </c>
      <c r="L11">
        <v>0</v>
      </c>
      <c r="M11">
        <f t="shared" si="2"/>
        <v>0</v>
      </c>
    </row>
    <row r="12" spans="1:13">
      <c r="A12" s="22">
        <f>+'TOTAL GENERAL'!A12</f>
        <v>7.5</v>
      </c>
      <c r="B12" s="21"/>
      <c r="C12">
        <f t="shared" si="1"/>
        <v>0</v>
      </c>
      <c r="E12" s="22">
        <f>+'TOTAL GENERAL'!E12</f>
        <v>10</v>
      </c>
      <c r="F12" s="21">
        <v>15</v>
      </c>
      <c r="G12" s="21">
        <f t="shared" si="0"/>
        <v>150</v>
      </c>
      <c r="K12" s="3">
        <v>50</v>
      </c>
      <c r="L12">
        <v>0</v>
      </c>
      <c r="M12">
        <f t="shared" si="2"/>
        <v>0</v>
      </c>
    </row>
    <row r="13" spans="1:13">
      <c r="A13" s="22">
        <f>+'TOTAL GENERAL'!A13</f>
        <v>8.75</v>
      </c>
      <c r="B13" s="21"/>
      <c r="C13">
        <f t="shared" si="1"/>
        <v>0</v>
      </c>
      <c r="E13" s="22">
        <f>+'TOTAL GENERAL'!E13</f>
        <v>12.5</v>
      </c>
      <c r="F13" s="21"/>
      <c r="G13" s="21">
        <f t="shared" si="0"/>
        <v>0</v>
      </c>
      <c r="K13" s="3"/>
      <c r="M13">
        <f t="shared" si="2"/>
        <v>0</v>
      </c>
    </row>
    <row r="14" spans="1:13">
      <c r="A14" s="22">
        <f>+'TOTAL GENERAL'!A14</f>
        <v>10</v>
      </c>
      <c r="B14" s="21">
        <v>6</v>
      </c>
      <c r="C14">
        <f t="shared" si="1"/>
        <v>60</v>
      </c>
      <c r="E14" s="22">
        <f>+'TOTAL GENERAL'!E14</f>
        <v>15</v>
      </c>
      <c r="F14" s="21"/>
      <c r="G14" s="21">
        <f t="shared" si="0"/>
        <v>0</v>
      </c>
      <c r="K14" s="3"/>
      <c r="M14">
        <f t="shared" si="2"/>
        <v>0</v>
      </c>
    </row>
    <row r="15" spans="1:13">
      <c r="A15" s="22">
        <f>+'TOTAL GENERAL'!A15</f>
        <v>12</v>
      </c>
      <c r="B15" s="21"/>
      <c r="C15">
        <f t="shared" si="1"/>
        <v>0</v>
      </c>
      <c r="E15" s="22">
        <f>+'TOTAL GENERAL'!E15</f>
        <v>17.5</v>
      </c>
      <c r="F15" s="21"/>
      <c r="G15" s="21">
        <f t="shared" si="0"/>
        <v>0</v>
      </c>
      <c r="K15" s="3"/>
      <c r="M15">
        <f t="shared" si="2"/>
        <v>0</v>
      </c>
    </row>
    <row r="16" spans="1:13">
      <c r="A16" s="22">
        <f>+'TOTAL GENERAL'!A16</f>
        <v>12.39</v>
      </c>
      <c r="B16" s="21"/>
      <c r="C16">
        <f t="shared" si="1"/>
        <v>0</v>
      </c>
      <c r="E16" s="22">
        <f>+'TOTAL GENERAL'!E16</f>
        <v>20</v>
      </c>
      <c r="F16" s="21">
        <v>3</v>
      </c>
      <c r="G16" s="21">
        <f t="shared" si="0"/>
        <v>60</v>
      </c>
      <c r="K16" s="3"/>
      <c r="M16">
        <f t="shared" si="2"/>
        <v>0</v>
      </c>
    </row>
    <row r="17" spans="1:13">
      <c r="A17" s="22">
        <f>+'TOTAL GENERAL'!A17</f>
        <v>12.4</v>
      </c>
      <c r="B17" s="21"/>
      <c r="C17">
        <f t="shared" si="1"/>
        <v>0</v>
      </c>
      <c r="E17" s="22">
        <f>+'TOTAL GENERAL'!E17</f>
        <v>24.79</v>
      </c>
      <c r="F17" s="21"/>
      <c r="G17" s="21">
        <f t="shared" si="0"/>
        <v>0</v>
      </c>
      <c r="K17" s="3"/>
      <c r="M17">
        <f t="shared" si="2"/>
        <v>0</v>
      </c>
    </row>
    <row r="18" spans="1:13">
      <c r="A18" s="22">
        <f>+'TOTAL GENERAL'!A18</f>
        <v>12.5</v>
      </c>
      <c r="C18" s="21">
        <f t="shared" si="1"/>
        <v>0</v>
      </c>
      <c r="E18" s="22">
        <f>+'TOTAL GENERAL'!E18</f>
        <v>25</v>
      </c>
      <c r="F18" s="21"/>
      <c r="G18" s="21">
        <f t="shared" si="0"/>
        <v>0</v>
      </c>
      <c r="K18" s="3"/>
      <c r="M18">
        <f t="shared" si="2"/>
        <v>0</v>
      </c>
    </row>
    <row r="19" spans="1:13">
      <c r="A19" s="22">
        <f>+'TOTAL GENERAL'!A19</f>
        <v>12.88</v>
      </c>
      <c r="B19" s="21"/>
      <c r="C19">
        <f>+A19*B19</f>
        <v>0</v>
      </c>
      <c r="E19" s="22">
        <f>+'TOTAL GENERAL'!E19</f>
        <v>30</v>
      </c>
      <c r="F19" s="21">
        <v>1</v>
      </c>
      <c r="G19" s="21">
        <f t="shared" si="0"/>
        <v>30</v>
      </c>
      <c r="K19" s="3"/>
      <c r="M19">
        <f t="shared" si="2"/>
        <v>0</v>
      </c>
    </row>
    <row r="20" spans="1:13">
      <c r="A20" s="22">
        <f>+'TOTAL GENERAL'!A20</f>
        <v>15</v>
      </c>
      <c r="B20" s="21"/>
      <c r="C20">
        <f>+A20*B20</f>
        <v>0</v>
      </c>
      <c r="E20" s="22">
        <f>+'TOTAL GENERAL'!E20</f>
        <v>35</v>
      </c>
      <c r="F20" s="21"/>
      <c r="G20" s="21">
        <f t="shared" si="0"/>
        <v>0</v>
      </c>
      <c r="K20" s="3"/>
      <c r="M20">
        <f t="shared" si="2"/>
        <v>0</v>
      </c>
    </row>
    <row r="21" spans="1:13">
      <c r="A21" s="22">
        <f>+'TOTAL GENERAL'!A21</f>
        <v>16</v>
      </c>
      <c r="B21" s="21"/>
      <c r="C21">
        <f>+A21*B21</f>
        <v>0</v>
      </c>
      <c r="E21" s="22">
        <f>+'TOTAL GENERAL'!E21</f>
        <v>50</v>
      </c>
      <c r="F21" s="21"/>
      <c r="G21" s="21">
        <f t="shared" si="0"/>
        <v>0</v>
      </c>
      <c r="K21" s="3"/>
      <c r="M21">
        <f t="shared" si="2"/>
        <v>0</v>
      </c>
    </row>
    <row r="22" spans="1:13">
      <c r="A22" s="22">
        <f>+'TOTAL GENERAL'!A22</f>
        <v>17.350000000000001</v>
      </c>
      <c r="B22" s="21"/>
      <c r="C22">
        <f>+A22*B22</f>
        <v>0</v>
      </c>
      <c r="E22" s="22">
        <f>+'TOTAL GENERAL'!E24</f>
        <v>0</v>
      </c>
      <c r="F22" s="21"/>
      <c r="G22" s="21">
        <f t="shared" si="0"/>
        <v>0</v>
      </c>
      <c r="K22" s="3"/>
      <c r="M22">
        <f t="shared" si="2"/>
        <v>0</v>
      </c>
    </row>
    <row r="23" spans="1:13">
      <c r="A23" s="22">
        <f>+'TOTAL GENERAL'!A23</f>
        <v>17.5</v>
      </c>
      <c r="B23" s="21"/>
      <c r="C23">
        <f>+A23*B23</f>
        <v>0</v>
      </c>
      <c r="E23" s="22"/>
      <c r="F23" s="21"/>
      <c r="G23" s="21">
        <f t="shared" si="0"/>
        <v>0</v>
      </c>
      <c r="K23" s="3"/>
      <c r="M23">
        <f t="shared" si="2"/>
        <v>0</v>
      </c>
    </row>
    <row r="24" spans="1:13">
      <c r="A24" s="22">
        <f>+'TOTAL GENERAL'!A24</f>
        <v>18</v>
      </c>
      <c r="B24" s="21"/>
      <c r="C24">
        <f t="shared" ref="C24:C29" si="3">+A24*B24</f>
        <v>0</v>
      </c>
      <c r="E24" s="22"/>
      <c r="F24" s="21"/>
      <c r="G24" s="21">
        <f t="shared" si="0"/>
        <v>0</v>
      </c>
      <c r="K24" s="3"/>
      <c r="M24">
        <f t="shared" si="2"/>
        <v>0</v>
      </c>
    </row>
    <row r="25" spans="1:13">
      <c r="A25" s="22">
        <f>+'TOTAL GENERAL'!A25</f>
        <v>20</v>
      </c>
      <c r="B25" s="21"/>
      <c r="C25">
        <f t="shared" si="3"/>
        <v>0</v>
      </c>
      <c r="E25" s="22"/>
      <c r="F25" s="21"/>
      <c r="G25" s="21">
        <f t="shared" si="0"/>
        <v>0</v>
      </c>
      <c r="K25" s="3"/>
      <c r="M25">
        <f t="shared" si="2"/>
        <v>0</v>
      </c>
    </row>
    <row r="26" spans="1:13">
      <c r="A26" s="22">
        <f>+'TOTAL GENERAL'!A26</f>
        <v>24.79</v>
      </c>
      <c r="B26" s="21"/>
      <c r="C26">
        <f t="shared" si="3"/>
        <v>0</v>
      </c>
      <c r="E26" s="22"/>
      <c r="F26" s="21"/>
      <c r="G26" s="21">
        <f t="shared" si="0"/>
        <v>0</v>
      </c>
      <c r="K26" s="3"/>
      <c r="M26">
        <f t="shared" si="2"/>
        <v>0</v>
      </c>
    </row>
    <row r="27" spans="1:13">
      <c r="A27" s="22">
        <f>+'TOTAL GENERAL'!A27</f>
        <v>25</v>
      </c>
      <c r="B27" s="21"/>
      <c r="C27">
        <f t="shared" si="3"/>
        <v>0</v>
      </c>
      <c r="E27" s="22"/>
      <c r="F27" s="21"/>
      <c r="G27" s="21">
        <f t="shared" si="0"/>
        <v>0</v>
      </c>
      <c r="K27" s="3"/>
      <c r="M27">
        <f t="shared" si="2"/>
        <v>0</v>
      </c>
    </row>
    <row r="28" spans="1:13">
      <c r="A28" s="22">
        <f>+'TOTAL GENERAL'!A28</f>
        <v>30</v>
      </c>
      <c r="B28" s="21"/>
      <c r="C28">
        <f t="shared" si="3"/>
        <v>0</v>
      </c>
      <c r="K28" s="3"/>
      <c r="M28">
        <f t="shared" si="2"/>
        <v>0</v>
      </c>
    </row>
    <row r="29" spans="1:13">
      <c r="A29" s="22">
        <f>+'TOTAL GENERAL'!A29</f>
        <v>35</v>
      </c>
      <c r="B29" s="21">
        <v>2</v>
      </c>
      <c r="C29">
        <f t="shared" si="3"/>
        <v>70</v>
      </c>
    </row>
    <row r="30" spans="1:13">
      <c r="A30" s="22">
        <f>+'TOTAL GENERAL'!A30</f>
        <v>40</v>
      </c>
    </row>
    <row r="31" spans="1:13">
      <c r="A31" s="22">
        <f>+'TOTAL GENERAL'!A31</f>
        <v>50</v>
      </c>
    </row>
    <row r="32" spans="1:13">
      <c r="A32" s="22">
        <f>+'TOTAL GENERAL'!A32</f>
        <v>59</v>
      </c>
    </row>
    <row r="33" spans="1:14">
      <c r="A33" s="22">
        <f>+'TOTAL GENERAL'!A33</f>
        <v>60</v>
      </c>
    </row>
    <row r="34" spans="1:14">
      <c r="A34" s="22">
        <f>+'TOTAL GENERAL'!A34</f>
        <v>100</v>
      </c>
    </row>
    <row r="37" spans="1:14">
      <c r="A37" t="s">
        <v>2</v>
      </c>
      <c r="B37">
        <f>SUM(B4:B34)</f>
        <v>14</v>
      </c>
      <c r="C37" s="21">
        <f>SUM(C4:C34)</f>
        <v>160</v>
      </c>
      <c r="E37" t="s">
        <v>2</v>
      </c>
      <c r="F37">
        <f>SUM(F3:F27)</f>
        <v>24</v>
      </c>
      <c r="G37">
        <f>SUM(G3:G27)</f>
        <v>265</v>
      </c>
      <c r="I37">
        <f>C37+G37</f>
        <v>425</v>
      </c>
      <c r="K37" t="s">
        <v>2</v>
      </c>
      <c r="L37">
        <f>SUM(L4:L28)</f>
        <v>0</v>
      </c>
      <c r="M37">
        <f>SUM(M4:M28)</f>
        <v>0</v>
      </c>
      <c r="N37">
        <f>I37+M37</f>
        <v>425</v>
      </c>
    </row>
  </sheetData>
  <sortState ref="A3:C28">
    <sortCondition ref="A3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>
    <tabColor rgb="FF92D050"/>
  </sheetPr>
  <dimension ref="A1:N38"/>
  <sheetViews>
    <sheetView zoomScaleNormal="100" workbookViewId="0">
      <selection activeCell="F10" sqref="F10"/>
    </sheetView>
  </sheetViews>
  <sheetFormatPr defaultRowHeight="15"/>
  <sheetData>
    <row r="1" spans="1:13">
      <c r="A1">
        <v>775</v>
      </c>
      <c r="B1" s="2">
        <f>'0048'!B1</f>
        <v>41699</v>
      </c>
      <c r="E1">
        <f>+A1</f>
        <v>775</v>
      </c>
      <c r="F1" s="2">
        <f>+B1</f>
        <v>41699</v>
      </c>
    </row>
    <row r="2" spans="1:13">
      <c r="A2" s="20" t="s">
        <v>4</v>
      </c>
      <c r="B2" s="19" t="s">
        <v>1</v>
      </c>
      <c r="C2" s="19" t="s">
        <v>2</v>
      </c>
      <c r="E2" s="1" t="s">
        <v>0</v>
      </c>
      <c r="F2" s="19" t="s">
        <v>1</v>
      </c>
      <c r="G2" s="19" t="s">
        <v>2</v>
      </c>
      <c r="K2" s="6" t="s">
        <v>22</v>
      </c>
      <c r="L2" s="19" t="s">
        <v>1</v>
      </c>
      <c r="M2" s="19" t="s">
        <v>2</v>
      </c>
    </row>
    <row r="3" spans="1:13" s="21" customFormat="1">
      <c r="A3" s="22">
        <f>+'TOTAL GENERAL'!A3</f>
        <v>1</v>
      </c>
      <c r="B3" s="19"/>
      <c r="C3" s="19"/>
      <c r="E3" s="22">
        <f>+'TOTAL GENERAL'!E3</f>
        <v>0.6</v>
      </c>
      <c r="F3"/>
      <c r="G3">
        <f t="shared" ref="G3:G28" si="0">+E3*F3</f>
        <v>0</v>
      </c>
      <c r="K3" s="6"/>
      <c r="L3" s="19"/>
      <c r="M3" s="19"/>
    </row>
    <row r="4" spans="1:13">
      <c r="A4" s="22">
        <f>+'TOTAL GENERAL'!A4</f>
        <v>1.28</v>
      </c>
      <c r="C4">
        <f t="shared" ref="C4:C17" si="1">+A4*B4</f>
        <v>0</v>
      </c>
      <c r="E4" s="22">
        <f>+'TOTAL GENERAL'!E4</f>
        <v>1</v>
      </c>
      <c r="F4" s="21"/>
      <c r="G4" s="21">
        <f t="shared" si="0"/>
        <v>0</v>
      </c>
      <c r="K4" s="3">
        <v>5</v>
      </c>
      <c r="L4">
        <v>0</v>
      </c>
      <c r="M4">
        <f>+K4*L4</f>
        <v>0</v>
      </c>
    </row>
    <row r="5" spans="1:13">
      <c r="A5" s="22">
        <f>+'TOTAL GENERAL'!A5</f>
        <v>2</v>
      </c>
      <c r="C5">
        <f t="shared" si="1"/>
        <v>0</v>
      </c>
      <c r="E5" s="22">
        <f>+'TOTAL GENERAL'!E5</f>
        <v>2</v>
      </c>
      <c r="F5" s="21">
        <v>1</v>
      </c>
      <c r="G5" s="21">
        <f t="shared" si="0"/>
        <v>2</v>
      </c>
      <c r="K5" s="3">
        <v>10</v>
      </c>
      <c r="L5">
        <v>0</v>
      </c>
      <c r="M5">
        <f>+K5*L5</f>
        <v>0</v>
      </c>
    </row>
    <row r="6" spans="1:13" s="21" customFormat="1">
      <c r="A6" s="22">
        <v>3.5</v>
      </c>
      <c r="C6" s="21">
        <f t="shared" si="1"/>
        <v>0</v>
      </c>
      <c r="E6" s="22">
        <f>+'TOTAL GENERAL'!E6</f>
        <v>2.5</v>
      </c>
      <c r="G6" s="21">
        <f t="shared" ref="G6:G22" si="2">+E6*F6</f>
        <v>0</v>
      </c>
      <c r="K6" s="22"/>
    </row>
    <row r="7" spans="1:13">
      <c r="A7" s="22">
        <f>+'TOTAL GENERAL'!A7</f>
        <v>4</v>
      </c>
      <c r="B7" s="21"/>
      <c r="C7">
        <f t="shared" si="1"/>
        <v>0</v>
      </c>
      <c r="E7" s="22">
        <f>+'TOTAL GENERAL'!E7</f>
        <v>3</v>
      </c>
      <c r="F7" s="21"/>
      <c r="G7" s="21">
        <f t="shared" si="2"/>
        <v>0</v>
      </c>
      <c r="K7" s="3">
        <v>12.5</v>
      </c>
      <c r="L7">
        <v>0</v>
      </c>
      <c r="M7">
        <f t="shared" ref="M7:M29" si="3">+K7*L7</f>
        <v>0</v>
      </c>
    </row>
    <row r="8" spans="1:13">
      <c r="A8" s="22">
        <f>+'TOTAL GENERAL'!A8</f>
        <v>4.2</v>
      </c>
      <c r="B8" s="21"/>
      <c r="C8">
        <f t="shared" si="1"/>
        <v>0</v>
      </c>
      <c r="E8" s="22">
        <f>+'TOTAL GENERAL'!E8</f>
        <v>4</v>
      </c>
      <c r="F8" s="21"/>
      <c r="G8" s="21">
        <f t="shared" si="2"/>
        <v>0</v>
      </c>
      <c r="K8" s="3">
        <v>15</v>
      </c>
      <c r="L8">
        <v>0</v>
      </c>
      <c r="M8">
        <f t="shared" si="3"/>
        <v>0</v>
      </c>
    </row>
    <row r="9" spans="1:13">
      <c r="A9" s="22">
        <f>+'TOTAL GENERAL'!A9</f>
        <v>5</v>
      </c>
      <c r="B9" s="21">
        <f>2+18</f>
        <v>20</v>
      </c>
      <c r="C9">
        <f t="shared" si="1"/>
        <v>100</v>
      </c>
      <c r="E9" s="22">
        <f>+'TOTAL GENERAL'!E9</f>
        <v>5</v>
      </c>
      <c r="F9" s="21">
        <v>6</v>
      </c>
      <c r="G9" s="21">
        <f t="shared" si="2"/>
        <v>30</v>
      </c>
      <c r="K9" s="3">
        <v>20</v>
      </c>
      <c r="L9">
        <v>0</v>
      </c>
      <c r="M9">
        <f t="shared" si="3"/>
        <v>0</v>
      </c>
    </row>
    <row r="10" spans="1:13">
      <c r="A10" s="22">
        <f>+'TOTAL GENERAL'!A10</f>
        <v>6.25</v>
      </c>
      <c r="B10" s="21"/>
      <c r="C10">
        <f t="shared" si="1"/>
        <v>0</v>
      </c>
      <c r="E10" s="22">
        <f>+'TOTAL GENERAL'!E10</f>
        <v>6</v>
      </c>
      <c r="F10" s="21"/>
      <c r="G10" s="21">
        <f t="shared" si="2"/>
        <v>0</v>
      </c>
      <c r="K10" s="3">
        <v>25</v>
      </c>
      <c r="L10">
        <v>0</v>
      </c>
      <c r="M10">
        <f t="shared" si="3"/>
        <v>0</v>
      </c>
    </row>
    <row r="11" spans="1:13">
      <c r="A11" s="22">
        <f>+'TOTAL GENERAL'!A11</f>
        <v>7</v>
      </c>
      <c r="B11" s="21"/>
      <c r="C11">
        <f t="shared" si="1"/>
        <v>0</v>
      </c>
      <c r="E11" s="22">
        <f>+'TOTAL GENERAL'!E11</f>
        <v>7</v>
      </c>
      <c r="F11" s="21"/>
      <c r="G11" s="21">
        <f t="shared" si="2"/>
        <v>0</v>
      </c>
      <c r="K11" s="3">
        <v>30</v>
      </c>
      <c r="L11">
        <v>0</v>
      </c>
      <c r="M11">
        <f t="shared" si="3"/>
        <v>0</v>
      </c>
    </row>
    <row r="12" spans="1:13">
      <c r="A12" s="22">
        <f>+'TOTAL GENERAL'!A12</f>
        <v>7.5</v>
      </c>
      <c r="B12" s="21"/>
      <c r="C12">
        <f>+A12*B12</f>
        <v>0</v>
      </c>
      <c r="E12" s="22">
        <f>+'TOTAL GENERAL'!E12</f>
        <v>10</v>
      </c>
      <c r="F12" s="21">
        <v>4</v>
      </c>
      <c r="G12" s="21">
        <f t="shared" si="2"/>
        <v>40</v>
      </c>
      <c r="K12" s="3">
        <v>35</v>
      </c>
      <c r="L12">
        <v>0</v>
      </c>
      <c r="M12">
        <f t="shared" si="3"/>
        <v>0</v>
      </c>
    </row>
    <row r="13" spans="1:13">
      <c r="A13" s="22">
        <f>+'TOTAL GENERAL'!A13</f>
        <v>8.75</v>
      </c>
      <c r="B13" s="21"/>
      <c r="C13">
        <f t="shared" si="1"/>
        <v>0</v>
      </c>
      <c r="E13" s="22">
        <f>+'TOTAL GENERAL'!E13</f>
        <v>12.5</v>
      </c>
      <c r="F13" s="21">
        <v>1</v>
      </c>
      <c r="G13" s="21">
        <f t="shared" si="2"/>
        <v>12.5</v>
      </c>
      <c r="K13" s="3">
        <v>50</v>
      </c>
      <c r="L13">
        <v>0</v>
      </c>
      <c r="M13">
        <f t="shared" si="3"/>
        <v>0</v>
      </c>
    </row>
    <row r="14" spans="1:13">
      <c r="A14" s="22">
        <f>+'TOTAL GENERAL'!A14</f>
        <v>10</v>
      </c>
      <c r="B14" s="21"/>
      <c r="C14">
        <f t="shared" si="1"/>
        <v>0</v>
      </c>
      <c r="E14" s="22">
        <f>+'TOTAL GENERAL'!E14</f>
        <v>15</v>
      </c>
      <c r="F14" s="21"/>
      <c r="G14" s="21">
        <f t="shared" si="2"/>
        <v>0</v>
      </c>
      <c r="K14" s="3"/>
      <c r="M14">
        <f t="shared" si="3"/>
        <v>0</v>
      </c>
    </row>
    <row r="15" spans="1:13">
      <c r="A15" s="22">
        <f>+'TOTAL GENERAL'!A15</f>
        <v>12</v>
      </c>
      <c r="B15" s="21"/>
      <c r="C15">
        <f t="shared" si="1"/>
        <v>0</v>
      </c>
      <c r="E15" s="22">
        <f>+'TOTAL GENERAL'!E15</f>
        <v>17.5</v>
      </c>
      <c r="F15" s="21"/>
      <c r="G15" s="21">
        <f t="shared" si="2"/>
        <v>0</v>
      </c>
      <c r="K15" s="3"/>
      <c r="M15">
        <f t="shared" si="3"/>
        <v>0</v>
      </c>
    </row>
    <row r="16" spans="1:13">
      <c r="A16" s="22">
        <f>+'TOTAL GENERAL'!A16</f>
        <v>12.39</v>
      </c>
      <c r="B16" s="21"/>
      <c r="C16">
        <f t="shared" si="1"/>
        <v>0</v>
      </c>
      <c r="E16" s="22">
        <f>+'TOTAL GENERAL'!E16</f>
        <v>20</v>
      </c>
      <c r="F16" s="21"/>
      <c r="G16" s="21">
        <f t="shared" si="2"/>
        <v>0</v>
      </c>
      <c r="K16" s="3"/>
      <c r="M16">
        <f t="shared" si="3"/>
        <v>0</v>
      </c>
    </row>
    <row r="17" spans="1:13">
      <c r="A17" s="22">
        <f>+'TOTAL GENERAL'!A17</f>
        <v>12.4</v>
      </c>
      <c r="C17" s="21">
        <f t="shared" si="1"/>
        <v>0</v>
      </c>
      <c r="E17" s="22">
        <f>+'TOTAL GENERAL'!E17</f>
        <v>24.79</v>
      </c>
      <c r="F17" s="21"/>
      <c r="G17" s="21">
        <f t="shared" si="2"/>
        <v>0</v>
      </c>
      <c r="K17" s="3"/>
      <c r="M17">
        <f t="shared" si="3"/>
        <v>0</v>
      </c>
    </row>
    <row r="18" spans="1:13">
      <c r="A18" s="22">
        <f>+'TOTAL GENERAL'!A18</f>
        <v>12.5</v>
      </c>
      <c r="B18" s="21"/>
      <c r="C18">
        <f t="shared" ref="C18:C25" si="4">+A18*B18</f>
        <v>0</v>
      </c>
      <c r="E18" s="22">
        <f>+'TOTAL GENERAL'!E18</f>
        <v>25</v>
      </c>
      <c r="F18" s="21"/>
      <c r="G18" s="21">
        <f t="shared" si="2"/>
        <v>0</v>
      </c>
      <c r="K18" s="3"/>
      <c r="M18">
        <f t="shared" si="3"/>
        <v>0</v>
      </c>
    </row>
    <row r="19" spans="1:13">
      <c r="A19" s="22">
        <f>+'TOTAL GENERAL'!A19</f>
        <v>12.88</v>
      </c>
      <c r="C19" s="21">
        <f t="shared" si="4"/>
        <v>0</v>
      </c>
      <c r="E19" s="22">
        <f>+'TOTAL GENERAL'!E19</f>
        <v>30</v>
      </c>
      <c r="F19" s="21"/>
      <c r="G19" s="21">
        <f t="shared" si="2"/>
        <v>0</v>
      </c>
      <c r="K19" s="3"/>
      <c r="M19">
        <f t="shared" si="3"/>
        <v>0</v>
      </c>
    </row>
    <row r="20" spans="1:13">
      <c r="A20" s="22">
        <f>+'TOTAL GENERAL'!A20</f>
        <v>15</v>
      </c>
      <c r="B20" s="21">
        <v>2</v>
      </c>
      <c r="C20">
        <f t="shared" si="4"/>
        <v>30</v>
      </c>
      <c r="E20" s="22">
        <f>+'TOTAL GENERAL'!E20</f>
        <v>35</v>
      </c>
      <c r="F20" s="21">
        <v>1</v>
      </c>
      <c r="G20" s="21">
        <f t="shared" si="2"/>
        <v>35</v>
      </c>
      <c r="K20" s="3"/>
      <c r="M20">
        <f t="shared" si="3"/>
        <v>0</v>
      </c>
    </row>
    <row r="21" spans="1:13">
      <c r="A21" s="22">
        <f>+'TOTAL GENERAL'!A21</f>
        <v>16</v>
      </c>
      <c r="B21" s="21"/>
      <c r="C21">
        <f t="shared" si="4"/>
        <v>0</v>
      </c>
      <c r="E21" s="22">
        <f>+'TOTAL GENERAL'!E21</f>
        <v>50</v>
      </c>
      <c r="F21" s="21"/>
      <c r="G21" s="21">
        <f t="shared" si="2"/>
        <v>0</v>
      </c>
      <c r="K21" s="3"/>
      <c r="M21">
        <f t="shared" si="3"/>
        <v>0</v>
      </c>
    </row>
    <row r="22" spans="1:13">
      <c r="A22" s="22">
        <f>+'TOTAL GENERAL'!A22</f>
        <v>17.350000000000001</v>
      </c>
      <c r="B22" s="21"/>
      <c r="C22">
        <f t="shared" si="4"/>
        <v>0</v>
      </c>
      <c r="E22" s="22">
        <f>+'TOTAL GENERAL'!E24</f>
        <v>0</v>
      </c>
      <c r="F22" s="21"/>
      <c r="G22" s="21">
        <f t="shared" si="2"/>
        <v>0</v>
      </c>
      <c r="K22" s="3"/>
      <c r="M22">
        <f t="shared" si="3"/>
        <v>0</v>
      </c>
    </row>
    <row r="23" spans="1:13">
      <c r="A23" s="22">
        <f>+'TOTAL GENERAL'!A23</f>
        <v>17.5</v>
      </c>
      <c r="B23" s="21"/>
      <c r="C23">
        <f t="shared" si="4"/>
        <v>0</v>
      </c>
      <c r="K23" s="3"/>
      <c r="M23">
        <f t="shared" si="3"/>
        <v>0</v>
      </c>
    </row>
    <row r="24" spans="1:13">
      <c r="A24" s="22">
        <f>+'TOTAL GENERAL'!A24</f>
        <v>18</v>
      </c>
      <c r="B24" s="21"/>
      <c r="C24">
        <f t="shared" si="4"/>
        <v>0</v>
      </c>
      <c r="E24" s="22"/>
      <c r="F24" s="21"/>
      <c r="G24" s="21">
        <f t="shared" si="0"/>
        <v>0</v>
      </c>
      <c r="K24" s="3"/>
      <c r="M24">
        <f t="shared" si="3"/>
        <v>0</v>
      </c>
    </row>
    <row r="25" spans="1:13">
      <c r="A25" s="22">
        <f>+'TOTAL GENERAL'!A25</f>
        <v>20</v>
      </c>
      <c r="B25" s="21">
        <f>5+1</f>
        <v>6</v>
      </c>
      <c r="C25">
        <f t="shared" si="4"/>
        <v>120</v>
      </c>
      <c r="E25" s="22"/>
      <c r="F25" s="21"/>
      <c r="G25" s="21">
        <f t="shared" si="0"/>
        <v>0</v>
      </c>
      <c r="K25" s="3"/>
      <c r="M25">
        <f t="shared" si="3"/>
        <v>0</v>
      </c>
    </row>
    <row r="26" spans="1:13">
      <c r="A26" s="22">
        <f>+'TOTAL GENERAL'!A26</f>
        <v>24.79</v>
      </c>
      <c r="B26" s="21"/>
      <c r="C26">
        <f t="shared" ref="C26:C31" si="5">+A26*B26</f>
        <v>0</v>
      </c>
      <c r="E26" s="22"/>
      <c r="F26" s="21"/>
      <c r="G26" s="21">
        <f t="shared" si="0"/>
        <v>0</v>
      </c>
      <c r="K26" s="3"/>
      <c r="M26">
        <f t="shared" si="3"/>
        <v>0</v>
      </c>
    </row>
    <row r="27" spans="1:13">
      <c r="A27" s="22">
        <f>+'TOTAL GENERAL'!A27</f>
        <v>25</v>
      </c>
      <c r="B27" s="21">
        <v>1</v>
      </c>
      <c r="C27">
        <f t="shared" si="5"/>
        <v>25</v>
      </c>
      <c r="E27" s="22"/>
      <c r="F27" s="21"/>
      <c r="G27" s="21">
        <f t="shared" si="0"/>
        <v>0</v>
      </c>
      <c r="K27" s="3"/>
      <c r="M27">
        <f t="shared" si="3"/>
        <v>0</v>
      </c>
    </row>
    <row r="28" spans="1:13">
      <c r="A28" s="22">
        <f>+'TOTAL GENERAL'!A28</f>
        <v>30</v>
      </c>
      <c r="B28" s="21"/>
      <c r="C28">
        <f t="shared" si="5"/>
        <v>0</v>
      </c>
      <c r="E28" s="22"/>
      <c r="F28" s="21"/>
      <c r="G28" s="21">
        <f t="shared" si="0"/>
        <v>0</v>
      </c>
      <c r="K28" s="3"/>
      <c r="M28">
        <f t="shared" si="3"/>
        <v>0</v>
      </c>
    </row>
    <row r="29" spans="1:13">
      <c r="A29" s="22">
        <f>+'TOTAL GENERAL'!A29</f>
        <v>35</v>
      </c>
      <c r="B29" s="21"/>
      <c r="C29">
        <f t="shared" si="5"/>
        <v>0</v>
      </c>
      <c r="K29" s="3"/>
      <c r="M29">
        <f t="shared" si="3"/>
        <v>0</v>
      </c>
    </row>
    <row r="30" spans="1:13">
      <c r="A30" s="22">
        <f>+'TOTAL GENERAL'!A30</f>
        <v>40</v>
      </c>
      <c r="B30" s="21"/>
      <c r="C30">
        <f t="shared" si="5"/>
        <v>0</v>
      </c>
    </row>
    <row r="31" spans="1:13">
      <c r="A31" s="22">
        <f>+'TOTAL GENERAL'!A31</f>
        <v>50</v>
      </c>
      <c r="B31" s="21"/>
      <c r="C31">
        <f t="shared" si="5"/>
        <v>0</v>
      </c>
    </row>
    <row r="32" spans="1:13">
      <c r="A32" s="22">
        <f>+'TOTAL GENERAL'!A32</f>
        <v>59</v>
      </c>
    </row>
    <row r="33" spans="1:14">
      <c r="A33" s="22">
        <f>+'TOTAL GENERAL'!A33</f>
        <v>60</v>
      </c>
    </row>
    <row r="34" spans="1:14">
      <c r="A34" s="22">
        <f>+'TOTAL GENERAL'!A34</f>
        <v>100</v>
      </c>
    </row>
    <row r="38" spans="1:14">
      <c r="A38" t="s">
        <v>2</v>
      </c>
      <c r="B38">
        <f>SUM(B4:B31)</f>
        <v>29</v>
      </c>
      <c r="C38">
        <f>SUM(C4:C31)</f>
        <v>275</v>
      </c>
      <c r="E38" t="s">
        <v>2</v>
      </c>
      <c r="F38">
        <f>SUM(F3:F28)</f>
        <v>13</v>
      </c>
      <c r="G38">
        <f>SUM(G3:G28)</f>
        <v>119.5</v>
      </c>
      <c r="I38">
        <f>C38+G38</f>
        <v>394.5</v>
      </c>
      <c r="K38" t="s">
        <v>2</v>
      </c>
      <c r="L38">
        <f>SUM(L4:L29)</f>
        <v>0</v>
      </c>
      <c r="M38">
        <f>SUM(M4:M29)</f>
        <v>0</v>
      </c>
      <c r="N38">
        <f>I38+M38</f>
        <v>394.5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>
    <tabColor rgb="FF92D050"/>
  </sheetPr>
  <dimension ref="A1:N38"/>
  <sheetViews>
    <sheetView zoomScaleNormal="100" workbookViewId="0">
      <selection activeCell="H29" sqref="H29"/>
    </sheetView>
  </sheetViews>
  <sheetFormatPr defaultRowHeight="15"/>
  <sheetData>
    <row r="1" spans="1:13">
      <c r="A1">
        <v>776</v>
      </c>
      <c r="B1" s="2">
        <f>'0048'!B1</f>
        <v>41699</v>
      </c>
      <c r="E1">
        <f>+A1</f>
        <v>776</v>
      </c>
      <c r="F1" s="2">
        <f>+B1</f>
        <v>41699</v>
      </c>
    </row>
    <row r="2" spans="1:13">
      <c r="A2" s="20" t="s">
        <v>4</v>
      </c>
      <c r="B2" s="19" t="s">
        <v>1</v>
      </c>
      <c r="C2" s="19" t="s">
        <v>2</v>
      </c>
      <c r="E2" s="1" t="s">
        <v>0</v>
      </c>
      <c r="F2" s="19" t="s">
        <v>1</v>
      </c>
      <c r="G2" s="19" t="s">
        <v>2</v>
      </c>
      <c r="K2" s="6" t="s">
        <v>22</v>
      </c>
      <c r="L2" s="19" t="s">
        <v>1</v>
      </c>
      <c r="M2" s="19" t="s">
        <v>2</v>
      </c>
    </row>
    <row r="3" spans="1:13" s="21" customFormat="1">
      <c r="A3" s="22">
        <f>+'TOTAL GENERAL'!A3</f>
        <v>1</v>
      </c>
      <c r="B3" s="19"/>
      <c r="C3" s="19"/>
      <c r="E3" s="22">
        <f>+'TOTAL GENERAL'!E3</f>
        <v>0.6</v>
      </c>
      <c r="F3"/>
      <c r="G3">
        <f t="shared" ref="G3:G5" si="0">+E3*F3</f>
        <v>0</v>
      </c>
      <c r="K3" s="6"/>
      <c r="L3" s="19"/>
      <c r="M3" s="19"/>
    </row>
    <row r="4" spans="1:13">
      <c r="A4" s="22">
        <f>+'TOTAL GENERAL'!A4</f>
        <v>1.28</v>
      </c>
      <c r="C4">
        <f t="shared" ref="C4:C19" si="1">+A4*B4</f>
        <v>0</v>
      </c>
      <c r="E4" s="22">
        <f>+'TOTAL GENERAL'!E4</f>
        <v>1</v>
      </c>
      <c r="F4" s="21"/>
      <c r="G4" s="21">
        <f t="shared" si="0"/>
        <v>0</v>
      </c>
      <c r="K4" s="3">
        <v>5</v>
      </c>
      <c r="L4">
        <v>0</v>
      </c>
      <c r="M4">
        <f>+K4*L4</f>
        <v>0</v>
      </c>
    </row>
    <row r="5" spans="1:13">
      <c r="A5" s="22">
        <f>+'TOTAL GENERAL'!A5</f>
        <v>2</v>
      </c>
      <c r="C5">
        <f t="shared" si="1"/>
        <v>0</v>
      </c>
      <c r="E5" s="22">
        <f>+'TOTAL GENERAL'!E5</f>
        <v>2</v>
      </c>
      <c r="F5" s="21"/>
      <c r="G5" s="21">
        <f t="shared" si="0"/>
        <v>0</v>
      </c>
      <c r="K5" s="3">
        <v>10</v>
      </c>
      <c r="L5">
        <v>0</v>
      </c>
      <c r="M5">
        <f>+K5*L5</f>
        <v>0</v>
      </c>
    </row>
    <row r="6" spans="1:13" s="21" customFormat="1">
      <c r="A6" s="22">
        <f>+'TOTAL GENERAL'!A6</f>
        <v>3.5</v>
      </c>
      <c r="E6" s="22">
        <f>+'TOTAL GENERAL'!E6</f>
        <v>2.5</v>
      </c>
      <c r="G6" s="21">
        <f t="shared" ref="G6:G27" si="2">+E6*F6</f>
        <v>0</v>
      </c>
      <c r="K6" s="22"/>
    </row>
    <row r="7" spans="1:13">
      <c r="A7" s="22">
        <f>+'TOTAL GENERAL'!A7</f>
        <v>4</v>
      </c>
      <c r="C7">
        <f t="shared" si="1"/>
        <v>0</v>
      </c>
      <c r="E7" s="22">
        <f>+'TOTAL GENERAL'!E7</f>
        <v>3</v>
      </c>
      <c r="F7" s="21"/>
      <c r="G7" s="21">
        <f t="shared" si="2"/>
        <v>0</v>
      </c>
      <c r="K7" s="3">
        <v>12.5</v>
      </c>
      <c r="L7">
        <v>0</v>
      </c>
      <c r="M7">
        <f t="shared" ref="M7:M29" si="3">+K7*L7</f>
        <v>0</v>
      </c>
    </row>
    <row r="8" spans="1:13">
      <c r="A8" s="22">
        <f>+'TOTAL GENERAL'!A8</f>
        <v>4.2</v>
      </c>
      <c r="B8" s="21"/>
      <c r="C8">
        <f t="shared" si="1"/>
        <v>0</v>
      </c>
      <c r="E8" s="22">
        <f>+'TOTAL GENERAL'!E8</f>
        <v>4</v>
      </c>
      <c r="F8" s="21"/>
      <c r="G8" s="21">
        <f t="shared" si="2"/>
        <v>0</v>
      </c>
      <c r="K8" s="3">
        <v>15</v>
      </c>
      <c r="L8">
        <v>0</v>
      </c>
      <c r="M8">
        <f t="shared" si="3"/>
        <v>0</v>
      </c>
    </row>
    <row r="9" spans="1:13">
      <c r="A9" s="22">
        <f>+'TOTAL GENERAL'!A9</f>
        <v>5</v>
      </c>
      <c r="B9" s="21">
        <v>4</v>
      </c>
      <c r="C9">
        <f t="shared" si="1"/>
        <v>20</v>
      </c>
      <c r="E9" s="22">
        <f>+'TOTAL GENERAL'!E9</f>
        <v>5</v>
      </c>
      <c r="F9" s="21"/>
      <c r="G9" s="21">
        <f t="shared" si="2"/>
        <v>0</v>
      </c>
      <c r="K9" s="3">
        <v>20</v>
      </c>
      <c r="L9">
        <v>0</v>
      </c>
      <c r="M9">
        <f t="shared" si="3"/>
        <v>0</v>
      </c>
    </row>
    <row r="10" spans="1:13">
      <c r="A10" s="22">
        <f>+'TOTAL GENERAL'!A10</f>
        <v>6.25</v>
      </c>
      <c r="B10" s="21"/>
      <c r="C10">
        <f t="shared" si="1"/>
        <v>0</v>
      </c>
      <c r="E10" s="22">
        <f>+'TOTAL GENERAL'!E10</f>
        <v>6</v>
      </c>
      <c r="F10" s="21"/>
      <c r="G10" s="21">
        <f t="shared" si="2"/>
        <v>0</v>
      </c>
      <c r="K10" s="3">
        <v>25</v>
      </c>
      <c r="L10">
        <v>0</v>
      </c>
      <c r="M10">
        <f t="shared" si="3"/>
        <v>0</v>
      </c>
    </row>
    <row r="11" spans="1:13">
      <c r="A11" s="22">
        <f>+'TOTAL GENERAL'!A11</f>
        <v>7</v>
      </c>
      <c r="B11" s="21"/>
      <c r="C11">
        <f t="shared" si="1"/>
        <v>0</v>
      </c>
      <c r="E11" s="22">
        <f>+'TOTAL GENERAL'!E11</f>
        <v>7</v>
      </c>
      <c r="F11" s="21"/>
      <c r="G11" s="21">
        <f t="shared" si="2"/>
        <v>0</v>
      </c>
      <c r="K11" s="3">
        <v>30</v>
      </c>
      <c r="L11">
        <v>0</v>
      </c>
      <c r="M11">
        <f t="shared" si="3"/>
        <v>0</v>
      </c>
    </row>
    <row r="12" spans="1:13">
      <c r="A12" s="22">
        <f>+'TOTAL GENERAL'!A12</f>
        <v>7.5</v>
      </c>
      <c r="B12" s="21"/>
      <c r="C12">
        <f t="shared" si="1"/>
        <v>0</v>
      </c>
      <c r="E12" s="22">
        <f>+'TOTAL GENERAL'!E12</f>
        <v>10</v>
      </c>
      <c r="F12" s="21"/>
      <c r="G12" s="21">
        <f t="shared" si="2"/>
        <v>0</v>
      </c>
      <c r="K12" s="3">
        <v>35</v>
      </c>
      <c r="L12">
        <v>0</v>
      </c>
      <c r="M12">
        <f t="shared" si="3"/>
        <v>0</v>
      </c>
    </row>
    <row r="13" spans="1:13">
      <c r="A13" s="22">
        <f>+'TOTAL GENERAL'!A13</f>
        <v>8.75</v>
      </c>
      <c r="B13" s="21"/>
      <c r="C13">
        <f t="shared" si="1"/>
        <v>0</v>
      </c>
      <c r="E13" s="22">
        <f>+'TOTAL GENERAL'!E13</f>
        <v>12.5</v>
      </c>
      <c r="F13" s="21">
        <v>11</v>
      </c>
      <c r="G13" s="21">
        <f t="shared" si="2"/>
        <v>137.5</v>
      </c>
      <c r="K13" s="3">
        <v>50</v>
      </c>
      <c r="L13">
        <v>0</v>
      </c>
      <c r="M13">
        <f t="shared" si="3"/>
        <v>0</v>
      </c>
    </row>
    <row r="14" spans="1:13">
      <c r="A14" s="22">
        <f>+'TOTAL GENERAL'!A14</f>
        <v>10</v>
      </c>
      <c r="B14" s="21">
        <v>1</v>
      </c>
      <c r="C14">
        <f t="shared" si="1"/>
        <v>10</v>
      </c>
      <c r="E14" s="22">
        <f>+'TOTAL GENERAL'!E14</f>
        <v>15</v>
      </c>
      <c r="F14" s="21"/>
      <c r="G14" s="21">
        <f t="shared" si="2"/>
        <v>0</v>
      </c>
      <c r="K14" s="3"/>
      <c r="M14">
        <f t="shared" si="3"/>
        <v>0</v>
      </c>
    </row>
    <row r="15" spans="1:13">
      <c r="A15" s="22">
        <f>+'TOTAL GENERAL'!A15</f>
        <v>12</v>
      </c>
      <c r="B15" s="21"/>
      <c r="C15">
        <f t="shared" si="1"/>
        <v>0</v>
      </c>
      <c r="E15" s="22">
        <f>+'TOTAL GENERAL'!E15</f>
        <v>17.5</v>
      </c>
      <c r="F15" s="21"/>
      <c r="G15" s="21">
        <f t="shared" si="2"/>
        <v>0</v>
      </c>
      <c r="K15" s="3"/>
      <c r="M15">
        <f t="shared" si="3"/>
        <v>0</v>
      </c>
    </row>
    <row r="16" spans="1:13">
      <c r="A16" s="22">
        <f>+'TOTAL GENERAL'!A16</f>
        <v>12.39</v>
      </c>
      <c r="B16" s="21"/>
      <c r="C16">
        <f t="shared" si="1"/>
        <v>0</v>
      </c>
      <c r="E16" s="22">
        <f>+'TOTAL GENERAL'!E16</f>
        <v>20</v>
      </c>
      <c r="F16" s="21"/>
      <c r="G16" s="21">
        <f t="shared" si="2"/>
        <v>0</v>
      </c>
      <c r="K16" s="3"/>
      <c r="M16">
        <f t="shared" si="3"/>
        <v>0</v>
      </c>
    </row>
    <row r="17" spans="1:13">
      <c r="A17" s="22">
        <f>+'TOTAL GENERAL'!A17</f>
        <v>12.4</v>
      </c>
      <c r="B17" s="21"/>
      <c r="C17">
        <f t="shared" si="1"/>
        <v>0</v>
      </c>
      <c r="E17" s="22">
        <f>+'TOTAL GENERAL'!E17</f>
        <v>24.79</v>
      </c>
      <c r="F17" s="21"/>
      <c r="G17" s="21">
        <f t="shared" si="2"/>
        <v>0</v>
      </c>
      <c r="K17" s="3"/>
      <c r="M17">
        <f t="shared" si="3"/>
        <v>0</v>
      </c>
    </row>
    <row r="18" spans="1:13">
      <c r="A18" s="22">
        <f>+'TOTAL GENERAL'!A18</f>
        <v>12.5</v>
      </c>
      <c r="B18" s="21"/>
      <c r="C18">
        <f t="shared" si="1"/>
        <v>0</v>
      </c>
      <c r="E18" s="22">
        <f>+'TOTAL GENERAL'!E18</f>
        <v>25</v>
      </c>
      <c r="F18" s="21"/>
      <c r="G18" s="21">
        <f t="shared" si="2"/>
        <v>0</v>
      </c>
      <c r="K18" s="3"/>
      <c r="M18">
        <f t="shared" si="3"/>
        <v>0</v>
      </c>
    </row>
    <row r="19" spans="1:13">
      <c r="A19" s="22">
        <f>+'TOTAL GENERAL'!A19</f>
        <v>12.88</v>
      </c>
      <c r="C19" s="21">
        <f t="shared" si="1"/>
        <v>0</v>
      </c>
      <c r="E19" s="22">
        <f>+'TOTAL GENERAL'!E19</f>
        <v>30</v>
      </c>
      <c r="F19" s="21"/>
      <c r="G19" s="21">
        <f t="shared" si="2"/>
        <v>0</v>
      </c>
      <c r="K19" s="3"/>
      <c r="M19">
        <f t="shared" si="3"/>
        <v>0</v>
      </c>
    </row>
    <row r="20" spans="1:13">
      <c r="A20" s="22">
        <f>+'TOTAL GENERAL'!A20</f>
        <v>15</v>
      </c>
      <c r="B20" s="21"/>
      <c r="C20">
        <f>+A20*B20</f>
        <v>0</v>
      </c>
      <c r="E20" s="22">
        <f>+'TOTAL GENERAL'!E20</f>
        <v>35</v>
      </c>
      <c r="F20" s="21"/>
      <c r="G20" s="21">
        <f t="shared" si="2"/>
        <v>0</v>
      </c>
      <c r="K20" s="3"/>
      <c r="M20">
        <f t="shared" si="3"/>
        <v>0</v>
      </c>
    </row>
    <row r="21" spans="1:13">
      <c r="A21" s="22">
        <f>+'TOTAL GENERAL'!A21</f>
        <v>16</v>
      </c>
      <c r="B21" s="21"/>
      <c r="C21">
        <f>+A21*B21</f>
        <v>0</v>
      </c>
      <c r="E21" s="22">
        <f>+'TOTAL GENERAL'!E21</f>
        <v>50</v>
      </c>
      <c r="F21" s="21">
        <v>1</v>
      </c>
      <c r="G21" s="21">
        <f t="shared" si="2"/>
        <v>50</v>
      </c>
      <c r="K21" s="3"/>
      <c r="M21">
        <f t="shared" si="3"/>
        <v>0</v>
      </c>
    </row>
    <row r="22" spans="1:13">
      <c r="A22" s="22">
        <f>+'TOTAL GENERAL'!A22</f>
        <v>17.350000000000001</v>
      </c>
      <c r="B22" s="21"/>
      <c r="C22">
        <f>+A22*B22</f>
        <v>0</v>
      </c>
      <c r="E22" s="22">
        <f>+'TOTAL GENERAL'!E24</f>
        <v>0</v>
      </c>
      <c r="F22" s="21"/>
      <c r="G22" s="21">
        <f t="shared" si="2"/>
        <v>0</v>
      </c>
      <c r="K22" s="3"/>
      <c r="M22">
        <f t="shared" si="3"/>
        <v>0</v>
      </c>
    </row>
    <row r="23" spans="1:13">
      <c r="A23" s="22">
        <f>+'TOTAL GENERAL'!A23</f>
        <v>17.5</v>
      </c>
      <c r="B23" s="21"/>
      <c r="C23">
        <f>+A23*B23</f>
        <v>0</v>
      </c>
      <c r="E23" s="22"/>
      <c r="F23" s="21"/>
      <c r="G23" s="21">
        <f t="shared" si="2"/>
        <v>0</v>
      </c>
      <c r="K23" s="3"/>
      <c r="M23">
        <f t="shared" si="3"/>
        <v>0</v>
      </c>
    </row>
    <row r="24" spans="1:13">
      <c r="A24" s="22">
        <f>+'TOTAL GENERAL'!A24</f>
        <v>18</v>
      </c>
      <c r="B24" s="21"/>
      <c r="C24">
        <f>+A24*B24</f>
        <v>0</v>
      </c>
      <c r="E24" s="22"/>
      <c r="F24" s="21"/>
      <c r="G24" s="21">
        <f t="shared" si="2"/>
        <v>0</v>
      </c>
      <c r="K24" s="3"/>
      <c r="M24">
        <f t="shared" si="3"/>
        <v>0</v>
      </c>
    </row>
    <row r="25" spans="1:13">
      <c r="A25" s="22">
        <f>+'TOTAL GENERAL'!A25</f>
        <v>20</v>
      </c>
      <c r="B25" s="21"/>
      <c r="C25">
        <f t="shared" ref="C25:C33" si="4">+A25*B25</f>
        <v>0</v>
      </c>
      <c r="E25" s="22"/>
      <c r="F25" s="21"/>
      <c r="G25" s="21">
        <f t="shared" si="2"/>
        <v>0</v>
      </c>
      <c r="K25" s="3"/>
      <c r="M25">
        <f t="shared" si="3"/>
        <v>0</v>
      </c>
    </row>
    <row r="26" spans="1:13">
      <c r="A26" s="22">
        <f>+'TOTAL GENERAL'!A26</f>
        <v>24.79</v>
      </c>
      <c r="B26" s="21"/>
      <c r="C26">
        <f t="shared" si="4"/>
        <v>0</v>
      </c>
      <c r="E26" s="22"/>
      <c r="F26" s="21"/>
      <c r="G26" s="21">
        <f t="shared" si="2"/>
        <v>0</v>
      </c>
      <c r="K26" s="3"/>
      <c r="M26">
        <f t="shared" si="3"/>
        <v>0</v>
      </c>
    </row>
    <row r="27" spans="1:13">
      <c r="A27" s="22">
        <f>+'TOTAL GENERAL'!A27</f>
        <v>25</v>
      </c>
      <c r="B27" s="21"/>
      <c r="C27">
        <f t="shared" si="4"/>
        <v>0</v>
      </c>
      <c r="E27" s="22"/>
      <c r="F27" s="21"/>
      <c r="G27" s="21">
        <f t="shared" si="2"/>
        <v>0</v>
      </c>
      <c r="K27" s="3"/>
      <c r="M27">
        <f t="shared" si="3"/>
        <v>0</v>
      </c>
    </row>
    <row r="28" spans="1:13">
      <c r="A28" s="22">
        <f>+'TOTAL GENERAL'!A28</f>
        <v>30</v>
      </c>
      <c r="B28" s="21"/>
      <c r="C28">
        <f t="shared" si="4"/>
        <v>0</v>
      </c>
      <c r="K28" s="3"/>
      <c r="M28">
        <f t="shared" si="3"/>
        <v>0</v>
      </c>
    </row>
    <row r="29" spans="1:13">
      <c r="A29" s="22">
        <f>+'TOTAL GENERAL'!A29</f>
        <v>35</v>
      </c>
      <c r="B29" s="21">
        <v>1</v>
      </c>
      <c r="C29">
        <f t="shared" si="4"/>
        <v>35</v>
      </c>
      <c r="K29" s="3"/>
      <c r="M29">
        <f t="shared" si="3"/>
        <v>0</v>
      </c>
    </row>
    <row r="30" spans="1:13">
      <c r="A30" s="22">
        <f>+'TOTAL GENERAL'!A30</f>
        <v>40</v>
      </c>
      <c r="B30" s="21"/>
      <c r="C30">
        <f t="shared" si="4"/>
        <v>0</v>
      </c>
    </row>
    <row r="31" spans="1:13">
      <c r="A31" s="22">
        <f>+'TOTAL GENERAL'!A31</f>
        <v>50</v>
      </c>
      <c r="C31" s="21">
        <f t="shared" si="4"/>
        <v>0</v>
      </c>
    </row>
    <row r="32" spans="1:13">
      <c r="A32" s="22">
        <f>+'TOTAL GENERAL'!A32</f>
        <v>59</v>
      </c>
      <c r="C32" s="21">
        <f t="shared" si="4"/>
        <v>0</v>
      </c>
    </row>
    <row r="33" spans="1:14">
      <c r="A33" s="22">
        <f>+'TOTAL GENERAL'!A33</f>
        <v>60</v>
      </c>
      <c r="C33" s="21">
        <f t="shared" si="4"/>
        <v>0</v>
      </c>
    </row>
    <row r="38" spans="1:14">
      <c r="A38" t="s">
        <v>2</v>
      </c>
      <c r="B38">
        <f>SUM(B4:B30)</f>
        <v>6</v>
      </c>
      <c r="C38">
        <f>SUM(C4:C36)</f>
        <v>65</v>
      </c>
      <c r="E38" t="s">
        <v>2</v>
      </c>
      <c r="F38">
        <f>SUM(F3:F27)</f>
        <v>12</v>
      </c>
      <c r="G38">
        <f>SUM(G3:G27)</f>
        <v>187.5</v>
      </c>
      <c r="I38">
        <f>C38+G38</f>
        <v>252.5</v>
      </c>
      <c r="K38" t="s">
        <v>2</v>
      </c>
      <c r="L38">
        <f>SUM(L4:L29)</f>
        <v>0</v>
      </c>
      <c r="M38">
        <f>SUM(M4:M29)</f>
        <v>0</v>
      </c>
      <c r="N38">
        <f>I38+M38</f>
        <v>252.5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>
    <tabColor rgb="FF92D050"/>
  </sheetPr>
  <dimension ref="A1:N38"/>
  <sheetViews>
    <sheetView zoomScaleNormal="100" workbookViewId="0">
      <selection activeCell="I33" sqref="I33"/>
    </sheetView>
  </sheetViews>
  <sheetFormatPr defaultRowHeight="15"/>
  <sheetData>
    <row r="1" spans="1:13">
      <c r="A1">
        <v>786</v>
      </c>
      <c r="B1" s="2">
        <f>'0048'!B1</f>
        <v>41699</v>
      </c>
      <c r="E1">
        <f>+A1</f>
        <v>786</v>
      </c>
      <c r="F1" s="2">
        <f>+B1</f>
        <v>41699</v>
      </c>
    </row>
    <row r="2" spans="1:13">
      <c r="A2" s="20" t="s">
        <v>4</v>
      </c>
      <c r="B2" s="19" t="s">
        <v>1</v>
      </c>
      <c r="C2" s="19" t="s">
        <v>2</v>
      </c>
      <c r="E2" s="1" t="s">
        <v>0</v>
      </c>
      <c r="F2" s="19" t="s">
        <v>1</v>
      </c>
      <c r="G2" s="19" t="s">
        <v>2</v>
      </c>
      <c r="K2" s="1" t="s">
        <v>22</v>
      </c>
      <c r="L2" s="19" t="s">
        <v>1</v>
      </c>
      <c r="M2" s="19" t="s">
        <v>2</v>
      </c>
    </row>
    <row r="3" spans="1:13" s="21" customFormat="1">
      <c r="A3" s="22">
        <f>+'TOTAL GENERAL'!A3</f>
        <v>1</v>
      </c>
      <c r="B3" s="19"/>
      <c r="C3" s="19"/>
      <c r="E3" s="22">
        <f>+'TOTAL GENERAL'!E3</f>
        <v>0.6</v>
      </c>
      <c r="F3"/>
      <c r="G3">
        <f t="shared" ref="G3:G22" si="0">+E3*F3</f>
        <v>0</v>
      </c>
      <c r="K3" s="1"/>
      <c r="L3" s="19"/>
      <c r="M3" s="19"/>
    </row>
    <row r="4" spans="1:13">
      <c r="A4" s="22">
        <f>+'TOTAL GENERAL'!A4</f>
        <v>1.28</v>
      </c>
      <c r="C4">
        <f t="shared" ref="C4" si="1">+A4*B4</f>
        <v>0</v>
      </c>
      <c r="E4" s="22">
        <f>+'TOTAL GENERAL'!E4</f>
        <v>1</v>
      </c>
      <c r="F4" s="21"/>
      <c r="G4" s="21">
        <f t="shared" si="0"/>
        <v>0</v>
      </c>
      <c r="K4" s="3">
        <v>5</v>
      </c>
      <c r="L4">
        <v>0</v>
      </c>
      <c r="M4">
        <f>+K4*L4</f>
        <v>0</v>
      </c>
    </row>
    <row r="5" spans="1:13">
      <c r="A5" s="22">
        <f>+'TOTAL GENERAL'!A5</f>
        <v>2</v>
      </c>
      <c r="E5" s="22">
        <f>+'TOTAL GENERAL'!E5</f>
        <v>2</v>
      </c>
      <c r="F5" s="21"/>
      <c r="G5" s="21">
        <f t="shared" si="0"/>
        <v>0</v>
      </c>
      <c r="K5" s="3">
        <v>10</v>
      </c>
      <c r="L5">
        <v>0</v>
      </c>
      <c r="M5">
        <f>+K5*L5</f>
        <v>0</v>
      </c>
    </row>
    <row r="6" spans="1:13" s="21" customFormat="1">
      <c r="A6" s="22">
        <f>+'TOTAL GENERAL'!A6</f>
        <v>3.5</v>
      </c>
      <c r="E6" s="22">
        <f>+'TOTAL GENERAL'!E6</f>
        <v>2.5</v>
      </c>
      <c r="G6" s="21">
        <f t="shared" si="0"/>
        <v>0</v>
      </c>
      <c r="K6" s="22"/>
    </row>
    <row r="7" spans="1:13">
      <c r="A7" s="22">
        <f>+'TOTAL GENERAL'!A7</f>
        <v>4</v>
      </c>
      <c r="C7">
        <f t="shared" ref="C7:C26" si="2">+A7*B7</f>
        <v>0</v>
      </c>
      <c r="E7" s="22">
        <f>+'TOTAL GENERAL'!E7</f>
        <v>3</v>
      </c>
      <c r="F7" s="21"/>
      <c r="G7" s="21">
        <f t="shared" si="0"/>
        <v>0</v>
      </c>
      <c r="K7" s="3">
        <v>12.5</v>
      </c>
      <c r="L7">
        <v>0</v>
      </c>
      <c r="M7">
        <f t="shared" ref="M7:M29" si="3">+K7*L7</f>
        <v>0</v>
      </c>
    </row>
    <row r="8" spans="1:13">
      <c r="A8" s="22">
        <f>+'TOTAL GENERAL'!A8</f>
        <v>4.2</v>
      </c>
      <c r="B8" s="21"/>
      <c r="C8">
        <f t="shared" si="2"/>
        <v>0</v>
      </c>
      <c r="E8" s="22">
        <f>+'TOTAL GENERAL'!E8</f>
        <v>4</v>
      </c>
      <c r="F8" s="21"/>
      <c r="G8" s="21">
        <f t="shared" si="0"/>
        <v>0</v>
      </c>
      <c r="K8" s="3">
        <v>15</v>
      </c>
      <c r="L8">
        <v>0</v>
      </c>
      <c r="M8">
        <f t="shared" si="3"/>
        <v>0</v>
      </c>
    </row>
    <row r="9" spans="1:13">
      <c r="A9" s="22">
        <f>+'TOTAL GENERAL'!A9</f>
        <v>5</v>
      </c>
      <c r="B9" s="21">
        <v>7</v>
      </c>
      <c r="C9">
        <f t="shared" si="2"/>
        <v>35</v>
      </c>
      <c r="E9" s="22">
        <f>+'TOTAL GENERAL'!E9</f>
        <v>5</v>
      </c>
      <c r="F9" s="21"/>
      <c r="G9" s="21">
        <f t="shared" si="0"/>
        <v>0</v>
      </c>
      <c r="K9" s="3">
        <v>20</v>
      </c>
      <c r="L9">
        <v>0</v>
      </c>
      <c r="M9">
        <f t="shared" si="3"/>
        <v>0</v>
      </c>
    </row>
    <row r="10" spans="1:13">
      <c r="A10" s="22">
        <f>+'TOTAL GENERAL'!A10</f>
        <v>6.25</v>
      </c>
      <c r="B10" s="21"/>
      <c r="C10">
        <f t="shared" si="2"/>
        <v>0</v>
      </c>
      <c r="E10" s="22">
        <f>+'TOTAL GENERAL'!E10</f>
        <v>6</v>
      </c>
      <c r="F10" s="21"/>
      <c r="G10" s="21">
        <f t="shared" si="0"/>
        <v>0</v>
      </c>
      <c r="K10" s="3">
        <v>25</v>
      </c>
      <c r="L10">
        <v>0</v>
      </c>
      <c r="M10">
        <f t="shared" si="3"/>
        <v>0</v>
      </c>
    </row>
    <row r="11" spans="1:13">
      <c r="A11" s="22">
        <f>+'TOTAL GENERAL'!A11</f>
        <v>7</v>
      </c>
      <c r="B11" s="21"/>
      <c r="C11">
        <f t="shared" si="2"/>
        <v>0</v>
      </c>
      <c r="E11" s="22">
        <f>+'TOTAL GENERAL'!E11</f>
        <v>7</v>
      </c>
      <c r="F11" s="21"/>
      <c r="G11" s="21">
        <f t="shared" si="0"/>
        <v>0</v>
      </c>
      <c r="K11" s="3">
        <v>30</v>
      </c>
      <c r="L11">
        <v>0</v>
      </c>
      <c r="M11">
        <f t="shared" si="3"/>
        <v>0</v>
      </c>
    </row>
    <row r="12" spans="1:13">
      <c r="A12" s="22">
        <f>+'TOTAL GENERAL'!A12</f>
        <v>7.5</v>
      </c>
      <c r="B12" s="21"/>
      <c r="C12">
        <f t="shared" si="2"/>
        <v>0</v>
      </c>
      <c r="E12" s="22">
        <f>+'TOTAL GENERAL'!E12</f>
        <v>10</v>
      </c>
      <c r="F12" s="21">
        <v>2</v>
      </c>
      <c r="G12" s="21">
        <f t="shared" si="0"/>
        <v>20</v>
      </c>
      <c r="K12" s="3">
        <v>35</v>
      </c>
      <c r="L12">
        <v>0</v>
      </c>
      <c r="M12">
        <f t="shared" si="3"/>
        <v>0</v>
      </c>
    </row>
    <row r="13" spans="1:13">
      <c r="A13" s="22">
        <f>+'TOTAL GENERAL'!A13</f>
        <v>8.75</v>
      </c>
      <c r="B13" s="21"/>
      <c r="C13">
        <f t="shared" si="2"/>
        <v>0</v>
      </c>
      <c r="E13" s="22">
        <f>+'TOTAL GENERAL'!E13</f>
        <v>12.5</v>
      </c>
      <c r="F13" s="21"/>
      <c r="G13" s="21">
        <f t="shared" si="0"/>
        <v>0</v>
      </c>
      <c r="K13" s="3">
        <v>50</v>
      </c>
      <c r="L13">
        <v>0</v>
      </c>
      <c r="M13">
        <f t="shared" si="3"/>
        <v>0</v>
      </c>
    </row>
    <row r="14" spans="1:13">
      <c r="A14" s="22">
        <f>+'TOTAL GENERAL'!A14</f>
        <v>10</v>
      </c>
      <c r="B14" s="21">
        <v>11</v>
      </c>
      <c r="C14">
        <f t="shared" si="2"/>
        <v>110</v>
      </c>
      <c r="E14" s="22">
        <f>+'TOTAL GENERAL'!E14</f>
        <v>15</v>
      </c>
      <c r="F14" s="21"/>
      <c r="G14" s="21">
        <f t="shared" si="0"/>
        <v>0</v>
      </c>
      <c r="K14" s="3"/>
      <c r="M14">
        <f t="shared" si="3"/>
        <v>0</v>
      </c>
    </row>
    <row r="15" spans="1:13">
      <c r="A15" s="22">
        <f>+'TOTAL GENERAL'!A15</f>
        <v>12</v>
      </c>
      <c r="B15" s="21"/>
      <c r="C15">
        <f t="shared" si="2"/>
        <v>0</v>
      </c>
      <c r="E15" s="22">
        <f>+'TOTAL GENERAL'!E15</f>
        <v>17.5</v>
      </c>
      <c r="F15" s="21"/>
      <c r="G15" s="21">
        <f t="shared" si="0"/>
        <v>0</v>
      </c>
      <c r="K15" s="3"/>
      <c r="M15">
        <f t="shared" si="3"/>
        <v>0</v>
      </c>
    </row>
    <row r="16" spans="1:13">
      <c r="A16" s="22">
        <f>+'TOTAL GENERAL'!A16</f>
        <v>12.39</v>
      </c>
      <c r="B16" s="21"/>
      <c r="C16">
        <f t="shared" si="2"/>
        <v>0</v>
      </c>
      <c r="E16" s="22">
        <f>+'TOTAL GENERAL'!E16</f>
        <v>20</v>
      </c>
      <c r="F16" s="21"/>
      <c r="G16" s="21">
        <f t="shared" si="0"/>
        <v>0</v>
      </c>
      <c r="K16" s="3"/>
      <c r="M16">
        <f t="shared" si="3"/>
        <v>0</v>
      </c>
    </row>
    <row r="17" spans="1:13">
      <c r="A17" s="22">
        <f>+'TOTAL GENERAL'!A17</f>
        <v>12.4</v>
      </c>
      <c r="C17" s="21">
        <f t="shared" si="2"/>
        <v>0</v>
      </c>
      <c r="E17" s="22">
        <f>+'TOTAL GENERAL'!E17</f>
        <v>24.79</v>
      </c>
      <c r="F17" s="21"/>
      <c r="G17" s="21">
        <f t="shared" si="0"/>
        <v>0</v>
      </c>
      <c r="K17" s="3"/>
      <c r="M17">
        <f t="shared" si="3"/>
        <v>0</v>
      </c>
    </row>
    <row r="18" spans="1:13">
      <c r="A18" s="22">
        <f>+'TOTAL GENERAL'!A18</f>
        <v>12.5</v>
      </c>
      <c r="B18" s="21"/>
      <c r="C18">
        <f t="shared" si="2"/>
        <v>0</v>
      </c>
      <c r="E18" s="22">
        <f>+'TOTAL GENERAL'!E18</f>
        <v>25</v>
      </c>
      <c r="F18" s="21">
        <v>1</v>
      </c>
      <c r="G18" s="21">
        <f t="shared" si="0"/>
        <v>25</v>
      </c>
      <c r="K18" s="3"/>
      <c r="M18">
        <f t="shared" si="3"/>
        <v>0</v>
      </c>
    </row>
    <row r="19" spans="1:13">
      <c r="A19" s="22">
        <f>+'TOTAL GENERAL'!A19</f>
        <v>12.88</v>
      </c>
      <c r="C19" s="21">
        <f t="shared" si="2"/>
        <v>0</v>
      </c>
      <c r="E19" s="22">
        <f>+'TOTAL GENERAL'!E19</f>
        <v>30</v>
      </c>
      <c r="F19" s="21"/>
      <c r="G19" s="21">
        <f t="shared" si="0"/>
        <v>0</v>
      </c>
      <c r="K19" s="3"/>
      <c r="M19">
        <f t="shared" si="3"/>
        <v>0</v>
      </c>
    </row>
    <row r="20" spans="1:13">
      <c r="A20" s="22">
        <f>+'TOTAL GENERAL'!A20</f>
        <v>15</v>
      </c>
      <c r="B20" s="21"/>
      <c r="C20">
        <f t="shared" si="2"/>
        <v>0</v>
      </c>
      <c r="E20" s="22">
        <f>+'TOTAL GENERAL'!E20</f>
        <v>35</v>
      </c>
      <c r="F20" s="21">
        <v>1</v>
      </c>
      <c r="G20" s="21">
        <f t="shared" si="0"/>
        <v>35</v>
      </c>
      <c r="K20" s="3"/>
      <c r="M20">
        <f t="shared" si="3"/>
        <v>0</v>
      </c>
    </row>
    <row r="21" spans="1:13">
      <c r="A21" s="22">
        <f>+'TOTAL GENERAL'!A21</f>
        <v>16</v>
      </c>
      <c r="B21" s="21"/>
      <c r="C21">
        <f t="shared" si="2"/>
        <v>0</v>
      </c>
      <c r="E21" s="22">
        <f>+'TOTAL GENERAL'!E21</f>
        <v>50</v>
      </c>
      <c r="F21" s="21"/>
      <c r="G21" s="21">
        <f t="shared" si="0"/>
        <v>0</v>
      </c>
      <c r="K21" s="3"/>
      <c r="M21">
        <f t="shared" si="3"/>
        <v>0</v>
      </c>
    </row>
    <row r="22" spans="1:13">
      <c r="A22" s="22">
        <f>+'TOTAL GENERAL'!A22</f>
        <v>17.350000000000001</v>
      </c>
      <c r="B22" s="21"/>
      <c r="C22">
        <f t="shared" si="2"/>
        <v>0</v>
      </c>
      <c r="E22" s="22">
        <f>+'TOTAL GENERAL'!E22</f>
        <v>0</v>
      </c>
      <c r="F22" s="21"/>
      <c r="G22" s="21">
        <f t="shared" si="0"/>
        <v>0</v>
      </c>
      <c r="K22" s="3"/>
      <c r="M22">
        <f t="shared" si="3"/>
        <v>0</v>
      </c>
    </row>
    <row r="23" spans="1:13">
      <c r="A23" s="22">
        <f>+'TOTAL GENERAL'!A23</f>
        <v>17.5</v>
      </c>
      <c r="B23" s="21"/>
      <c r="C23">
        <f t="shared" si="2"/>
        <v>0</v>
      </c>
      <c r="K23" s="3"/>
      <c r="M23">
        <f t="shared" si="3"/>
        <v>0</v>
      </c>
    </row>
    <row r="24" spans="1:13">
      <c r="A24" s="22">
        <f>+'TOTAL GENERAL'!A24</f>
        <v>18</v>
      </c>
      <c r="B24" s="21"/>
      <c r="C24">
        <f t="shared" si="2"/>
        <v>0</v>
      </c>
      <c r="K24" s="3"/>
      <c r="M24">
        <f t="shared" si="3"/>
        <v>0</v>
      </c>
    </row>
    <row r="25" spans="1:13">
      <c r="A25" s="22">
        <f>+'TOTAL GENERAL'!A25</f>
        <v>20</v>
      </c>
      <c r="B25" s="21"/>
      <c r="C25">
        <f t="shared" si="2"/>
        <v>0</v>
      </c>
      <c r="E25" s="22"/>
      <c r="F25" s="21"/>
      <c r="G25" s="21">
        <f t="shared" ref="G25:G29" si="4">+E25*F25</f>
        <v>0</v>
      </c>
      <c r="K25" s="3"/>
      <c r="M25">
        <f t="shared" si="3"/>
        <v>0</v>
      </c>
    </row>
    <row r="26" spans="1:13">
      <c r="A26" s="22">
        <f>+'TOTAL GENERAL'!A26</f>
        <v>24.79</v>
      </c>
      <c r="B26" s="21"/>
      <c r="C26">
        <f t="shared" si="2"/>
        <v>0</v>
      </c>
      <c r="E26" s="22"/>
      <c r="F26" s="21"/>
      <c r="G26" s="21">
        <f t="shared" si="4"/>
        <v>0</v>
      </c>
      <c r="K26" s="3"/>
      <c r="M26">
        <f t="shared" si="3"/>
        <v>0</v>
      </c>
    </row>
    <row r="27" spans="1:13">
      <c r="A27" s="22">
        <f>+'TOTAL GENERAL'!A27</f>
        <v>25</v>
      </c>
      <c r="B27" s="21"/>
      <c r="C27">
        <f t="shared" ref="C27:C32" si="5">+A27*B27</f>
        <v>0</v>
      </c>
      <c r="E27" s="22"/>
      <c r="F27" s="21"/>
      <c r="G27" s="21">
        <f t="shared" si="4"/>
        <v>0</v>
      </c>
      <c r="K27" s="3"/>
      <c r="M27">
        <f t="shared" si="3"/>
        <v>0</v>
      </c>
    </row>
    <row r="28" spans="1:13">
      <c r="A28" s="22">
        <f>+'TOTAL GENERAL'!A28</f>
        <v>30</v>
      </c>
      <c r="B28" s="21"/>
      <c r="C28">
        <f t="shared" si="5"/>
        <v>0</v>
      </c>
      <c r="E28" s="22"/>
      <c r="F28" s="21"/>
      <c r="G28" s="21">
        <f t="shared" si="4"/>
        <v>0</v>
      </c>
      <c r="K28" s="3"/>
      <c r="M28">
        <f t="shared" si="3"/>
        <v>0</v>
      </c>
    </row>
    <row r="29" spans="1:13">
      <c r="A29" s="22">
        <f>+'TOTAL GENERAL'!A29</f>
        <v>35</v>
      </c>
      <c r="B29" s="21"/>
      <c r="C29">
        <f t="shared" si="5"/>
        <v>0</v>
      </c>
      <c r="E29" s="22"/>
      <c r="F29" s="21"/>
      <c r="G29" s="21">
        <f t="shared" si="4"/>
        <v>0</v>
      </c>
      <c r="K29" s="3"/>
      <c r="M29">
        <f t="shared" si="3"/>
        <v>0</v>
      </c>
    </row>
    <row r="30" spans="1:13">
      <c r="A30" s="22">
        <f>+'TOTAL GENERAL'!A30</f>
        <v>40</v>
      </c>
      <c r="B30" s="21"/>
      <c r="C30">
        <f t="shared" si="5"/>
        <v>0</v>
      </c>
    </row>
    <row r="31" spans="1:13">
      <c r="A31" s="22">
        <f>+'TOTAL GENERAL'!A31</f>
        <v>50</v>
      </c>
      <c r="B31" s="21"/>
      <c r="C31">
        <f t="shared" si="5"/>
        <v>0</v>
      </c>
    </row>
    <row r="32" spans="1:13">
      <c r="A32" s="22">
        <f>+'TOTAL GENERAL'!A32</f>
        <v>59</v>
      </c>
      <c r="B32" s="21"/>
      <c r="C32">
        <f t="shared" si="5"/>
        <v>0</v>
      </c>
    </row>
    <row r="33" spans="1:14">
      <c r="A33" s="22">
        <f>+'TOTAL GENERAL'!A33</f>
        <v>60</v>
      </c>
    </row>
    <row r="34" spans="1:14">
      <c r="A34" s="22">
        <f>+'TOTAL GENERAL'!A34</f>
        <v>100</v>
      </c>
    </row>
    <row r="38" spans="1:14">
      <c r="A38" t="s">
        <v>2</v>
      </c>
      <c r="B38">
        <f>SUM(B4:B32)</f>
        <v>18</v>
      </c>
      <c r="C38">
        <f>SUM(C4:C32)</f>
        <v>145</v>
      </c>
      <c r="E38" t="s">
        <v>2</v>
      </c>
      <c r="F38">
        <f>SUM(F3:F29)</f>
        <v>4</v>
      </c>
      <c r="G38">
        <f>SUM(G3:G29)</f>
        <v>80</v>
      </c>
      <c r="I38">
        <f>C38+G38</f>
        <v>225</v>
      </c>
      <c r="K38" t="s">
        <v>2</v>
      </c>
      <c r="L38">
        <f>SUM(L4:L29)</f>
        <v>0</v>
      </c>
      <c r="M38">
        <f>SUM(M4:M29)</f>
        <v>0</v>
      </c>
      <c r="N38">
        <f>I38+M38</f>
        <v>225</v>
      </c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35">
    <tabColor rgb="FF92D050"/>
  </sheetPr>
  <dimension ref="A1:N38"/>
  <sheetViews>
    <sheetView zoomScaleNormal="100" workbookViewId="0">
      <selection activeCell="F19" sqref="F19"/>
    </sheetView>
  </sheetViews>
  <sheetFormatPr defaultRowHeight="15"/>
  <sheetData>
    <row r="1" spans="1:13">
      <c r="A1">
        <v>369</v>
      </c>
      <c r="B1" s="2">
        <f>'0048'!B1</f>
        <v>41699</v>
      </c>
      <c r="E1">
        <f>+A1</f>
        <v>369</v>
      </c>
      <c r="F1" s="2">
        <f>+B1</f>
        <v>41699</v>
      </c>
    </row>
    <row r="2" spans="1:13">
      <c r="A2" s="20" t="s">
        <v>4</v>
      </c>
      <c r="B2" s="19" t="s">
        <v>1</v>
      </c>
      <c r="C2" s="19" t="s">
        <v>2</v>
      </c>
      <c r="E2" s="1" t="s">
        <v>0</v>
      </c>
      <c r="F2" s="19" t="s">
        <v>1</v>
      </c>
      <c r="G2" s="19" t="s">
        <v>2</v>
      </c>
      <c r="K2" s="6" t="s">
        <v>22</v>
      </c>
      <c r="L2" s="19" t="s">
        <v>1</v>
      </c>
      <c r="M2" s="19" t="s">
        <v>2</v>
      </c>
    </row>
    <row r="3" spans="1:13" s="21" customFormat="1">
      <c r="A3" s="22">
        <f>+'TOTAL GENERAL'!A3</f>
        <v>1</v>
      </c>
      <c r="B3" s="19"/>
      <c r="C3" s="19"/>
      <c r="E3" s="22">
        <f>+'TOTAL GENERAL'!E3</f>
        <v>0.6</v>
      </c>
      <c r="F3"/>
      <c r="G3">
        <f t="shared" ref="G3:G27" si="0">+E3*F3</f>
        <v>0</v>
      </c>
      <c r="K3" s="6"/>
      <c r="L3" s="19"/>
      <c r="M3" s="19"/>
    </row>
    <row r="4" spans="1:13">
      <c r="A4" s="22">
        <f>+'TOTAL GENERAL'!A4</f>
        <v>1.28</v>
      </c>
      <c r="C4">
        <f t="shared" ref="C4:C18" si="1">+A4*B4</f>
        <v>0</v>
      </c>
      <c r="E4" s="22">
        <f>+'TOTAL GENERAL'!E4</f>
        <v>1</v>
      </c>
      <c r="F4" s="21"/>
      <c r="G4" s="21">
        <f t="shared" si="0"/>
        <v>0</v>
      </c>
      <c r="K4" s="3">
        <v>5</v>
      </c>
      <c r="L4">
        <v>0</v>
      </c>
      <c r="M4">
        <f>+K4*L4</f>
        <v>0</v>
      </c>
    </row>
    <row r="5" spans="1:13">
      <c r="A5" s="22">
        <f>+'TOTAL GENERAL'!A5</f>
        <v>2</v>
      </c>
      <c r="C5">
        <f t="shared" si="1"/>
        <v>0</v>
      </c>
      <c r="E5" s="22">
        <f>+'TOTAL GENERAL'!E5</f>
        <v>2</v>
      </c>
      <c r="F5" s="21"/>
      <c r="G5" s="21">
        <f t="shared" si="0"/>
        <v>0</v>
      </c>
      <c r="K5" s="3">
        <v>10</v>
      </c>
      <c r="L5">
        <v>0</v>
      </c>
      <c r="M5">
        <f>+K5*L5</f>
        <v>0</v>
      </c>
    </row>
    <row r="6" spans="1:13" s="21" customFormat="1">
      <c r="A6" s="22">
        <f>+'TOTAL GENERAL'!A6</f>
        <v>3.5</v>
      </c>
      <c r="E6" s="22">
        <f>+'TOTAL GENERAL'!E6</f>
        <v>2.5</v>
      </c>
      <c r="G6" s="21">
        <f t="shared" si="0"/>
        <v>0</v>
      </c>
      <c r="K6" s="22"/>
    </row>
    <row r="7" spans="1:13">
      <c r="A7" s="22">
        <f>+'TOTAL GENERAL'!A7</f>
        <v>4</v>
      </c>
      <c r="B7" s="21"/>
      <c r="C7">
        <f t="shared" si="1"/>
        <v>0</v>
      </c>
      <c r="E7" s="22">
        <f>+'TOTAL GENERAL'!E7</f>
        <v>3</v>
      </c>
      <c r="F7" s="21"/>
      <c r="G7" s="21">
        <f t="shared" si="0"/>
        <v>0</v>
      </c>
      <c r="K7" s="3">
        <v>12.5</v>
      </c>
      <c r="L7">
        <v>0</v>
      </c>
      <c r="M7">
        <f t="shared" ref="M7:M29" si="2">+K7*L7</f>
        <v>0</v>
      </c>
    </row>
    <row r="8" spans="1:13">
      <c r="A8" s="22">
        <f>+'TOTAL GENERAL'!A8</f>
        <v>4.2</v>
      </c>
      <c r="B8" s="21"/>
      <c r="C8">
        <f t="shared" si="1"/>
        <v>0</v>
      </c>
      <c r="E8" s="22">
        <f>+'TOTAL GENERAL'!E8</f>
        <v>4</v>
      </c>
      <c r="F8" s="21"/>
      <c r="G8" s="21">
        <f t="shared" si="0"/>
        <v>0</v>
      </c>
      <c r="K8" s="3">
        <v>15</v>
      </c>
      <c r="L8">
        <v>0</v>
      </c>
      <c r="M8">
        <f t="shared" si="2"/>
        <v>0</v>
      </c>
    </row>
    <row r="9" spans="1:13">
      <c r="A9" s="22">
        <f>+'TOTAL GENERAL'!A9</f>
        <v>5</v>
      </c>
      <c r="B9" s="21"/>
      <c r="C9">
        <f t="shared" si="1"/>
        <v>0</v>
      </c>
      <c r="E9" s="22">
        <f>+'TOTAL GENERAL'!E9</f>
        <v>5</v>
      </c>
      <c r="F9" s="21">
        <v>9</v>
      </c>
      <c r="G9" s="21">
        <f t="shared" si="0"/>
        <v>45</v>
      </c>
      <c r="K9" s="3">
        <v>20</v>
      </c>
      <c r="L9">
        <v>0</v>
      </c>
      <c r="M9">
        <f t="shared" si="2"/>
        <v>0</v>
      </c>
    </row>
    <row r="10" spans="1:13">
      <c r="A10" s="22">
        <f>+'TOTAL GENERAL'!A10</f>
        <v>6.25</v>
      </c>
      <c r="B10" s="21"/>
      <c r="C10">
        <f t="shared" si="1"/>
        <v>0</v>
      </c>
      <c r="E10" s="22">
        <f>+'TOTAL GENERAL'!E10</f>
        <v>6</v>
      </c>
      <c r="F10" s="21"/>
      <c r="G10" s="21">
        <f t="shared" si="0"/>
        <v>0</v>
      </c>
      <c r="K10" s="3">
        <v>25</v>
      </c>
      <c r="L10">
        <v>0</v>
      </c>
      <c r="M10">
        <f t="shared" si="2"/>
        <v>0</v>
      </c>
    </row>
    <row r="11" spans="1:13">
      <c r="A11" s="22">
        <f>+'TOTAL GENERAL'!A11</f>
        <v>7</v>
      </c>
      <c r="B11" s="21"/>
      <c r="C11">
        <f t="shared" si="1"/>
        <v>0</v>
      </c>
      <c r="E11" s="22">
        <f>+'TOTAL GENERAL'!E11</f>
        <v>7</v>
      </c>
      <c r="F11" s="21"/>
      <c r="G11" s="21">
        <f t="shared" si="0"/>
        <v>0</v>
      </c>
      <c r="K11" s="3">
        <v>30</v>
      </c>
      <c r="L11">
        <v>0</v>
      </c>
      <c r="M11">
        <f t="shared" si="2"/>
        <v>0</v>
      </c>
    </row>
    <row r="12" spans="1:13">
      <c r="A12" s="22">
        <f>+'TOTAL GENERAL'!A12</f>
        <v>7.5</v>
      </c>
      <c r="B12" s="21"/>
      <c r="C12">
        <f t="shared" si="1"/>
        <v>0</v>
      </c>
      <c r="E12" s="22">
        <f>+'TOTAL GENERAL'!E12</f>
        <v>10</v>
      </c>
      <c r="F12" s="21">
        <v>1</v>
      </c>
      <c r="G12" s="21">
        <f t="shared" si="0"/>
        <v>10</v>
      </c>
      <c r="K12" s="3">
        <v>35</v>
      </c>
      <c r="L12">
        <v>0</v>
      </c>
      <c r="M12">
        <f t="shared" si="2"/>
        <v>0</v>
      </c>
    </row>
    <row r="13" spans="1:13">
      <c r="A13" s="22">
        <f>+'TOTAL GENERAL'!A13</f>
        <v>8.75</v>
      </c>
      <c r="B13" s="21"/>
      <c r="C13">
        <f t="shared" si="1"/>
        <v>0</v>
      </c>
      <c r="E13" s="22">
        <f>+'TOTAL GENERAL'!E13</f>
        <v>12.5</v>
      </c>
      <c r="F13" s="21"/>
      <c r="G13" s="21">
        <f t="shared" si="0"/>
        <v>0</v>
      </c>
      <c r="K13" s="3">
        <v>50</v>
      </c>
      <c r="L13">
        <v>0</v>
      </c>
      <c r="M13">
        <f t="shared" si="2"/>
        <v>0</v>
      </c>
    </row>
    <row r="14" spans="1:13">
      <c r="A14" s="22">
        <f>+'TOTAL GENERAL'!A14</f>
        <v>10</v>
      </c>
      <c r="B14" s="21"/>
      <c r="C14">
        <f t="shared" si="1"/>
        <v>0</v>
      </c>
      <c r="E14" s="22">
        <f>+'TOTAL GENERAL'!E14</f>
        <v>15</v>
      </c>
      <c r="F14" s="21"/>
      <c r="G14" s="21">
        <f t="shared" si="0"/>
        <v>0</v>
      </c>
      <c r="K14" s="3"/>
      <c r="M14">
        <f t="shared" si="2"/>
        <v>0</v>
      </c>
    </row>
    <row r="15" spans="1:13">
      <c r="A15" s="22">
        <f>+'TOTAL GENERAL'!A15</f>
        <v>12</v>
      </c>
      <c r="B15" s="21"/>
      <c r="C15">
        <f t="shared" si="1"/>
        <v>0</v>
      </c>
      <c r="E15" s="22">
        <f>+'TOTAL GENERAL'!E15</f>
        <v>17.5</v>
      </c>
      <c r="F15" s="21"/>
      <c r="G15" s="21">
        <f t="shared" si="0"/>
        <v>0</v>
      </c>
      <c r="K15" s="3"/>
      <c r="M15">
        <f t="shared" si="2"/>
        <v>0</v>
      </c>
    </row>
    <row r="16" spans="1:13">
      <c r="A16" s="22">
        <f>+'TOTAL GENERAL'!A16</f>
        <v>12.39</v>
      </c>
      <c r="B16" s="21"/>
      <c r="C16">
        <f t="shared" si="1"/>
        <v>0</v>
      </c>
      <c r="E16" s="22">
        <f>+'TOTAL GENERAL'!E16</f>
        <v>20</v>
      </c>
      <c r="F16" s="21"/>
      <c r="G16" s="21">
        <f t="shared" si="0"/>
        <v>0</v>
      </c>
      <c r="K16" s="3"/>
      <c r="M16">
        <f t="shared" si="2"/>
        <v>0</v>
      </c>
    </row>
    <row r="17" spans="1:13">
      <c r="A17" s="22">
        <f>+'TOTAL GENERAL'!A17</f>
        <v>12.4</v>
      </c>
      <c r="B17" s="21"/>
      <c r="C17">
        <f t="shared" si="1"/>
        <v>0</v>
      </c>
      <c r="E17" s="22">
        <f>+'TOTAL GENERAL'!E17</f>
        <v>24.79</v>
      </c>
      <c r="F17" s="21"/>
      <c r="G17" s="21">
        <f t="shared" si="0"/>
        <v>0</v>
      </c>
      <c r="K17" s="3"/>
      <c r="M17">
        <f t="shared" si="2"/>
        <v>0</v>
      </c>
    </row>
    <row r="18" spans="1:13">
      <c r="A18" s="22">
        <f>+'TOTAL GENERAL'!A18</f>
        <v>12.5</v>
      </c>
      <c r="B18" s="21"/>
      <c r="C18">
        <f t="shared" si="1"/>
        <v>0</v>
      </c>
      <c r="E18" s="22">
        <f>+'TOTAL GENERAL'!E18</f>
        <v>25</v>
      </c>
      <c r="F18" s="21">
        <v>1</v>
      </c>
      <c r="G18" s="21">
        <f t="shared" si="0"/>
        <v>25</v>
      </c>
      <c r="K18" s="3"/>
      <c r="M18">
        <f t="shared" si="2"/>
        <v>0</v>
      </c>
    </row>
    <row r="19" spans="1:13">
      <c r="A19" s="22">
        <f>+'TOTAL GENERAL'!A19</f>
        <v>12.88</v>
      </c>
      <c r="E19" s="22">
        <f>+'TOTAL GENERAL'!E19</f>
        <v>30</v>
      </c>
      <c r="F19" s="21"/>
      <c r="G19" s="21">
        <f t="shared" si="0"/>
        <v>0</v>
      </c>
      <c r="K19" s="3"/>
      <c r="M19">
        <f t="shared" si="2"/>
        <v>0</v>
      </c>
    </row>
    <row r="20" spans="1:13">
      <c r="A20" s="22">
        <f>+'TOTAL GENERAL'!A20</f>
        <v>15</v>
      </c>
      <c r="B20" s="21"/>
      <c r="C20">
        <f>+A20*B20</f>
        <v>0</v>
      </c>
      <c r="E20" s="22">
        <f>+'TOTAL GENERAL'!E20</f>
        <v>35</v>
      </c>
      <c r="F20" s="21"/>
      <c r="G20" s="21">
        <f t="shared" si="0"/>
        <v>0</v>
      </c>
      <c r="K20" s="3"/>
      <c r="M20">
        <f t="shared" si="2"/>
        <v>0</v>
      </c>
    </row>
    <row r="21" spans="1:13">
      <c r="A21" s="22">
        <f>+'TOTAL GENERAL'!A21</f>
        <v>16</v>
      </c>
      <c r="B21" s="21"/>
      <c r="C21">
        <f>+A21*B21</f>
        <v>0</v>
      </c>
      <c r="E21" s="22">
        <f>+'TOTAL GENERAL'!E21</f>
        <v>50</v>
      </c>
      <c r="F21" s="21"/>
      <c r="G21" s="21">
        <f t="shared" si="0"/>
        <v>0</v>
      </c>
      <c r="K21" s="3"/>
      <c r="M21">
        <f t="shared" si="2"/>
        <v>0</v>
      </c>
    </row>
    <row r="22" spans="1:13">
      <c r="A22" s="22">
        <f>+'TOTAL GENERAL'!A22</f>
        <v>17.350000000000001</v>
      </c>
      <c r="B22" s="21"/>
      <c r="C22">
        <f>+A22*B22</f>
        <v>0</v>
      </c>
      <c r="E22" s="22">
        <f>+'TOTAL GENERAL'!E24</f>
        <v>0</v>
      </c>
      <c r="F22" s="21"/>
      <c r="G22" s="21">
        <f t="shared" si="0"/>
        <v>0</v>
      </c>
      <c r="K22" s="3"/>
      <c r="M22">
        <f t="shared" si="2"/>
        <v>0</v>
      </c>
    </row>
    <row r="23" spans="1:13">
      <c r="A23" s="22">
        <f>+'TOTAL GENERAL'!A23</f>
        <v>17.5</v>
      </c>
      <c r="B23" s="21"/>
      <c r="C23">
        <f>+A23*B23</f>
        <v>0</v>
      </c>
      <c r="E23" s="22">
        <f>+'TOTAL GENERAL'!E25</f>
        <v>0</v>
      </c>
      <c r="F23" s="21"/>
      <c r="G23" s="21">
        <f t="shared" si="0"/>
        <v>0</v>
      </c>
      <c r="K23" s="3"/>
      <c r="M23">
        <f t="shared" si="2"/>
        <v>0</v>
      </c>
    </row>
    <row r="24" spans="1:13">
      <c r="A24" s="22">
        <f>+'TOTAL GENERAL'!A24</f>
        <v>18</v>
      </c>
      <c r="B24" s="21"/>
      <c r="C24">
        <f>+A24*B24</f>
        <v>0</v>
      </c>
      <c r="E24" s="22"/>
      <c r="F24" s="21"/>
      <c r="G24" s="21">
        <f t="shared" si="0"/>
        <v>0</v>
      </c>
      <c r="K24" s="3"/>
      <c r="M24">
        <f t="shared" si="2"/>
        <v>0</v>
      </c>
    </row>
    <row r="25" spans="1:13">
      <c r="A25" s="22">
        <f>+'TOTAL GENERAL'!A25</f>
        <v>20</v>
      </c>
      <c r="B25" s="21"/>
      <c r="C25">
        <f t="shared" ref="C25:C30" si="3">+A25*B25</f>
        <v>0</v>
      </c>
      <c r="E25" s="22"/>
      <c r="F25" s="21"/>
      <c r="G25" s="21">
        <f t="shared" si="0"/>
        <v>0</v>
      </c>
      <c r="K25" s="3"/>
      <c r="M25">
        <f t="shared" si="2"/>
        <v>0</v>
      </c>
    </row>
    <row r="26" spans="1:13">
      <c r="A26" s="22">
        <f>+'TOTAL GENERAL'!A26</f>
        <v>24.79</v>
      </c>
      <c r="B26" s="21"/>
      <c r="C26">
        <f t="shared" si="3"/>
        <v>0</v>
      </c>
      <c r="E26" s="22"/>
      <c r="F26" s="21"/>
      <c r="G26" s="21">
        <f t="shared" si="0"/>
        <v>0</v>
      </c>
      <c r="K26" s="3"/>
      <c r="M26">
        <f t="shared" si="2"/>
        <v>0</v>
      </c>
    </row>
    <row r="27" spans="1:13">
      <c r="A27" s="22">
        <f>+'TOTAL GENERAL'!A27</f>
        <v>25</v>
      </c>
      <c r="B27" s="21"/>
      <c r="C27">
        <f t="shared" si="3"/>
        <v>0</v>
      </c>
      <c r="E27" s="22"/>
      <c r="F27" s="21"/>
      <c r="G27" s="21">
        <f t="shared" si="0"/>
        <v>0</v>
      </c>
      <c r="K27" s="3"/>
      <c r="M27">
        <f t="shared" si="2"/>
        <v>0</v>
      </c>
    </row>
    <row r="28" spans="1:13">
      <c r="A28" s="22">
        <f>+'TOTAL GENERAL'!A28</f>
        <v>30</v>
      </c>
      <c r="B28" s="21"/>
      <c r="C28">
        <f t="shared" si="3"/>
        <v>0</v>
      </c>
      <c r="K28" s="3"/>
      <c r="M28">
        <f t="shared" si="2"/>
        <v>0</v>
      </c>
    </row>
    <row r="29" spans="1:13">
      <c r="A29" s="22">
        <f>+'TOTAL GENERAL'!A29</f>
        <v>35</v>
      </c>
      <c r="B29" s="21"/>
      <c r="C29">
        <f t="shared" si="3"/>
        <v>0</v>
      </c>
      <c r="K29" s="3"/>
      <c r="M29">
        <f t="shared" si="2"/>
        <v>0</v>
      </c>
    </row>
    <row r="30" spans="1:13">
      <c r="A30" s="22">
        <f>+'TOTAL GENERAL'!A30</f>
        <v>40</v>
      </c>
      <c r="B30" s="21"/>
      <c r="C30">
        <f t="shared" si="3"/>
        <v>0</v>
      </c>
    </row>
    <row r="31" spans="1:13">
      <c r="A31" s="22">
        <f>+'TOTAL GENERAL'!A31</f>
        <v>50</v>
      </c>
    </row>
    <row r="32" spans="1:13">
      <c r="A32" s="22">
        <f>+'TOTAL GENERAL'!A32</f>
        <v>59</v>
      </c>
    </row>
    <row r="33" spans="1:14">
      <c r="A33" s="22">
        <f>+'TOTAL GENERAL'!A33</f>
        <v>60</v>
      </c>
    </row>
    <row r="38" spans="1:14">
      <c r="A38" t="s">
        <v>2</v>
      </c>
      <c r="B38">
        <f>SUM(B4:B30)</f>
        <v>0</v>
      </c>
      <c r="C38">
        <f>SUM(C4:C30)</f>
        <v>0</v>
      </c>
      <c r="E38" t="s">
        <v>2</v>
      </c>
      <c r="F38">
        <f>SUM(F3:F27)</f>
        <v>11</v>
      </c>
      <c r="G38">
        <f>SUM(G3:G27)</f>
        <v>80</v>
      </c>
      <c r="I38">
        <f>C38+G38</f>
        <v>80</v>
      </c>
      <c r="K38" t="s">
        <v>2</v>
      </c>
      <c r="L38">
        <f>SUM(L4:L29)</f>
        <v>0</v>
      </c>
      <c r="M38">
        <f>SUM(M4:M29)</f>
        <v>0</v>
      </c>
      <c r="N38">
        <f>I38+M38</f>
        <v>80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41">
    <tabColor rgb="FF00B0F0"/>
  </sheetPr>
  <dimension ref="A1:N38"/>
  <sheetViews>
    <sheetView zoomScaleNormal="100" workbookViewId="0">
      <selection activeCell="B2" sqref="B2"/>
    </sheetView>
  </sheetViews>
  <sheetFormatPr defaultRowHeight="15"/>
  <sheetData>
    <row r="1" spans="1:13">
      <c r="A1">
        <v>950</v>
      </c>
      <c r="B1" s="2">
        <f>+'0048'!B1</f>
        <v>41699</v>
      </c>
      <c r="E1">
        <f>+A1</f>
        <v>950</v>
      </c>
      <c r="F1" s="2">
        <f>+B1</f>
        <v>41699</v>
      </c>
    </row>
    <row r="2" spans="1:13">
      <c r="A2" s="20" t="s">
        <v>4</v>
      </c>
      <c r="B2" s="19" t="s">
        <v>1</v>
      </c>
      <c r="C2" s="19" t="s">
        <v>2</v>
      </c>
      <c r="E2" s="1" t="s">
        <v>0</v>
      </c>
      <c r="F2" s="19"/>
      <c r="G2" s="19" t="s">
        <v>2</v>
      </c>
      <c r="K2" s="6" t="s">
        <v>22</v>
      </c>
      <c r="L2" s="19" t="s">
        <v>1</v>
      </c>
      <c r="M2" s="19" t="s">
        <v>2</v>
      </c>
    </row>
    <row r="3" spans="1:13" s="21" customFormat="1">
      <c r="A3" s="22">
        <f>+'TOTAL GENERAL'!A3</f>
        <v>1</v>
      </c>
      <c r="B3" s="19"/>
      <c r="C3" s="19"/>
      <c r="E3" s="22">
        <f>+'TOTAL GENERAL'!E3</f>
        <v>0.6</v>
      </c>
      <c r="F3"/>
      <c r="G3">
        <f t="shared" ref="G3:G21" si="0">+E3*F3</f>
        <v>0</v>
      </c>
      <c r="K3" s="6"/>
      <c r="L3" s="19"/>
      <c r="M3" s="19"/>
    </row>
    <row r="4" spans="1:13">
      <c r="A4" s="22">
        <f>+'TOTAL GENERAL'!A4</f>
        <v>1.28</v>
      </c>
      <c r="C4">
        <f t="shared" ref="C4:C23" si="1">+A4*B4</f>
        <v>0</v>
      </c>
      <c r="E4" s="22">
        <f>+'TOTAL GENERAL'!E4</f>
        <v>1</v>
      </c>
      <c r="F4" s="21"/>
      <c r="G4" s="21">
        <f t="shared" si="0"/>
        <v>0</v>
      </c>
      <c r="K4" s="3">
        <v>5</v>
      </c>
      <c r="L4">
        <v>0</v>
      </c>
      <c r="M4">
        <f>+K4*L4</f>
        <v>0</v>
      </c>
    </row>
    <row r="5" spans="1:13">
      <c r="A5" s="22">
        <f>+'TOTAL GENERAL'!A5</f>
        <v>2</v>
      </c>
      <c r="C5">
        <f t="shared" si="1"/>
        <v>0</v>
      </c>
      <c r="E5" s="22">
        <f>+'TOTAL GENERAL'!E5</f>
        <v>2</v>
      </c>
      <c r="F5" s="21"/>
      <c r="G5" s="21">
        <f t="shared" si="0"/>
        <v>0</v>
      </c>
      <c r="K5" s="3">
        <v>10</v>
      </c>
      <c r="L5">
        <v>0</v>
      </c>
      <c r="M5">
        <f>+K5*L5</f>
        <v>0</v>
      </c>
    </row>
    <row r="6" spans="1:13" s="21" customFormat="1">
      <c r="A6" s="22">
        <f>+'TOTAL GENERAL'!A6</f>
        <v>3.5</v>
      </c>
      <c r="E6" s="22">
        <f>+'TOTAL GENERAL'!E6</f>
        <v>2.5</v>
      </c>
      <c r="G6" s="21">
        <f t="shared" si="0"/>
        <v>0</v>
      </c>
      <c r="K6" s="22"/>
    </row>
    <row r="7" spans="1:13">
      <c r="A7" s="22">
        <f>+'TOTAL GENERAL'!A7</f>
        <v>4</v>
      </c>
      <c r="B7" s="21"/>
      <c r="C7">
        <f t="shared" si="1"/>
        <v>0</v>
      </c>
      <c r="E7" s="22">
        <f>+'TOTAL GENERAL'!E7</f>
        <v>3</v>
      </c>
      <c r="F7" s="21"/>
      <c r="G7" s="21">
        <f t="shared" si="0"/>
        <v>0</v>
      </c>
      <c r="K7" s="3">
        <v>12.5</v>
      </c>
      <c r="L7">
        <v>0</v>
      </c>
      <c r="M7">
        <f t="shared" ref="M7:M29" si="2">+K7*L7</f>
        <v>0</v>
      </c>
    </row>
    <row r="8" spans="1:13">
      <c r="A8" s="22">
        <f>+'TOTAL GENERAL'!A8</f>
        <v>4.2</v>
      </c>
      <c r="B8" s="21"/>
      <c r="C8">
        <f t="shared" si="1"/>
        <v>0</v>
      </c>
      <c r="E8" s="22">
        <f>+'TOTAL GENERAL'!E8</f>
        <v>4</v>
      </c>
      <c r="F8" s="21"/>
      <c r="G8" s="21">
        <f t="shared" si="0"/>
        <v>0</v>
      </c>
      <c r="K8" s="3">
        <v>15</v>
      </c>
      <c r="L8">
        <v>0</v>
      </c>
      <c r="M8">
        <f t="shared" si="2"/>
        <v>0</v>
      </c>
    </row>
    <row r="9" spans="1:13">
      <c r="A9" s="22">
        <f>+'TOTAL GENERAL'!A9</f>
        <v>5</v>
      </c>
      <c r="B9" s="21"/>
      <c r="C9">
        <f t="shared" si="1"/>
        <v>0</v>
      </c>
      <c r="E9" s="22">
        <f>+'TOTAL GENERAL'!E9</f>
        <v>5</v>
      </c>
      <c r="F9" s="21"/>
      <c r="G9" s="21">
        <f t="shared" si="0"/>
        <v>0</v>
      </c>
      <c r="K9" s="3">
        <v>20</v>
      </c>
      <c r="L9">
        <v>0</v>
      </c>
      <c r="M9">
        <f t="shared" si="2"/>
        <v>0</v>
      </c>
    </row>
    <row r="10" spans="1:13">
      <c r="A10" s="22">
        <f>+'TOTAL GENERAL'!A10</f>
        <v>6.25</v>
      </c>
      <c r="B10" s="21"/>
      <c r="C10">
        <f t="shared" si="1"/>
        <v>0</v>
      </c>
      <c r="E10" s="22">
        <f>+'TOTAL GENERAL'!E10</f>
        <v>6</v>
      </c>
      <c r="F10" s="21"/>
      <c r="G10" s="21">
        <f t="shared" si="0"/>
        <v>0</v>
      </c>
      <c r="K10" s="3">
        <v>25</v>
      </c>
      <c r="L10">
        <v>0</v>
      </c>
      <c r="M10">
        <f t="shared" si="2"/>
        <v>0</v>
      </c>
    </row>
    <row r="11" spans="1:13">
      <c r="A11" s="22">
        <f>+'TOTAL GENERAL'!A11</f>
        <v>7</v>
      </c>
      <c r="B11" s="21"/>
      <c r="C11">
        <f t="shared" si="1"/>
        <v>0</v>
      </c>
      <c r="E11" s="22">
        <f>+'TOTAL GENERAL'!E11</f>
        <v>7</v>
      </c>
      <c r="F11" s="21"/>
      <c r="G11" s="21">
        <f t="shared" si="0"/>
        <v>0</v>
      </c>
      <c r="K11" s="3">
        <v>30</v>
      </c>
      <c r="L11">
        <v>0</v>
      </c>
      <c r="M11">
        <f t="shared" si="2"/>
        <v>0</v>
      </c>
    </row>
    <row r="12" spans="1:13">
      <c r="A12" s="22">
        <f>+'TOTAL GENERAL'!A12</f>
        <v>7.5</v>
      </c>
      <c r="B12" s="21"/>
      <c r="C12">
        <f t="shared" si="1"/>
        <v>0</v>
      </c>
      <c r="E12" s="22">
        <f>+'TOTAL GENERAL'!E12</f>
        <v>10</v>
      </c>
      <c r="F12" s="21"/>
      <c r="G12" s="21">
        <f t="shared" si="0"/>
        <v>0</v>
      </c>
      <c r="K12" s="3">
        <v>35</v>
      </c>
      <c r="L12">
        <v>0</v>
      </c>
      <c r="M12">
        <f t="shared" si="2"/>
        <v>0</v>
      </c>
    </row>
    <row r="13" spans="1:13">
      <c r="A13" s="22">
        <f>+'TOTAL GENERAL'!A13</f>
        <v>8.75</v>
      </c>
      <c r="B13" s="21"/>
      <c r="C13">
        <f t="shared" si="1"/>
        <v>0</v>
      </c>
      <c r="E13" s="22">
        <f>+'TOTAL GENERAL'!E13</f>
        <v>12.5</v>
      </c>
      <c r="F13" s="21"/>
      <c r="G13" s="21">
        <f t="shared" si="0"/>
        <v>0</v>
      </c>
      <c r="K13" s="3">
        <v>50</v>
      </c>
      <c r="L13">
        <v>0</v>
      </c>
      <c r="M13">
        <f t="shared" si="2"/>
        <v>0</v>
      </c>
    </row>
    <row r="14" spans="1:13">
      <c r="A14" s="22">
        <f>+'TOTAL GENERAL'!A14</f>
        <v>10</v>
      </c>
      <c r="B14" s="21"/>
      <c r="C14">
        <f t="shared" si="1"/>
        <v>0</v>
      </c>
      <c r="E14" s="22">
        <f>+'TOTAL GENERAL'!E14</f>
        <v>15</v>
      </c>
      <c r="F14" s="21"/>
      <c r="G14" s="21">
        <f t="shared" si="0"/>
        <v>0</v>
      </c>
      <c r="K14" s="3"/>
      <c r="M14">
        <f t="shared" si="2"/>
        <v>0</v>
      </c>
    </row>
    <row r="15" spans="1:13">
      <c r="A15" s="22">
        <f>+'TOTAL GENERAL'!A15</f>
        <v>12</v>
      </c>
      <c r="B15" s="21"/>
      <c r="C15">
        <f t="shared" si="1"/>
        <v>0</v>
      </c>
      <c r="E15" s="22">
        <f>+'TOTAL GENERAL'!E15</f>
        <v>17.5</v>
      </c>
      <c r="F15" s="21"/>
      <c r="G15" s="21">
        <f t="shared" si="0"/>
        <v>0</v>
      </c>
      <c r="K15" s="3"/>
      <c r="M15">
        <f t="shared" si="2"/>
        <v>0</v>
      </c>
    </row>
    <row r="16" spans="1:13">
      <c r="A16" s="22">
        <f>+'TOTAL GENERAL'!A16</f>
        <v>12.39</v>
      </c>
      <c r="B16" s="21"/>
      <c r="C16">
        <f t="shared" si="1"/>
        <v>0</v>
      </c>
      <c r="E16" s="22">
        <f>+'TOTAL GENERAL'!E16</f>
        <v>20</v>
      </c>
      <c r="F16" s="21"/>
      <c r="G16" s="21">
        <f t="shared" si="0"/>
        <v>0</v>
      </c>
      <c r="K16" s="3"/>
      <c r="M16">
        <f t="shared" si="2"/>
        <v>0</v>
      </c>
    </row>
    <row r="17" spans="1:13">
      <c r="A17" s="22">
        <f>+'TOTAL GENERAL'!A17</f>
        <v>12.4</v>
      </c>
      <c r="B17" s="21"/>
      <c r="C17">
        <f t="shared" si="1"/>
        <v>0</v>
      </c>
      <c r="E17" s="22">
        <f>+'TOTAL GENERAL'!E17</f>
        <v>24.79</v>
      </c>
      <c r="F17" s="21"/>
      <c r="G17" s="21">
        <f t="shared" si="0"/>
        <v>0</v>
      </c>
      <c r="K17" s="3"/>
      <c r="M17">
        <f t="shared" si="2"/>
        <v>0</v>
      </c>
    </row>
    <row r="18" spans="1:13">
      <c r="A18" s="22">
        <f>+'TOTAL GENERAL'!A18</f>
        <v>12.5</v>
      </c>
      <c r="B18" s="21"/>
      <c r="C18">
        <f t="shared" si="1"/>
        <v>0</v>
      </c>
      <c r="E18" s="22">
        <f>+'TOTAL GENERAL'!E18</f>
        <v>25</v>
      </c>
      <c r="F18" s="21"/>
      <c r="G18" s="21">
        <f t="shared" si="0"/>
        <v>0</v>
      </c>
      <c r="K18" s="3"/>
      <c r="M18">
        <f t="shared" si="2"/>
        <v>0</v>
      </c>
    </row>
    <row r="19" spans="1:13">
      <c r="A19" s="22">
        <f>+'TOTAL GENERAL'!A19</f>
        <v>12.88</v>
      </c>
      <c r="B19" s="21"/>
      <c r="C19">
        <f t="shared" si="1"/>
        <v>0</v>
      </c>
      <c r="E19" s="22">
        <f>+'TOTAL GENERAL'!E19</f>
        <v>30</v>
      </c>
      <c r="F19" s="21"/>
      <c r="G19" s="21">
        <f t="shared" si="0"/>
        <v>0</v>
      </c>
      <c r="K19" s="3"/>
      <c r="M19">
        <f t="shared" si="2"/>
        <v>0</v>
      </c>
    </row>
    <row r="20" spans="1:13">
      <c r="A20" s="22">
        <f>+'TOTAL GENERAL'!A20</f>
        <v>15</v>
      </c>
      <c r="B20" s="21"/>
      <c r="C20">
        <f t="shared" si="1"/>
        <v>0</v>
      </c>
      <c r="E20" s="22">
        <f>+'TOTAL GENERAL'!E20</f>
        <v>35</v>
      </c>
      <c r="F20" s="21"/>
      <c r="G20" s="21">
        <f t="shared" si="0"/>
        <v>0</v>
      </c>
      <c r="K20" s="3"/>
      <c r="M20">
        <f t="shared" si="2"/>
        <v>0</v>
      </c>
    </row>
    <row r="21" spans="1:13">
      <c r="A21" s="22">
        <f>+'TOTAL GENERAL'!A21</f>
        <v>16</v>
      </c>
      <c r="B21" s="21"/>
      <c r="C21">
        <f t="shared" si="1"/>
        <v>0</v>
      </c>
      <c r="E21" s="22">
        <f>+'TOTAL GENERAL'!E21</f>
        <v>50</v>
      </c>
      <c r="F21" s="21"/>
      <c r="G21" s="21">
        <f t="shared" si="0"/>
        <v>0</v>
      </c>
      <c r="K21" s="3"/>
      <c r="M21">
        <f t="shared" si="2"/>
        <v>0</v>
      </c>
    </row>
    <row r="22" spans="1:13">
      <c r="A22" s="22">
        <f>+'TOTAL GENERAL'!A22</f>
        <v>17.350000000000001</v>
      </c>
      <c r="B22" s="21"/>
      <c r="C22">
        <f t="shared" si="1"/>
        <v>0</v>
      </c>
      <c r="K22" s="3"/>
      <c r="M22">
        <f t="shared" si="2"/>
        <v>0</v>
      </c>
    </row>
    <row r="23" spans="1:13">
      <c r="A23" s="22">
        <f>+'TOTAL GENERAL'!A23</f>
        <v>17.5</v>
      </c>
      <c r="B23" s="21"/>
      <c r="C23">
        <f t="shared" si="1"/>
        <v>0</v>
      </c>
      <c r="K23" s="3"/>
      <c r="M23">
        <f t="shared" si="2"/>
        <v>0</v>
      </c>
    </row>
    <row r="24" spans="1:13">
      <c r="A24" s="22">
        <f>+'TOTAL GENERAL'!A24</f>
        <v>18</v>
      </c>
      <c r="B24" s="21"/>
      <c r="C24">
        <f t="shared" ref="C24:C33" si="3">+A24*B24</f>
        <v>0</v>
      </c>
      <c r="E24" s="22"/>
      <c r="F24" s="21"/>
      <c r="G24" s="21">
        <f t="shared" ref="G24:G29" si="4">+E24*F24</f>
        <v>0</v>
      </c>
      <c r="K24" s="3"/>
      <c r="M24">
        <f t="shared" si="2"/>
        <v>0</v>
      </c>
    </row>
    <row r="25" spans="1:13">
      <c r="A25" s="22">
        <f>+'TOTAL GENERAL'!A25</f>
        <v>20</v>
      </c>
      <c r="B25" s="21"/>
      <c r="C25">
        <f t="shared" si="3"/>
        <v>0</v>
      </c>
      <c r="E25" s="22"/>
      <c r="F25" s="21"/>
      <c r="G25" s="21">
        <f t="shared" si="4"/>
        <v>0</v>
      </c>
      <c r="K25" s="3"/>
      <c r="M25">
        <f t="shared" si="2"/>
        <v>0</v>
      </c>
    </row>
    <row r="26" spans="1:13">
      <c r="A26" s="22">
        <f>+'TOTAL GENERAL'!A26</f>
        <v>24.79</v>
      </c>
      <c r="B26" s="21"/>
      <c r="C26">
        <f t="shared" si="3"/>
        <v>0</v>
      </c>
      <c r="E26" s="22"/>
      <c r="F26" s="21"/>
      <c r="G26" s="21">
        <f t="shared" si="4"/>
        <v>0</v>
      </c>
      <c r="K26" s="3"/>
      <c r="M26">
        <f t="shared" si="2"/>
        <v>0</v>
      </c>
    </row>
    <row r="27" spans="1:13">
      <c r="A27" s="22">
        <f>+'TOTAL GENERAL'!A27</f>
        <v>25</v>
      </c>
      <c r="B27" s="21"/>
      <c r="C27">
        <f t="shared" si="3"/>
        <v>0</v>
      </c>
      <c r="E27" s="22"/>
      <c r="F27" s="21"/>
      <c r="G27" s="21">
        <f t="shared" si="4"/>
        <v>0</v>
      </c>
      <c r="K27" s="3"/>
      <c r="M27">
        <f t="shared" si="2"/>
        <v>0</v>
      </c>
    </row>
    <row r="28" spans="1:13">
      <c r="A28" s="22">
        <f>+'TOTAL GENERAL'!A28</f>
        <v>30</v>
      </c>
      <c r="B28" s="21"/>
      <c r="C28">
        <f t="shared" si="3"/>
        <v>0</v>
      </c>
      <c r="E28" s="22"/>
      <c r="F28" s="21"/>
      <c r="G28" s="21">
        <f t="shared" si="4"/>
        <v>0</v>
      </c>
      <c r="K28" s="3"/>
      <c r="M28">
        <f t="shared" si="2"/>
        <v>0</v>
      </c>
    </row>
    <row r="29" spans="1:13">
      <c r="A29" s="22">
        <f>+'TOTAL GENERAL'!A29</f>
        <v>35</v>
      </c>
      <c r="B29" s="21"/>
      <c r="C29">
        <f t="shared" si="3"/>
        <v>0</v>
      </c>
      <c r="E29" s="22"/>
      <c r="F29" s="21"/>
      <c r="G29" s="21">
        <f t="shared" si="4"/>
        <v>0</v>
      </c>
      <c r="K29" s="3"/>
      <c r="M29">
        <f t="shared" si="2"/>
        <v>0</v>
      </c>
    </row>
    <row r="30" spans="1:13">
      <c r="A30" s="22">
        <f>+'TOTAL GENERAL'!A30</f>
        <v>40</v>
      </c>
      <c r="C30" s="21">
        <f t="shared" si="3"/>
        <v>0</v>
      </c>
    </row>
    <row r="31" spans="1:13">
      <c r="A31" s="22">
        <f>+'TOTAL GENERAL'!A31</f>
        <v>50</v>
      </c>
      <c r="C31" s="21">
        <f t="shared" si="3"/>
        <v>0</v>
      </c>
    </row>
    <row r="32" spans="1:13">
      <c r="A32" s="22">
        <f>+'TOTAL GENERAL'!A32</f>
        <v>59</v>
      </c>
      <c r="C32" s="21">
        <f t="shared" si="3"/>
        <v>0</v>
      </c>
    </row>
    <row r="33" spans="1:14">
      <c r="A33" s="22">
        <f>+'TOTAL GENERAL'!A33</f>
        <v>60</v>
      </c>
      <c r="C33" s="21">
        <f t="shared" si="3"/>
        <v>0</v>
      </c>
    </row>
    <row r="34" spans="1:14">
      <c r="A34" s="22">
        <f>+'TOTAL GENERAL'!A35</f>
        <v>0</v>
      </c>
    </row>
    <row r="38" spans="1:14">
      <c r="A38" t="s">
        <v>2</v>
      </c>
      <c r="B38">
        <f>SUM(B4:B29)</f>
        <v>0</v>
      </c>
      <c r="C38">
        <f>SUM(C4:C29)</f>
        <v>0</v>
      </c>
      <c r="E38" t="s">
        <v>2</v>
      </c>
      <c r="F38">
        <f>SUM(F3:F29)</f>
        <v>0</v>
      </c>
      <c r="G38">
        <f>SUM(G3:G29)</f>
        <v>0</v>
      </c>
      <c r="I38">
        <f>C38+G38</f>
        <v>0</v>
      </c>
      <c r="K38" t="s">
        <v>2</v>
      </c>
      <c r="L38">
        <f>SUM(L4:L29)</f>
        <v>0</v>
      </c>
      <c r="M38">
        <f>SUM(M4:M29)</f>
        <v>0</v>
      </c>
      <c r="N38">
        <f>I38+M38</f>
        <v>0</v>
      </c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42">
    <tabColor rgb="FF92D050"/>
  </sheetPr>
  <dimension ref="A1:N37"/>
  <sheetViews>
    <sheetView zoomScaleNormal="100" workbookViewId="0">
      <selection activeCell="F31" sqref="F31"/>
    </sheetView>
  </sheetViews>
  <sheetFormatPr defaultRowHeight="15"/>
  <sheetData>
    <row r="1" spans="1:13">
      <c r="A1">
        <v>951</v>
      </c>
      <c r="B1" s="2">
        <f>'0048'!B1</f>
        <v>41699</v>
      </c>
      <c r="E1">
        <f>+A1</f>
        <v>951</v>
      </c>
      <c r="F1" s="2">
        <f>+B1</f>
        <v>41699</v>
      </c>
    </row>
    <row r="2" spans="1:13">
      <c r="A2" s="20" t="s">
        <v>4</v>
      </c>
      <c r="B2" s="19" t="s">
        <v>1</v>
      </c>
      <c r="C2" s="19" t="s">
        <v>2</v>
      </c>
      <c r="E2" s="1" t="s">
        <v>0</v>
      </c>
      <c r="F2" s="19" t="s">
        <v>1</v>
      </c>
      <c r="G2" s="19" t="s">
        <v>2</v>
      </c>
      <c r="K2" s="6" t="s">
        <v>22</v>
      </c>
      <c r="L2" s="19" t="s">
        <v>1</v>
      </c>
      <c r="M2" s="19" t="s">
        <v>2</v>
      </c>
    </row>
    <row r="3" spans="1:13" s="21" customFormat="1">
      <c r="A3" s="22">
        <f>+'TOTAL GENERAL'!A3</f>
        <v>1</v>
      </c>
      <c r="B3" s="19"/>
      <c r="C3" s="19"/>
      <c r="E3" s="22">
        <f>+'TOTAL GENERAL'!E3</f>
        <v>0.6</v>
      </c>
      <c r="F3" s="19"/>
      <c r="G3" s="19"/>
      <c r="K3" s="6"/>
      <c r="L3" s="19"/>
      <c r="M3" s="19"/>
    </row>
    <row r="4" spans="1:13">
      <c r="A4" s="22">
        <f>+'TOTAL GENERAL'!A4</f>
        <v>1.28</v>
      </c>
      <c r="B4">
        <v>0</v>
      </c>
      <c r="C4">
        <f t="shared" ref="C4:C16" si="0">+A4*B4</f>
        <v>0</v>
      </c>
      <c r="E4" s="22">
        <f>+'TOTAL GENERAL'!E4</f>
        <v>1</v>
      </c>
      <c r="G4">
        <f t="shared" ref="G4:G28" si="1">+E3*F4</f>
        <v>0</v>
      </c>
      <c r="K4" s="3">
        <v>5</v>
      </c>
      <c r="L4">
        <v>0</v>
      </c>
      <c r="M4">
        <f>+K4*L4</f>
        <v>0</v>
      </c>
    </row>
    <row r="5" spans="1:13">
      <c r="A5" s="22">
        <f>+'TOTAL GENERAL'!A5</f>
        <v>2</v>
      </c>
      <c r="B5">
        <v>0</v>
      </c>
      <c r="C5">
        <f t="shared" si="0"/>
        <v>0</v>
      </c>
      <c r="E5" s="22">
        <f>+'TOTAL GENERAL'!E5</f>
        <v>2</v>
      </c>
      <c r="F5" s="21"/>
      <c r="G5" s="21">
        <f t="shared" si="1"/>
        <v>0</v>
      </c>
      <c r="K5" s="3">
        <v>10</v>
      </c>
      <c r="L5">
        <v>0</v>
      </c>
      <c r="M5">
        <f>+K5*L5</f>
        <v>0</v>
      </c>
    </row>
    <row r="6" spans="1:13">
      <c r="A6" s="22">
        <f>+'TOTAL GENERAL'!A6</f>
        <v>3.5</v>
      </c>
      <c r="B6">
        <v>0</v>
      </c>
      <c r="C6">
        <f t="shared" si="0"/>
        <v>0</v>
      </c>
      <c r="E6" s="22">
        <f>+'TOTAL GENERAL'!E6</f>
        <v>2.5</v>
      </c>
      <c r="F6" s="21"/>
      <c r="G6" s="21">
        <f t="shared" si="1"/>
        <v>0</v>
      </c>
      <c r="K6" s="3">
        <v>12.5</v>
      </c>
      <c r="L6">
        <v>0</v>
      </c>
      <c r="M6">
        <f t="shared" ref="M6:M28" si="2">+K6*L6</f>
        <v>0</v>
      </c>
    </row>
    <row r="7" spans="1:13">
      <c r="A7" s="22">
        <f>+'TOTAL GENERAL'!A7</f>
        <v>4</v>
      </c>
      <c r="B7" s="21">
        <v>0</v>
      </c>
      <c r="C7">
        <f t="shared" si="0"/>
        <v>0</v>
      </c>
      <c r="E7" s="22">
        <f>+'TOTAL GENERAL'!E7</f>
        <v>3</v>
      </c>
      <c r="F7" s="21"/>
      <c r="G7" s="21">
        <f t="shared" si="1"/>
        <v>0</v>
      </c>
      <c r="K7" s="3">
        <v>15</v>
      </c>
      <c r="L7">
        <v>0</v>
      </c>
      <c r="M7">
        <f t="shared" si="2"/>
        <v>0</v>
      </c>
    </row>
    <row r="8" spans="1:13">
      <c r="A8" s="22">
        <f>+'TOTAL GENERAL'!A8</f>
        <v>4.2</v>
      </c>
      <c r="B8" s="21">
        <v>0</v>
      </c>
      <c r="C8">
        <f t="shared" si="0"/>
        <v>0</v>
      </c>
      <c r="E8" s="22">
        <f>+'TOTAL GENERAL'!E8</f>
        <v>4</v>
      </c>
      <c r="F8" s="21"/>
      <c r="G8" s="21">
        <f t="shared" si="1"/>
        <v>0</v>
      </c>
      <c r="K8" s="3">
        <v>20</v>
      </c>
      <c r="L8">
        <v>0</v>
      </c>
      <c r="M8">
        <f t="shared" si="2"/>
        <v>0</v>
      </c>
    </row>
    <row r="9" spans="1:13">
      <c r="A9" s="22">
        <f>+'TOTAL GENERAL'!A9</f>
        <v>5</v>
      </c>
      <c r="B9" s="21">
        <v>0</v>
      </c>
      <c r="C9">
        <f t="shared" si="0"/>
        <v>0</v>
      </c>
      <c r="E9" s="22">
        <f>+'TOTAL GENERAL'!E9</f>
        <v>5</v>
      </c>
      <c r="F9" s="21">
        <v>11</v>
      </c>
      <c r="G9" s="21">
        <f t="shared" si="1"/>
        <v>44</v>
      </c>
      <c r="K9" s="3">
        <v>25</v>
      </c>
      <c r="L9">
        <v>0</v>
      </c>
      <c r="M9">
        <f t="shared" si="2"/>
        <v>0</v>
      </c>
    </row>
    <row r="10" spans="1:13">
      <c r="A10" s="22">
        <f>+'TOTAL GENERAL'!A10</f>
        <v>6.25</v>
      </c>
      <c r="B10" s="21">
        <v>0</v>
      </c>
      <c r="C10">
        <f t="shared" si="0"/>
        <v>0</v>
      </c>
      <c r="E10" s="22">
        <f>+'TOTAL GENERAL'!E10</f>
        <v>6</v>
      </c>
      <c r="F10" s="21"/>
      <c r="G10" s="21">
        <f t="shared" si="1"/>
        <v>0</v>
      </c>
      <c r="K10" s="3">
        <v>30</v>
      </c>
      <c r="L10">
        <v>0</v>
      </c>
      <c r="M10">
        <f t="shared" si="2"/>
        <v>0</v>
      </c>
    </row>
    <row r="11" spans="1:13">
      <c r="A11" s="22">
        <f>+'TOTAL GENERAL'!A11</f>
        <v>7</v>
      </c>
      <c r="B11" s="21">
        <v>0</v>
      </c>
      <c r="C11">
        <f t="shared" si="0"/>
        <v>0</v>
      </c>
      <c r="E11" s="22">
        <f>+'TOTAL GENERAL'!E11</f>
        <v>7</v>
      </c>
      <c r="F11" s="21"/>
      <c r="G11" s="21">
        <f t="shared" si="1"/>
        <v>0</v>
      </c>
      <c r="K11" s="3">
        <v>35</v>
      </c>
      <c r="L11">
        <v>0</v>
      </c>
      <c r="M11">
        <f t="shared" si="2"/>
        <v>0</v>
      </c>
    </row>
    <row r="12" spans="1:13">
      <c r="A12" s="22">
        <f>+'TOTAL GENERAL'!A12</f>
        <v>7.5</v>
      </c>
      <c r="B12" s="21">
        <v>0</v>
      </c>
      <c r="C12">
        <f t="shared" si="0"/>
        <v>0</v>
      </c>
      <c r="E12" s="22">
        <f>+'TOTAL GENERAL'!E12</f>
        <v>10</v>
      </c>
      <c r="F12" s="21">
        <v>3</v>
      </c>
      <c r="G12" s="21">
        <f t="shared" si="1"/>
        <v>21</v>
      </c>
      <c r="K12" s="3">
        <v>50</v>
      </c>
      <c r="L12">
        <v>0</v>
      </c>
      <c r="M12">
        <f t="shared" si="2"/>
        <v>0</v>
      </c>
    </row>
    <row r="13" spans="1:13">
      <c r="A13" s="22">
        <f>+'TOTAL GENERAL'!A13</f>
        <v>8.75</v>
      </c>
      <c r="B13" s="21">
        <v>0</v>
      </c>
      <c r="C13">
        <f t="shared" si="0"/>
        <v>0</v>
      </c>
      <c r="E13" s="22">
        <f>+'TOTAL GENERAL'!E13</f>
        <v>12.5</v>
      </c>
      <c r="F13" s="21"/>
      <c r="G13" s="21">
        <f t="shared" si="1"/>
        <v>0</v>
      </c>
      <c r="K13" s="3"/>
      <c r="M13">
        <f t="shared" si="2"/>
        <v>0</v>
      </c>
    </row>
    <row r="14" spans="1:13">
      <c r="A14" s="22">
        <f>+'TOTAL GENERAL'!A14</f>
        <v>10</v>
      </c>
      <c r="B14" s="21">
        <v>0</v>
      </c>
      <c r="C14">
        <f t="shared" si="0"/>
        <v>0</v>
      </c>
      <c r="E14" s="22">
        <f>+'TOTAL GENERAL'!E14</f>
        <v>15</v>
      </c>
      <c r="F14" s="21"/>
      <c r="G14" s="21">
        <f t="shared" si="1"/>
        <v>0</v>
      </c>
      <c r="K14" s="3"/>
      <c r="M14">
        <f t="shared" si="2"/>
        <v>0</v>
      </c>
    </row>
    <row r="15" spans="1:13">
      <c r="A15" s="22">
        <f>+'TOTAL GENERAL'!A15</f>
        <v>12</v>
      </c>
      <c r="B15" s="21">
        <v>0</v>
      </c>
      <c r="C15">
        <f t="shared" si="0"/>
        <v>0</v>
      </c>
      <c r="E15" s="22">
        <f>+'TOTAL GENERAL'!E15</f>
        <v>17.5</v>
      </c>
      <c r="F15" s="21"/>
      <c r="G15" s="21">
        <f t="shared" si="1"/>
        <v>0</v>
      </c>
      <c r="K15" s="3"/>
      <c r="M15">
        <f t="shared" si="2"/>
        <v>0</v>
      </c>
    </row>
    <row r="16" spans="1:13">
      <c r="A16" s="22">
        <f>+'TOTAL GENERAL'!A16</f>
        <v>12.39</v>
      </c>
      <c r="C16" s="21">
        <f t="shared" si="0"/>
        <v>0</v>
      </c>
      <c r="E16" s="22">
        <f>+'TOTAL GENERAL'!E16</f>
        <v>20</v>
      </c>
      <c r="F16" s="21">
        <v>1</v>
      </c>
      <c r="G16" s="21">
        <f t="shared" si="1"/>
        <v>17.5</v>
      </c>
      <c r="K16" s="3"/>
      <c r="M16">
        <f t="shared" si="2"/>
        <v>0</v>
      </c>
    </row>
    <row r="17" spans="1:13">
      <c r="A17" s="22">
        <f>+'TOTAL GENERAL'!A17</f>
        <v>12.4</v>
      </c>
      <c r="B17" s="21">
        <v>0</v>
      </c>
      <c r="C17">
        <f>+A17*B17</f>
        <v>0</v>
      </c>
      <c r="E17" s="22">
        <f>+'TOTAL GENERAL'!E17</f>
        <v>24.79</v>
      </c>
      <c r="F17" s="21"/>
      <c r="G17" s="21">
        <f t="shared" si="1"/>
        <v>0</v>
      </c>
      <c r="K17" s="3"/>
      <c r="M17">
        <f t="shared" si="2"/>
        <v>0</v>
      </c>
    </row>
    <row r="18" spans="1:13">
      <c r="A18" s="22">
        <f>+'TOTAL GENERAL'!A18</f>
        <v>12.5</v>
      </c>
      <c r="E18" s="22">
        <f>+'TOTAL GENERAL'!E18</f>
        <v>25</v>
      </c>
      <c r="F18" s="21"/>
      <c r="G18" s="21">
        <f t="shared" si="1"/>
        <v>0</v>
      </c>
      <c r="K18" s="3"/>
      <c r="M18">
        <f t="shared" si="2"/>
        <v>0</v>
      </c>
    </row>
    <row r="19" spans="1:13">
      <c r="A19" s="22">
        <f>+'TOTAL GENERAL'!A19</f>
        <v>12.88</v>
      </c>
      <c r="B19" s="21">
        <v>0</v>
      </c>
      <c r="C19">
        <f t="shared" ref="C19:C24" si="3">+A19*B19</f>
        <v>0</v>
      </c>
      <c r="E19" s="22">
        <f>+'TOTAL GENERAL'!E19</f>
        <v>30</v>
      </c>
      <c r="F19" s="21"/>
      <c r="G19" s="21">
        <f t="shared" si="1"/>
        <v>0</v>
      </c>
      <c r="K19" s="3"/>
      <c r="M19">
        <f t="shared" si="2"/>
        <v>0</v>
      </c>
    </row>
    <row r="20" spans="1:13">
      <c r="A20" s="22">
        <f>+'TOTAL GENERAL'!A20</f>
        <v>15</v>
      </c>
      <c r="B20" s="21">
        <v>0</v>
      </c>
      <c r="C20">
        <f t="shared" si="3"/>
        <v>0</v>
      </c>
      <c r="E20" s="22">
        <f>+'TOTAL GENERAL'!E20</f>
        <v>35</v>
      </c>
      <c r="F20" s="21">
        <v>1</v>
      </c>
      <c r="G20" s="21">
        <f t="shared" si="1"/>
        <v>30</v>
      </c>
      <c r="K20" s="3"/>
      <c r="M20">
        <f t="shared" si="2"/>
        <v>0</v>
      </c>
    </row>
    <row r="21" spans="1:13">
      <c r="A21" s="22">
        <f>+'TOTAL GENERAL'!A21</f>
        <v>16</v>
      </c>
      <c r="B21" s="21">
        <v>0</v>
      </c>
      <c r="C21">
        <f t="shared" si="3"/>
        <v>0</v>
      </c>
      <c r="E21" s="22">
        <f>+'TOTAL GENERAL'!E21</f>
        <v>50</v>
      </c>
      <c r="F21" s="21"/>
      <c r="G21" s="21">
        <f t="shared" si="1"/>
        <v>0</v>
      </c>
      <c r="K21" s="3"/>
      <c r="M21">
        <f t="shared" si="2"/>
        <v>0</v>
      </c>
    </row>
    <row r="22" spans="1:13">
      <c r="A22" s="22">
        <f>+'TOTAL GENERAL'!A22</f>
        <v>17.350000000000001</v>
      </c>
      <c r="B22" s="21">
        <v>0</v>
      </c>
      <c r="C22">
        <f t="shared" si="3"/>
        <v>0</v>
      </c>
      <c r="E22" s="22">
        <f>+'TOTAL GENERAL'!E22</f>
        <v>0</v>
      </c>
      <c r="F22" s="21"/>
      <c r="G22" s="21">
        <f t="shared" si="1"/>
        <v>0</v>
      </c>
      <c r="K22" s="3"/>
      <c r="M22">
        <f t="shared" si="2"/>
        <v>0</v>
      </c>
    </row>
    <row r="23" spans="1:13">
      <c r="A23" s="22">
        <f>+'TOTAL GENERAL'!A23</f>
        <v>17.5</v>
      </c>
      <c r="B23" s="21">
        <v>0</v>
      </c>
      <c r="C23">
        <f t="shared" si="3"/>
        <v>0</v>
      </c>
      <c r="E23" s="22"/>
      <c r="F23" s="21"/>
      <c r="G23" s="21">
        <f t="shared" si="1"/>
        <v>0</v>
      </c>
      <c r="K23" s="3"/>
      <c r="M23">
        <f t="shared" si="2"/>
        <v>0</v>
      </c>
    </row>
    <row r="24" spans="1:13">
      <c r="A24" s="22">
        <f>+'TOTAL GENERAL'!A24</f>
        <v>18</v>
      </c>
      <c r="B24" s="21">
        <v>0</v>
      </c>
      <c r="C24">
        <f t="shared" si="3"/>
        <v>0</v>
      </c>
      <c r="E24" s="22"/>
      <c r="F24" s="21"/>
      <c r="G24" s="21">
        <f t="shared" si="1"/>
        <v>0</v>
      </c>
      <c r="K24" s="3"/>
      <c r="M24">
        <f t="shared" si="2"/>
        <v>0</v>
      </c>
    </row>
    <row r="25" spans="1:13">
      <c r="A25" s="22">
        <f>+'TOTAL GENERAL'!A25</f>
        <v>20</v>
      </c>
      <c r="B25" s="21">
        <v>0</v>
      </c>
      <c r="C25">
        <f t="shared" ref="C25:C30" si="4">+A25*B25</f>
        <v>0</v>
      </c>
      <c r="E25" s="22"/>
      <c r="F25" s="21"/>
      <c r="G25" s="21">
        <f t="shared" si="1"/>
        <v>0</v>
      </c>
      <c r="K25" s="3"/>
      <c r="M25">
        <f t="shared" si="2"/>
        <v>0</v>
      </c>
    </row>
    <row r="26" spans="1:13">
      <c r="A26" s="22">
        <f>+'TOTAL GENERAL'!A26</f>
        <v>24.79</v>
      </c>
      <c r="B26" s="21">
        <v>0</v>
      </c>
      <c r="C26">
        <f t="shared" si="4"/>
        <v>0</v>
      </c>
      <c r="E26" s="22"/>
      <c r="F26" s="21"/>
      <c r="G26" s="21">
        <f t="shared" si="1"/>
        <v>0</v>
      </c>
      <c r="K26" s="3"/>
      <c r="M26">
        <f t="shared" si="2"/>
        <v>0</v>
      </c>
    </row>
    <row r="27" spans="1:13">
      <c r="A27" s="22">
        <f>+'TOTAL GENERAL'!A27</f>
        <v>25</v>
      </c>
      <c r="B27" s="21">
        <v>0</v>
      </c>
      <c r="C27">
        <f t="shared" si="4"/>
        <v>0</v>
      </c>
      <c r="E27" s="22"/>
      <c r="F27" s="21"/>
      <c r="G27" s="21">
        <f t="shared" si="1"/>
        <v>0</v>
      </c>
      <c r="K27" s="3"/>
      <c r="M27">
        <f t="shared" si="2"/>
        <v>0</v>
      </c>
    </row>
    <row r="28" spans="1:13">
      <c r="A28" s="22">
        <f>+'TOTAL GENERAL'!A28</f>
        <v>30</v>
      </c>
      <c r="B28" s="21">
        <v>0</v>
      </c>
      <c r="C28">
        <f t="shared" si="4"/>
        <v>0</v>
      </c>
      <c r="F28" s="21"/>
      <c r="G28" s="21">
        <f t="shared" si="1"/>
        <v>0</v>
      </c>
      <c r="K28" s="3"/>
      <c r="M28">
        <f t="shared" si="2"/>
        <v>0</v>
      </c>
    </row>
    <row r="29" spans="1:13">
      <c r="A29" s="22">
        <f>+'TOTAL GENERAL'!A29</f>
        <v>35</v>
      </c>
      <c r="B29" s="21">
        <v>0</v>
      </c>
      <c r="C29">
        <f t="shared" si="4"/>
        <v>0</v>
      </c>
    </row>
    <row r="30" spans="1:13">
      <c r="A30" s="22">
        <f>+'TOTAL GENERAL'!A30</f>
        <v>40</v>
      </c>
      <c r="B30" s="21">
        <v>0</v>
      </c>
      <c r="C30">
        <f t="shared" si="4"/>
        <v>0</v>
      </c>
    </row>
    <row r="31" spans="1:13">
      <c r="A31" s="22">
        <f>+'TOTAL GENERAL'!A31</f>
        <v>50</v>
      </c>
    </row>
    <row r="32" spans="1:13">
      <c r="A32" s="22">
        <f>+'TOTAL GENERAL'!A32</f>
        <v>59</v>
      </c>
    </row>
    <row r="33" spans="1:14">
      <c r="A33" s="22">
        <f>+'TOTAL GENERAL'!A33</f>
        <v>60</v>
      </c>
    </row>
    <row r="34" spans="1:14">
      <c r="A34" s="22">
        <f>+'TOTAL GENERAL'!A34</f>
        <v>100</v>
      </c>
    </row>
    <row r="37" spans="1:14">
      <c r="A37" t="s">
        <v>2</v>
      </c>
      <c r="B37">
        <f>SUM(B4:B30)</f>
        <v>0</v>
      </c>
      <c r="C37">
        <f>SUM(C4:C30)</f>
        <v>0</v>
      </c>
      <c r="E37" t="s">
        <v>2</v>
      </c>
      <c r="F37">
        <f>SUM(F4:F28)</f>
        <v>16</v>
      </c>
      <c r="G37">
        <f>SUM(G4:G28)</f>
        <v>112.5</v>
      </c>
      <c r="I37">
        <f>C37+G37</f>
        <v>112.5</v>
      </c>
      <c r="K37" t="s">
        <v>2</v>
      </c>
      <c r="L37">
        <f>SUM(L4:L28)</f>
        <v>0</v>
      </c>
      <c r="M37">
        <f>SUM(M4:M28)</f>
        <v>0</v>
      </c>
      <c r="N37">
        <f>I37+M37</f>
        <v>112.5</v>
      </c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43">
    <tabColor rgb="FF92D050"/>
  </sheetPr>
  <dimension ref="A1:N38"/>
  <sheetViews>
    <sheetView zoomScaleNormal="100" workbookViewId="0">
      <selection activeCell="F35" sqref="F35"/>
    </sheetView>
  </sheetViews>
  <sheetFormatPr defaultRowHeight="15"/>
  <sheetData>
    <row r="1" spans="1:13">
      <c r="A1">
        <v>952</v>
      </c>
      <c r="B1" s="2">
        <f>'0048'!B1</f>
        <v>41699</v>
      </c>
      <c r="E1">
        <f>+A1</f>
        <v>952</v>
      </c>
      <c r="F1" s="2">
        <f>+B1</f>
        <v>41699</v>
      </c>
    </row>
    <row r="2" spans="1:13">
      <c r="A2" s="20" t="s">
        <v>4</v>
      </c>
      <c r="B2" s="19" t="s">
        <v>1</v>
      </c>
      <c r="C2" s="19" t="s">
        <v>2</v>
      </c>
      <c r="E2" s="1" t="s">
        <v>0</v>
      </c>
      <c r="F2" s="19" t="s">
        <v>1</v>
      </c>
      <c r="G2" s="19" t="s">
        <v>2</v>
      </c>
      <c r="K2" s="6" t="s">
        <v>22</v>
      </c>
      <c r="L2" s="19" t="s">
        <v>1</v>
      </c>
      <c r="M2" s="19" t="s">
        <v>2</v>
      </c>
    </row>
    <row r="3" spans="1:13" s="21" customFormat="1">
      <c r="A3" s="22">
        <f>+'TOTAL GENERAL'!A3</f>
        <v>1</v>
      </c>
      <c r="B3" s="19"/>
      <c r="C3" s="19"/>
      <c r="E3" s="22">
        <f>+'TOTAL GENERAL'!E3</f>
        <v>0.6</v>
      </c>
      <c r="F3"/>
      <c r="G3">
        <f t="shared" ref="G3:G21" si="0">+E3*F3</f>
        <v>0</v>
      </c>
      <c r="K3" s="6"/>
      <c r="L3" s="19"/>
      <c r="M3" s="19"/>
    </row>
    <row r="4" spans="1:13">
      <c r="A4" s="22">
        <f>+'TOTAL GENERAL'!A4</f>
        <v>1.28</v>
      </c>
      <c r="C4">
        <f t="shared" ref="C4:C23" si="1">+A4*B4</f>
        <v>0</v>
      </c>
      <c r="E4" s="22">
        <f>+'TOTAL GENERAL'!E4</f>
        <v>1</v>
      </c>
      <c r="F4" s="21">
        <v>1</v>
      </c>
      <c r="G4" s="21">
        <f t="shared" si="0"/>
        <v>1</v>
      </c>
      <c r="K4" s="3">
        <v>5</v>
      </c>
      <c r="L4">
        <v>0</v>
      </c>
      <c r="M4">
        <f>+K4*L4</f>
        <v>0</v>
      </c>
    </row>
    <row r="5" spans="1:13">
      <c r="A5" s="22">
        <f>+'TOTAL GENERAL'!A5</f>
        <v>2</v>
      </c>
      <c r="C5">
        <f t="shared" si="1"/>
        <v>0</v>
      </c>
      <c r="E5" s="22">
        <f>+'TOTAL GENERAL'!E5</f>
        <v>2</v>
      </c>
      <c r="F5" s="21"/>
      <c r="G5" s="21">
        <f t="shared" si="0"/>
        <v>0</v>
      </c>
      <c r="K5" s="3">
        <v>10</v>
      </c>
      <c r="L5">
        <v>0</v>
      </c>
      <c r="M5">
        <f>+K5*L5</f>
        <v>0</v>
      </c>
    </row>
    <row r="6" spans="1:13" s="21" customFormat="1">
      <c r="A6" s="22">
        <f>+'TOTAL GENERAL'!A6</f>
        <v>3.5</v>
      </c>
      <c r="E6" s="22">
        <f>+'TOTAL GENERAL'!E6</f>
        <v>2.5</v>
      </c>
      <c r="G6" s="21">
        <f t="shared" si="0"/>
        <v>0</v>
      </c>
      <c r="K6" s="22"/>
    </row>
    <row r="7" spans="1:13">
      <c r="A7" s="22">
        <f>+'TOTAL GENERAL'!A7</f>
        <v>4</v>
      </c>
      <c r="B7" s="21"/>
      <c r="C7">
        <f t="shared" si="1"/>
        <v>0</v>
      </c>
      <c r="E7" s="22">
        <f>+'TOTAL GENERAL'!E7</f>
        <v>3</v>
      </c>
      <c r="F7" s="21"/>
      <c r="G7" s="21">
        <f t="shared" si="0"/>
        <v>0</v>
      </c>
      <c r="K7" s="3">
        <v>12.5</v>
      </c>
      <c r="L7">
        <v>0</v>
      </c>
      <c r="M7">
        <f t="shared" ref="M7:M29" si="2">+K7*L7</f>
        <v>0</v>
      </c>
    </row>
    <row r="8" spans="1:13">
      <c r="A8" s="22">
        <f>+'TOTAL GENERAL'!A8</f>
        <v>4.2</v>
      </c>
      <c r="B8" s="21"/>
      <c r="C8">
        <f t="shared" si="1"/>
        <v>0</v>
      </c>
      <c r="E8" s="22">
        <f>+'TOTAL GENERAL'!E8</f>
        <v>4</v>
      </c>
      <c r="F8" s="21"/>
      <c r="G8" s="21">
        <f t="shared" si="0"/>
        <v>0</v>
      </c>
      <c r="K8" s="3">
        <v>15</v>
      </c>
      <c r="L8">
        <v>0</v>
      </c>
      <c r="M8">
        <f t="shared" si="2"/>
        <v>0</v>
      </c>
    </row>
    <row r="9" spans="1:13">
      <c r="A9" s="22">
        <f>+'TOTAL GENERAL'!A9</f>
        <v>5</v>
      </c>
      <c r="B9" s="21">
        <v>1</v>
      </c>
      <c r="C9">
        <f t="shared" si="1"/>
        <v>5</v>
      </c>
      <c r="E9" s="22">
        <f>+'TOTAL GENERAL'!E9</f>
        <v>5</v>
      </c>
      <c r="F9" s="21">
        <v>1</v>
      </c>
      <c r="G9" s="21">
        <f t="shared" si="0"/>
        <v>5</v>
      </c>
      <c r="K9" s="3">
        <v>20</v>
      </c>
      <c r="L9">
        <v>0</v>
      </c>
      <c r="M9">
        <f t="shared" si="2"/>
        <v>0</v>
      </c>
    </row>
    <row r="10" spans="1:13">
      <c r="A10" s="22">
        <f>+'TOTAL GENERAL'!A10</f>
        <v>6.25</v>
      </c>
      <c r="B10" s="21"/>
      <c r="C10">
        <f t="shared" si="1"/>
        <v>0</v>
      </c>
      <c r="E10" s="22">
        <f>+'TOTAL GENERAL'!E10</f>
        <v>6</v>
      </c>
      <c r="F10" s="21"/>
      <c r="G10" s="21">
        <f t="shared" si="0"/>
        <v>0</v>
      </c>
      <c r="K10" s="3">
        <v>25</v>
      </c>
      <c r="L10">
        <v>0</v>
      </c>
      <c r="M10">
        <f t="shared" si="2"/>
        <v>0</v>
      </c>
    </row>
    <row r="11" spans="1:13">
      <c r="A11" s="22">
        <f>+'TOTAL GENERAL'!A11</f>
        <v>7</v>
      </c>
      <c r="B11" s="21"/>
      <c r="C11">
        <f t="shared" si="1"/>
        <v>0</v>
      </c>
      <c r="E11" s="22">
        <f>+'TOTAL GENERAL'!E11</f>
        <v>7</v>
      </c>
      <c r="F11" s="21"/>
      <c r="G11" s="21">
        <f t="shared" si="0"/>
        <v>0</v>
      </c>
      <c r="K11" s="3">
        <v>30</v>
      </c>
      <c r="L11">
        <v>0</v>
      </c>
      <c r="M11">
        <f t="shared" si="2"/>
        <v>0</v>
      </c>
    </row>
    <row r="12" spans="1:13">
      <c r="A12" s="22">
        <f>+'TOTAL GENERAL'!A12</f>
        <v>7.5</v>
      </c>
      <c r="B12" s="21"/>
      <c r="C12">
        <f t="shared" si="1"/>
        <v>0</v>
      </c>
      <c r="E12" s="22">
        <f>+'TOTAL GENERAL'!E12</f>
        <v>10</v>
      </c>
      <c r="F12" s="21"/>
      <c r="G12" s="21">
        <f t="shared" si="0"/>
        <v>0</v>
      </c>
      <c r="K12" s="3">
        <v>35</v>
      </c>
      <c r="L12">
        <v>0</v>
      </c>
      <c r="M12">
        <f t="shared" si="2"/>
        <v>0</v>
      </c>
    </row>
    <row r="13" spans="1:13">
      <c r="A13" s="22">
        <f>+'TOTAL GENERAL'!A13</f>
        <v>8.75</v>
      </c>
      <c r="B13" s="21"/>
      <c r="C13">
        <f t="shared" si="1"/>
        <v>0</v>
      </c>
      <c r="E13" s="22">
        <f>+'TOTAL GENERAL'!E13</f>
        <v>12.5</v>
      </c>
      <c r="F13" s="21"/>
      <c r="G13" s="21">
        <f t="shared" si="0"/>
        <v>0</v>
      </c>
      <c r="K13" s="3">
        <v>50</v>
      </c>
      <c r="L13">
        <v>0</v>
      </c>
      <c r="M13">
        <f t="shared" si="2"/>
        <v>0</v>
      </c>
    </row>
    <row r="14" spans="1:13">
      <c r="A14" s="22">
        <f>+'TOTAL GENERAL'!A14</f>
        <v>10</v>
      </c>
      <c r="B14" s="21"/>
      <c r="C14">
        <f t="shared" si="1"/>
        <v>0</v>
      </c>
      <c r="E14" s="22">
        <f>+'TOTAL GENERAL'!E14</f>
        <v>15</v>
      </c>
      <c r="F14" s="21"/>
      <c r="G14" s="21">
        <f t="shared" si="0"/>
        <v>0</v>
      </c>
      <c r="K14" s="3"/>
      <c r="M14">
        <f t="shared" si="2"/>
        <v>0</v>
      </c>
    </row>
    <row r="15" spans="1:13">
      <c r="A15" s="22">
        <f>+'TOTAL GENERAL'!A15</f>
        <v>12</v>
      </c>
      <c r="B15" s="21"/>
      <c r="C15">
        <f t="shared" si="1"/>
        <v>0</v>
      </c>
      <c r="E15" s="22">
        <f>+'TOTAL GENERAL'!E15</f>
        <v>17.5</v>
      </c>
      <c r="F15" s="21">
        <v>6</v>
      </c>
      <c r="G15" s="21">
        <f t="shared" si="0"/>
        <v>105</v>
      </c>
      <c r="K15" s="3"/>
      <c r="M15">
        <f t="shared" si="2"/>
        <v>0</v>
      </c>
    </row>
    <row r="16" spans="1:13">
      <c r="A16" s="22">
        <f>+'TOTAL GENERAL'!A16</f>
        <v>12.39</v>
      </c>
      <c r="B16" s="21"/>
      <c r="C16">
        <f t="shared" si="1"/>
        <v>0</v>
      </c>
      <c r="E16" s="22">
        <f>+'TOTAL GENERAL'!E16</f>
        <v>20</v>
      </c>
      <c r="F16" s="21">
        <v>1</v>
      </c>
      <c r="G16" s="21">
        <f t="shared" si="0"/>
        <v>20</v>
      </c>
      <c r="K16" s="3"/>
      <c r="M16">
        <f t="shared" si="2"/>
        <v>0</v>
      </c>
    </row>
    <row r="17" spans="1:13">
      <c r="A17" s="22">
        <f>+'TOTAL GENERAL'!A17</f>
        <v>12.4</v>
      </c>
      <c r="B17" s="21"/>
      <c r="C17">
        <f t="shared" si="1"/>
        <v>0</v>
      </c>
      <c r="E17" s="22">
        <f>+'TOTAL GENERAL'!E17</f>
        <v>24.79</v>
      </c>
      <c r="F17" s="21"/>
      <c r="G17" s="21">
        <f t="shared" si="0"/>
        <v>0</v>
      </c>
      <c r="K17" s="3"/>
      <c r="M17">
        <f t="shared" si="2"/>
        <v>0</v>
      </c>
    </row>
    <row r="18" spans="1:13">
      <c r="A18" s="22">
        <f>+'TOTAL GENERAL'!A18</f>
        <v>12.5</v>
      </c>
      <c r="B18" s="21"/>
      <c r="C18">
        <f t="shared" si="1"/>
        <v>0</v>
      </c>
      <c r="E18" s="22">
        <f>+'TOTAL GENERAL'!E18</f>
        <v>25</v>
      </c>
      <c r="F18" s="21">
        <v>1</v>
      </c>
      <c r="G18" s="21">
        <f t="shared" si="0"/>
        <v>25</v>
      </c>
      <c r="K18" s="3"/>
      <c r="M18">
        <f t="shared" si="2"/>
        <v>0</v>
      </c>
    </row>
    <row r="19" spans="1:13">
      <c r="A19" s="22">
        <f>+'TOTAL GENERAL'!A19</f>
        <v>12.88</v>
      </c>
      <c r="B19" s="21"/>
      <c r="C19">
        <f t="shared" si="1"/>
        <v>0</v>
      </c>
      <c r="E19" s="22">
        <f>+'TOTAL GENERAL'!E19</f>
        <v>30</v>
      </c>
      <c r="F19" s="21"/>
      <c r="G19" s="21">
        <f t="shared" si="0"/>
        <v>0</v>
      </c>
      <c r="K19" s="3"/>
      <c r="M19">
        <f t="shared" si="2"/>
        <v>0</v>
      </c>
    </row>
    <row r="20" spans="1:13">
      <c r="A20" s="22">
        <f>+'TOTAL GENERAL'!A20</f>
        <v>15</v>
      </c>
      <c r="B20" s="21"/>
      <c r="C20">
        <f t="shared" si="1"/>
        <v>0</v>
      </c>
      <c r="E20" s="22">
        <f>+'TOTAL GENERAL'!E20</f>
        <v>35</v>
      </c>
      <c r="F20" s="21"/>
      <c r="G20" s="21">
        <f t="shared" si="0"/>
        <v>0</v>
      </c>
      <c r="K20" s="3"/>
      <c r="M20">
        <f t="shared" si="2"/>
        <v>0</v>
      </c>
    </row>
    <row r="21" spans="1:13">
      <c r="A21" s="22">
        <f>+'TOTAL GENERAL'!A21</f>
        <v>16</v>
      </c>
      <c r="B21" s="21"/>
      <c r="C21">
        <f t="shared" si="1"/>
        <v>0</v>
      </c>
      <c r="E21" s="22">
        <f>+'TOTAL GENERAL'!E21</f>
        <v>50</v>
      </c>
      <c r="F21" s="21"/>
      <c r="G21" s="21">
        <f t="shared" si="0"/>
        <v>0</v>
      </c>
      <c r="K21" s="3"/>
      <c r="M21">
        <f t="shared" si="2"/>
        <v>0</v>
      </c>
    </row>
    <row r="22" spans="1:13">
      <c r="A22" s="22">
        <f>+'TOTAL GENERAL'!A22</f>
        <v>17.350000000000001</v>
      </c>
      <c r="B22" s="21"/>
      <c r="C22">
        <f t="shared" si="1"/>
        <v>0</v>
      </c>
      <c r="E22" s="22"/>
      <c r="K22" s="3"/>
      <c r="M22">
        <f t="shared" si="2"/>
        <v>0</v>
      </c>
    </row>
    <row r="23" spans="1:13">
      <c r="A23" s="22">
        <f>+'TOTAL GENERAL'!A23</f>
        <v>17.5</v>
      </c>
      <c r="B23" s="21"/>
      <c r="C23">
        <f t="shared" si="1"/>
        <v>0</v>
      </c>
      <c r="E23" s="22"/>
      <c r="F23" s="21"/>
      <c r="G23" s="21">
        <f t="shared" ref="G23:G28" si="3">+E23*F23</f>
        <v>0</v>
      </c>
      <c r="K23" s="3"/>
      <c r="M23">
        <f t="shared" si="2"/>
        <v>0</v>
      </c>
    </row>
    <row r="24" spans="1:13">
      <c r="A24" s="22">
        <f>+'TOTAL GENERAL'!A24</f>
        <v>18</v>
      </c>
      <c r="B24" s="21"/>
      <c r="C24">
        <f t="shared" ref="C24:C29" si="4">+A24*B24</f>
        <v>0</v>
      </c>
      <c r="E24" s="22"/>
      <c r="F24" s="21"/>
      <c r="G24" s="21">
        <f t="shared" si="3"/>
        <v>0</v>
      </c>
      <c r="K24" s="3"/>
      <c r="M24">
        <f t="shared" si="2"/>
        <v>0</v>
      </c>
    </row>
    <row r="25" spans="1:13">
      <c r="A25" s="22">
        <f>+'TOTAL GENERAL'!A25</f>
        <v>20</v>
      </c>
      <c r="B25" s="21">
        <v>1</v>
      </c>
      <c r="C25">
        <f t="shared" si="4"/>
        <v>20</v>
      </c>
      <c r="E25" s="22"/>
      <c r="F25" s="21"/>
      <c r="G25" s="21">
        <f t="shared" si="3"/>
        <v>0</v>
      </c>
      <c r="K25" s="3"/>
      <c r="M25">
        <f t="shared" si="2"/>
        <v>0</v>
      </c>
    </row>
    <row r="26" spans="1:13">
      <c r="A26" s="22">
        <f>+'TOTAL GENERAL'!A26</f>
        <v>24.79</v>
      </c>
      <c r="B26" s="21"/>
      <c r="C26">
        <f t="shared" si="4"/>
        <v>0</v>
      </c>
      <c r="E26" s="22"/>
      <c r="F26" s="21"/>
      <c r="G26" s="21">
        <f t="shared" si="3"/>
        <v>0</v>
      </c>
      <c r="K26" s="3"/>
      <c r="M26">
        <f t="shared" si="2"/>
        <v>0</v>
      </c>
    </row>
    <row r="27" spans="1:13">
      <c r="A27" s="22">
        <f>+'TOTAL GENERAL'!A27</f>
        <v>25</v>
      </c>
      <c r="B27" s="21"/>
      <c r="C27">
        <f t="shared" si="4"/>
        <v>0</v>
      </c>
      <c r="E27" s="22"/>
      <c r="F27" s="21"/>
      <c r="G27" s="21">
        <f t="shared" si="3"/>
        <v>0</v>
      </c>
      <c r="K27" s="3"/>
      <c r="M27">
        <f t="shared" si="2"/>
        <v>0</v>
      </c>
    </row>
    <row r="28" spans="1:13">
      <c r="A28" s="22">
        <f>+'TOTAL GENERAL'!A28</f>
        <v>30</v>
      </c>
      <c r="B28" s="21"/>
      <c r="C28">
        <f t="shared" si="4"/>
        <v>0</v>
      </c>
      <c r="E28" s="22"/>
      <c r="F28" s="21"/>
      <c r="G28" s="21">
        <f t="shared" si="3"/>
        <v>0</v>
      </c>
      <c r="K28" s="3"/>
      <c r="M28">
        <f t="shared" si="2"/>
        <v>0</v>
      </c>
    </row>
    <row r="29" spans="1:13">
      <c r="A29" s="22">
        <f>+'TOTAL GENERAL'!A29</f>
        <v>35</v>
      </c>
      <c r="B29" s="21"/>
      <c r="C29">
        <f t="shared" si="4"/>
        <v>0</v>
      </c>
      <c r="K29" s="3"/>
      <c r="M29">
        <f t="shared" si="2"/>
        <v>0</v>
      </c>
    </row>
    <row r="30" spans="1:13">
      <c r="A30" s="22">
        <f>+'TOTAL GENERAL'!A30</f>
        <v>40</v>
      </c>
    </row>
    <row r="31" spans="1:13">
      <c r="A31" s="22">
        <f>+'TOTAL GENERAL'!A31</f>
        <v>50</v>
      </c>
    </row>
    <row r="32" spans="1:13">
      <c r="A32" s="22">
        <f>+'TOTAL GENERAL'!A32</f>
        <v>59</v>
      </c>
    </row>
    <row r="33" spans="1:14">
      <c r="A33" s="22">
        <f>+'TOTAL GENERAL'!A33</f>
        <v>60</v>
      </c>
    </row>
    <row r="34" spans="1:14">
      <c r="A34" s="22">
        <f>+'TOTAL GENERAL'!A35</f>
        <v>0</v>
      </c>
    </row>
    <row r="35" spans="1:14">
      <c r="A35" s="22"/>
    </row>
    <row r="38" spans="1:14">
      <c r="A38" t="s">
        <v>2</v>
      </c>
      <c r="B38">
        <f>SUM(B4:B29)</f>
        <v>2</v>
      </c>
      <c r="C38">
        <f>SUM(C4:C29)</f>
        <v>25</v>
      </c>
      <c r="E38" t="s">
        <v>2</v>
      </c>
      <c r="F38">
        <f>SUM(F3:F28)</f>
        <v>10</v>
      </c>
      <c r="G38">
        <f>SUM(G3:G28)</f>
        <v>156</v>
      </c>
      <c r="I38">
        <f>C38+G38</f>
        <v>181</v>
      </c>
      <c r="K38" t="s">
        <v>2</v>
      </c>
      <c r="L38">
        <f>SUM(L4:L29)</f>
        <v>0</v>
      </c>
      <c r="M38">
        <f>SUM(M4:M29)</f>
        <v>0</v>
      </c>
      <c r="N38">
        <f>I38+M38</f>
        <v>181</v>
      </c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44"/>
  <dimension ref="A1:N28"/>
  <sheetViews>
    <sheetView zoomScaleNormal="100" workbookViewId="0">
      <selection activeCell="A3" sqref="A3:A27"/>
    </sheetView>
  </sheetViews>
  <sheetFormatPr defaultRowHeight="15"/>
  <sheetData>
    <row r="1" spans="1:13">
      <c r="A1">
        <v>953</v>
      </c>
      <c r="B1" s="2">
        <v>41334</v>
      </c>
      <c r="E1">
        <f>+A1</f>
        <v>953</v>
      </c>
      <c r="F1" s="2">
        <f>+B1</f>
        <v>41334</v>
      </c>
    </row>
    <row r="2" spans="1:13">
      <c r="A2" s="20" t="s">
        <v>4</v>
      </c>
      <c r="B2" s="19" t="s">
        <v>1</v>
      </c>
      <c r="C2" s="19" t="s">
        <v>2</v>
      </c>
      <c r="E2" s="1" t="s">
        <v>0</v>
      </c>
      <c r="F2" s="19" t="s">
        <v>1</v>
      </c>
      <c r="G2" s="19" t="s">
        <v>2</v>
      </c>
      <c r="K2" s="6" t="s">
        <v>22</v>
      </c>
      <c r="L2" s="19" t="s">
        <v>1</v>
      </c>
      <c r="M2" s="19" t="s">
        <v>2</v>
      </c>
    </row>
    <row r="3" spans="1:13">
      <c r="A3" s="22">
        <v>1</v>
      </c>
      <c r="B3">
        <v>0</v>
      </c>
      <c r="C3">
        <f t="shared" ref="C3:C21" si="0">+A3*B3</f>
        <v>0</v>
      </c>
      <c r="E3" s="22">
        <v>0.5</v>
      </c>
      <c r="F3">
        <v>0</v>
      </c>
      <c r="G3">
        <f t="shared" ref="G3:G27" si="1">+E3*F3</f>
        <v>0</v>
      </c>
      <c r="K3" s="3">
        <v>5</v>
      </c>
      <c r="L3">
        <v>0</v>
      </c>
      <c r="M3">
        <f>+K3*L3</f>
        <v>0</v>
      </c>
    </row>
    <row r="4" spans="1:13">
      <c r="A4" s="22">
        <v>3</v>
      </c>
      <c r="B4">
        <v>0</v>
      </c>
      <c r="C4">
        <f t="shared" si="0"/>
        <v>0</v>
      </c>
      <c r="E4" s="22">
        <v>1</v>
      </c>
      <c r="F4" s="21">
        <v>0</v>
      </c>
      <c r="G4" s="21">
        <f t="shared" si="1"/>
        <v>0</v>
      </c>
      <c r="K4" s="3">
        <v>10</v>
      </c>
      <c r="L4">
        <v>0</v>
      </c>
      <c r="M4">
        <f>+K4*L4</f>
        <v>0</v>
      </c>
    </row>
    <row r="5" spans="1:13">
      <c r="A5" s="22">
        <v>5</v>
      </c>
      <c r="B5">
        <v>0</v>
      </c>
      <c r="C5">
        <f t="shared" si="0"/>
        <v>0</v>
      </c>
      <c r="E5" s="22">
        <v>2</v>
      </c>
      <c r="F5" s="21">
        <v>0</v>
      </c>
      <c r="G5" s="21">
        <f t="shared" si="1"/>
        <v>0</v>
      </c>
      <c r="K5" s="3">
        <v>12.5</v>
      </c>
      <c r="L5">
        <v>0</v>
      </c>
      <c r="M5">
        <f t="shared" ref="M5:M27" si="2">+K5*L5</f>
        <v>0</v>
      </c>
    </row>
    <row r="6" spans="1:13">
      <c r="A6" s="22">
        <v>7</v>
      </c>
      <c r="B6" s="21">
        <v>0</v>
      </c>
      <c r="C6">
        <f t="shared" si="0"/>
        <v>0</v>
      </c>
      <c r="E6" s="22">
        <v>2.5</v>
      </c>
      <c r="F6" s="21">
        <v>0</v>
      </c>
      <c r="G6" s="21">
        <f t="shared" si="1"/>
        <v>0</v>
      </c>
      <c r="K6" s="3">
        <v>15</v>
      </c>
      <c r="L6">
        <v>0</v>
      </c>
      <c r="M6">
        <f t="shared" si="2"/>
        <v>0</v>
      </c>
    </row>
    <row r="7" spans="1:13">
      <c r="A7" s="22">
        <v>7.5</v>
      </c>
      <c r="B7" s="21">
        <v>0</v>
      </c>
      <c r="C7">
        <f t="shared" si="0"/>
        <v>0</v>
      </c>
      <c r="E7" s="22">
        <v>3</v>
      </c>
      <c r="F7" s="21">
        <v>0</v>
      </c>
      <c r="G7" s="21">
        <f t="shared" si="1"/>
        <v>0</v>
      </c>
      <c r="K7" s="3">
        <v>20</v>
      </c>
      <c r="L7">
        <v>0</v>
      </c>
      <c r="M7">
        <f t="shared" si="2"/>
        <v>0</v>
      </c>
    </row>
    <row r="8" spans="1:13">
      <c r="A8" s="22">
        <v>8.75</v>
      </c>
      <c r="B8" s="21">
        <v>0</v>
      </c>
      <c r="C8">
        <f t="shared" si="0"/>
        <v>0</v>
      </c>
      <c r="E8" s="22">
        <v>4</v>
      </c>
      <c r="F8" s="21">
        <v>0</v>
      </c>
      <c r="G8" s="21">
        <f t="shared" si="1"/>
        <v>0</v>
      </c>
      <c r="K8" s="3">
        <v>25</v>
      </c>
      <c r="L8">
        <v>0</v>
      </c>
      <c r="M8">
        <f t="shared" si="2"/>
        <v>0</v>
      </c>
    </row>
    <row r="9" spans="1:13">
      <c r="A9" s="22">
        <v>10</v>
      </c>
      <c r="B9" s="21">
        <v>0</v>
      </c>
      <c r="C9">
        <f t="shared" si="0"/>
        <v>0</v>
      </c>
      <c r="E9" s="22">
        <v>5</v>
      </c>
      <c r="F9" s="21">
        <v>0</v>
      </c>
      <c r="G9" s="21">
        <f t="shared" si="1"/>
        <v>0</v>
      </c>
      <c r="K9" s="3">
        <v>30</v>
      </c>
      <c r="L9">
        <v>0</v>
      </c>
      <c r="M9">
        <f t="shared" si="2"/>
        <v>0</v>
      </c>
    </row>
    <row r="10" spans="1:13">
      <c r="A10" s="22">
        <v>12</v>
      </c>
      <c r="B10" s="21">
        <v>0</v>
      </c>
      <c r="C10">
        <f t="shared" si="0"/>
        <v>0</v>
      </c>
      <c r="E10" s="22">
        <v>6</v>
      </c>
      <c r="F10" s="21">
        <v>0</v>
      </c>
      <c r="G10" s="21">
        <f t="shared" si="1"/>
        <v>0</v>
      </c>
      <c r="K10" s="3">
        <v>35</v>
      </c>
      <c r="L10">
        <v>0</v>
      </c>
      <c r="M10">
        <f t="shared" si="2"/>
        <v>0</v>
      </c>
    </row>
    <row r="11" spans="1:13">
      <c r="A11" s="22">
        <v>12.39</v>
      </c>
      <c r="B11" s="21">
        <v>0</v>
      </c>
      <c r="C11">
        <f t="shared" si="0"/>
        <v>0</v>
      </c>
      <c r="E11" s="22">
        <v>7</v>
      </c>
      <c r="F11" s="21">
        <v>0</v>
      </c>
      <c r="G11" s="21">
        <f t="shared" si="1"/>
        <v>0</v>
      </c>
      <c r="K11" s="3">
        <v>50</v>
      </c>
      <c r="L11">
        <v>0</v>
      </c>
      <c r="M11">
        <f t="shared" si="2"/>
        <v>0</v>
      </c>
    </row>
    <row r="12" spans="1:13">
      <c r="A12" s="22">
        <v>12.5</v>
      </c>
      <c r="B12" s="21">
        <v>0</v>
      </c>
      <c r="C12">
        <f t="shared" si="0"/>
        <v>0</v>
      </c>
      <c r="E12" s="22">
        <v>10</v>
      </c>
      <c r="F12" s="21">
        <v>0</v>
      </c>
      <c r="G12" s="21">
        <f t="shared" si="1"/>
        <v>0</v>
      </c>
      <c r="K12" s="3"/>
      <c r="M12">
        <f t="shared" si="2"/>
        <v>0</v>
      </c>
    </row>
    <row r="13" spans="1:13">
      <c r="A13" s="22">
        <v>15</v>
      </c>
      <c r="B13" s="21">
        <v>0</v>
      </c>
      <c r="C13">
        <f t="shared" si="0"/>
        <v>0</v>
      </c>
      <c r="E13" s="22">
        <v>12.5</v>
      </c>
      <c r="F13" s="21">
        <v>0</v>
      </c>
      <c r="G13" s="21">
        <f t="shared" si="1"/>
        <v>0</v>
      </c>
      <c r="K13" s="3"/>
      <c r="M13">
        <f t="shared" si="2"/>
        <v>0</v>
      </c>
    </row>
    <row r="14" spans="1:13">
      <c r="A14" s="22">
        <v>17.5</v>
      </c>
      <c r="B14" s="21">
        <v>0</v>
      </c>
      <c r="C14">
        <f t="shared" si="0"/>
        <v>0</v>
      </c>
      <c r="E14" s="22">
        <v>15</v>
      </c>
      <c r="F14" s="21">
        <v>0</v>
      </c>
      <c r="G14" s="21">
        <f t="shared" si="1"/>
        <v>0</v>
      </c>
      <c r="K14" s="3"/>
      <c r="M14">
        <f t="shared" si="2"/>
        <v>0</v>
      </c>
    </row>
    <row r="15" spans="1:13">
      <c r="A15" s="22">
        <v>18</v>
      </c>
      <c r="B15" s="21">
        <v>0</v>
      </c>
      <c r="C15">
        <f t="shared" si="0"/>
        <v>0</v>
      </c>
      <c r="E15" s="22">
        <v>17.5</v>
      </c>
      <c r="F15" s="21">
        <v>0</v>
      </c>
      <c r="G15" s="21">
        <f t="shared" si="1"/>
        <v>0</v>
      </c>
      <c r="K15" s="3"/>
      <c r="M15">
        <f t="shared" si="2"/>
        <v>0</v>
      </c>
    </row>
    <row r="16" spans="1:13">
      <c r="A16" s="22">
        <v>20</v>
      </c>
      <c r="B16" s="21">
        <v>0</v>
      </c>
      <c r="C16">
        <f t="shared" si="0"/>
        <v>0</v>
      </c>
      <c r="E16" s="22">
        <v>20</v>
      </c>
      <c r="F16" s="21">
        <v>0</v>
      </c>
      <c r="G16" s="21">
        <f t="shared" si="1"/>
        <v>0</v>
      </c>
      <c r="K16" s="3"/>
      <c r="M16">
        <f t="shared" si="2"/>
        <v>0</v>
      </c>
    </row>
    <row r="17" spans="1:14">
      <c r="A17" s="22">
        <v>24.79</v>
      </c>
      <c r="B17" s="21">
        <v>0</v>
      </c>
      <c r="C17">
        <f t="shared" si="0"/>
        <v>0</v>
      </c>
      <c r="E17" s="22">
        <v>24.79</v>
      </c>
      <c r="F17" s="21">
        <v>0</v>
      </c>
      <c r="G17" s="21">
        <f t="shared" si="1"/>
        <v>0</v>
      </c>
      <c r="K17" s="3"/>
      <c r="M17">
        <f t="shared" si="2"/>
        <v>0</v>
      </c>
    </row>
    <row r="18" spans="1:14">
      <c r="A18" s="22">
        <v>25</v>
      </c>
      <c r="B18" s="21">
        <v>0</v>
      </c>
      <c r="C18">
        <f t="shared" si="0"/>
        <v>0</v>
      </c>
      <c r="E18" s="22">
        <v>25</v>
      </c>
      <c r="F18" s="21">
        <v>0</v>
      </c>
      <c r="G18" s="21">
        <f t="shared" si="1"/>
        <v>0</v>
      </c>
      <c r="K18" s="3"/>
      <c r="M18">
        <f t="shared" si="2"/>
        <v>0</v>
      </c>
    </row>
    <row r="19" spans="1:14">
      <c r="A19" s="22">
        <v>30</v>
      </c>
      <c r="B19" s="21">
        <v>0</v>
      </c>
      <c r="C19">
        <f t="shared" si="0"/>
        <v>0</v>
      </c>
      <c r="E19" s="22">
        <v>30</v>
      </c>
      <c r="F19" s="21">
        <v>0</v>
      </c>
      <c r="G19" s="21">
        <f t="shared" si="1"/>
        <v>0</v>
      </c>
      <c r="K19" s="3"/>
      <c r="M19">
        <f t="shared" si="2"/>
        <v>0</v>
      </c>
    </row>
    <row r="20" spans="1:14">
      <c r="A20" s="22">
        <v>35</v>
      </c>
      <c r="B20" s="21">
        <v>0</v>
      </c>
      <c r="C20">
        <f t="shared" si="0"/>
        <v>0</v>
      </c>
      <c r="E20" s="22">
        <v>35</v>
      </c>
      <c r="F20" s="21">
        <v>0</v>
      </c>
      <c r="G20" s="21">
        <f t="shared" si="1"/>
        <v>0</v>
      </c>
      <c r="K20" s="3"/>
      <c r="M20">
        <f t="shared" si="2"/>
        <v>0</v>
      </c>
    </row>
    <row r="21" spans="1:14">
      <c r="A21" s="22">
        <v>40</v>
      </c>
      <c r="B21" s="21">
        <v>0</v>
      </c>
      <c r="C21">
        <f t="shared" si="0"/>
        <v>0</v>
      </c>
      <c r="E21" s="22">
        <v>50</v>
      </c>
      <c r="F21" s="21">
        <v>0</v>
      </c>
      <c r="G21" s="21">
        <f t="shared" si="1"/>
        <v>0</v>
      </c>
      <c r="K21" s="3"/>
      <c r="M21">
        <f t="shared" si="2"/>
        <v>0</v>
      </c>
    </row>
    <row r="22" spans="1:14">
      <c r="A22" s="22">
        <v>50</v>
      </c>
      <c r="B22" s="21">
        <v>0</v>
      </c>
      <c r="C22">
        <f t="shared" ref="C22:C27" si="3">+A22*B22</f>
        <v>0</v>
      </c>
      <c r="E22" s="22"/>
      <c r="F22" s="21">
        <v>0</v>
      </c>
      <c r="G22" s="21">
        <f t="shared" si="1"/>
        <v>0</v>
      </c>
      <c r="K22" s="3"/>
      <c r="M22">
        <f t="shared" si="2"/>
        <v>0</v>
      </c>
    </row>
    <row r="23" spans="1:14">
      <c r="A23" s="22">
        <v>59</v>
      </c>
      <c r="B23" s="21">
        <v>0</v>
      </c>
      <c r="C23">
        <f t="shared" si="3"/>
        <v>0</v>
      </c>
      <c r="E23" s="22"/>
      <c r="F23" s="21">
        <v>0</v>
      </c>
      <c r="G23" s="21">
        <f t="shared" si="1"/>
        <v>0</v>
      </c>
      <c r="K23" s="3"/>
      <c r="M23">
        <f t="shared" si="2"/>
        <v>0</v>
      </c>
    </row>
    <row r="24" spans="1:14">
      <c r="A24" s="22">
        <v>60</v>
      </c>
      <c r="B24" s="21">
        <v>0</v>
      </c>
      <c r="C24">
        <f t="shared" si="3"/>
        <v>0</v>
      </c>
      <c r="E24" s="22"/>
      <c r="F24" s="21">
        <v>0</v>
      </c>
      <c r="G24" s="21">
        <f t="shared" si="1"/>
        <v>0</v>
      </c>
      <c r="K24" s="3"/>
      <c r="M24">
        <f t="shared" si="2"/>
        <v>0</v>
      </c>
    </row>
    <row r="25" spans="1:14">
      <c r="A25" s="22">
        <v>16</v>
      </c>
      <c r="B25" s="21">
        <v>0</v>
      </c>
      <c r="C25">
        <f t="shared" si="3"/>
        <v>0</v>
      </c>
      <c r="E25" s="22"/>
      <c r="F25" s="21">
        <v>0</v>
      </c>
      <c r="G25" s="21">
        <f t="shared" si="1"/>
        <v>0</v>
      </c>
      <c r="K25" s="3"/>
      <c r="M25">
        <f t="shared" si="2"/>
        <v>0</v>
      </c>
    </row>
    <row r="26" spans="1:14">
      <c r="A26" s="22">
        <v>4.2</v>
      </c>
      <c r="B26" s="21">
        <v>0</v>
      </c>
      <c r="C26">
        <f t="shared" si="3"/>
        <v>0</v>
      </c>
      <c r="E26" s="22"/>
      <c r="F26" s="21">
        <v>0</v>
      </c>
      <c r="G26" s="21">
        <f t="shared" si="1"/>
        <v>0</v>
      </c>
      <c r="K26" s="3"/>
      <c r="M26">
        <f t="shared" si="2"/>
        <v>0</v>
      </c>
    </row>
    <row r="27" spans="1:14">
      <c r="A27" s="22">
        <v>6.25</v>
      </c>
      <c r="B27" s="21">
        <v>0</v>
      </c>
      <c r="C27">
        <f t="shared" si="3"/>
        <v>0</v>
      </c>
      <c r="E27" s="22"/>
      <c r="F27" s="21">
        <v>0</v>
      </c>
      <c r="G27" s="21">
        <f t="shared" si="1"/>
        <v>0</v>
      </c>
      <c r="K27" s="3"/>
      <c r="M27">
        <f t="shared" si="2"/>
        <v>0</v>
      </c>
    </row>
    <row r="28" spans="1:14">
      <c r="A28" t="s">
        <v>2</v>
      </c>
      <c r="B28">
        <f>SUM(B3:B27)</f>
        <v>0</v>
      </c>
      <c r="C28">
        <f>SUM(C3:C27)</f>
        <v>0</v>
      </c>
      <c r="E28" t="s">
        <v>2</v>
      </c>
      <c r="F28">
        <f>SUM(F3:F27)</f>
        <v>0</v>
      </c>
      <c r="G28">
        <f>SUM(G3:G27)</f>
        <v>0</v>
      </c>
      <c r="I28">
        <f>C28+G28</f>
        <v>0</v>
      </c>
      <c r="K28" t="s">
        <v>2</v>
      </c>
      <c r="L28">
        <f>SUM(L3:L27)</f>
        <v>0</v>
      </c>
      <c r="M28">
        <f>SUM(M3:M27)</f>
        <v>0</v>
      </c>
      <c r="N28">
        <f>I28+M28</f>
        <v>0</v>
      </c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45">
    <tabColor rgb="FF00B0F0"/>
  </sheetPr>
  <dimension ref="A1:N38"/>
  <sheetViews>
    <sheetView zoomScaleNormal="100" workbookViewId="0">
      <selection activeCell="F18" sqref="F18"/>
    </sheetView>
  </sheetViews>
  <sheetFormatPr defaultRowHeight="15"/>
  <sheetData>
    <row r="1" spans="1:13">
      <c r="A1">
        <v>981</v>
      </c>
      <c r="B1" s="2">
        <f>'0048'!B1</f>
        <v>41699</v>
      </c>
      <c r="E1">
        <f>+A1</f>
        <v>981</v>
      </c>
      <c r="F1" s="2">
        <f>+B1</f>
        <v>41699</v>
      </c>
    </row>
    <row r="2" spans="1:13">
      <c r="A2" s="20" t="s">
        <v>4</v>
      </c>
      <c r="B2" s="19" t="s">
        <v>1</v>
      </c>
      <c r="C2" s="19" t="s">
        <v>2</v>
      </c>
      <c r="E2" s="1" t="s">
        <v>0</v>
      </c>
      <c r="F2" s="19" t="s">
        <v>1</v>
      </c>
      <c r="G2" s="19" t="s">
        <v>2</v>
      </c>
      <c r="K2" s="6" t="s">
        <v>22</v>
      </c>
      <c r="L2" s="19" t="s">
        <v>1</v>
      </c>
      <c r="M2" s="19" t="s">
        <v>2</v>
      </c>
    </row>
    <row r="3" spans="1:13" s="21" customFormat="1">
      <c r="A3" s="22">
        <f>+'TOTAL GENERAL'!A3</f>
        <v>1</v>
      </c>
      <c r="B3" s="19"/>
      <c r="C3" s="19"/>
      <c r="E3" s="22">
        <f>+'TOTAL GENERAL'!E3</f>
        <v>0.6</v>
      </c>
      <c r="F3"/>
      <c r="G3">
        <f t="shared" ref="G3:G4" si="0">+E3*F3</f>
        <v>0</v>
      </c>
      <c r="K3" s="6"/>
      <c r="L3" s="19"/>
      <c r="M3" s="19"/>
    </row>
    <row r="4" spans="1:13">
      <c r="A4" s="22">
        <f>+'TOTAL GENERAL'!A4</f>
        <v>1.28</v>
      </c>
      <c r="C4">
        <f t="shared" ref="C4:C6" si="1">+A4*B4</f>
        <v>0</v>
      </c>
      <c r="E4" s="22">
        <f>+'TOTAL GENERAL'!E4</f>
        <v>1</v>
      </c>
      <c r="F4" s="21"/>
      <c r="G4" s="21">
        <f t="shared" si="0"/>
        <v>0</v>
      </c>
      <c r="K4" s="3">
        <v>5</v>
      </c>
      <c r="L4">
        <v>0</v>
      </c>
      <c r="M4">
        <f>+K4*L4</f>
        <v>0</v>
      </c>
    </row>
    <row r="5" spans="1:13">
      <c r="A5" s="22">
        <f>+'TOTAL GENERAL'!A5</f>
        <v>2</v>
      </c>
      <c r="C5" s="21">
        <f t="shared" si="1"/>
        <v>0</v>
      </c>
      <c r="E5" s="22">
        <f>+'TOTAL GENERAL'!E5</f>
        <v>2</v>
      </c>
      <c r="F5" s="21"/>
      <c r="G5" s="21">
        <f t="shared" ref="G5:G22" si="2">+E5*F5</f>
        <v>0</v>
      </c>
      <c r="K5" s="3">
        <v>10</v>
      </c>
      <c r="L5">
        <v>0</v>
      </c>
      <c r="M5">
        <f>+K5*L5</f>
        <v>0</v>
      </c>
    </row>
    <row r="6" spans="1:13" s="21" customFormat="1">
      <c r="A6" s="22">
        <f>+'TOTAL GENERAL'!A6</f>
        <v>3.5</v>
      </c>
      <c r="C6" s="21">
        <f t="shared" si="1"/>
        <v>0</v>
      </c>
      <c r="E6" s="22">
        <f>+'TOTAL GENERAL'!E6</f>
        <v>2.5</v>
      </c>
      <c r="G6" s="21">
        <f t="shared" si="2"/>
        <v>0</v>
      </c>
      <c r="K6" s="22"/>
    </row>
    <row r="7" spans="1:13">
      <c r="A7" s="22">
        <f>+'TOTAL GENERAL'!A7</f>
        <v>4</v>
      </c>
      <c r="C7">
        <f t="shared" ref="C7:C18" si="3">+A7*B7</f>
        <v>0</v>
      </c>
      <c r="E7" s="22">
        <f>+'TOTAL GENERAL'!E7</f>
        <v>3</v>
      </c>
      <c r="F7" s="21"/>
      <c r="G7" s="21">
        <f t="shared" si="2"/>
        <v>0</v>
      </c>
      <c r="K7" s="3">
        <v>12.5</v>
      </c>
      <c r="L7">
        <v>0</v>
      </c>
      <c r="M7">
        <f t="shared" ref="M7:M29" si="4">+K7*L7</f>
        <v>0</v>
      </c>
    </row>
    <row r="8" spans="1:13">
      <c r="A8" s="22">
        <f>+'TOTAL GENERAL'!A8</f>
        <v>4.2</v>
      </c>
      <c r="C8">
        <f t="shared" si="3"/>
        <v>0</v>
      </c>
      <c r="E8" s="22">
        <f>+'TOTAL GENERAL'!E8</f>
        <v>4</v>
      </c>
      <c r="F8" s="21"/>
      <c r="G8" s="21">
        <f t="shared" si="2"/>
        <v>0</v>
      </c>
      <c r="K8" s="3">
        <v>15</v>
      </c>
      <c r="L8">
        <v>0</v>
      </c>
      <c r="M8">
        <f t="shared" si="4"/>
        <v>0</v>
      </c>
    </row>
    <row r="9" spans="1:13">
      <c r="A9" s="22">
        <f>+'TOTAL GENERAL'!A9</f>
        <v>5</v>
      </c>
      <c r="C9">
        <f t="shared" si="3"/>
        <v>0</v>
      </c>
      <c r="E9" s="22">
        <f>+'TOTAL GENERAL'!E9</f>
        <v>5</v>
      </c>
      <c r="F9" s="21"/>
      <c r="G9" s="21">
        <f t="shared" si="2"/>
        <v>0</v>
      </c>
      <c r="K9" s="3">
        <v>20</v>
      </c>
      <c r="L9">
        <v>0</v>
      </c>
      <c r="M9">
        <f t="shared" si="4"/>
        <v>0</v>
      </c>
    </row>
    <row r="10" spans="1:13">
      <c r="A10" s="22">
        <f>+'TOTAL GENERAL'!A10</f>
        <v>6.25</v>
      </c>
      <c r="C10">
        <f t="shared" si="3"/>
        <v>0</v>
      </c>
      <c r="E10" s="22">
        <f>+'TOTAL GENERAL'!E10</f>
        <v>6</v>
      </c>
      <c r="F10" s="21"/>
      <c r="G10" s="21">
        <f t="shared" si="2"/>
        <v>0</v>
      </c>
      <c r="K10" s="3">
        <v>25</v>
      </c>
      <c r="L10">
        <v>0</v>
      </c>
      <c r="M10">
        <f t="shared" si="4"/>
        <v>0</v>
      </c>
    </row>
    <row r="11" spans="1:13">
      <c r="A11" s="22">
        <f>+'TOTAL GENERAL'!A11</f>
        <v>7</v>
      </c>
      <c r="C11">
        <f t="shared" si="3"/>
        <v>0</v>
      </c>
      <c r="E11" s="22">
        <f>+'TOTAL GENERAL'!E11</f>
        <v>7</v>
      </c>
      <c r="F11" s="21"/>
      <c r="G11" s="21">
        <f t="shared" si="2"/>
        <v>0</v>
      </c>
      <c r="K11" s="3">
        <v>30</v>
      </c>
      <c r="L11">
        <v>0</v>
      </c>
      <c r="M11">
        <f t="shared" si="4"/>
        <v>0</v>
      </c>
    </row>
    <row r="12" spans="1:13">
      <c r="A12" s="22">
        <f>+'TOTAL GENERAL'!A12</f>
        <v>7.5</v>
      </c>
      <c r="C12">
        <f t="shared" si="3"/>
        <v>0</v>
      </c>
      <c r="E12" s="22">
        <f>+'TOTAL GENERAL'!E12</f>
        <v>10</v>
      </c>
      <c r="F12" s="21"/>
      <c r="G12" s="21">
        <f t="shared" si="2"/>
        <v>0</v>
      </c>
      <c r="K12" s="3">
        <v>35</v>
      </c>
      <c r="L12">
        <v>0</v>
      </c>
      <c r="M12">
        <f t="shared" si="4"/>
        <v>0</v>
      </c>
    </row>
    <row r="13" spans="1:13">
      <c r="A13" s="22">
        <f>+'TOTAL GENERAL'!A13</f>
        <v>8.75</v>
      </c>
      <c r="C13">
        <f t="shared" si="3"/>
        <v>0</v>
      </c>
      <c r="E13" s="22">
        <f>+'TOTAL GENERAL'!E13</f>
        <v>12.5</v>
      </c>
      <c r="F13" s="21"/>
      <c r="G13" s="21">
        <f t="shared" si="2"/>
        <v>0</v>
      </c>
      <c r="K13" s="3">
        <v>50</v>
      </c>
      <c r="L13">
        <v>0</v>
      </c>
      <c r="M13">
        <f t="shared" si="4"/>
        <v>0</v>
      </c>
    </row>
    <row r="14" spans="1:13">
      <c r="A14" s="22">
        <f>+'TOTAL GENERAL'!A14</f>
        <v>10</v>
      </c>
      <c r="C14">
        <f t="shared" si="3"/>
        <v>0</v>
      </c>
      <c r="E14" s="22">
        <f>+'TOTAL GENERAL'!E14</f>
        <v>15</v>
      </c>
      <c r="F14" s="21"/>
      <c r="G14" s="21">
        <f t="shared" si="2"/>
        <v>0</v>
      </c>
      <c r="K14" s="3"/>
      <c r="M14">
        <f t="shared" si="4"/>
        <v>0</v>
      </c>
    </row>
    <row r="15" spans="1:13">
      <c r="A15" s="22">
        <f>+'TOTAL GENERAL'!A15</f>
        <v>12</v>
      </c>
      <c r="C15">
        <f t="shared" si="3"/>
        <v>0</v>
      </c>
      <c r="E15" s="22">
        <f>+'TOTAL GENERAL'!E15</f>
        <v>17.5</v>
      </c>
      <c r="F15" s="21"/>
      <c r="G15" s="21">
        <f t="shared" si="2"/>
        <v>0</v>
      </c>
      <c r="K15" s="3"/>
      <c r="M15">
        <f t="shared" si="4"/>
        <v>0</v>
      </c>
    </row>
    <row r="16" spans="1:13">
      <c r="A16" s="22">
        <f>+'TOTAL GENERAL'!A16</f>
        <v>12.39</v>
      </c>
      <c r="C16">
        <f t="shared" si="3"/>
        <v>0</v>
      </c>
      <c r="E16" s="22">
        <f>+'TOTAL GENERAL'!E16</f>
        <v>20</v>
      </c>
      <c r="F16" s="21"/>
      <c r="G16" s="21">
        <f t="shared" si="2"/>
        <v>0</v>
      </c>
      <c r="K16" s="3"/>
      <c r="M16">
        <f t="shared" si="4"/>
        <v>0</v>
      </c>
    </row>
    <row r="17" spans="1:13">
      <c r="A17" s="22">
        <f>+'TOTAL GENERAL'!A17</f>
        <v>12.4</v>
      </c>
      <c r="C17" s="21">
        <f t="shared" si="3"/>
        <v>0</v>
      </c>
      <c r="E17" s="22">
        <f>+'TOTAL GENERAL'!E17</f>
        <v>24.79</v>
      </c>
      <c r="F17" s="21"/>
      <c r="G17" s="21">
        <f t="shared" si="2"/>
        <v>0</v>
      </c>
      <c r="K17" s="3"/>
      <c r="M17">
        <f t="shared" si="4"/>
        <v>0</v>
      </c>
    </row>
    <row r="18" spans="1:13">
      <c r="A18" s="22">
        <f>+'TOTAL GENERAL'!A18</f>
        <v>12.5</v>
      </c>
      <c r="C18">
        <f t="shared" si="3"/>
        <v>0</v>
      </c>
      <c r="E18" s="22">
        <f>+'TOTAL GENERAL'!E18</f>
        <v>25</v>
      </c>
      <c r="F18" s="21"/>
      <c r="G18" s="21">
        <f t="shared" si="2"/>
        <v>0</v>
      </c>
      <c r="K18" s="3"/>
      <c r="M18">
        <f t="shared" si="4"/>
        <v>0</v>
      </c>
    </row>
    <row r="19" spans="1:13">
      <c r="A19" s="22">
        <f>+'TOTAL GENERAL'!A19</f>
        <v>12.88</v>
      </c>
      <c r="E19" s="22">
        <f>+'TOTAL GENERAL'!E19</f>
        <v>30</v>
      </c>
      <c r="F19" s="21"/>
      <c r="G19" s="21">
        <f t="shared" si="2"/>
        <v>0</v>
      </c>
      <c r="K19" s="3"/>
      <c r="M19">
        <f t="shared" si="4"/>
        <v>0</v>
      </c>
    </row>
    <row r="20" spans="1:13">
      <c r="A20" s="22">
        <f>+'TOTAL GENERAL'!A20</f>
        <v>15</v>
      </c>
      <c r="C20">
        <f t="shared" ref="C20:C26" si="5">+A20*B20</f>
        <v>0</v>
      </c>
      <c r="E20" s="22">
        <f>+'TOTAL GENERAL'!E20</f>
        <v>35</v>
      </c>
      <c r="F20" s="21"/>
      <c r="G20" s="21">
        <f t="shared" si="2"/>
        <v>0</v>
      </c>
      <c r="K20" s="3"/>
      <c r="M20">
        <f t="shared" si="4"/>
        <v>0</v>
      </c>
    </row>
    <row r="21" spans="1:13">
      <c r="A21" s="22">
        <f>+'TOTAL GENERAL'!A21</f>
        <v>16</v>
      </c>
      <c r="C21">
        <f t="shared" si="5"/>
        <v>0</v>
      </c>
      <c r="E21" s="22">
        <f>+'TOTAL GENERAL'!E21</f>
        <v>50</v>
      </c>
      <c r="F21" s="21"/>
      <c r="G21" s="21">
        <f t="shared" si="2"/>
        <v>0</v>
      </c>
      <c r="K21" s="3"/>
      <c r="M21">
        <f t="shared" si="4"/>
        <v>0</v>
      </c>
    </row>
    <row r="22" spans="1:13">
      <c r="A22" s="22">
        <f>+'TOTAL GENERAL'!A22</f>
        <v>17.350000000000001</v>
      </c>
      <c r="C22">
        <f t="shared" si="5"/>
        <v>0</v>
      </c>
      <c r="E22" s="22">
        <f>+'TOTAL GENERAL'!E24</f>
        <v>0</v>
      </c>
      <c r="F22" s="21"/>
      <c r="G22" s="21">
        <f t="shared" si="2"/>
        <v>0</v>
      </c>
      <c r="K22" s="3"/>
      <c r="M22">
        <f t="shared" si="4"/>
        <v>0</v>
      </c>
    </row>
    <row r="23" spans="1:13">
      <c r="A23" s="22">
        <f>+'TOTAL GENERAL'!A23</f>
        <v>17.5</v>
      </c>
      <c r="C23">
        <f t="shared" si="5"/>
        <v>0</v>
      </c>
      <c r="K23" s="3"/>
      <c r="M23">
        <f t="shared" si="4"/>
        <v>0</v>
      </c>
    </row>
    <row r="24" spans="1:13">
      <c r="A24" s="22">
        <f>+'TOTAL GENERAL'!A24</f>
        <v>18</v>
      </c>
      <c r="C24">
        <f t="shared" si="5"/>
        <v>0</v>
      </c>
      <c r="E24" s="22"/>
      <c r="F24" s="21"/>
      <c r="G24" s="21">
        <f t="shared" ref="G24:G28" si="6">+E24*F24</f>
        <v>0</v>
      </c>
      <c r="K24" s="3"/>
      <c r="M24">
        <f t="shared" si="4"/>
        <v>0</v>
      </c>
    </row>
    <row r="25" spans="1:13">
      <c r="A25" s="22">
        <f>+'TOTAL GENERAL'!A25</f>
        <v>20</v>
      </c>
      <c r="C25">
        <f t="shared" si="5"/>
        <v>0</v>
      </c>
      <c r="E25" s="22"/>
      <c r="F25" s="21"/>
      <c r="G25" s="21">
        <f t="shared" si="6"/>
        <v>0</v>
      </c>
      <c r="K25" s="3"/>
      <c r="M25">
        <f t="shared" si="4"/>
        <v>0</v>
      </c>
    </row>
    <row r="26" spans="1:13">
      <c r="A26" s="22">
        <f>+'TOTAL GENERAL'!A26</f>
        <v>24.79</v>
      </c>
      <c r="C26">
        <f t="shared" si="5"/>
        <v>0</v>
      </c>
      <c r="E26" s="22"/>
      <c r="F26" s="21"/>
      <c r="G26" s="21">
        <f t="shared" si="6"/>
        <v>0</v>
      </c>
      <c r="K26" s="3"/>
      <c r="M26">
        <f t="shared" si="4"/>
        <v>0</v>
      </c>
    </row>
    <row r="27" spans="1:13">
      <c r="A27" s="22">
        <f>+'TOTAL GENERAL'!A27</f>
        <v>25</v>
      </c>
      <c r="C27">
        <f t="shared" ref="C27:C32" si="7">+A27*B27</f>
        <v>0</v>
      </c>
      <c r="E27" s="22"/>
      <c r="F27" s="21"/>
      <c r="G27" s="21">
        <f t="shared" si="6"/>
        <v>0</v>
      </c>
      <c r="K27" s="3"/>
      <c r="M27">
        <f t="shared" si="4"/>
        <v>0</v>
      </c>
    </row>
    <row r="28" spans="1:13">
      <c r="A28" s="22">
        <f>+'TOTAL GENERAL'!A28</f>
        <v>30</v>
      </c>
      <c r="C28">
        <f t="shared" si="7"/>
        <v>0</v>
      </c>
      <c r="E28" s="22"/>
      <c r="F28" s="21"/>
      <c r="G28" s="21">
        <f t="shared" si="6"/>
        <v>0</v>
      </c>
      <c r="K28" s="3"/>
      <c r="M28">
        <f t="shared" si="4"/>
        <v>0</v>
      </c>
    </row>
    <row r="29" spans="1:13">
      <c r="A29" s="22">
        <f>+'TOTAL GENERAL'!A29</f>
        <v>35</v>
      </c>
      <c r="C29">
        <f t="shared" si="7"/>
        <v>0</v>
      </c>
      <c r="K29" s="3"/>
      <c r="M29">
        <f t="shared" si="4"/>
        <v>0</v>
      </c>
    </row>
    <row r="30" spans="1:13">
      <c r="A30" s="22">
        <f>+'TOTAL GENERAL'!A30</f>
        <v>40</v>
      </c>
      <c r="C30">
        <f t="shared" si="7"/>
        <v>0</v>
      </c>
    </row>
    <row r="31" spans="1:13">
      <c r="A31" s="22">
        <f>+'TOTAL GENERAL'!A31</f>
        <v>50</v>
      </c>
      <c r="C31">
        <f t="shared" si="7"/>
        <v>0</v>
      </c>
    </row>
    <row r="32" spans="1:13">
      <c r="A32" s="22">
        <f>+'TOTAL GENERAL'!A32</f>
        <v>59</v>
      </c>
      <c r="C32">
        <f t="shared" si="7"/>
        <v>0</v>
      </c>
    </row>
    <row r="33" spans="1:14">
      <c r="A33" s="22">
        <f>+'TOTAL GENERAL'!A33</f>
        <v>60</v>
      </c>
    </row>
    <row r="38" spans="1:14">
      <c r="A38" t="s">
        <v>2</v>
      </c>
      <c r="B38">
        <f>SUM(B4:B32)</f>
        <v>0</v>
      </c>
      <c r="C38">
        <f>SUM(C4:C32)</f>
        <v>0</v>
      </c>
      <c r="E38" t="s">
        <v>2</v>
      </c>
      <c r="F38">
        <f>SUM(F3:F28)</f>
        <v>0</v>
      </c>
      <c r="G38">
        <f>SUM(G3:G28)</f>
        <v>0</v>
      </c>
      <c r="I38">
        <f>C38+G38</f>
        <v>0</v>
      </c>
      <c r="K38" t="s">
        <v>2</v>
      </c>
      <c r="L38">
        <f>SUM(L4:L29)</f>
        <v>0</v>
      </c>
      <c r="M38">
        <f>SUM(M4:M29)</f>
        <v>0</v>
      </c>
      <c r="N38">
        <f>I38+M38</f>
        <v>0</v>
      </c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46">
    <tabColor rgb="FF92D050"/>
  </sheetPr>
  <dimension ref="A1:N38"/>
  <sheetViews>
    <sheetView zoomScaleNormal="100" workbookViewId="0">
      <selection activeCell="H21" sqref="H21"/>
    </sheetView>
  </sheetViews>
  <sheetFormatPr defaultRowHeight="15"/>
  <sheetData>
    <row r="1" spans="1:13">
      <c r="A1">
        <v>993</v>
      </c>
      <c r="B1" s="2">
        <f>'0048'!B1</f>
        <v>41699</v>
      </c>
      <c r="E1">
        <f>+A1</f>
        <v>993</v>
      </c>
      <c r="F1" s="2">
        <f>+B1</f>
        <v>41699</v>
      </c>
    </row>
    <row r="2" spans="1:13">
      <c r="A2" s="20" t="s">
        <v>4</v>
      </c>
      <c r="B2" s="19" t="s">
        <v>1</v>
      </c>
      <c r="C2" s="19" t="s">
        <v>2</v>
      </c>
      <c r="E2" s="1" t="s">
        <v>0</v>
      </c>
      <c r="F2" s="19" t="s">
        <v>1</v>
      </c>
      <c r="G2" s="19" t="s">
        <v>2</v>
      </c>
      <c r="K2" s="6" t="s">
        <v>22</v>
      </c>
      <c r="L2" s="19" t="s">
        <v>1</v>
      </c>
      <c r="M2" s="19" t="s">
        <v>2</v>
      </c>
    </row>
    <row r="3" spans="1:13" s="21" customFormat="1">
      <c r="A3" s="22">
        <f>+'TOTAL GENERAL'!A3</f>
        <v>1</v>
      </c>
      <c r="B3" s="19"/>
      <c r="C3" s="19"/>
      <c r="E3" s="22">
        <f>+'TOTAL GENERAL'!E3</f>
        <v>0.6</v>
      </c>
      <c r="F3"/>
      <c r="G3">
        <f t="shared" ref="G3:G5" si="0">+E3*F3</f>
        <v>0</v>
      </c>
      <c r="K3" s="6"/>
      <c r="L3" s="19"/>
      <c r="M3" s="19"/>
    </row>
    <row r="4" spans="1:13">
      <c r="A4" s="22">
        <f>+'TOTAL GENERAL'!A4</f>
        <v>1.28</v>
      </c>
      <c r="C4">
        <f t="shared" ref="C4:C18" si="1">+A4*B4</f>
        <v>0</v>
      </c>
      <c r="E4" s="22">
        <f>+'TOTAL GENERAL'!E4</f>
        <v>1</v>
      </c>
      <c r="F4" s="21"/>
      <c r="G4" s="21">
        <f t="shared" si="0"/>
        <v>0</v>
      </c>
      <c r="K4" s="3">
        <v>5</v>
      </c>
      <c r="L4">
        <v>0</v>
      </c>
      <c r="M4">
        <f>+K4*L4</f>
        <v>0</v>
      </c>
    </row>
    <row r="5" spans="1:13">
      <c r="A5" s="22">
        <f>+'TOTAL GENERAL'!A5</f>
        <v>2</v>
      </c>
      <c r="C5">
        <f t="shared" si="1"/>
        <v>0</v>
      </c>
      <c r="E5" s="22">
        <f>+'TOTAL GENERAL'!E5</f>
        <v>2</v>
      </c>
      <c r="F5" s="21"/>
      <c r="G5" s="21">
        <f t="shared" si="0"/>
        <v>0</v>
      </c>
      <c r="K5" s="3">
        <v>10</v>
      </c>
      <c r="L5">
        <v>0</v>
      </c>
      <c r="M5">
        <f>+K5*L5</f>
        <v>0</v>
      </c>
    </row>
    <row r="6" spans="1:13" s="21" customFormat="1">
      <c r="A6" s="22">
        <f>+'TOTAL GENERAL'!A6</f>
        <v>3.5</v>
      </c>
      <c r="E6" s="22">
        <f>+'TOTAL GENERAL'!E6</f>
        <v>2.5</v>
      </c>
      <c r="G6" s="21">
        <f t="shared" ref="G6:G27" si="2">+E6*F6</f>
        <v>0</v>
      </c>
      <c r="K6" s="22"/>
    </row>
    <row r="7" spans="1:13">
      <c r="A7" s="22">
        <f>+'TOTAL GENERAL'!A7</f>
        <v>4</v>
      </c>
      <c r="B7" s="21"/>
      <c r="C7">
        <f t="shared" si="1"/>
        <v>0</v>
      </c>
      <c r="E7" s="22">
        <f>+'TOTAL GENERAL'!E7</f>
        <v>3</v>
      </c>
      <c r="F7" s="21"/>
      <c r="G7" s="21">
        <f t="shared" si="2"/>
        <v>0</v>
      </c>
      <c r="K7" s="3">
        <v>12.5</v>
      </c>
      <c r="L7">
        <v>0</v>
      </c>
      <c r="M7">
        <f t="shared" ref="M7:M29" si="3">+K7*L7</f>
        <v>0</v>
      </c>
    </row>
    <row r="8" spans="1:13">
      <c r="A8" s="22">
        <f>+'TOTAL GENERAL'!A8</f>
        <v>4.2</v>
      </c>
      <c r="B8" s="21"/>
      <c r="C8">
        <f t="shared" si="1"/>
        <v>0</v>
      </c>
      <c r="E8" s="22">
        <f>+'TOTAL GENERAL'!E8</f>
        <v>4</v>
      </c>
      <c r="F8" s="21">
        <v>1</v>
      </c>
      <c r="G8" s="21">
        <f t="shared" si="2"/>
        <v>4</v>
      </c>
      <c r="K8" s="3">
        <v>15</v>
      </c>
      <c r="L8">
        <v>0</v>
      </c>
      <c r="M8">
        <f t="shared" si="3"/>
        <v>0</v>
      </c>
    </row>
    <row r="9" spans="1:13">
      <c r="A9" s="22">
        <f>+'TOTAL GENERAL'!A9</f>
        <v>5</v>
      </c>
      <c r="B9" s="21"/>
      <c r="C9">
        <f t="shared" si="1"/>
        <v>0</v>
      </c>
      <c r="E9" s="22">
        <f>+'TOTAL GENERAL'!E9</f>
        <v>5</v>
      </c>
      <c r="F9" s="21"/>
      <c r="G9" s="21">
        <f t="shared" si="2"/>
        <v>0</v>
      </c>
      <c r="K9" s="3">
        <v>20</v>
      </c>
      <c r="L9">
        <v>0</v>
      </c>
      <c r="M9">
        <f t="shared" si="3"/>
        <v>0</v>
      </c>
    </row>
    <row r="10" spans="1:13">
      <c r="A10" s="22">
        <f>+'TOTAL GENERAL'!A10</f>
        <v>6.25</v>
      </c>
      <c r="B10" s="21"/>
      <c r="C10">
        <f t="shared" si="1"/>
        <v>0</v>
      </c>
      <c r="E10" s="22">
        <f>+'TOTAL GENERAL'!E10</f>
        <v>6</v>
      </c>
      <c r="F10" s="21"/>
      <c r="G10" s="21">
        <f t="shared" si="2"/>
        <v>0</v>
      </c>
      <c r="K10" s="3">
        <v>25</v>
      </c>
      <c r="L10">
        <v>0</v>
      </c>
      <c r="M10">
        <f t="shared" si="3"/>
        <v>0</v>
      </c>
    </row>
    <row r="11" spans="1:13">
      <c r="A11" s="22">
        <f>+'TOTAL GENERAL'!A11</f>
        <v>7</v>
      </c>
      <c r="B11" s="21"/>
      <c r="C11">
        <f t="shared" si="1"/>
        <v>0</v>
      </c>
      <c r="E11" s="22">
        <f>+'TOTAL GENERAL'!E11</f>
        <v>7</v>
      </c>
      <c r="F11" s="21"/>
      <c r="G11" s="21">
        <f t="shared" si="2"/>
        <v>0</v>
      </c>
      <c r="K11" s="3">
        <v>30</v>
      </c>
      <c r="L11">
        <v>0</v>
      </c>
      <c r="M11">
        <f t="shared" si="3"/>
        <v>0</v>
      </c>
    </row>
    <row r="12" spans="1:13">
      <c r="A12" s="22">
        <f>+'TOTAL GENERAL'!A12</f>
        <v>7.5</v>
      </c>
      <c r="B12" s="21"/>
      <c r="C12">
        <f t="shared" si="1"/>
        <v>0</v>
      </c>
      <c r="E12" s="22">
        <f>+'TOTAL GENERAL'!E12</f>
        <v>10</v>
      </c>
      <c r="F12" s="21">
        <v>5</v>
      </c>
      <c r="G12" s="21">
        <f t="shared" si="2"/>
        <v>50</v>
      </c>
      <c r="K12" s="3">
        <v>35</v>
      </c>
      <c r="L12">
        <v>0</v>
      </c>
      <c r="M12">
        <f t="shared" si="3"/>
        <v>0</v>
      </c>
    </row>
    <row r="13" spans="1:13">
      <c r="A13" s="22">
        <f>+'TOTAL GENERAL'!A13</f>
        <v>8.75</v>
      </c>
      <c r="B13" s="21"/>
      <c r="C13">
        <f t="shared" si="1"/>
        <v>0</v>
      </c>
      <c r="E13" s="22">
        <f>+'TOTAL GENERAL'!E13</f>
        <v>12.5</v>
      </c>
      <c r="F13" s="21"/>
      <c r="G13" s="21">
        <f t="shared" si="2"/>
        <v>0</v>
      </c>
      <c r="K13" s="3">
        <v>50</v>
      </c>
      <c r="L13">
        <v>0</v>
      </c>
      <c r="M13">
        <f t="shared" si="3"/>
        <v>0</v>
      </c>
    </row>
    <row r="14" spans="1:13">
      <c r="A14" s="22">
        <f>+'TOTAL GENERAL'!A14</f>
        <v>10</v>
      </c>
      <c r="B14" s="21"/>
      <c r="C14">
        <f t="shared" si="1"/>
        <v>0</v>
      </c>
      <c r="E14" s="22">
        <f>+'TOTAL GENERAL'!E14</f>
        <v>15</v>
      </c>
      <c r="F14" s="21"/>
      <c r="G14" s="21">
        <f t="shared" si="2"/>
        <v>0</v>
      </c>
      <c r="K14" s="3"/>
      <c r="M14">
        <f t="shared" si="3"/>
        <v>0</v>
      </c>
    </row>
    <row r="15" spans="1:13">
      <c r="A15" s="22">
        <f>+'TOTAL GENERAL'!A15</f>
        <v>12</v>
      </c>
      <c r="B15" s="21"/>
      <c r="C15">
        <f t="shared" si="1"/>
        <v>0</v>
      </c>
      <c r="E15" s="22">
        <f>+'TOTAL GENERAL'!E15</f>
        <v>17.5</v>
      </c>
      <c r="F15" s="21"/>
      <c r="G15" s="21">
        <f t="shared" si="2"/>
        <v>0</v>
      </c>
      <c r="K15" s="3"/>
      <c r="M15">
        <f t="shared" si="3"/>
        <v>0</v>
      </c>
    </row>
    <row r="16" spans="1:13">
      <c r="A16" s="22">
        <f>+'TOTAL GENERAL'!A16</f>
        <v>12.39</v>
      </c>
      <c r="B16" s="21"/>
      <c r="C16">
        <f t="shared" si="1"/>
        <v>0</v>
      </c>
      <c r="E16" s="22">
        <f>+'TOTAL GENERAL'!E16</f>
        <v>20</v>
      </c>
      <c r="F16" s="21"/>
      <c r="G16" s="21">
        <f t="shared" si="2"/>
        <v>0</v>
      </c>
      <c r="K16" s="3"/>
      <c r="M16">
        <f t="shared" si="3"/>
        <v>0</v>
      </c>
    </row>
    <row r="17" spans="1:13">
      <c r="A17" s="22">
        <f>+'TOTAL GENERAL'!A17</f>
        <v>12.4</v>
      </c>
      <c r="B17" s="21"/>
      <c r="C17">
        <f t="shared" si="1"/>
        <v>0</v>
      </c>
      <c r="E17" s="22">
        <f>+'TOTAL GENERAL'!E17</f>
        <v>24.79</v>
      </c>
      <c r="F17" s="21"/>
      <c r="G17" s="21">
        <f t="shared" si="2"/>
        <v>0</v>
      </c>
      <c r="K17" s="3"/>
      <c r="M17">
        <f t="shared" si="3"/>
        <v>0</v>
      </c>
    </row>
    <row r="18" spans="1:13">
      <c r="A18" s="22">
        <f>+'TOTAL GENERAL'!A18</f>
        <v>12.5</v>
      </c>
      <c r="B18" s="21"/>
      <c r="C18">
        <f t="shared" si="1"/>
        <v>0</v>
      </c>
      <c r="E18" s="22">
        <f>+'TOTAL GENERAL'!E18</f>
        <v>25</v>
      </c>
      <c r="F18" s="21">
        <v>1</v>
      </c>
      <c r="G18" s="21">
        <f t="shared" si="2"/>
        <v>25</v>
      </c>
      <c r="K18" s="3"/>
      <c r="M18">
        <f t="shared" si="3"/>
        <v>0</v>
      </c>
    </row>
    <row r="19" spans="1:13">
      <c r="A19" s="22">
        <f>+'TOTAL GENERAL'!A19</f>
        <v>12.88</v>
      </c>
      <c r="E19" s="22">
        <f>+'TOTAL GENERAL'!E19</f>
        <v>30</v>
      </c>
      <c r="F19" s="21"/>
      <c r="G19" s="21">
        <f t="shared" si="2"/>
        <v>0</v>
      </c>
      <c r="K19" s="3"/>
      <c r="M19">
        <f t="shared" si="3"/>
        <v>0</v>
      </c>
    </row>
    <row r="20" spans="1:13">
      <c r="A20" s="22">
        <f>+'TOTAL GENERAL'!A20</f>
        <v>15</v>
      </c>
      <c r="B20" s="21"/>
      <c r="C20">
        <f>+A20*B20</f>
        <v>0</v>
      </c>
      <c r="E20" s="22">
        <f>+'TOTAL GENERAL'!E20</f>
        <v>35</v>
      </c>
      <c r="F20" s="21"/>
      <c r="G20" s="21">
        <f t="shared" si="2"/>
        <v>0</v>
      </c>
      <c r="K20" s="3"/>
      <c r="M20">
        <f t="shared" si="3"/>
        <v>0</v>
      </c>
    </row>
    <row r="21" spans="1:13">
      <c r="A21" s="22">
        <f>+'TOTAL GENERAL'!A21</f>
        <v>16</v>
      </c>
      <c r="B21" s="21"/>
      <c r="C21">
        <f>+A21*B21</f>
        <v>0</v>
      </c>
      <c r="E21" s="22">
        <f>+'TOTAL GENERAL'!E21</f>
        <v>50</v>
      </c>
      <c r="F21" s="21"/>
      <c r="G21" s="21">
        <f t="shared" si="2"/>
        <v>0</v>
      </c>
      <c r="K21" s="3"/>
      <c r="M21">
        <f t="shared" si="3"/>
        <v>0</v>
      </c>
    </row>
    <row r="22" spans="1:13">
      <c r="A22" s="22">
        <f>+'TOTAL GENERAL'!A22</f>
        <v>17.350000000000001</v>
      </c>
      <c r="B22" s="21"/>
      <c r="C22">
        <f>+A22*B22</f>
        <v>0</v>
      </c>
      <c r="E22" s="22"/>
      <c r="F22" s="21"/>
      <c r="G22" s="21">
        <f t="shared" si="2"/>
        <v>0</v>
      </c>
      <c r="K22" s="3"/>
      <c r="M22">
        <f t="shared" si="3"/>
        <v>0</v>
      </c>
    </row>
    <row r="23" spans="1:13">
      <c r="A23" s="22">
        <f>+'TOTAL GENERAL'!A23</f>
        <v>17.5</v>
      </c>
      <c r="B23" s="21"/>
      <c r="C23">
        <f>+A23*B23</f>
        <v>0</v>
      </c>
      <c r="E23" s="22"/>
      <c r="F23" s="21"/>
      <c r="G23" s="21">
        <f t="shared" si="2"/>
        <v>0</v>
      </c>
      <c r="K23" s="3"/>
      <c r="M23">
        <f t="shared" si="3"/>
        <v>0</v>
      </c>
    </row>
    <row r="24" spans="1:13">
      <c r="A24" s="22">
        <f>+'TOTAL GENERAL'!A24</f>
        <v>18</v>
      </c>
      <c r="B24" s="21"/>
      <c r="C24">
        <f>+A24*B24</f>
        <v>0</v>
      </c>
      <c r="E24" s="22"/>
      <c r="F24" s="21"/>
      <c r="G24" s="21">
        <f t="shared" si="2"/>
        <v>0</v>
      </c>
      <c r="K24" s="3"/>
      <c r="M24">
        <f t="shared" si="3"/>
        <v>0</v>
      </c>
    </row>
    <row r="25" spans="1:13">
      <c r="A25" s="22">
        <f>+'TOTAL GENERAL'!A25</f>
        <v>20</v>
      </c>
      <c r="B25" s="21"/>
      <c r="C25">
        <f t="shared" ref="C25:C30" si="4">+A25*B25</f>
        <v>0</v>
      </c>
      <c r="E25" s="22"/>
      <c r="F25" s="21"/>
      <c r="G25" s="21">
        <f t="shared" si="2"/>
        <v>0</v>
      </c>
      <c r="K25" s="3"/>
      <c r="M25">
        <f t="shared" si="3"/>
        <v>0</v>
      </c>
    </row>
    <row r="26" spans="1:13">
      <c r="A26" s="22">
        <f>+'TOTAL GENERAL'!A26</f>
        <v>24.79</v>
      </c>
      <c r="B26" s="21"/>
      <c r="C26">
        <f t="shared" si="4"/>
        <v>0</v>
      </c>
      <c r="E26" s="22"/>
      <c r="F26" s="21"/>
      <c r="G26" s="21">
        <f t="shared" si="2"/>
        <v>0</v>
      </c>
      <c r="K26" s="3"/>
      <c r="M26">
        <f t="shared" si="3"/>
        <v>0</v>
      </c>
    </row>
    <row r="27" spans="1:13">
      <c r="A27" s="22">
        <f>+'TOTAL GENERAL'!A27</f>
        <v>25</v>
      </c>
      <c r="B27" s="21"/>
      <c r="C27">
        <f t="shared" si="4"/>
        <v>0</v>
      </c>
      <c r="E27" s="22"/>
      <c r="F27" s="21"/>
      <c r="G27" s="21">
        <f t="shared" si="2"/>
        <v>0</v>
      </c>
      <c r="K27" s="3"/>
      <c r="M27">
        <f t="shared" si="3"/>
        <v>0</v>
      </c>
    </row>
    <row r="28" spans="1:13">
      <c r="A28" s="22">
        <f>+'TOTAL GENERAL'!A28</f>
        <v>30</v>
      </c>
      <c r="B28" s="21"/>
      <c r="C28">
        <f t="shared" si="4"/>
        <v>0</v>
      </c>
      <c r="K28" s="3"/>
      <c r="M28">
        <f t="shared" si="3"/>
        <v>0</v>
      </c>
    </row>
    <row r="29" spans="1:13">
      <c r="A29" s="22">
        <f>+'TOTAL GENERAL'!A29</f>
        <v>35</v>
      </c>
      <c r="B29" s="21"/>
      <c r="C29">
        <f t="shared" si="4"/>
        <v>0</v>
      </c>
      <c r="K29" s="3"/>
      <c r="M29">
        <f t="shared" si="3"/>
        <v>0</v>
      </c>
    </row>
    <row r="30" spans="1:13">
      <c r="A30" s="22">
        <f>+'TOTAL GENERAL'!A30</f>
        <v>40</v>
      </c>
      <c r="B30" s="21"/>
      <c r="C30">
        <f t="shared" si="4"/>
        <v>0</v>
      </c>
    </row>
    <row r="31" spans="1:13">
      <c r="A31" s="22">
        <f>+'TOTAL GENERAL'!A31</f>
        <v>50</v>
      </c>
    </row>
    <row r="32" spans="1:13">
      <c r="A32" s="22">
        <f>+'TOTAL GENERAL'!A32</f>
        <v>59</v>
      </c>
    </row>
    <row r="33" spans="1:14">
      <c r="A33" s="22">
        <f>+'TOTAL GENERAL'!A33</f>
        <v>60</v>
      </c>
    </row>
    <row r="34" spans="1:14">
      <c r="A34" s="22">
        <f>+'TOTAL GENERAL'!A34</f>
        <v>100</v>
      </c>
    </row>
    <row r="38" spans="1:14">
      <c r="A38" t="s">
        <v>2</v>
      </c>
      <c r="B38">
        <f>SUM(B4:B30)</f>
        <v>0</v>
      </c>
      <c r="C38">
        <f>SUM(C4:C30)</f>
        <v>0</v>
      </c>
      <c r="E38" t="s">
        <v>2</v>
      </c>
      <c r="F38">
        <f>SUM(F3:F27)</f>
        <v>7</v>
      </c>
      <c r="G38">
        <f>SUM(G3:G27)</f>
        <v>79</v>
      </c>
      <c r="I38">
        <f>C38+G38</f>
        <v>79</v>
      </c>
      <c r="K38" t="s">
        <v>2</v>
      </c>
      <c r="L38">
        <f>SUM(L4:L29)</f>
        <v>0</v>
      </c>
      <c r="M38">
        <f>SUM(M4:M29)</f>
        <v>0</v>
      </c>
      <c r="N38">
        <f>I38+M38</f>
        <v>79</v>
      </c>
    </row>
  </sheetData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50"/>
  <dimension ref="A1:N28"/>
  <sheetViews>
    <sheetView zoomScaleNormal="100" workbookViewId="0">
      <selection activeCell="H38" sqref="H38"/>
    </sheetView>
  </sheetViews>
  <sheetFormatPr defaultRowHeight="15"/>
  <sheetData>
    <row r="1" spans="1:13">
      <c r="A1" t="s">
        <v>3</v>
      </c>
      <c r="B1" s="2">
        <f>'0048'!B1</f>
        <v>41699</v>
      </c>
      <c r="E1" t="str">
        <f>+A1</f>
        <v>AUTRES</v>
      </c>
      <c r="F1" s="2">
        <f>+B1</f>
        <v>41699</v>
      </c>
    </row>
    <row r="2" spans="1:13">
      <c r="A2" s="20" t="s">
        <v>4</v>
      </c>
      <c r="B2" s="19" t="s">
        <v>1</v>
      </c>
      <c r="C2" s="19" t="s">
        <v>2</v>
      </c>
      <c r="E2" s="1" t="s">
        <v>0</v>
      </c>
      <c r="F2" s="19" t="s">
        <v>1</v>
      </c>
      <c r="G2" s="19" t="s">
        <v>2</v>
      </c>
      <c r="K2" s="6" t="s">
        <v>22</v>
      </c>
      <c r="L2" s="19" t="s">
        <v>1</v>
      </c>
      <c r="M2" s="19" t="s">
        <v>2</v>
      </c>
    </row>
    <row r="3" spans="1:13">
      <c r="A3" s="22">
        <v>1</v>
      </c>
      <c r="B3">
        <v>0</v>
      </c>
      <c r="C3">
        <f t="shared" ref="C3:C21" si="0">+A3*B3</f>
        <v>0</v>
      </c>
      <c r="E3" s="22">
        <v>0.5</v>
      </c>
      <c r="F3">
        <v>0</v>
      </c>
      <c r="G3">
        <f t="shared" ref="G3:G27" si="1">+E3*F3</f>
        <v>0</v>
      </c>
      <c r="K3" s="3">
        <v>5</v>
      </c>
      <c r="L3">
        <v>0</v>
      </c>
      <c r="M3">
        <f>+K3*L3</f>
        <v>0</v>
      </c>
    </row>
    <row r="4" spans="1:13">
      <c r="A4" s="22">
        <v>3</v>
      </c>
      <c r="B4">
        <v>0</v>
      </c>
      <c r="C4">
        <f t="shared" si="0"/>
        <v>0</v>
      </c>
      <c r="E4" s="22">
        <v>1</v>
      </c>
      <c r="F4" s="21">
        <v>0</v>
      </c>
      <c r="G4" s="21">
        <f t="shared" si="1"/>
        <v>0</v>
      </c>
      <c r="K4" s="3">
        <v>10</v>
      </c>
      <c r="L4">
        <v>0</v>
      </c>
      <c r="M4">
        <f>+K4*L4</f>
        <v>0</v>
      </c>
    </row>
    <row r="5" spans="1:13">
      <c r="A5" s="22">
        <v>5</v>
      </c>
      <c r="B5">
        <v>0</v>
      </c>
      <c r="C5">
        <f t="shared" si="0"/>
        <v>0</v>
      </c>
      <c r="E5" s="22">
        <v>2</v>
      </c>
      <c r="F5" s="21">
        <v>0</v>
      </c>
      <c r="G5" s="21">
        <f t="shared" si="1"/>
        <v>0</v>
      </c>
      <c r="K5" s="3">
        <v>12.5</v>
      </c>
      <c r="L5">
        <v>0</v>
      </c>
      <c r="M5">
        <f t="shared" ref="M5:M27" si="2">+K5*L5</f>
        <v>0</v>
      </c>
    </row>
    <row r="6" spans="1:13">
      <c r="A6" s="22">
        <v>7</v>
      </c>
      <c r="B6">
        <v>0</v>
      </c>
      <c r="C6">
        <f t="shared" si="0"/>
        <v>0</v>
      </c>
      <c r="E6" s="22">
        <v>2.5</v>
      </c>
      <c r="F6" s="21">
        <v>0</v>
      </c>
      <c r="G6" s="21">
        <f t="shared" si="1"/>
        <v>0</v>
      </c>
      <c r="K6" s="3">
        <v>15</v>
      </c>
      <c r="L6">
        <v>0</v>
      </c>
      <c r="M6">
        <f t="shared" si="2"/>
        <v>0</v>
      </c>
    </row>
    <row r="7" spans="1:13">
      <c r="A7" s="22">
        <v>7.5</v>
      </c>
      <c r="B7">
        <v>0</v>
      </c>
      <c r="C7">
        <f t="shared" si="0"/>
        <v>0</v>
      </c>
      <c r="E7" s="22">
        <v>3</v>
      </c>
      <c r="F7" s="21">
        <v>0</v>
      </c>
      <c r="G7" s="21">
        <f t="shared" si="1"/>
        <v>0</v>
      </c>
      <c r="K7" s="3">
        <v>20</v>
      </c>
      <c r="L7">
        <v>0</v>
      </c>
      <c r="M7">
        <f t="shared" si="2"/>
        <v>0</v>
      </c>
    </row>
    <row r="8" spans="1:13">
      <c r="A8" s="22">
        <v>8.75</v>
      </c>
      <c r="B8">
        <v>0</v>
      </c>
      <c r="C8">
        <f t="shared" si="0"/>
        <v>0</v>
      </c>
      <c r="E8" s="22">
        <v>4</v>
      </c>
      <c r="F8" s="21">
        <v>0</v>
      </c>
      <c r="G8" s="21">
        <f t="shared" si="1"/>
        <v>0</v>
      </c>
      <c r="K8" s="3">
        <v>25</v>
      </c>
      <c r="L8">
        <v>0</v>
      </c>
      <c r="M8">
        <f t="shared" si="2"/>
        <v>0</v>
      </c>
    </row>
    <row r="9" spans="1:13">
      <c r="A9" s="22">
        <v>10</v>
      </c>
      <c r="B9">
        <v>0</v>
      </c>
      <c r="C9">
        <f t="shared" si="0"/>
        <v>0</v>
      </c>
      <c r="E9" s="22">
        <v>5</v>
      </c>
      <c r="F9" s="21">
        <v>0</v>
      </c>
      <c r="G9" s="21">
        <f t="shared" si="1"/>
        <v>0</v>
      </c>
      <c r="K9" s="3">
        <v>30</v>
      </c>
      <c r="L9">
        <v>0</v>
      </c>
      <c r="M9">
        <f t="shared" si="2"/>
        <v>0</v>
      </c>
    </row>
    <row r="10" spans="1:13">
      <c r="A10" s="22">
        <v>12</v>
      </c>
      <c r="B10">
        <v>0</v>
      </c>
      <c r="C10">
        <f t="shared" si="0"/>
        <v>0</v>
      </c>
      <c r="E10" s="22">
        <v>6</v>
      </c>
      <c r="F10" s="21">
        <v>0</v>
      </c>
      <c r="G10" s="21">
        <f t="shared" si="1"/>
        <v>0</v>
      </c>
      <c r="K10" s="3">
        <v>35</v>
      </c>
      <c r="L10">
        <v>0</v>
      </c>
      <c r="M10">
        <f t="shared" si="2"/>
        <v>0</v>
      </c>
    </row>
    <row r="11" spans="1:13">
      <c r="A11" s="22">
        <v>12.39</v>
      </c>
      <c r="B11">
        <v>0</v>
      </c>
      <c r="C11">
        <f t="shared" si="0"/>
        <v>0</v>
      </c>
      <c r="E11" s="22">
        <v>7</v>
      </c>
      <c r="F11" s="21">
        <v>0</v>
      </c>
      <c r="G11" s="21">
        <f t="shared" si="1"/>
        <v>0</v>
      </c>
      <c r="K11" s="3">
        <v>50</v>
      </c>
      <c r="L11">
        <v>0</v>
      </c>
      <c r="M11">
        <f t="shared" si="2"/>
        <v>0</v>
      </c>
    </row>
    <row r="12" spans="1:13">
      <c r="A12" s="22">
        <v>12.5</v>
      </c>
      <c r="B12">
        <v>0</v>
      </c>
      <c r="C12">
        <f t="shared" si="0"/>
        <v>0</v>
      </c>
      <c r="E12" s="22">
        <v>10</v>
      </c>
      <c r="F12" s="21">
        <v>0</v>
      </c>
      <c r="G12" s="21">
        <f t="shared" si="1"/>
        <v>0</v>
      </c>
      <c r="K12" s="3"/>
      <c r="M12">
        <f t="shared" si="2"/>
        <v>0</v>
      </c>
    </row>
    <row r="13" spans="1:13">
      <c r="A13" s="22">
        <v>15</v>
      </c>
      <c r="B13">
        <v>0</v>
      </c>
      <c r="C13">
        <f t="shared" si="0"/>
        <v>0</v>
      </c>
      <c r="E13" s="22">
        <v>12.5</v>
      </c>
      <c r="F13" s="21">
        <v>0</v>
      </c>
      <c r="G13" s="21">
        <f t="shared" si="1"/>
        <v>0</v>
      </c>
      <c r="K13" s="3"/>
      <c r="M13">
        <f t="shared" si="2"/>
        <v>0</v>
      </c>
    </row>
    <row r="14" spans="1:13">
      <c r="A14" s="22">
        <v>17.5</v>
      </c>
      <c r="B14">
        <v>0</v>
      </c>
      <c r="C14">
        <f t="shared" si="0"/>
        <v>0</v>
      </c>
      <c r="E14" s="22">
        <v>15</v>
      </c>
      <c r="F14" s="21">
        <v>0</v>
      </c>
      <c r="G14" s="21">
        <f t="shared" si="1"/>
        <v>0</v>
      </c>
      <c r="K14" s="3"/>
      <c r="M14">
        <f t="shared" si="2"/>
        <v>0</v>
      </c>
    </row>
    <row r="15" spans="1:13">
      <c r="A15" s="22">
        <v>18</v>
      </c>
      <c r="B15">
        <v>0</v>
      </c>
      <c r="C15">
        <f t="shared" si="0"/>
        <v>0</v>
      </c>
      <c r="E15" s="22">
        <v>17.5</v>
      </c>
      <c r="F15" s="21">
        <v>0</v>
      </c>
      <c r="G15" s="21">
        <f t="shared" si="1"/>
        <v>0</v>
      </c>
      <c r="K15" s="3"/>
      <c r="M15">
        <f t="shared" si="2"/>
        <v>0</v>
      </c>
    </row>
    <row r="16" spans="1:13">
      <c r="A16" s="22">
        <v>20</v>
      </c>
      <c r="B16">
        <v>0</v>
      </c>
      <c r="C16">
        <f t="shared" si="0"/>
        <v>0</v>
      </c>
      <c r="E16" s="22">
        <v>20</v>
      </c>
      <c r="F16" s="21">
        <v>0</v>
      </c>
      <c r="G16" s="21">
        <f t="shared" si="1"/>
        <v>0</v>
      </c>
      <c r="K16" s="3"/>
      <c r="M16">
        <f t="shared" si="2"/>
        <v>0</v>
      </c>
    </row>
    <row r="17" spans="1:14">
      <c r="A17" s="22">
        <v>24.79</v>
      </c>
      <c r="B17">
        <v>0</v>
      </c>
      <c r="C17">
        <f t="shared" si="0"/>
        <v>0</v>
      </c>
      <c r="E17" s="22">
        <v>24.79</v>
      </c>
      <c r="F17" s="21">
        <v>0</v>
      </c>
      <c r="G17" s="21">
        <f t="shared" si="1"/>
        <v>0</v>
      </c>
      <c r="K17" s="3"/>
      <c r="M17">
        <f t="shared" si="2"/>
        <v>0</v>
      </c>
    </row>
    <row r="18" spans="1:14">
      <c r="A18" s="22">
        <v>25</v>
      </c>
      <c r="B18">
        <v>0</v>
      </c>
      <c r="C18">
        <f t="shared" si="0"/>
        <v>0</v>
      </c>
      <c r="E18" s="22">
        <v>25</v>
      </c>
      <c r="F18" s="21">
        <v>0</v>
      </c>
      <c r="G18" s="21">
        <f t="shared" si="1"/>
        <v>0</v>
      </c>
      <c r="K18" s="3"/>
      <c r="M18">
        <f t="shared" si="2"/>
        <v>0</v>
      </c>
    </row>
    <row r="19" spans="1:14">
      <c r="A19" s="22">
        <v>30</v>
      </c>
      <c r="B19">
        <v>0</v>
      </c>
      <c r="C19">
        <f t="shared" si="0"/>
        <v>0</v>
      </c>
      <c r="E19" s="22">
        <v>30</v>
      </c>
      <c r="F19" s="21">
        <v>0</v>
      </c>
      <c r="G19" s="21">
        <f t="shared" si="1"/>
        <v>0</v>
      </c>
      <c r="K19" s="3"/>
      <c r="M19">
        <f t="shared" si="2"/>
        <v>0</v>
      </c>
    </row>
    <row r="20" spans="1:14">
      <c r="A20" s="22">
        <v>35</v>
      </c>
      <c r="B20">
        <v>0</v>
      </c>
      <c r="C20">
        <f t="shared" si="0"/>
        <v>0</v>
      </c>
      <c r="E20" s="22">
        <v>35</v>
      </c>
      <c r="F20" s="21">
        <v>0</v>
      </c>
      <c r="G20" s="21">
        <f t="shared" si="1"/>
        <v>0</v>
      </c>
      <c r="K20" s="3"/>
      <c r="M20">
        <f t="shared" si="2"/>
        <v>0</v>
      </c>
    </row>
    <row r="21" spans="1:14">
      <c r="A21" s="22">
        <v>40</v>
      </c>
      <c r="B21">
        <v>0</v>
      </c>
      <c r="C21">
        <f t="shared" si="0"/>
        <v>0</v>
      </c>
      <c r="E21" s="22">
        <v>50</v>
      </c>
      <c r="F21" s="21">
        <v>0</v>
      </c>
      <c r="G21" s="21">
        <f t="shared" si="1"/>
        <v>0</v>
      </c>
      <c r="K21" s="3"/>
      <c r="M21">
        <f t="shared" si="2"/>
        <v>0</v>
      </c>
    </row>
    <row r="22" spans="1:14">
      <c r="A22" s="22">
        <v>50</v>
      </c>
      <c r="B22">
        <v>0</v>
      </c>
      <c r="C22">
        <f t="shared" ref="C22:C27" si="3">+A22*B22</f>
        <v>0</v>
      </c>
      <c r="E22" s="22"/>
      <c r="F22" s="21">
        <v>0</v>
      </c>
      <c r="G22" s="21">
        <f t="shared" si="1"/>
        <v>0</v>
      </c>
      <c r="K22" s="3"/>
      <c r="M22">
        <f t="shared" si="2"/>
        <v>0</v>
      </c>
    </row>
    <row r="23" spans="1:14">
      <c r="A23" s="22">
        <v>59</v>
      </c>
      <c r="B23">
        <v>0</v>
      </c>
      <c r="C23">
        <f t="shared" si="3"/>
        <v>0</v>
      </c>
      <c r="E23" s="22"/>
      <c r="F23" s="21">
        <v>0</v>
      </c>
      <c r="G23" s="21">
        <f t="shared" si="1"/>
        <v>0</v>
      </c>
      <c r="K23" s="3"/>
      <c r="M23">
        <f t="shared" si="2"/>
        <v>0</v>
      </c>
    </row>
    <row r="24" spans="1:14">
      <c r="A24" s="22">
        <v>60</v>
      </c>
      <c r="B24">
        <v>0</v>
      </c>
      <c r="C24">
        <f t="shared" si="3"/>
        <v>0</v>
      </c>
      <c r="E24" s="22"/>
      <c r="F24" s="21">
        <v>0</v>
      </c>
      <c r="G24" s="21">
        <f t="shared" si="1"/>
        <v>0</v>
      </c>
      <c r="K24" s="3"/>
      <c r="M24">
        <f t="shared" si="2"/>
        <v>0</v>
      </c>
    </row>
    <row r="25" spans="1:14">
      <c r="A25" s="22">
        <v>16</v>
      </c>
      <c r="B25">
        <v>0</v>
      </c>
      <c r="C25">
        <f t="shared" si="3"/>
        <v>0</v>
      </c>
      <c r="E25" s="22"/>
      <c r="F25" s="21">
        <v>0</v>
      </c>
      <c r="G25" s="21">
        <f t="shared" si="1"/>
        <v>0</v>
      </c>
      <c r="K25" s="3"/>
      <c r="M25">
        <f t="shared" si="2"/>
        <v>0</v>
      </c>
    </row>
    <row r="26" spans="1:14">
      <c r="A26" s="22">
        <v>4.2</v>
      </c>
      <c r="B26">
        <v>0</v>
      </c>
      <c r="C26">
        <f t="shared" si="3"/>
        <v>0</v>
      </c>
      <c r="E26" s="22"/>
      <c r="F26" s="21">
        <v>0</v>
      </c>
      <c r="G26" s="21">
        <f t="shared" si="1"/>
        <v>0</v>
      </c>
      <c r="K26" s="3"/>
      <c r="M26">
        <f t="shared" si="2"/>
        <v>0</v>
      </c>
    </row>
    <row r="27" spans="1:14">
      <c r="A27" s="22">
        <v>6.25</v>
      </c>
      <c r="B27">
        <v>0</v>
      </c>
      <c r="C27">
        <f t="shared" si="3"/>
        <v>0</v>
      </c>
      <c r="E27" s="22"/>
      <c r="F27" s="21">
        <v>0</v>
      </c>
      <c r="G27" s="21">
        <f t="shared" si="1"/>
        <v>0</v>
      </c>
      <c r="K27" s="3"/>
      <c r="M27">
        <f t="shared" si="2"/>
        <v>0</v>
      </c>
    </row>
    <row r="28" spans="1:14">
      <c r="A28" t="s">
        <v>2</v>
      </c>
      <c r="B28">
        <f>SUM(B3:B27)</f>
        <v>0</v>
      </c>
      <c r="C28">
        <f>SUM(C3:C27)</f>
        <v>0</v>
      </c>
      <c r="E28" t="s">
        <v>2</v>
      </c>
      <c r="F28">
        <f>SUM(F3:F27)</f>
        <v>0</v>
      </c>
      <c r="G28">
        <f>SUM(G3:G27)</f>
        <v>0</v>
      </c>
      <c r="I28">
        <f>C28+G28</f>
        <v>0</v>
      </c>
      <c r="K28" t="s">
        <v>2</v>
      </c>
      <c r="L28">
        <f>SUM(L3:L27)</f>
        <v>0</v>
      </c>
      <c r="M28">
        <f>SUM(M3:M27)</f>
        <v>0</v>
      </c>
      <c r="N28">
        <f>I28+M28</f>
        <v>0</v>
      </c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51"/>
  <dimension ref="A1:N36"/>
  <sheetViews>
    <sheetView view="pageBreakPreview" zoomScaleNormal="100" zoomScaleSheetLayoutView="100" workbookViewId="0">
      <selection activeCell="I25" sqref="I25"/>
    </sheetView>
  </sheetViews>
  <sheetFormatPr defaultRowHeight="15"/>
  <cols>
    <col min="1" max="1" width="8.42578125" bestFit="1" customWidth="1"/>
    <col min="2" max="2" width="8.85546875" bestFit="1" customWidth="1"/>
    <col min="3" max="3" width="8.140625" bestFit="1" customWidth="1"/>
    <col min="5" max="5" width="9.140625" bestFit="1" customWidth="1"/>
    <col min="6" max="6" width="8.85546875" bestFit="1" customWidth="1"/>
    <col min="7" max="7" width="8.140625" bestFit="1" customWidth="1"/>
    <col min="9" max="9" width="9.140625" bestFit="1" customWidth="1"/>
    <col min="11" max="11" width="19.5703125" bestFit="1" customWidth="1"/>
    <col min="12" max="12" width="8.85546875" bestFit="1" customWidth="1"/>
    <col min="13" max="13" width="6.7109375" bestFit="1" customWidth="1"/>
    <col min="14" max="14" width="9.140625" bestFit="1" customWidth="1"/>
  </cols>
  <sheetData>
    <row r="1" spans="1:13">
      <c r="A1">
        <v>101</v>
      </c>
      <c r="B1" s="2">
        <f>'0048'!B1</f>
        <v>41699</v>
      </c>
      <c r="E1">
        <f>+A1</f>
        <v>101</v>
      </c>
      <c r="F1" s="2">
        <f>+B1</f>
        <v>41699</v>
      </c>
    </row>
    <row r="2" spans="1:13">
      <c r="A2" s="20" t="s">
        <v>4</v>
      </c>
      <c r="B2" s="19" t="s">
        <v>1</v>
      </c>
      <c r="C2" s="19" t="s">
        <v>2</v>
      </c>
      <c r="E2" s="1" t="s">
        <v>0</v>
      </c>
      <c r="F2" s="19" t="s">
        <v>1</v>
      </c>
      <c r="G2" s="19" t="s">
        <v>2</v>
      </c>
      <c r="K2" s="1" t="s">
        <v>22</v>
      </c>
      <c r="L2" s="19" t="s">
        <v>1</v>
      </c>
      <c r="M2" s="19" t="s">
        <v>2</v>
      </c>
    </row>
    <row r="3" spans="1:13" s="21" customFormat="1">
      <c r="A3" s="22">
        <v>1</v>
      </c>
      <c r="B3" s="21">
        <f>SUM('0048:AUTRES'!B3)</f>
        <v>0</v>
      </c>
      <c r="C3" s="21">
        <f t="shared" ref="C3:C34" si="0">+A3*B3</f>
        <v>0</v>
      </c>
      <c r="E3" s="22">
        <v>0.6</v>
      </c>
      <c r="F3">
        <f>SUM('0048:AUTRES'!F3)</f>
        <v>0</v>
      </c>
      <c r="G3">
        <f t="shared" ref="G3:G21" si="1">+E3*F3</f>
        <v>0</v>
      </c>
      <c r="K3" s="1"/>
      <c r="L3" s="19"/>
      <c r="M3" s="19"/>
    </row>
    <row r="4" spans="1:13">
      <c r="A4" s="22">
        <v>1.28</v>
      </c>
      <c r="B4" s="21">
        <f>SUM('0048:AUTRES'!B4)</f>
        <v>0</v>
      </c>
      <c r="C4">
        <f t="shared" si="0"/>
        <v>0</v>
      </c>
      <c r="E4" s="22">
        <v>1</v>
      </c>
      <c r="F4" s="21">
        <f>SUM('0048:AUTRES'!F4)</f>
        <v>1</v>
      </c>
      <c r="G4" s="21">
        <f t="shared" si="1"/>
        <v>1</v>
      </c>
      <c r="K4" s="3">
        <v>5</v>
      </c>
      <c r="L4">
        <f>SUM('0048:AUTRES'!L3)</f>
        <v>0</v>
      </c>
      <c r="M4">
        <f>+K4*L4</f>
        <v>0</v>
      </c>
    </row>
    <row r="5" spans="1:13" s="21" customFormat="1">
      <c r="A5" s="22">
        <v>2</v>
      </c>
      <c r="B5" s="21">
        <f>SUM('0048:AUTRES'!B5)</f>
        <v>0</v>
      </c>
      <c r="C5" s="21">
        <f t="shared" si="0"/>
        <v>0</v>
      </c>
      <c r="E5" s="22">
        <v>2</v>
      </c>
      <c r="F5" s="21">
        <f>SUM('0048:AUTRES'!F5)</f>
        <v>1</v>
      </c>
      <c r="G5" s="21">
        <f t="shared" si="1"/>
        <v>2</v>
      </c>
      <c r="K5" s="22"/>
    </row>
    <row r="6" spans="1:13" s="21" customFormat="1">
      <c r="A6" s="22">
        <v>3.5</v>
      </c>
      <c r="B6" s="21">
        <f>SUM('0048:AUTRES'!B6)</f>
        <v>0</v>
      </c>
      <c r="C6" s="21">
        <f t="shared" si="0"/>
        <v>0</v>
      </c>
      <c r="E6" s="22">
        <v>2.5</v>
      </c>
      <c r="F6" s="21">
        <f>SUM('0048:AUTRES'!F6)</f>
        <v>0</v>
      </c>
      <c r="G6" s="21">
        <f t="shared" si="1"/>
        <v>0</v>
      </c>
      <c r="K6" s="22"/>
    </row>
    <row r="7" spans="1:13">
      <c r="A7" s="22">
        <v>4</v>
      </c>
      <c r="B7" s="21">
        <f>SUM('0048:AUTRES'!B7)</f>
        <v>0</v>
      </c>
      <c r="C7">
        <f t="shared" si="0"/>
        <v>0</v>
      </c>
      <c r="E7" s="22">
        <v>3</v>
      </c>
      <c r="F7" s="21">
        <f>SUM('0048:AUTRES'!F7)</f>
        <v>0</v>
      </c>
      <c r="G7" s="21">
        <f t="shared" si="1"/>
        <v>0</v>
      </c>
      <c r="K7" s="3">
        <v>10</v>
      </c>
      <c r="L7">
        <f>SUM('0048:AUTRES'!L4)</f>
        <v>0</v>
      </c>
      <c r="M7">
        <f>+K7*L7</f>
        <v>0</v>
      </c>
    </row>
    <row r="8" spans="1:13">
      <c r="A8" s="22">
        <v>4.2</v>
      </c>
      <c r="B8" s="21">
        <f>SUM('0048:AUTRES'!B8)</f>
        <v>0</v>
      </c>
      <c r="C8">
        <f t="shared" si="0"/>
        <v>0</v>
      </c>
      <c r="E8" s="22">
        <v>4</v>
      </c>
      <c r="F8" s="21">
        <f>SUM('0048:AUTRES'!F8)</f>
        <v>1</v>
      </c>
      <c r="G8" s="21">
        <f t="shared" si="1"/>
        <v>4</v>
      </c>
      <c r="K8" s="3">
        <v>12.5</v>
      </c>
      <c r="L8">
        <f>SUM('0048:AUTRES'!L5)</f>
        <v>0</v>
      </c>
      <c r="M8">
        <f t="shared" ref="M8:M33" si="2">+K8*L8</f>
        <v>0</v>
      </c>
    </row>
    <row r="9" spans="1:13">
      <c r="A9" s="22">
        <v>5</v>
      </c>
      <c r="B9" s="21">
        <f>SUM('0048:AUTRES'!B9)</f>
        <v>43</v>
      </c>
      <c r="C9">
        <f t="shared" si="0"/>
        <v>215</v>
      </c>
      <c r="E9" s="22">
        <v>5</v>
      </c>
      <c r="F9" s="21">
        <f>SUM('0048:AUTRES'!F9)</f>
        <v>35</v>
      </c>
      <c r="G9" s="21">
        <f t="shared" si="1"/>
        <v>175</v>
      </c>
      <c r="K9" s="3">
        <v>15</v>
      </c>
      <c r="L9">
        <f>SUM('0048:AUTRES'!L6)</f>
        <v>0</v>
      </c>
      <c r="M9">
        <f t="shared" si="2"/>
        <v>0</v>
      </c>
    </row>
    <row r="10" spans="1:13">
      <c r="A10" s="22">
        <v>6.25</v>
      </c>
      <c r="B10" s="21">
        <f>SUM('0048:AUTRES'!B10)</f>
        <v>0</v>
      </c>
      <c r="C10">
        <f t="shared" si="0"/>
        <v>0</v>
      </c>
      <c r="E10" s="22">
        <v>6</v>
      </c>
      <c r="F10" s="21">
        <f>SUM('0048:AUTRES'!F10)</f>
        <v>0</v>
      </c>
      <c r="G10" s="21">
        <f t="shared" si="1"/>
        <v>0</v>
      </c>
      <c r="K10" s="3">
        <v>20</v>
      </c>
      <c r="L10">
        <f>SUM('0048:AUTRES'!L7)</f>
        <v>0</v>
      </c>
      <c r="M10">
        <f t="shared" si="2"/>
        <v>0</v>
      </c>
    </row>
    <row r="11" spans="1:13">
      <c r="A11" s="22">
        <v>7</v>
      </c>
      <c r="B11" s="21">
        <f>SUM('0048:AUTRES'!B11)</f>
        <v>0</v>
      </c>
      <c r="C11">
        <f t="shared" si="0"/>
        <v>0</v>
      </c>
      <c r="E11" s="22">
        <v>7</v>
      </c>
      <c r="F11" s="21">
        <f>SUM('0048:AUTRES'!F11)</f>
        <v>0</v>
      </c>
      <c r="G11" s="21">
        <f t="shared" si="1"/>
        <v>0</v>
      </c>
      <c r="K11" s="3">
        <v>25</v>
      </c>
      <c r="L11">
        <f>SUM('0048:AUTRES'!L8)</f>
        <v>0</v>
      </c>
      <c r="M11">
        <f t="shared" si="2"/>
        <v>0</v>
      </c>
    </row>
    <row r="12" spans="1:13">
      <c r="A12" s="22">
        <v>7.5</v>
      </c>
      <c r="B12" s="21">
        <f>SUM('0048:AUTRES'!B12)</f>
        <v>0</v>
      </c>
      <c r="C12">
        <f t="shared" si="0"/>
        <v>0</v>
      </c>
      <c r="E12" s="22">
        <v>10</v>
      </c>
      <c r="F12" s="21">
        <f>SUM('0048:AUTRES'!F12)</f>
        <v>33</v>
      </c>
      <c r="G12" s="21">
        <f t="shared" si="1"/>
        <v>330</v>
      </c>
      <c r="K12" s="3">
        <v>30</v>
      </c>
      <c r="L12">
        <f>SUM('0048:AUTRES'!L9)</f>
        <v>0</v>
      </c>
      <c r="M12">
        <f t="shared" si="2"/>
        <v>0</v>
      </c>
    </row>
    <row r="13" spans="1:13">
      <c r="A13" s="22">
        <v>8.75</v>
      </c>
      <c r="B13" s="21">
        <f>SUM('0048:AUTRES'!B13)</f>
        <v>0</v>
      </c>
      <c r="C13">
        <f t="shared" si="0"/>
        <v>0</v>
      </c>
      <c r="E13" s="22">
        <v>12.5</v>
      </c>
      <c r="F13" s="21">
        <f>SUM('0048:AUTRES'!F13)</f>
        <v>12</v>
      </c>
      <c r="G13" s="21">
        <f t="shared" si="1"/>
        <v>150</v>
      </c>
      <c r="K13" s="3">
        <v>35</v>
      </c>
      <c r="L13">
        <f>SUM('0048:AUTRES'!L10)</f>
        <v>0</v>
      </c>
      <c r="M13">
        <f t="shared" si="2"/>
        <v>0</v>
      </c>
    </row>
    <row r="14" spans="1:13">
      <c r="A14" s="22">
        <v>10</v>
      </c>
      <c r="B14" s="21">
        <f>SUM('0048:AUTRES'!B14)</f>
        <v>26</v>
      </c>
      <c r="C14">
        <f t="shared" si="0"/>
        <v>260</v>
      </c>
      <c r="E14" s="22">
        <v>15</v>
      </c>
      <c r="F14" s="21">
        <f>SUM('0048:AUTRES'!F14)</f>
        <v>0</v>
      </c>
      <c r="G14" s="21">
        <f t="shared" si="1"/>
        <v>0</v>
      </c>
      <c r="K14" s="3">
        <v>50</v>
      </c>
      <c r="L14">
        <f>SUM('0048:AUTRES'!L11)</f>
        <v>0</v>
      </c>
      <c r="M14">
        <f t="shared" si="2"/>
        <v>0</v>
      </c>
    </row>
    <row r="15" spans="1:13">
      <c r="A15" s="22">
        <v>12</v>
      </c>
      <c r="B15" s="21">
        <f>SUM('0048:AUTRES'!B15)</f>
        <v>0</v>
      </c>
      <c r="C15">
        <f t="shared" si="0"/>
        <v>0</v>
      </c>
      <c r="E15" s="22">
        <v>17.5</v>
      </c>
      <c r="F15" s="21">
        <f>SUM('0048:AUTRES'!F15)</f>
        <v>8</v>
      </c>
      <c r="G15" s="21">
        <f t="shared" si="1"/>
        <v>140</v>
      </c>
      <c r="K15" s="3"/>
      <c r="M15">
        <f t="shared" si="2"/>
        <v>0</v>
      </c>
    </row>
    <row r="16" spans="1:13">
      <c r="A16" s="22">
        <v>12.39</v>
      </c>
      <c r="B16" s="21">
        <f>SUM('0048:AUTRES'!B16)</f>
        <v>0</v>
      </c>
      <c r="C16">
        <f t="shared" si="0"/>
        <v>0</v>
      </c>
      <c r="E16" s="22">
        <v>20</v>
      </c>
      <c r="F16" s="21">
        <f>SUM('0048:AUTRES'!F16)</f>
        <v>5</v>
      </c>
      <c r="G16" s="21">
        <f t="shared" si="1"/>
        <v>100</v>
      </c>
      <c r="K16" s="3"/>
      <c r="M16">
        <f t="shared" si="2"/>
        <v>0</v>
      </c>
    </row>
    <row r="17" spans="1:13" s="21" customFormat="1">
      <c r="A17" s="22">
        <v>12.4</v>
      </c>
      <c r="B17" s="21">
        <f>SUM('0048:AUTRES'!B17)</f>
        <v>0</v>
      </c>
      <c r="C17" s="21">
        <f t="shared" si="0"/>
        <v>0</v>
      </c>
      <c r="E17" s="22">
        <v>24.79</v>
      </c>
      <c r="F17" s="21">
        <f>SUM('0048:AUTRES'!F17)</f>
        <v>0</v>
      </c>
      <c r="G17" s="21">
        <f t="shared" si="1"/>
        <v>0</v>
      </c>
      <c r="K17" s="22"/>
    </row>
    <row r="18" spans="1:13">
      <c r="A18" s="22">
        <v>12.5</v>
      </c>
      <c r="B18" s="21">
        <f>SUM('0048:AUTRES'!B18)</f>
        <v>0</v>
      </c>
      <c r="C18">
        <f t="shared" si="0"/>
        <v>0</v>
      </c>
      <c r="E18" s="22">
        <v>25</v>
      </c>
      <c r="F18" s="21">
        <f>SUM('0048:AUTRES'!F18)</f>
        <v>6</v>
      </c>
      <c r="G18" s="21">
        <f t="shared" si="1"/>
        <v>150</v>
      </c>
      <c r="K18" s="3"/>
      <c r="M18">
        <f t="shared" si="2"/>
        <v>0</v>
      </c>
    </row>
    <row r="19" spans="1:13" s="21" customFormat="1">
      <c r="A19" s="22">
        <v>12.88</v>
      </c>
      <c r="B19" s="21">
        <f>SUM('0048:AUTRES'!B19)</f>
        <v>0</v>
      </c>
      <c r="C19" s="21">
        <f t="shared" si="0"/>
        <v>0</v>
      </c>
      <c r="E19" s="22">
        <v>30</v>
      </c>
      <c r="F19" s="21">
        <f>SUM('0048:AUTRES'!F19)</f>
        <v>1</v>
      </c>
      <c r="G19" s="21">
        <f t="shared" si="1"/>
        <v>30</v>
      </c>
      <c r="K19" s="22"/>
    </row>
    <row r="20" spans="1:13">
      <c r="A20" s="22">
        <v>15</v>
      </c>
      <c r="B20" s="21">
        <f>SUM('0048:AUTRES'!B20)</f>
        <v>3</v>
      </c>
      <c r="C20">
        <f t="shared" si="0"/>
        <v>45</v>
      </c>
      <c r="E20" s="22">
        <v>35</v>
      </c>
      <c r="F20" s="21">
        <f>SUM('0048:AUTRES'!F20)</f>
        <v>4</v>
      </c>
      <c r="G20" s="21">
        <f t="shared" si="1"/>
        <v>140</v>
      </c>
      <c r="K20" s="3"/>
      <c r="M20">
        <f t="shared" si="2"/>
        <v>0</v>
      </c>
    </row>
    <row r="21" spans="1:13">
      <c r="A21" s="22">
        <v>16</v>
      </c>
      <c r="B21" s="21">
        <f>SUM('0048:AUTRES'!B21)</f>
        <v>0</v>
      </c>
      <c r="C21">
        <f t="shared" si="0"/>
        <v>0</v>
      </c>
      <c r="E21" s="22">
        <v>50</v>
      </c>
      <c r="F21" s="21">
        <f>SUM('0048:AUTRES'!F21)</f>
        <v>1</v>
      </c>
      <c r="G21" s="21">
        <f t="shared" si="1"/>
        <v>50</v>
      </c>
      <c r="K21" s="3"/>
      <c r="M21">
        <f t="shared" si="2"/>
        <v>0</v>
      </c>
    </row>
    <row r="22" spans="1:13" s="21" customFormat="1">
      <c r="A22" s="22">
        <v>17.350000000000001</v>
      </c>
      <c r="B22" s="21">
        <f>SUM('0048:AUTRES'!B22)</f>
        <v>0</v>
      </c>
      <c r="C22" s="21">
        <f t="shared" si="0"/>
        <v>0</v>
      </c>
      <c r="E22" s="22"/>
      <c r="K22" s="22"/>
    </row>
    <row r="23" spans="1:13">
      <c r="A23" s="22">
        <v>17.5</v>
      </c>
      <c r="B23" s="21">
        <f>SUM('0048:AUTRES'!B23)</f>
        <v>0</v>
      </c>
      <c r="C23">
        <f t="shared" si="0"/>
        <v>0</v>
      </c>
      <c r="E23" s="22"/>
      <c r="K23" s="3"/>
      <c r="M23">
        <f t="shared" si="2"/>
        <v>0</v>
      </c>
    </row>
    <row r="24" spans="1:13">
      <c r="A24" s="22">
        <v>18</v>
      </c>
      <c r="B24" s="21">
        <f>SUM('0048:AUTRES'!B24)</f>
        <v>0</v>
      </c>
      <c r="C24">
        <f t="shared" si="0"/>
        <v>0</v>
      </c>
      <c r="E24" s="22"/>
      <c r="F24" s="21"/>
      <c r="G24" s="21"/>
      <c r="K24" s="3"/>
      <c r="M24">
        <f t="shared" si="2"/>
        <v>0</v>
      </c>
    </row>
    <row r="25" spans="1:13">
      <c r="A25" s="22">
        <v>20</v>
      </c>
      <c r="B25" s="21">
        <f>SUM('0048:AUTRES'!B25)</f>
        <v>7</v>
      </c>
      <c r="C25">
        <f t="shared" si="0"/>
        <v>140</v>
      </c>
      <c r="E25" s="22"/>
      <c r="F25" s="21"/>
      <c r="G25" s="21"/>
      <c r="K25" s="3"/>
      <c r="M25">
        <f t="shared" si="2"/>
        <v>0</v>
      </c>
    </row>
    <row r="26" spans="1:13">
      <c r="A26" s="22">
        <v>24.79</v>
      </c>
      <c r="B26" s="21">
        <f>SUM('0048:AUTRES'!B26)</f>
        <v>0</v>
      </c>
      <c r="C26">
        <f t="shared" si="0"/>
        <v>0</v>
      </c>
      <c r="E26" s="22"/>
      <c r="F26" s="21"/>
      <c r="G26" s="21"/>
      <c r="K26" s="3"/>
      <c r="M26">
        <f t="shared" si="2"/>
        <v>0</v>
      </c>
    </row>
    <row r="27" spans="1:13">
      <c r="A27" s="22">
        <v>25</v>
      </c>
      <c r="B27" s="21">
        <f>SUM('0048:AUTRES'!B27)</f>
        <v>2</v>
      </c>
      <c r="C27">
        <f t="shared" si="0"/>
        <v>50</v>
      </c>
      <c r="E27" s="22"/>
      <c r="F27" s="21"/>
      <c r="G27" s="21"/>
      <c r="K27" s="3"/>
      <c r="M27">
        <f t="shared" si="2"/>
        <v>0</v>
      </c>
    </row>
    <row r="28" spans="1:13">
      <c r="A28" s="22">
        <v>30</v>
      </c>
      <c r="B28" s="21">
        <f>SUM('0048:AUTRES'!B28)</f>
        <v>0</v>
      </c>
      <c r="C28">
        <f t="shared" si="0"/>
        <v>0</v>
      </c>
      <c r="E28" s="22"/>
      <c r="F28" s="21"/>
      <c r="G28" s="21"/>
      <c r="K28" s="3"/>
      <c r="M28">
        <f t="shared" si="2"/>
        <v>0</v>
      </c>
    </row>
    <row r="29" spans="1:13">
      <c r="A29" s="22">
        <v>35</v>
      </c>
      <c r="B29" s="21">
        <f>SUM('0048:AUTRES'!B29)</f>
        <v>5</v>
      </c>
      <c r="C29">
        <f t="shared" si="0"/>
        <v>175</v>
      </c>
      <c r="E29" s="22"/>
      <c r="F29" s="21"/>
      <c r="G29" s="21"/>
      <c r="K29" s="3"/>
      <c r="M29">
        <f t="shared" si="2"/>
        <v>0</v>
      </c>
    </row>
    <row r="30" spans="1:13">
      <c r="A30" s="22">
        <v>40</v>
      </c>
      <c r="B30" s="21">
        <f>SUM('0048:AUTRES'!B30)</f>
        <v>0</v>
      </c>
      <c r="C30">
        <f t="shared" si="0"/>
        <v>0</v>
      </c>
      <c r="E30" s="22"/>
      <c r="F30" s="21"/>
      <c r="G30" s="21"/>
      <c r="K30" s="3"/>
      <c r="M30">
        <f t="shared" si="2"/>
        <v>0</v>
      </c>
    </row>
    <row r="31" spans="1:13">
      <c r="A31" s="22">
        <v>50</v>
      </c>
      <c r="B31" s="21">
        <f>SUM('0048:AUTRES'!B31)</f>
        <v>0</v>
      </c>
      <c r="C31">
        <f t="shared" si="0"/>
        <v>0</v>
      </c>
      <c r="E31" s="22"/>
      <c r="F31" s="21"/>
      <c r="G31" s="21"/>
      <c r="K31" s="3"/>
      <c r="M31">
        <f t="shared" si="2"/>
        <v>0</v>
      </c>
    </row>
    <row r="32" spans="1:13">
      <c r="A32" s="22">
        <v>59</v>
      </c>
      <c r="B32" s="21">
        <f>SUM('0048:AUTRES'!B32)</f>
        <v>0</v>
      </c>
      <c r="C32">
        <f t="shared" si="0"/>
        <v>0</v>
      </c>
      <c r="E32" s="22"/>
      <c r="F32" s="21"/>
      <c r="G32" s="21"/>
      <c r="K32" s="3"/>
      <c r="M32">
        <f t="shared" si="2"/>
        <v>0</v>
      </c>
    </row>
    <row r="33" spans="1:14">
      <c r="A33" s="22">
        <v>60</v>
      </c>
      <c r="B33" s="21">
        <f>SUM('0048:AUTRES'!B33)</f>
        <v>0</v>
      </c>
      <c r="C33">
        <f t="shared" si="0"/>
        <v>0</v>
      </c>
      <c r="E33" s="22"/>
      <c r="F33" s="21"/>
      <c r="G33" s="21"/>
      <c r="K33" s="3"/>
      <c r="M33">
        <f t="shared" si="2"/>
        <v>0</v>
      </c>
    </row>
    <row r="34" spans="1:14" s="21" customFormat="1">
      <c r="A34" s="22">
        <v>100</v>
      </c>
      <c r="B34" s="21">
        <f>SUM('0048:AUTRES'!B34)</f>
        <v>0</v>
      </c>
      <c r="C34" s="21">
        <f t="shared" si="0"/>
        <v>0</v>
      </c>
      <c r="E34" s="22"/>
      <c r="K34" s="22"/>
    </row>
    <row r="35" spans="1:14" s="21" customFormat="1">
      <c r="A35" s="22"/>
      <c r="E35" s="22"/>
      <c r="K35" s="22"/>
    </row>
    <row r="36" spans="1:14">
      <c r="A36" t="s">
        <v>2</v>
      </c>
      <c r="B36">
        <f>SUM(B4:B35)</f>
        <v>86</v>
      </c>
      <c r="C36">
        <f>SUM(C4:C34)</f>
        <v>885</v>
      </c>
      <c r="E36" t="s">
        <v>2</v>
      </c>
      <c r="F36">
        <f>SUM(F3:F33)</f>
        <v>108</v>
      </c>
      <c r="G36">
        <f>SUM(G3:G33)</f>
        <v>1272</v>
      </c>
      <c r="I36">
        <f>C36+G36</f>
        <v>2157</v>
      </c>
      <c r="K36" t="s">
        <v>2</v>
      </c>
      <c r="L36">
        <f>SUM(L4:L33)</f>
        <v>0</v>
      </c>
      <c r="M36">
        <f>SUM(M4:M33)</f>
        <v>0</v>
      </c>
      <c r="N36" s="23">
        <f>I36+M36</f>
        <v>2157</v>
      </c>
    </row>
  </sheetData>
  <sortState ref="E3:G32">
    <sortCondition ref="E3"/>
  </sortState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52"/>
  <dimension ref="A1:K50"/>
  <sheetViews>
    <sheetView workbookViewId="0">
      <selection activeCell="N11" sqref="N11"/>
    </sheetView>
  </sheetViews>
  <sheetFormatPr defaultRowHeight="15"/>
  <cols>
    <col min="1" max="1" width="3.28515625" bestFit="1" customWidth="1"/>
    <col min="2" max="2" width="10" bestFit="1" customWidth="1"/>
    <col min="3" max="3" width="4.42578125" bestFit="1" customWidth="1"/>
    <col min="4" max="4" width="10.28515625" bestFit="1" customWidth="1"/>
    <col min="5" max="5" width="4.42578125" customWidth="1"/>
    <col min="6" max="6" width="7" customWidth="1"/>
    <col min="7" max="7" width="4.5703125" customWidth="1"/>
    <col min="8" max="8" width="13.28515625" customWidth="1"/>
    <col min="9" max="9" width="53" customWidth="1"/>
    <col min="10" max="10" width="3.7109375" customWidth="1"/>
    <col min="11" max="11" width="11" bestFit="1" customWidth="1"/>
  </cols>
  <sheetData>
    <row r="1" spans="1:11">
      <c r="A1" t="s">
        <v>5</v>
      </c>
      <c r="B1" t="s">
        <v>6</v>
      </c>
      <c r="C1" t="s">
        <v>7</v>
      </c>
      <c r="D1" t="s">
        <v>8</v>
      </c>
      <c r="E1" t="s">
        <v>9</v>
      </c>
      <c r="F1" t="s">
        <v>10</v>
      </c>
      <c r="G1" t="s">
        <v>11</v>
      </c>
      <c r="H1" t="s">
        <v>12</v>
      </c>
      <c r="I1" t="s">
        <v>13</v>
      </c>
      <c r="J1" t="s">
        <v>14</v>
      </c>
      <c r="K1" t="s">
        <v>9</v>
      </c>
    </row>
    <row r="2" spans="1:11">
      <c r="A2">
        <v>50</v>
      </c>
      <c r="B2">
        <v>577000014</v>
      </c>
      <c r="D2">
        <f>+'0048'!C38+'0048'!G38</f>
        <v>0</v>
      </c>
      <c r="H2" s="2"/>
      <c r="I2" s="21" t="s">
        <v>31</v>
      </c>
      <c r="K2">
        <v>48</v>
      </c>
    </row>
    <row r="3" spans="1:11">
      <c r="A3">
        <v>50</v>
      </c>
      <c r="B3">
        <v>577000014</v>
      </c>
      <c r="D3">
        <f>+'0065'!C38+'0065'!G38</f>
        <v>0</v>
      </c>
      <c r="H3" s="2"/>
      <c r="I3" s="21" t="s">
        <v>31</v>
      </c>
      <c r="K3">
        <v>65</v>
      </c>
    </row>
    <row r="4" spans="1:11">
      <c r="A4">
        <v>50</v>
      </c>
      <c r="B4">
        <v>577000014</v>
      </c>
      <c r="D4">
        <f>+'0728'!C38+'0728'!G38</f>
        <v>85</v>
      </c>
      <c r="H4" s="2"/>
      <c r="I4" s="21" t="s">
        <v>31</v>
      </c>
      <c r="K4">
        <v>728</v>
      </c>
    </row>
    <row r="5" spans="1:11">
      <c r="A5">
        <v>50</v>
      </c>
      <c r="B5">
        <v>577000014</v>
      </c>
      <c r="D5">
        <f>+'0737'!C37+'0737'!G37</f>
        <v>295</v>
      </c>
      <c r="H5" s="2"/>
      <c r="I5" s="21" t="s">
        <v>31</v>
      </c>
      <c r="K5">
        <v>737</v>
      </c>
    </row>
    <row r="6" spans="1:11">
      <c r="A6">
        <v>50</v>
      </c>
      <c r="B6">
        <v>577000014</v>
      </c>
      <c r="D6" s="21">
        <f>SUM('0752'!$C$37+'0752'!G37)</f>
        <v>425</v>
      </c>
      <c r="H6" s="2"/>
      <c r="I6" s="21" t="s">
        <v>31</v>
      </c>
      <c r="K6">
        <v>752</v>
      </c>
    </row>
    <row r="7" spans="1:11">
      <c r="A7">
        <v>50</v>
      </c>
      <c r="B7">
        <v>577000014</v>
      </c>
      <c r="D7">
        <f>+'0775'!C38+'0775'!G38</f>
        <v>394.5</v>
      </c>
      <c r="H7" s="2"/>
      <c r="I7" s="21" t="s">
        <v>31</v>
      </c>
      <c r="K7">
        <v>775</v>
      </c>
    </row>
    <row r="8" spans="1:11">
      <c r="A8">
        <v>50</v>
      </c>
      <c r="B8">
        <v>577000014</v>
      </c>
      <c r="D8">
        <f>+'0776'!C38+'0776'!G38</f>
        <v>252.5</v>
      </c>
      <c r="H8" s="2"/>
      <c r="I8" s="21" t="s">
        <v>31</v>
      </c>
      <c r="K8">
        <v>776</v>
      </c>
    </row>
    <row r="9" spans="1:11">
      <c r="A9">
        <v>50</v>
      </c>
      <c r="B9">
        <v>577000014</v>
      </c>
      <c r="D9">
        <f>+'0786'!C38+'0786'!G38</f>
        <v>225</v>
      </c>
      <c r="H9" s="2"/>
      <c r="I9" s="21" t="s">
        <v>31</v>
      </c>
      <c r="K9">
        <v>786</v>
      </c>
    </row>
    <row r="10" spans="1:11">
      <c r="A10">
        <v>50</v>
      </c>
      <c r="B10">
        <v>577000014</v>
      </c>
      <c r="D10" t="e">
        <f>+#REF!+#REF!</f>
        <v>#REF!</v>
      </c>
      <c r="H10" s="2"/>
      <c r="I10" s="21" t="s">
        <v>31</v>
      </c>
      <c r="K10">
        <v>1122</v>
      </c>
    </row>
    <row r="11" spans="1:11">
      <c r="A11">
        <v>50</v>
      </c>
      <c r="B11">
        <v>577000014</v>
      </c>
      <c r="D11" t="e">
        <f>+#REF!+#REF!</f>
        <v>#REF!</v>
      </c>
      <c r="H11" s="2"/>
      <c r="I11" s="21" t="s">
        <v>31</v>
      </c>
      <c r="K11">
        <v>1187</v>
      </c>
    </row>
    <row r="12" spans="1:11">
      <c r="A12">
        <v>50</v>
      </c>
      <c r="B12">
        <v>577000014</v>
      </c>
      <c r="D12" t="e">
        <f>+#REF!+#REF!</f>
        <v>#REF!</v>
      </c>
      <c r="H12" s="2"/>
      <c r="I12" s="21" t="s">
        <v>31</v>
      </c>
      <c r="K12">
        <v>1188</v>
      </c>
    </row>
    <row r="13" spans="1:11">
      <c r="A13">
        <v>50</v>
      </c>
      <c r="B13">
        <v>577000014</v>
      </c>
      <c r="D13" t="e">
        <f>+#REF!+#REF!</f>
        <v>#REF!</v>
      </c>
      <c r="H13" s="2"/>
      <c r="I13" s="21" t="s">
        <v>31</v>
      </c>
      <c r="K13">
        <v>1190</v>
      </c>
    </row>
    <row r="14" spans="1:11">
      <c r="A14">
        <v>50</v>
      </c>
      <c r="B14">
        <v>577000014</v>
      </c>
      <c r="D14" t="e">
        <f>+#REF!+#REF!</f>
        <v>#REF!</v>
      </c>
      <c r="H14" s="2"/>
      <c r="I14" s="21" t="s">
        <v>31</v>
      </c>
      <c r="K14">
        <v>1321</v>
      </c>
    </row>
    <row r="15" spans="1:11">
      <c r="A15">
        <v>50</v>
      </c>
      <c r="B15">
        <v>577000014</v>
      </c>
      <c r="D15" t="e">
        <f>+#REF!+#REF!</f>
        <v>#REF!</v>
      </c>
      <c r="H15" s="2"/>
      <c r="I15" s="21" t="s">
        <v>31</v>
      </c>
      <c r="K15">
        <v>1425</v>
      </c>
    </row>
    <row r="16" spans="1:11">
      <c r="A16">
        <v>50</v>
      </c>
      <c r="B16">
        <v>577000014</v>
      </c>
      <c r="D16" t="e">
        <f>+#REF!+#REF!</f>
        <v>#REF!</v>
      </c>
      <c r="H16" s="2"/>
      <c r="I16" s="21" t="s">
        <v>31</v>
      </c>
      <c r="K16">
        <v>1621</v>
      </c>
    </row>
    <row r="17" spans="1:11">
      <c r="A17">
        <v>50</v>
      </c>
      <c r="B17">
        <v>577000014</v>
      </c>
      <c r="D17" t="e">
        <f>+#REF!+#REF!</f>
        <v>#REF!</v>
      </c>
      <c r="H17" s="2"/>
      <c r="I17" s="21" t="s">
        <v>31</v>
      </c>
      <c r="K17">
        <v>1650</v>
      </c>
    </row>
    <row r="18" spans="1:11">
      <c r="A18">
        <v>50</v>
      </c>
      <c r="B18">
        <v>577000014</v>
      </c>
      <c r="D18" t="e">
        <f>+#REF!+#REF!</f>
        <v>#REF!</v>
      </c>
      <c r="H18" s="2"/>
      <c r="I18" s="21" t="s">
        <v>31</v>
      </c>
      <c r="K18">
        <v>1725</v>
      </c>
    </row>
    <row r="19" spans="1:11">
      <c r="A19">
        <v>50</v>
      </c>
      <c r="B19">
        <v>577000014</v>
      </c>
      <c r="D19" t="e">
        <f>+#REF!+#REF!</f>
        <v>#REF!</v>
      </c>
      <c r="H19" s="2"/>
      <c r="I19" s="21" t="s">
        <v>31</v>
      </c>
      <c r="K19">
        <v>1733</v>
      </c>
    </row>
    <row r="20" spans="1:11">
      <c r="A20">
        <v>50</v>
      </c>
      <c r="B20">
        <v>577000014</v>
      </c>
      <c r="D20" t="e">
        <f>+#REF!+#REF!</f>
        <v>#REF!</v>
      </c>
      <c r="H20" s="2"/>
      <c r="I20" s="21" t="s">
        <v>31</v>
      </c>
      <c r="K20">
        <v>1734</v>
      </c>
    </row>
    <row r="21" spans="1:11">
      <c r="A21">
        <v>50</v>
      </c>
      <c r="B21">
        <v>577000014</v>
      </c>
      <c r="D21" t="e">
        <f>+#REF!+#REF!</f>
        <v>#REF!</v>
      </c>
      <c r="H21" s="2"/>
      <c r="I21" s="21" t="s">
        <v>31</v>
      </c>
      <c r="K21">
        <v>1736</v>
      </c>
    </row>
    <row r="22" spans="1:11">
      <c r="A22">
        <v>50</v>
      </c>
      <c r="B22">
        <v>577000014</v>
      </c>
      <c r="D22" t="e">
        <f>+#REF!+#REF!</f>
        <v>#REF!</v>
      </c>
      <c r="H22" s="2"/>
      <c r="I22" s="21" t="s">
        <v>31</v>
      </c>
      <c r="K22">
        <v>1737</v>
      </c>
    </row>
    <row r="23" spans="1:11">
      <c r="A23">
        <v>50</v>
      </c>
      <c r="B23">
        <v>577000014</v>
      </c>
      <c r="D23" t="e">
        <f>+#REF!+#REF!</f>
        <v>#REF!</v>
      </c>
      <c r="H23" s="2"/>
      <c r="I23" s="21" t="s">
        <v>31</v>
      </c>
      <c r="K23">
        <v>2102</v>
      </c>
    </row>
    <row r="24" spans="1:11">
      <c r="A24">
        <v>50</v>
      </c>
      <c r="B24">
        <v>577000014</v>
      </c>
      <c r="D24" t="e">
        <f>+#REF!+#REF!</f>
        <v>#REF!</v>
      </c>
      <c r="H24" s="2"/>
      <c r="I24" s="21" t="s">
        <v>31</v>
      </c>
      <c r="K24">
        <v>2142</v>
      </c>
    </row>
    <row r="25" spans="1:11">
      <c r="A25">
        <v>50</v>
      </c>
      <c r="B25">
        <v>577000014</v>
      </c>
      <c r="D25" t="e">
        <f>+#REF!+#REF!</f>
        <v>#REF!</v>
      </c>
      <c r="H25" s="2"/>
      <c r="I25" s="21" t="s">
        <v>31</v>
      </c>
      <c r="K25">
        <v>2145</v>
      </c>
    </row>
    <row r="26" spans="1:11">
      <c r="A26">
        <v>50</v>
      </c>
      <c r="B26">
        <v>577000014</v>
      </c>
      <c r="D26" t="e">
        <f>+#REF!+#REF!</f>
        <v>#REF!</v>
      </c>
      <c r="H26" s="2"/>
      <c r="I26" s="21" t="s">
        <v>31</v>
      </c>
      <c r="K26">
        <v>2254</v>
      </c>
    </row>
    <row r="27" spans="1:11">
      <c r="A27">
        <v>50</v>
      </c>
      <c r="B27">
        <v>577000014</v>
      </c>
      <c r="D27" t="e">
        <f>+#REF!+#REF!</f>
        <v>#REF!</v>
      </c>
      <c r="H27" s="2"/>
      <c r="I27" s="21" t="s">
        <v>31</v>
      </c>
      <c r="K27">
        <v>3016</v>
      </c>
    </row>
    <row r="28" spans="1:11">
      <c r="A28">
        <v>50</v>
      </c>
      <c r="B28">
        <v>577000014</v>
      </c>
      <c r="D28" t="e">
        <f>+#REF!+#REF!</f>
        <v>#REF!</v>
      </c>
      <c r="H28" s="2"/>
      <c r="I28" s="21" t="s">
        <v>31</v>
      </c>
      <c r="K28">
        <v>3017</v>
      </c>
    </row>
    <row r="29" spans="1:11">
      <c r="A29">
        <v>50</v>
      </c>
      <c r="B29">
        <v>577000014</v>
      </c>
      <c r="D29" t="e">
        <f>+#REF!+#REF!</f>
        <v>#REF!</v>
      </c>
      <c r="H29" s="2"/>
      <c r="I29" s="21" t="s">
        <v>31</v>
      </c>
      <c r="K29">
        <v>3047</v>
      </c>
    </row>
    <row r="30" spans="1:11">
      <c r="A30">
        <v>50</v>
      </c>
      <c r="B30">
        <v>577000014</v>
      </c>
      <c r="D30" t="e">
        <f>+#REF!+#REF!</f>
        <v>#REF!</v>
      </c>
      <c r="H30" s="2"/>
      <c r="I30" s="21" t="s">
        <v>31</v>
      </c>
      <c r="K30">
        <v>3053</v>
      </c>
    </row>
    <row r="31" spans="1:11">
      <c r="A31">
        <v>50</v>
      </c>
      <c r="B31">
        <v>577000014</v>
      </c>
      <c r="D31" t="e">
        <f>+#REF!+#REF!</f>
        <v>#REF!</v>
      </c>
      <c r="H31" s="2"/>
      <c r="I31" s="21" t="s">
        <v>31</v>
      </c>
      <c r="K31">
        <v>3066</v>
      </c>
    </row>
    <row r="32" spans="1:11">
      <c r="A32">
        <v>50</v>
      </c>
      <c r="B32">
        <v>577000014</v>
      </c>
      <c r="D32" t="e">
        <f>+#REF!+#REF!</f>
        <v>#REF!</v>
      </c>
      <c r="H32" s="2"/>
      <c r="I32" s="21" t="s">
        <v>31</v>
      </c>
      <c r="K32">
        <v>3067</v>
      </c>
    </row>
    <row r="33" spans="1:11">
      <c r="A33">
        <v>50</v>
      </c>
      <c r="B33">
        <v>577000014</v>
      </c>
      <c r="D33" t="e">
        <f>+#REF!+#REF!</f>
        <v>#REF!</v>
      </c>
      <c r="H33" s="2"/>
      <c r="I33" s="21" t="s">
        <v>31</v>
      </c>
      <c r="K33">
        <v>3080</v>
      </c>
    </row>
    <row r="34" spans="1:11">
      <c r="A34">
        <v>50</v>
      </c>
      <c r="B34">
        <v>577000014</v>
      </c>
      <c r="D34" t="e">
        <f>+#REF!+#REF!</f>
        <v>#REF!</v>
      </c>
      <c r="H34" s="2"/>
      <c r="I34" s="21" t="s">
        <v>31</v>
      </c>
      <c r="K34">
        <v>3081</v>
      </c>
    </row>
    <row r="35" spans="1:11">
      <c r="A35">
        <v>50</v>
      </c>
      <c r="B35">
        <v>577000014</v>
      </c>
      <c r="D35" t="e">
        <f>+#REF!+#REF!</f>
        <v>#REF!</v>
      </c>
      <c r="H35" s="2"/>
      <c r="I35" s="21" t="s">
        <v>31</v>
      </c>
      <c r="K35">
        <v>186</v>
      </c>
    </row>
    <row r="36" spans="1:11">
      <c r="A36">
        <v>50</v>
      </c>
      <c r="B36">
        <v>577000014</v>
      </c>
      <c r="D36">
        <f>+'369'!$C$38+'369'!G38</f>
        <v>80</v>
      </c>
      <c r="H36" s="2"/>
      <c r="I36" s="21" t="s">
        <v>31</v>
      </c>
      <c r="K36">
        <v>369</v>
      </c>
    </row>
    <row r="37" spans="1:11">
      <c r="A37">
        <v>50</v>
      </c>
      <c r="B37">
        <v>577000014</v>
      </c>
      <c r="D37" t="e">
        <f>+#REF!+#REF!</f>
        <v>#REF!</v>
      </c>
      <c r="H37" s="2"/>
      <c r="I37" s="21" t="s">
        <v>31</v>
      </c>
      <c r="K37">
        <v>910</v>
      </c>
    </row>
    <row r="38" spans="1:11">
      <c r="A38">
        <v>50</v>
      </c>
      <c r="B38">
        <v>577000014</v>
      </c>
      <c r="D38" t="e">
        <f>+#REF!+#REF!</f>
        <v>#REF!</v>
      </c>
      <c r="H38" s="2"/>
      <c r="I38" s="21" t="s">
        <v>31</v>
      </c>
      <c r="K38">
        <v>921</v>
      </c>
    </row>
    <row r="39" spans="1:11">
      <c r="A39">
        <v>50</v>
      </c>
      <c r="B39">
        <v>577000014</v>
      </c>
      <c r="D39" t="e">
        <f>+#REF!+#REF!</f>
        <v>#REF!</v>
      </c>
      <c r="H39" s="2"/>
      <c r="I39" s="21" t="s">
        <v>31</v>
      </c>
      <c r="K39">
        <v>947</v>
      </c>
    </row>
    <row r="40" spans="1:11">
      <c r="A40">
        <v>50</v>
      </c>
      <c r="B40">
        <v>577000014</v>
      </c>
      <c r="D40">
        <f>+'950'!$C$38+'950'!G38</f>
        <v>0</v>
      </c>
      <c r="H40" s="2"/>
      <c r="I40" s="21" t="s">
        <v>31</v>
      </c>
      <c r="K40">
        <v>950</v>
      </c>
    </row>
    <row r="41" spans="1:11">
      <c r="A41">
        <v>50</v>
      </c>
      <c r="B41">
        <v>577000014</v>
      </c>
      <c r="D41">
        <f>+'951'!$C$37+'951'!G37</f>
        <v>112.5</v>
      </c>
      <c r="H41" s="2"/>
      <c r="I41" s="21" t="s">
        <v>31</v>
      </c>
      <c r="K41">
        <v>951</v>
      </c>
    </row>
    <row r="42" spans="1:11">
      <c r="A42">
        <v>50</v>
      </c>
      <c r="B42">
        <v>577000014</v>
      </c>
      <c r="D42">
        <f>+'952'!$C$38+'952'!G38</f>
        <v>181</v>
      </c>
      <c r="H42" s="2"/>
      <c r="I42" s="21" t="s">
        <v>31</v>
      </c>
      <c r="K42">
        <v>952</v>
      </c>
    </row>
    <row r="43" spans="1:11">
      <c r="A43">
        <v>50</v>
      </c>
      <c r="B43">
        <v>577000014</v>
      </c>
      <c r="D43">
        <f>+'981'!$C$38+'981'!G38</f>
        <v>0</v>
      </c>
      <c r="H43" s="2"/>
      <c r="I43" s="21" t="s">
        <v>31</v>
      </c>
      <c r="K43">
        <v>981</v>
      </c>
    </row>
    <row r="44" spans="1:11">
      <c r="A44">
        <v>50</v>
      </c>
      <c r="B44">
        <v>577000014</v>
      </c>
      <c r="D44">
        <f>+'993'!$C$38+'993'!G38</f>
        <v>79</v>
      </c>
      <c r="H44" s="2"/>
      <c r="I44" s="21" t="s">
        <v>31</v>
      </c>
      <c r="K44">
        <v>993</v>
      </c>
    </row>
    <row r="45" spans="1:11">
      <c r="A45">
        <v>50</v>
      </c>
      <c r="B45">
        <v>577000014</v>
      </c>
      <c r="D45" t="e">
        <f>+#REF!+#REF!</f>
        <v>#REF!</v>
      </c>
      <c r="H45" s="2"/>
      <c r="I45" s="21" t="s">
        <v>31</v>
      </c>
      <c r="K45">
        <v>1821</v>
      </c>
    </row>
    <row r="46" spans="1:11">
      <c r="A46">
        <v>50</v>
      </c>
      <c r="B46">
        <v>577000014</v>
      </c>
      <c r="D46" t="e">
        <f>+#REF!+#REF!</f>
        <v>#REF!</v>
      </c>
      <c r="H46" s="2"/>
      <c r="I46" s="21" t="s">
        <v>31</v>
      </c>
      <c r="K46">
        <v>2024</v>
      </c>
    </row>
    <row r="47" spans="1:11">
      <c r="A47">
        <v>50</v>
      </c>
      <c r="B47">
        <v>577000014</v>
      </c>
      <c r="D47" t="e">
        <f>+#REF!+#REF!</f>
        <v>#REF!</v>
      </c>
      <c r="H47" s="2"/>
      <c r="I47" s="21" t="s">
        <v>31</v>
      </c>
      <c r="K47">
        <v>2192</v>
      </c>
    </row>
    <row r="48" spans="1:11">
      <c r="A48">
        <v>50</v>
      </c>
      <c r="B48">
        <v>577000014</v>
      </c>
      <c r="D48" s="21" t="e">
        <f>SUM(#REF!+#REF!)</f>
        <v>#REF!</v>
      </c>
      <c r="H48" s="2"/>
      <c r="I48" s="21" t="s">
        <v>31</v>
      </c>
      <c r="K48">
        <v>2544</v>
      </c>
    </row>
    <row r="49" spans="1:11">
      <c r="A49">
        <v>50</v>
      </c>
      <c r="B49">
        <v>577000014</v>
      </c>
      <c r="D49">
        <f>+AUTRES!$C$28+AUTRES!G28</f>
        <v>0</v>
      </c>
      <c r="H49" s="2"/>
      <c r="I49" s="21" t="s">
        <v>31</v>
      </c>
      <c r="K49" t="s">
        <v>15</v>
      </c>
    </row>
    <row r="50" spans="1:11">
      <c r="A50">
        <v>40</v>
      </c>
      <c r="B50">
        <v>577000014</v>
      </c>
      <c r="D50" t="e">
        <f>SUM(D2:D49)</f>
        <v>#REF!</v>
      </c>
      <c r="H50" s="2"/>
      <c r="I50" s="21" t="s">
        <v>31</v>
      </c>
      <c r="K50" s="21" t="s">
        <v>15</v>
      </c>
    </row>
  </sheetData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53"/>
  <dimension ref="A1:I52"/>
  <sheetViews>
    <sheetView topLeftCell="A13" workbookViewId="0">
      <selection activeCell="B49" sqref="B49"/>
    </sheetView>
  </sheetViews>
  <sheetFormatPr defaultRowHeight="15"/>
  <cols>
    <col min="1" max="1" width="10.5703125" bestFit="1" customWidth="1"/>
    <col min="2" max="3" width="8.140625" bestFit="1" customWidth="1"/>
    <col min="5" max="5" width="14.28515625" bestFit="1" customWidth="1"/>
    <col min="7" max="7" width="21.85546875" bestFit="1" customWidth="1"/>
    <col min="8" max="8" width="8.140625" bestFit="1" customWidth="1"/>
    <col min="9" max="9" width="59.42578125" bestFit="1" customWidth="1"/>
  </cols>
  <sheetData>
    <row r="1" spans="1:9">
      <c r="A1" s="9" t="s">
        <v>20</v>
      </c>
      <c r="B1" s="9" t="s">
        <v>21</v>
      </c>
      <c r="C1" t="s">
        <v>17</v>
      </c>
      <c r="E1" t="s">
        <v>16</v>
      </c>
      <c r="G1" t="s">
        <v>18</v>
      </c>
      <c r="H1" t="s">
        <v>19</v>
      </c>
    </row>
    <row r="2" spans="1:9">
      <c r="A2" s="10">
        <v>48</v>
      </c>
      <c r="B2" s="11">
        <v>90</v>
      </c>
      <c r="C2" s="7">
        <f>+'PREPA OD'!D2</f>
        <v>0</v>
      </c>
      <c r="E2" s="8">
        <f t="shared" ref="E2:E48" si="0">+B2-C2</f>
        <v>90</v>
      </c>
      <c r="G2">
        <f>+'0048'!M36</f>
        <v>0</v>
      </c>
      <c r="H2" s="17">
        <f>+E2-G2</f>
        <v>90</v>
      </c>
      <c r="I2" t="s">
        <v>29</v>
      </c>
    </row>
    <row r="3" spans="1:9">
      <c r="A3" s="12">
        <v>65</v>
      </c>
      <c r="B3" s="13">
        <v>160</v>
      </c>
      <c r="C3" s="5">
        <f>+'PREPA OD'!D3</f>
        <v>0</v>
      </c>
      <c r="E3" s="8">
        <f t="shared" si="0"/>
        <v>160</v>
      </c>
      <c r="G3">
        <v>0</v>
      </c>
      <c r="H3" s="17">
        <f t="shared" ref="H3:H8" si="1">+E3-G3</f>
        <v>160</v>
      </c>
    </row>
    <row r="4" spans="1:9">
      <c r="A4" s="12">
        <v>186</v>
      </c>
      <c r="B4" s="13">
        <v>35</v>
      </c>
      <c r="C4" s="5" t="e">
        <f>+'PREPA OD'!D35</f>
        <v>#REF!</v>
      </c>
      <c r="E4" s="8" t="e">
        <f t="shared" si="0"/>
        <v>#REF!</v>
      </c>
      <c r="G4">
        <v>0</v>
      </c>
      <c r="H4" s="17" t="e">
        <f t="shared" si="1"/>
        <v>#REF!</v>
      </c>
    </row>
    <row r="5" spans="1:9">
      <c r="A5" s="12">
        <v>369</v>
      </c>
      <c r="B5" s="13">
        <v>40</v>
      </c>
      <c r="C5" s="5">
        <f>+'PREPA OD'!D36</f>
        <v>80</v>
      </c>
      <c r="E5" s="8">
        <f t="shared" si="0"/>
        <v>-40</v>
      </c>
      <c r="G5">
        <v>0</v>
      </c>
      <c r="H5" s="17">
        <f t="shared" si="1"/>
        <v>-40</v>
      </c>
    </row>
    <row r="6" spans="1:9">
      <c r="A6" s="12">
        <v>728</v>
      </c>
      <c r="B6" s="13">
        <v>110</v>
      </c>
      <c r="C6" s="5">
        <f>+'PREPA OD'!D4</f>
        <v>85</v>
      </c>
      <c r="E6" s="8">
        <f t="shared" si="0"/>
        <v>25</v>
      </c>
      <c r="G6">
        <v>0</v>
      </c>
      <c r="H6" s="17">
        <f t="shared" si="1"/>
        <v>25</v>
      </c>
    </row>
    <row r="7" spans="1:9">
      <c r="A7" s="12">
        <v>737</v>
      </c>
      <c r="B7" s="13">
        <v>550</v>
      </c>
      <c r="C7" s="5">
        <f>+'PREPA OD'!D5</f>
        <v>295</v>
      </c>
      <c r="E7" s="8">
        <f t="shared" si="0"/>
        <v>255</v>
      </c>
      <c r="G7">
        <v>0</v>
      </c>
      <c r="H7" s="17">
        <f t="shared" si="1"/>
        <v>255</v>
      </c>
    </row>
    <row r="8" spans="1:9">
      <c r="A8" s="12">
        <v>752</v>
      </c>
      <c r="B8" s="11">
        <v>464.58</v>
      </c>
      <c r="C8" s="7">
        <f>+'PREPA OD'!D6</f>
        <v>425</v>
      </c>
      <c r="E8" s="8">
        <f t="shared" si="0"/>
        <v>39.579999999999984</v>
      </c>
      <c r="G8">
        <v>0</v>
      </c>
      <c r="H8" s="17">
        <f t="shared" si="1"/>
        <v>39.579999999999984</v>
      </c>
      <c r="I8" t="s">
        <v>30</v>
      </c>
    </row>
    <row r="9" spans="1:9">
      <c r="A9" s="12">
        <v>775</v>
      </c>
      <c r="B9" s="11">
        <f>1849.9</f>
        <v>1849.9</v>
      </c>
      <c r="C9" s="7">
        <f>+'PREPA OD'!D7</f>
        <v>394.5</v>
      </c>
      <c r="E9" s="8">
        <f t="shared" si="0"/>
        <v>1455.4</v>
      </c>
      <c r="G9">
        <v>0</v>
      </c>
      <c r="H9" s="17">
        <f>+E9-G9</f>
        <v>1455.4</v>
      </c>
      <c r="I9" t="s">
        <v>26</v>
      </c>
    </row>
    <row r="10" spans="1:9">
      <c r="A10" s="12">
        <v>776</v>
      </c>
      <c r="B10" s="13">
        <v>227.5</v>
      </c>
      <c r="C10" s="5">
        <f>+'PREPA OD'!D8</f>
        <v>252.5</v>
      </c>
      <c r="E10" s="8">
        <f t="shared" si="0"/>
        <v>-25</v>
      </c>
      <c r="G10">
        <v>0</v>
      </c>
      <c r="H10" s="17">
        <f t="shared" ref="H10:H40" si="2">+E10-G10</f>
        <v>-25</v>
      </c>
    </row>
    <row r="11" spans="1:9">
      <c r="A11" s="12">
        <v>786</v>
      </c>
      <c r="B11" s="13">
        <v>65</v>
      </c>
      <c r="C11" s="5">
        <f>+'PREPA OD'!D9</f>
        <v>225</v>
      </c>
      <c r="E11" s="8">
        <f t="shared" si="0"/>
        <v>-160</v>
      </c>
      <c r="G11">
        <v>0</v>
      </c>
      <c r="H11" s="17">
        <f t="shared" si="2"/>
        <v>-160</v>
      </c>
    </row>
    <row r="12" spans="1:9">
      <c r="A12" s="12">
        <v>910</v>
      </c>
      <c r="B12" s="13">
        <v>35</v>
      </c>
      <c r="C12" s="5" t="e">
        <f>+'PREPA OD'!D37</f>
        <v>#REF!</v>
      </c>
      <c r="E12" s="8" t="e">
        <f t="shared" si="0"/>
        <v>#REF!</v>
      </c>
      <c r="G12">
        <v>0</v>
      </c>
      <c r="H12" s="17" t="e">
        <f t="shared" si="2"/>
        <v>#REF!</v>
      </c>
    </row>
    <row r="13" spans="1:9">
      <c r="A13" s="12">
        <v>921</v>
      </c>
      <c r="B13" s="13">
        <v>13</v>
      </c>
      <c r="C13" s="5" t="e">
        <f>+'PREPA OD'!D38</f>
        <v>#REF!</v>
      </c>
      <c r="E13" s="8" t="e">
        <f t="shared" si="0"/>
        <v>#REF!</v>
      </c>
      <c r="G13">
        <v>0</v>
      </c>
      <c r="H13" s="17" t="e">
        <f t="shared" si="2"/>
        <v>#REF!</v>
      </c>
    </row>
    <row r="14" spans="1:9">
      <c r="A14" s="12">
        <v>947</v>
      </c>
      <c r="B14" s="13">
        <v>140</v>
      </c>
      <c r="C14" s="5" t="e">
        <f>+'PREPA OD'!D39</f>
        <v>#REF!</v>
      </c>
      <c r="E14" s="8" t="e">
        <f t="shared" si="0"/>
        <v>#REF!</v>
      </c>
      <c r="G14">
        <v>0</v>
      </c>
      <c r="H14" s="17" t="e">
        <f t="shared" si="2"/>
        <v>#REF!</v>
      </c>
    </row>
    <row r="15" spans="1:9">
      <c r="A15" s="12">
        <v>950</v>
      </c>
      <c r="B15" s="13">
        <v>70</v>
      </c>
      <c r="C15" s="5">
        <f>+'PREPA OD'!D40</f>
        <v>0</v>
      </c>
      <c r="E15" s="8">
        <f t="shared" si="0"/>
        <v>70</v>
      </c>
      <c r="G15">
        <v>0</v>
      </c>
      <c r="H15" s="17">
        <f t="shared" si="2"/>
        <v>70</v>
      </c>
      <c r="I15" s="2"/>
    </row>
    <row r="16" spans="1:9">
      <c r="A16" s="12">
        <v>951</v>
      </c>
      <c r="B16" s="13">
        <v>170</v>
      </c>
      <c r="C16" s="5">
        <f>+'PREPA OD'!D41</f>
        <v>112.5</v>
      </c>
      <c r="E16" s="8">
        <f t="shared" si="0"/>
        <v>57.5</v>
      </c>
      <c r="G16">
        <v>0</v>
      </c>
      <c r="H16" s="17">
        <f t="shared" si="2"/>
        <v>57.5</v>
      </c>
    </row>
    <row r="17" spans="1:9">
      <c r="A17" s="12">
        <v>952</v>
      </c>
      <c r="B17" s="13">
        <v>117.5</v>
      </c>
      <c r="C17" s="5">
        <f>+'PREPA OD'!D42</f>
        <v>181</v>
      </c>
      <c r="E17" s="8">
        <f t="shared" si="0"/>
        <v>-63.5</v>
      </c>
      <c r="G17">
        <v>0</v>
      </c>
      <c r="H17" s="17">
        <f t="shared" si="2"/>
        <v>-63.5</v>
      </c>
    </row>
    <row r="18" spans="1:9">
      <c r="A18" s="12">
        <v>981</v>
      </c>
      <c r="B18" s="13">
        <v>0</v>
      </c>
      <c r="C18" s="5">
        <f>+'PREPA OD'!D43</f>
        <v>0</v>
      </c>
      <c r="E18" s="8">
        <f t="shared" si="0"/>
        <v>0</v>
      </c>
      <c r="G18">
        <v>0</v>
      </c>
      <c r="H18" s="17">
        <f t="shared" si="2"/>
        <v>0</v>
      </c>
    </row>
    <row r="19" spans="1:9">
      <c r="A19" s="12">
        <v>993</v>
      </c>
      <c r="B19" s="13">
        <v>169</v>
      </c>
      <c r="C19" s="5">
        <f>+'PREPA OD'!D44</f>
        <v>79</v>
      </c>
      <c r="E19" s="8">
        <f t="shared" si="0"/>
        <v>90</v>
      </c>
      <c r="G19">
        <v>0</v>
      </c>
      <c r="H19" s="17">
        <f t="shared" si="2"/>
        <v>90</v>
      </c>
    </row>
    <row r="20" spans="1:9">
      <c r="A20" s="12">
        <v>1122</v>
      </c>
      <c r="B20" s="13">
        <v>135</v>
      </c>
      <c r="C20" s="5" t="e">
        <f>+'PREPA OD'!D10</f>
        <v>#REF!</v>
      </c>
      <c r="E20" s="8" t="e">
        <f t="shared" si="0"/>
        <v>#REF!</v>
      </c>
      <c r="G20">
        <v>0</v>
      </c>
      <c r="H20" s="17" t="e">
        <f t="shared" si="2"/>
        <v>#REF!</v>
      </c>
    </row>
    <row r="21" spans="1:9">
      <c r="A21" s="12">
        <v>1187</v>
      </c>
      <c r="B21" s="13">
        <v>387</v>
      </c>
      <c r="C21" s="5" t="e">
        <f>+'PREPA OD'!D11</f>
        <v>#REF!</v>
      </c>
      <c r="E21" s="8" t="e">
        <f t="shared" si="0"/>
        <v>#REF!</v>
      </c>
      <c r="G21">
        <v>0</v>
      </c>
      <c r="H21" s="17" t="e">
        <f t="shared" si="2"/>
        <v>#REF!</v>
      </c>
    </row>
    <row r="22" spans="1:9">
      <c r="A22" s="12">
        <v>1188</v>
      </c>
      <c r="B22" s="13">
        <v>160</v>
      </c>
      <c r="C22" s="5" t="e">
        <f>+'PREPA OD'!D12</f>
        <v>#REF!</v>
      </c>
      <c r="E22" s="8" t="e">
        <f t="shared" si="0"/>
        <v>#REF!</v>
      </c>
      <c r="G22">
        <v>0</v>
      </c>
      <c r="H22" s="17" t="e">
        <f t="shared" si="2"/>
        <v>#REF!</v>
      </c>
    </row>
    <row r="23" spans="1:9">
      <c r="A23" s="12">
        <v>1190</v>
      </c>
      <c r="B23" s="13">
        <v>349</v>
      </c>
      <c r="C23" s="5" t="e">
        <f>+'PREPA OD'!D13</f>
        <v>#REF!</v>
      </c>
      <c r="E23" s="8" t="e">
        <f t="shared" si="0"/>
        <v>#REF!</v>
      </c>
      <c r="G23">
        <v>0</v>
      </c>
      <c r="H23" s="17" t="e">
        <f t="shared" si="2"/>
        <v>#REF!</v>
      </c>
    </row>
    <row r="24" spans="1:9">
      <c r="A24" s="12">
        <v>1321</v>
      </c>
      <c r="B24" s="13">
        <v>207.5</v>
      </c>
      <c r="C24" s="5" t="e">
        <f>+'PREPA OD'!D14</f>
        <v>#REF!</v>
      </c>
      <c r="E24" s="8" t="e">
        <f t="shared" si="0"/>
        <v>#REF!</v>
      </c>
      <c r="G24">
        <v>0</v>
      </c>
      <c r="H24" s="17" t="e">
        <f t="shared" si="2"/>
        <v>#REF!</v>
      </c>
    </row>
    <row r="25" spans="1:9">
      <c r="A25" s="12">
        <v>1425</v>
      </c>
      <c r="B25" s="13">
        <v>340</v>
      </c>
      <c r="C25" s="5" t="e">
        <f>+'PREPA OD'!D15</f>
        <v>#REF!</v>
      </c>
      <c r="E25" s="8" t="e">
        <f t="shared" si="0"/>
        <v>#REF!</v>
      </c>
      <c r="G25">
        <v>0</v>
      </c>
      <c r="H25" s="17" t="e">
        <f t="shared" si="2"/>
        <v>#REF!</v>
      </c>
    </row>
    <row r="26" spans="1:9">
      <c r="A26" s="12">
        <v>1621</v>
      </c>
      <c r="B26" s="13">
        <v>300</v>
      </c>
      <c r="C26" s="5" t="e">
        <f>+'PREPA OD'!D16</f>
        <v>#REF!</v>
      </c>
      <c r="E26" s="8" t="e">
        <f t="shared" si="0"/>
        <v>#REF!</v>
      </c>
      <c r="G26">
        <v>0</v>
      </c>
      <c r="H26" s="17" t="e">
        <f t="shared" si="2"/>
        <v>#REF!</v>
      </c>
      <c r="I26" s="2"/>
    </row>
    <row r="27" spans="1:9">
      <c r="A27" s="12">
        <v>1650</v>
      </c>
      <c r="B27" s="13">
        <v>85</v>
      </c>
      <c r="C27" s="5" t="e">
        <f>+'PREPA OD'!D17</f>
        <v>#REF!</v>
      </c>
      <c r="E27" s="8" t="e">
        <f t="shared" si="0"/>
        <v>#REF!</v>
      </c>
      <c r="G27">
        <v>0</v>
      </c>
      <c r="H27" s="17" t="e">
        <f t="shared" si="2"/>
        <v>#REF!</v>
      </c>
    </row>
    <row r="28" spans="1:9">
      <c r="A28" s="12">
        <v>1725</v>
      </c>
      <c r="B28" s="13">
        <v>124</v>
      </c>
      <c r="C28" s="5" t="e">
        <f>+'PREPA OD'!D18</f>
        <v>#REF!</v>
      </c>
      <c r="E28" s="8" t="e">
        <f t="shared" si="0"/>
        <v>#REF!</v>
      </c>
      <c r="G28">
        <v>0</v>
      </c>
      <c r="H28" s="17" t="e">
        <f t="shared" si="2"/>
        <v>#REF!</v>
      </c>
      <c r="I28" t="s">
        <v>30</v>
      </c>
    </row>
    <row r="29" spans="1:9">
      <c r="A29" s="12">
        <v>1733</v>
      </c>
      <c r="B29" s="13">
        <v>85</v>
      </c>
      <c r="C29" s="5" t="e">
        <f>+'PREPA OD'!D19</f>
        <v>#REF!</v>
      </c>
      <c r="E29" s="8" t="e">
        <f t="shared" si="0"/>
        <v>#REF!</v>
      </c>
      <c r="G29">
        <v>0</v>
      </c>
      <c r="H29" s="17" t="e">
        <f t="shared" si="2"/>
        <v>#REF!</v>
      </c>
    </row>
    <row r="30" spans="1:9">
      <c r="A30" s="12">
        <v>1734</v>
      </c>
      <c r="B30" s="13">
        <v>40</v>
      </c>
      <c r="C30" s="5" t="e">
        <f>+'PREPA OD'!D20</f>
        <v>#REF!</v>
      </c>
      <c r="E30" s="8" t="e">
        <f t="shared" si="0"/>
        <v>#REF!</v>
      </c>
      <c r="G30">
        <v>0</v>
      </c>
      <c r="H30" s="17" t="e">
        <f t="shared" si="2"/>
        <v>#REF!</v>
      </c>
    </row>
    <row r="31" spans="1:9">
      <c r="A31" s="12">
        <v>1736</v>
      </c>
      <c r="B31" s="13">
        <v>75.78</v>
      </c>
      <c r="C31" s="5" t="e">
        <f>+'PREPA OD'!D21</f>
        <v>#REF!</v>
      </c>
      <c r="E31" s="8" t="e">
        <f t="shared" si="0"/>
        <v>#REF!</v>
      </c>
      <c r="G31">
        <v>0</v>
      </c>
      <c r="H31" s="17" t="e">
        <f t="shared" si="2"/>
        <v>#REF!</v>
      </c>
    </row>
    <row r="32" spans="1:9">
      <c r="A32" s="12">
        <v>1737</v>
      </c>
      <c r="B32" s="13">
        <v>60</v>
      </c>
      <c r="C32" s="5" t="e">
        <f>+'PREPA OD'!D22</f>
        <v>#REF!</v>
      </c>
      <c r="E32" s="8" t="e">
        <f t="shared" si="0"/>
        <v>#REF!</v>
      </c>
      <c r="G32">
        <v>0</v>
      </c>
      <c r="H32" s="17" t="e">
        <f t="shared" si="2"/>
        <v>#REF!</v>
      </c>
    </row>
    <row r="33" spans="1:9">
      <c r="A33" s="12">
        <v>1821</v>
      </c>
      <c r="B33" s="13">
        <v>180</v>
      </c>
      <c r="C33" s="5" t="e">
        <f>+'PREPA OD'!D45</f>
        <v>#REF!</v>
      </c>
      <c r="E33" s="8" t="e">
        <f t="shared" si="0"/>
        <v>#REF!</v>
      </c>
      <c r="G33">
        <v>0</v>
      </c>
      <c r="H33" s="17" t="e">
        <f t="shared" si="2"/>
        <v>#REF!</v>
      </c>
      <c r="I33" t="s">
        <v>28</v>
      </c>
    </row>
    <row r="34" spans="1:9">
      <c r="A34" s="12">
        <v>2024</v>
      </c>
      <c r="B34" s="13">
        <v>107.5</v>
      </c>
      <c r="C34" s="5" t="e">
        <f>+'PREPA OD'!D46</f>
        <v>#REF!</v>
      </c>
      <c r="E34" s="8" t="e">
        <f t="shared" si="0"/>
        <v>#REF!</v>
      </c>
      <c r="G34">
        <v>0</v>
      </c>
      <c r="H34" s="17" t="e">
        <f t="shared" si="2"/>
        <v>#REF!</v>
      </c>
    </row>
    <row r="35" spans="1:9">
      <c r="A35" s="12">
        <v>2102</v>
      </c>
      <c r="B35" s="13">
        <v>410</v>
      </c>
      <c r="C35" s="5" t="e">
        <f>+'PREPA OD'!D23</f>
        <v>#REF!</v>
      </c>
      <c r="E35" s="8" t="e">
        <f t="shared" si="0"/>
        <v>#REF!</v>
      </c>
      <c r="G35">
        <v>0</v>
      </c>
      <c r="H35" s="17" t="e">
        <f t="shared" si="2"/>
        <v>#REF!</v>
      </c>
    </row>
    <row r="36" spans="1:9">
      <c r="A36" s="12">
        <v>2142</v>
      </c>
      <c r="B36" s="13">
        <v>237.5</v>
      </c>
      <c r="C36" s="5" t="e">
        <f>+'PREPA OD'!D24</f>
        <v>#REF!</v>
      </c>
      <c r="E36" s="8" t="e">
        <f t="shared" si="0"/>
        <v>#REF!</v>
      </c>
      <c r="G36">
        <v>0</v>
      </c>
      <c r="H36" s="17" t="e">
        <f t="shared" si="2"/>
        <v>#REF!</v>
      </c>
    </row>
    <row r="37" spans="1:9" s="4" customFormat="1">
      <c r="A37" s="12">
        <v>2145</v>
      </c>
      <c r="B37" s="13">
        <v>160</v>
      </c>
      <c r="C37" s="14" t="e">
        <f>+'PREPA OD'!D25</f>
        <v>#REF!</v>
      </c>
      <c r="E37" s="15" t="e">
        <f t="shared" si="0"/>
        <v>#REF!</v>
      </c>
      <c r="G37" s="4">
        <v>0</v>
      </c>
      <c r="H37" s="17" t="e">
        <f t="shared" si="2"/>
        <v>#REF!</v>
      </c>
    </row>
    <row r="38" spans="1:9" s="4" customFormat="1">
      <c r="A38" s="12">
        <v>2192</v>
      </c>
      <c r="B38" s="13">
        <v>0</v>
      </c>
      <c r="C38" s="14" t="e">
        <f>+'PREPA OD'!D47</f>
        <v>#REF!</v>
      </c>
      <c r="E38" s="15" t="e">
        <f t="shared" si="0"/>
        <v>#REF!</v>
      </c>
      <c r="G38" s="4">
        <v>0</v>
      </c>
      <c r="H38" s="17" t="e">
        <f t="shared" si="2"/>
        <v>#REF!</v>
      </c>
    </row>
    <row r="39" spans="1:9" s="4" customFormat="1">
      <c r="A39" s="12">
        <v>2254</v>
      </c>
      <c r="B39" s="11">
        <v>875</v>
      </c>
      <c r="C39" s="16" t="e">
        <f>+'PREPA OD'!D26</f>
        <v>#REF!</v>
      </c>
      <c r="E39" s="15" t="e">
        <f t="shared" si="0"/>
        <v>#REF!</v>
      </c>
      <c r="G39" s="4">
        <v>0</v>
      </c>
      <c r="H39" s="17" t="e">
        <f t="shared" si="2"/>
        <v>#REF!</v>
      </c>
      <c r="I39" s="4" t="s">
        <v>27</v>
      </c>
    </row>
    <row r="40" spans="1:9" s="4" customFormat="1">
      <c r="A40" s="12">
        <v>2544</v>
      </c>
      <c r="B40" s="11">
        <v>245</v>
      </c>
      <c r="C40" s="16" t="e">
        <f>+'PREPA OD'!D48</f>
        <v>#REF!</v>
      </c>
      <c r="E40" s="15" t="e">
        <f t="shared" si="0"/>
        <v>#REF!</v>
      </c>
      <c r="G40" s="4">
        <v>0</v>
      </c>
      <c r="H40" s="17" t="e">
        <f t="shared" si="2"/>
        <v>#REF!</v>
      </c>
    </row>
    <row r="41" spans="1:9" s="4" customFormat="1">
      <c r="A41" s="12">
        <v>3016</v>
      </c>
      <c r="B41" s="13">
        <v>70</v>
      </c>
      <c r="C41" s="14" t="e">
        <f>+'PREPA OD'!D27</f>
        <v>#REF!</v>
      </c>
      <c r="E41" s="15" t="e">
        <f t="shared" si="0"/>
        <v>#REF!</v>
      </c>
      <c r="G41" s="4">
        <v>0</v>
      </c>
      <c r="H41" s="17" t="e">
        <f t="shared" ref="H41:H48" si="3">+E41-G41</f>
        <v>#REF!</v>
      </c>
    </row>
    <row r="42" spans="1:9" s="4" customFormat="1">
      <c r="A42" s="12">
        <v>3017</v>
      </c>
      <c r="B42" s="13">
        <v>85</v>
      </c>
      <c r="C42" s="14" t="e">
        <f>+'PREPA OD'!D28</f>
        <v>#REF!</v>
      </c>
      <c r="E42" s="15" t="e">
        <f t="shared" si="0"/>
        <v>#REF!</v>
      </c>
      <c r="G42" s="4">
        <v>0</v>
      </c>
      <c r="H42" s="17" t="e">
        <f t="shared" si="3"/>
        <v>#REF!</v>
      </c>
    </row>
    <row r="43" spans="1:9" s="4" customFormat="1">
      <c r="A43" s="12">
        <v>3047</v>
      </c>
      <c r="B43" s="13">
        <v>217.5</v>
      </c>
      <c r="C43" s="14" t="e">
        <f>+'PREPA OD'!D29</f>
        <v>#REF!</v>
      </c>
      <c r="E43" s="15" t="e">
        <f t="shared" si="0"/>
        <v>#REF!</v>
      </c>
      <c r="G43" s="4">
        <v>0</v>
      </c>
      <c r="H43" s="17" t="e">
        <f t="shared" si="3"/>
        <v>#REF!</v>
      </c>
    </row>
    <row r="44" spans="1:9" s="4" customFormat="1">
      <c r="A44" s="12">
        <v>3053</v>
      </c>
      <c r="B44" s="13">
        <v>235</v>
      </c>
      <c r="C44" s="14" t="e">
        <f>+'PREPA OD'!D30</f>
        <v>#REF!</v>
      </c>
      <c r="E44" s="15" t="e">
        <f t="shared" si="0"/>
        <v>#REF!</v>
      </c>
      <c r="G44" s="4">
        <v>0</v>
      </c>
      <c r="H44" s="17" t="e">
        <f t="shared" si="3"/>
        <v>#REF!</v>
      </c>
      <c r="I44" s="4" t="s">
        <v>25</v>
      </c>
    </row>
    <row r="45" spans="1:9" s="4" customFormat="1">
      <c r="A45" s="12">
        <v>3066</v>
      </c>
      <c r="B45" s="13">
        <v>180</v>
      </c>
      <c r="C45" s="14" t="e">
        <f>+'PREPA OD'!D31</f>
        <v>#REF!</v>
      </c>
      <c r="E45" s="15" t="e">
        <f t="shared" si="0"/>
        <v>#REF!</v>
      </c>
      <c r="G45" s="4">
        <v>0</v>
      </c>
      <c r="H45" s="17" t="e">
        <f t="shared" si="3"/>
        <v>#REF!</v>
      </c>
    </row>
    <row r="46" spans="1:9" s="4" customFormat="1">
      <c r="A46" s="12">
        <v>3067</v>
      </c>
      <c r="B46" s="13">
        <v>202.5</v>
      </c>
      <c r="C46" s="14" t="e">
        <f>+'PREPA OD'!D32</f>
        <v>#REF!</v>
      </c>
      <c r="E46" s="15" t="e">
        <f t="shared" si="0"/>
        <v>#REF!</v>
      </c>
      <c r="G46" s="4">
        <v>0</v>
      </c>
      <c r="H46" s="17" t="e">
        <f t="shared" si="3"/>
        <v>#REF!</v>
      </c>
    </row>
    <row r="47" spans="1:9">
      <c r="A47" s="12">
        <v>3080</v>
      </c>
      <c r="B47" s="13">
        <v>285</v>
      </c>
      <c r="C47" s="5" t="e">
        <f>+'PREPA OD'!D33</f>
        <v>#REF!</v>
      </c>
      <c r="E47" s="8" t="e">
        <f t="shared" si="0"/>
        <v>#REF!</v>
      </c>
      <c r="G47" s="4">
        <v>0</v>
      </c>
      <c r="H47" s="17" t="e">
        <f t="shared" si="3"/>
        <v>#REF!</v>
      </c>
    </row>
    <row r="48" spans="1:9">
      <c r="A48" s="12">
        <v>3081</v>
      </c>
      <c r="B48" s="13">
        <v>99.9</v>
      </c>
      <c r="C48" s="5" t="e">
        <f>+'PREPA OD'!D34</f>
        <v>#REF!</v>
      </c>
      <c r="E48" s="8" t="e">
        <f t="shared" si="0"/>
        <v>#REF!</v>
      </c>
      <c r="G48">
        <v>0</v>
      </c>
      <c r="H48" s="17" t="e">
        <f t="shared" si="3"/>
        <v>#REF!</v>
      </c>
    </row>
    <row r="49" spans="2:7">
      <c r="B49" s="6"/>
    </row>
    <row r="51" spans="2:7">
      <c r="G51" s="18" t="s">
        <v>23</v>
      </c>
    </row>
    <row r="52" spans="2:7">
      <c r="G52" s="18" t="s">
        <v>24</v>
      </c>
    </row>
  </sheetData>
  <autoFilter ref="A1:H49">
    <filterColumn colId="4"/>
    <filterColumn colId="7"/>
  </autoFilter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54"/>
  <dimension ref="A1"/>
  <sheetViews>
    <sheetView workbookViewId="0">
      <selection activeCell="K11" sqref="K11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0048</vt:lpstr>
      <vt:lpstr>0065</vt:lpstr>
      <vt:lpstr>0728</vt:lpstr>
      <vt:lpstr>0737</vt:lpstr>
      <vt:lpstr>0752</vt:lpstr>
      <vt:lpstr>0775</vt:lpstr>
      <vt:lpstr>0776</vt:lpstr>
      <vt:lpstr>0786</vt:lpstr>
      <vt:lpstr>369</vt:lpstr>
      <vt:lpstr>950</vt:lpstr>
      <vt:lpstr>951</vt:lpstr>
      <vt:lpstr>952</vt:lpstr>
      <vt:lpstr>953</vt:lpstr>
      <vt:lpstr>981</vt:lpstr>
      <vt:lpstr>993</vt:lpstr>
      <vt:lpstr>AUTRES</vt:lpstr>
      <vt:lpstr>TOTAL GENERAL</vt:lpstr>
      <vt:lpstr>PREPA OD</vt:lpstr>
      <vt:lpstr>EXPORT SAP</vt:lpstr>
      <vt:lpstr>Sheet1</vt:lpstr>
      <vt:lpstr>'TOTAL GENERAL'!Print_Area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tirtiati</dc:creator>
  <cp:lastModifiedBy>Henrion Randy</cp:lastModifiedBy>
  <cp:lastPrinted>2014-03-17T10:37:11Z</cp:lastPrinted>
  <dcterms:created xsi:type="dcterms:W3CDTF">2013-01-10T12:49:37Z</dcterms:created>
  <dcterms:modified xsi:type="dcterms:W3CDTF">2014-06-13T13:18:34Z</dcterms:modified>
</cp:coreProperties>
</file>