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saveExternalLinkValues="0" updateLinks="never"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looklook\Desktop\"/>
    </mc:Choice>
  </mc:AlternateContent>
  <bookViews>
    <workbookView xWindow="-15" yWindow="18585" windowWidth="21660" windowHeight="9450" tabRatio="867"/>
  </bookViews>
  <sheets>
    <sheet name="TIRAGE AU SORT DANS LISTE MACRO" sheetId="34" r:id="rId1"/>
  </sheets>
  <functionGroups builtInGroupCount="18"/>
  <calcPr calcId="152511"/>
  <webPublishing vml="1" allowPng="1" targetScreenSize="1024x768" codePage="1252"/>
  <fileRecoveryPr autoRecover="0"/>
</workbook>
</file>

<file path=xl/calcChain.xml><?xml version="1.0" encoding="utf-8"?>
<calcChain xmlns="http://schemas.openxmlformats.org/spreadsheetml/2006/main">
  <c r="AV1" i="34" l="1"/>
  <c r="AW1" i="34"/>
  <c r="AX1" i="34"/>
  <c r="AZ1" i="34"/>
  <c r="BA1" i="34"/>
  <c r="BB1" i="34"/>
  <c r="AV2" i="34"/>
  <c r="AW2" i="34"/>
  <c r="AZ2" i="34"/>
  <c r="BA2" i="34"/>
  <c r="BB2" i="34"/>
  <c r="AV4" i="34"/>
  <c r="AW4" i="34"/>
  <c r="AZ4" i="34"/>
  <c r="BA4" i="34"/>
  <c r="AV5" i="34"/>
  <c r="AW5" i="34"/>
  <c r="AZ5" i="34"/>
  <c r="BA5" i="34"/>
  <c r="AV6" i="34"/>
  <c r="AW6" i="34"/>
  <c r="AZ6" i="34"/>
  <c r="BA6" i="34"/>
  <c r="AV7" i="34"/>
  <c r="AW7" i="34"/>
  <c r="AZ7" i="34"/>
  <c r="BA7" i="34"/>
  <c r="AV8" i="34"/>
  <c r="AW8" i="34"/>
  <c r="AZ8" i="34"/>
  <c r="BA8" i="34"/>
  <c r="AV9" i="34"/>
  <c r="AW9" i="34"/>
  <c r="AZ9" i="34"/>
  <c r="BA9" i="34"/>
  <c r="AV10" i="34"/>
  <c r="AW10" i="34"/>
  <c r="AZ10" i="34"/>
  <c r="BA10" i="34"/>
  <c r="AV11" i="34"/>
  <c r="AW11" i="34"/>
  <c r="AZ11" i="34"/>
  <c r="BA11" i="34"/>
  <c r="AV12" i="34"/>
  <c r="AW12" i="34"/>
  <c r="AZ12" i="34"/>
  <c r="BA12" i="34"/>
  <c r="AV13" i="34"/>
  <c r="AW13" i="34"/>
  <c r="AZ13" i="34"/>
  <c r="BA13" i="34"/>
  <c r="AV14" i="34"/>
  <c r="AW14" i="34"/>
  <c r="AZ14" i="34"/>
  <c r="BA14" i="34"/>
  <c r="AV15" i="34"/>
  <c r="AW15" i="34"/>
  <c r="AZ15" i="34"/>
  <c r="BA15" i="34"/>
  <c r="AV16" i="34"/>
  <c r="AW16" i="34"/>
  <c r="AZ16" i="34"/>
  <c r="BA16" i="34"/>
  <c r="AV17" i="34"/>
  <c r="AW17" i="34"/>
  <c r="AZ17" i="34"/>
  <c r="BA17" i="34"/>
  <c r="AV18" i="34"/>
  <c r="AW18" i="34"/>
  <c r="AZ18" i="34"/>
  <c r="BA18" i="34"/>
  <c r="AV19" i="34"/>
  <c r="AW19" i="34"/>
  <c r="AZ19" i="34"/>
  <c r="BA19" i="34"/>
  <c r="AV20" i="34"/>
  <c r="AW20" i="34"/>
  <c r="AZ20" i="34"/>
  <c r="BA20" i="34"/>
  <c r="BB4" i="34"/>
  <c r="BB5" i="34"/>
  <c r="BB6" i="34"/>
  <c r="BB7" i="34"/>
  <c r="BB8" i="34"/>
  <c r="BB9" i="34"/>
  <c r="BB10" i="34"/>
  <c r="BB11" i="34"/>
  <c r="BB12" i="34"/>
  <c r="BB13" i="34"/>
  <c r="BB14" i="34"/>
  <c r="BB15" i="34"/>
  <c r="BB16" i="34"/>
  <c r="BB17" i="34"/>
  <c r="BB18" i="34"/>
  <c r="BB19" i="34"/>
  <c r="BB20" i="34"/>
  <c r="AV3" i="34"/>
  <c r="AW3" i="34"/>
  <c r="AZ3" i="34"/>
  <c r="BA3" i="34"/>
  <c r="BB3" i="34"/>
  <c r="AX2" i="34"/>
  <c r="AX4" i="34"/>
  <c r="AX6" i="34"/>
  <c r="AX8" i="34"/>
  <c r="AX10" i="34"/>
  <c r="AX12" i="34"/>
  <c r="AX14" i="34"/>
  <c r="AX16" i="34"/>
  <c r="AX18" i="34"/>
  <c r="AX20" i="34"/>
  <c r="AX3" i="34"/>
  <c r="AX5" i="34"/>
  <c r="AX7" i="34"/>
  <c r="AX9" i="34"/>
  <c r="AX11" i="34"/>
  <c r="AX13" i="34"/>
  <c r="AX15" i="34"/>
  <c r="AX17" i="34"/>
  <c r="AX19" i="34"/>
  <c r="BC1" i="34"/>
  <c r="BC7" i="34"/>
  <c r="BC11" i="34"/>
  <c r="BC15" i="34"/>
  <c r="BC19" i="34"/>
  <c r="BC8" i="34"/>
  <c r="BC12" i="34"/>
  <c r="BC16" i="34"/>
  <c r="BC20" i="34"/>
  <c r="BC3" i="34"/>
  <c r="BC5" i="34"/>
  <c r="BC9" i="34"/>
  <c r="BC13" i="34"/>
  <c r="BC17" i="34"/>
  <c r="BC6" i="34"/>
  <c r="BC10" i="34"/>
  <c r="BC14" i="34"/>
  <c r="BC18" i="34"/>
  <c r="BC4" i="34"/>
  <c r="BC2" i="34"/>
  <c r="AU2" i="34"/>
  <c r="AU4" i="34"/>
  <c r="AU6" i="34"/>
  <c r="AU8" i="34"/>
  <c r="AU10" i="34"/>
  <c r="AU12" i="34"/>
  <c r="AU14" i="34"/>
  <c r="AU16" i="34"/>
  <c r="AU18" i="34"/>
  <c r="AU20" i="34"/>
  <c r="AU3" i="34"/>
  <c r="AU5" i="34"/>
  <c r="AU7" i="34"/>
  <c r="AU9" i="34"/>
  <c r="AU11" i="34"/>
  <c r="AU13" i="34"/>
  <c r="AU15" i="34"/>
  <c r="AU17" i="34"/>
  <c r="AU19" i="34"/>
  <c r="AU1" i="34"/>
  <c r="AY3" i="34"/>
  <c r="AY5" i="34"/>
  <c r="AY9" i="34"/>
  <c r="AY13" i="34"/>
  <c r="AY17" i="34"/>
  <c r="AY1" i="34"/>
  <c r="AY2" i="34"/>
  <c r="AY4" i="34"/>
  <c r="AY6" i="34"/>
  <c r="AY8" i="34"/>
  <c r="AY10" i="34"/>
  <c r="AY12" i="34"/>
  <c r="AY14" i="34"/>
  <c r="AY16" i="34"/>
  <c r="AY18" i="34"/>
  <c r="AY20" i="34"/>
  <c r="AY7" i="34"/>
  <c r="AY11" i="34"/>
  <c r="AY15" i="34"/>
  <c r="AY19" i="34"/>
  <c r="BD2" i="34" l="1"/>
  <c r="BD4" i="34"/>
  <c r="BD18" i="34"/>
  <c r="BD14" i="34"/>
  <c r="BD10" i="34"/>
  <c r="BD6" i="34"/>
  <c r="BD17" i="34"/>
  <c r="BD13" i="34"/>
  <c r="BD9" i="34"/>
  <c r="BD5" i="34"/>
  <c r="BD3" i="34"/>
  <c r="BD20" i="34"/>
  <c r="BD16" i="34"/>
  <c r="BD12" i="34"/>
  <c r="BD8" i="34"/>
  <c r="BD19" i="34"/>
  <c r="BD15" i="34"/>
  <c r="BD11" i="34"/>
  <c r="BD7" i="34"/>
  <c r="BD1" i="34"/>
</calcChain>
</file>

<file path=xl/sharedStrings.xml><?xml version="1.0" encoding="utf-8"?>
<sst xmlns="http://schemas.openxmlformats.org/spreadsheetml/2006/main" count="13" uniqueCount="13">
  <si>
    <t>NOMBRE DE NUMEROS DU TIRAGE</t>
  </si>
  <si>
    <t xml:space="preserve"> </t>
  </si>
  <si>
    <t>NOMBRE DE GRILLE DU TIRAGE</t>
  </si>
  <si>
    <t>10 numeros</t>
  </si>
  <si>
    <t>9 numeros</t>
  </si>
  <si>
    <t>8 numeros</t>
  </si>
  <si>
    <t>7 numeros</t>
  </si>
  <si>
    <t>6 numeros</t>
  </si>
  <si>
    <t>5 numeros</t>
  </si>
  <si>
    <t>4 numeros</t>
  </si>
  <si>
    <t>3 numeros</t>
  </si>
  <si>
    <t>resultat</t>
  </si>
  <si>
    <t>verif par la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</si>
</sst>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b/>
      <sz val="9"/>
      <color rgb="FF0D3186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27">
    <xf numFmtId="0" fontId="0" fillId="0" borderId="0"/>
    <xf numFmtId="0" fontId="8" fillId="0" borderId="0" applyNumberFormat="0" applyFill="0" applyBorder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7" applyNumberFormat="0" applyAlignment="0" applyProtection="0"/>
    <xf numFmtId="0" fontId="16" fillId="8" borderId="8" applyNumberFormat="0" applyAlignment="0" applyProtection="0"/>
    <xf numFmtId="0" fontId="17" fillId="8" borderId="7" applyNumberFormat="0" applyAlignment="0" applyProtection="0"/>
    <xf numFmtId="0" fontId="18" fillId="0" borderId="9" applyNumberFormat="0" applyFill="0" applyAlignment="0" applyProtection="0"/>
    <xf numFmtId="0" fontId="19" fillId="9" borderId="10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2" applyNumberFormat="0" applyFill="0" applyAlignment="0" applyProtection="0"/>
    <xf numFmtId="0" fontId="23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29" borderId="0" applyNumberFormat="0" applyBorder="0" applyAlignment="0" applyProtection="0"/>
    <xf numFmtId="0" fontId="23" fillId="30" borderId="0" applyNumberFormat="0" applyBorder="0" applyAlignment="0" applyProtection="0"/>
    <xf numFmtId="0" fontId="23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33" borderId="0" applyNumberFormat="0" applyBorder="0" applyAlignment="0" applyProtection="0"/>
    <xf numFmtId="0" fontId="23" fillId="34" borderId="0" applyNumberFormat="0" applyBorder="0" applyAlignment="0" applyProtection="0"/>
    <xf numFmtId="0" fontId="7" fillId="0" borderId="0"/>
    <xf numFmtId="0" fontId="7" fillId="10" borderId="11" applyNumberFormat="0" applyFont="0" applyAlignment="0" applyProtection="0"/>
    <xf numFmtId="0" fontId="6" fillId="0" borderId="0"/>
    <xf numFmtId="0" fontId="6" fillId="10" borderId="11" applyNumberFormat="0" applyFont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5" fillId="0" borderId="0"/>
    <xf numFmtId="0" fontId="5" fillId="10" borderId="11" applyNumberFormat="0" applyFont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4" fillId="0" borderId="0"/>
    <xf numFmtId="0" fontId="4" fillId="10" borderId="11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0" borderId="0"/>
    <xf numFmtId="0" fontId="3" fillId="10" borderId="11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" fillId="0" borderId="0"/>
    <xf numFmtId="0" fontId="2" fillId="10" borderId="11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11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30">
    <xf numFmtId="0" fontId="0" fillId="0" borderId="0" xfId="0"/>
    <xf numFmtId="0" fontId="0" fillId="0" borderId="0" xfId="0" applyFill="1"/>
    <xf numFmtId="0" fontId="26" fillId="0" borderId="0" xfId="0" applyFont="1" applyAlignment="1">
      <alignment horizontal="center" vertical="center" wrapText="1"/>
    </xf>
    <xf numFmtId="0" fontId="27" fillId="0" borderId="0" xfId="0" applyFont="1" applyFill="1" applyBorder="1"/>
    <xf numFmtId="0" fontId="24" fillId="0" borderId="0" xfId="0" applyFont="1"/>
    <xf numFmtId="0" fontId="28" fillId="0" borderId="0" xfId="0" applyFont="1"/>
    <xf numFmtId="0" fontId="24" fillId="0" borderId="0" xfId="0" applyFont="1" applyFill="1" applyBorder="1"/>
    <xf numFmtId="0" fontId="24" fillId="0" borderId="16" xfId="0" applyFont="1" applyBorder="1"/>
    <xf numFmtId="0" fontId="24" fillId="0" borderId="17" xfId="0" applyFont="1" applyBorder="1"/>
    <xf numFmtId="0" fontId="24" fillId="0" borderId="2" xfId="0" applyFont="1" applyBorder="1"/>
    <xf numFmtId="0" fontId="24" fillId="0" borderId="0" xfId="0" applyFont="1" applyBorder="1"/>
    <xf numFmtId="0" fontId="24" fillId="0" borderId="19" xfId="0" applyFont="1" applyBorder="1"/>
    <xf numFmtId="0" fontId="24" fillId="0" borderId="3" xfId="0" applyFont="1" applyBorder="1"/>
    <xf numFmtId="0" fontId="24" fillId="0" borderId="18" xfId="0" applyFont="1" applyBorder="1"/>
    <xf numFmtId="0" fontId="24" fillId="0" borderId="20" xfId="0" applyFont="1" applyBorder="1"/>
    <xf numFmtId="0" fontId="25" fillId="2" borderId="0" xfId="0" applyFont="1" applyFill="1" applyAlignment="1">
      <alignment horizontal="center"/>
    </xf>
    <xf numFmtId="0" fontId="27" fillId="35" borderId="0" xfId="0" applyFont="1" applyFill="1"/>
    <xf numFmtId="0" fontId="0" fillId="35" borderId="0" xfId="0" applyFill="1"/>
    <xf numFmtId="0" fontId="24" fillId="0" borderId="2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24" fillId="0" borderId="1" xfId="0" applyFont="1" applyBorder="1"/>
    <xf numFmtId="0" fontId="0" fillId="3" borderId="22" xfId="0" applyFill="1" applyBorder="1"/>
    <xf numFmtId="0" fontId="0" fillId="3" borderId="21" xfId="0" applyFill="1" applyBorder="1"/>
    <xf numFmtId="0" fontId="0" fillId="0" borderId="0" xfId="0" applyAlignment="1">
      <alignment horizontal="center"/>
    </xf>
    <xf numFmtId="0" fontId="24" fillId="2" borderId="0" xfId="0" applyFont="1" applyFill="1" applyAlignment="1">
      <alignment horizontal="center"/>
    </xf>
    <xf numFmtId="0" fontId="24" fillId="2" borderId="0" xfId="0" applyFont="1" applyFill="1"/>
    <xf numFmtId="0" fontId="0" fillId="36" borderId="0" xfId="0" applyFill="1"/>
    <xf numFmtId="0" fontId="25" fillId="3" borderId="23" xfId="0" applyFont="1" applyFill="1" applyBorder="1" applyAlignment="1">
      <alignment horizontal="center"/>
    </xf>
  </cellXfs>
  <cellStyles count="127">
    <cellStyle name="20 % - Accent1" xfId="18" builtinId="30" customBuiltin="1"/>
    <cellStyle name="20 % - Accent1 2" xfId="45"/>
    <cellStyle name="20 % - Accent1 3" xfId="59"/>
    <cellStyle name="20 % - Accent1 4" xfId="73"/>
    <cellStyle name="20 % - Accent1 5" xfId="87"/>
    <cellStyle name="20 % - Accent1 6" xfId="101"/>
    <cellStyle name="20 % - Accent1 7" xfId="115"/>
    <cellStyle name="20 % - Accent2" xfId="22" builtinId="34" customBuiltin="1"/>
    <cellStyle name="20 % - Accent2 2" xfId="47"/>
    <cellStyle name="20 % - Accent2 3" xfId="61"/>
    <cellStyle name="20 % - Accent2 4" xfId="75"/>
    <cellStyle name="20 % - Accent2 5" xfId="89"/>
    <cellStyle name="20 % - Accent2 6" xfId="103"/>
    <cellStyle name="20 % - Accent2 7" xfId="117"/>
    <cellStyle name="20 % - Accent3" xfId="26" builtinId="38" customBuiltin="1"/>
    <cellStyle name="20 % - Accent3 2" xfId="49"/>
    <cellStyle name="20 % - Accent3 3" xfId="63"/>
    <cellStyle name="20 % - Accent3 4" xfId="77"/>
    <cellStyle name="20 % - Accent3 5" xfId="91"/>
    <cellStyle name="20 % - Accent3 6" xfId="105"/>
    <cellStyle name="20 % - Accent3 7" xfId="119"/>
    <cellStyle name="20 % - Accent4" xfId="30" builtinId="42" customBuiltin="1"/>
    <cellStyle name="20 % - Accent4 2" xfId="51"/>
    <cellStyle name="20 % - Accent4 3" xfId="65"/>
    <cellStyle name="20 % - Accent4 4" xfId="79"/>
    <cellStyle name="20 % - Accent4 5" xfId="93"/>
    <cellStyle name="20 % - Accent4 6" xfId="107"/>
    <cellStyle name="20 % - Accent4 7" xfId="121"/>
    <cellStyle name="20 % - Accent5" xfId="34" builtinId="46" customBuiltin="1"/>
    <cellStyle name="20 % - Accent5 2" xfId="53"/>
    <cellStyle name="20 % - Accent5 3" xfId="67"/>
    <cellStyle name="20 % - Accent5 4" xfId="81"/>
    <cellStyle name="20 % - Accent5 5" xfId="95"/>
    <cellStyle name="20 % - Accent5 6" xfId="109"/>
    <cellStyle name="20 % - Accent5 7" xfId="123"/>
    <cellStyle name="20 % - Accent6" xfId="38" builtinId="50" customBuiltin="1"/>
    <cellStyle name="20 % - Accent6 2" xfId="55"/>
    <cellStyle name="20 % - Accent6 3" xfId="69"/>
    <cellStyle name="20 % - Accent6 4" xfId="83"/>
    <cellStyle name="20 % - Accent6 5" xfId="97"/>
    <cellStyle name="20 % - Accent6 6" xfId="111"/>
    <cellStyle name="20 % - Accent6 7" xfId="125"/>
    <cellStyle name="40 % - Accent1" xfId="19" builtinId="31" customBuiltin="1"/>
    <cellStyle name="40 % - Accent1 2" xfId="46"/>
    <cellStyle name="40 % - Accent1 3" xfId="60"/>
    <cellStyle name="40 % - Accent1 4" xfId="74"/>
    <cellStyle name="40 % - Accent1 5" xfId="88"/>
    <cellStyle name="40 % - Accent1 6" xfId="102"/>
    <cellStyle name="40 % - Accent1 7" xfId="116"/>
    <cellStyle name="40 % - Accent2" xfId="23" builtinId="35" customBuiltin="1"/>
    <cellStyle name="40 % - Accent2 2" xfId="48"/>
    <cellStyle name="40 % - Accent2 3" xfId="62"/>
    <cellStyle name="40 % - Accent2 4" xfId="76"/>
    <cellStyle name="40 % - Accent2 5" xfId="90"/>
    <cellStyle name="40 % - Accent2 6" xfId="104"/>
    <cellStyle name="40 % - Accent2 7" xfId="118"/>
    <cellStyle name="40 % - Accent3" xfId="27" builtinId="39" customBuiltin="1"/>
    <cellStyle name="40 % - Accent3 2" xfId="50"/>
    <cellStyle name="40 % - Accent3 3" xfId="64"/>
    <cellStyle name="40 % - Accent3 4" xfId="78"/>
    <cellStyle name="40 % - Accent3 5" xfId="92"/>
    <cellStyle name="40 % - Accent3 6" xfId="106"/>
    <cellStyle name="40 % - Accent3 7" xfId="120"/>
    <cellStyle name="40 % - Accent4" xfId="31" builtinId="43" customBuiltin="1"/>
    <cellStyle name="40 % - Accent4 2" xfId="52"/>
    <cellStyle name="40 % - Accent4 3" xfId="66"/>
    <cellStyle name="40 % - Accent4 4" xfId="80"/>
    <cellStyle name="40 % - Accent4 5" xfId="94"/>
    <cellStyle name="40 % - Accent4 6" xfId="108"/>
    <cellStyle name="40 % - Accent4 7" xfId="122"/>
    <cellStyle name="40 % - Accent5" xfId="35" builtinId="47" customBuiltin="1"/>
    <cellStyle name="40 % - Accent5 2" xfId="54"/>
    <cellStyle name="40 % - Accent5 3" xfId="68"/>
    <cellStyle name="40 % - Accent5 4" xfId="82"/>
    <cellStyle name="40 % - Accent5 5" xfId="96"/>
    <cellStyle name="40 % - Accent5 6" xfId="110"/>
    <cellStyle name="40 % - Accent5 7" xfId="124"/>
    <cellStyle name="40 % - Accent6" xfId="39" builtinId="51" customBuiltin="1"/>
    <cellStyle name="40 % - Accent6 2" xfId="56"/>
    <cellStyle name="40 % - Accent6 3" xfId="70"/>
    <cellStyle name="40 % - Accent6 4" xfId="84"/>
    <cellStyle name="40 % - Accent6 5" xfId="98"/>
    <cellStyle name="40 % - Accent6 6" xfId="112"/>
    <cellStyle name="40 % - Accent6 7" xfId="126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Commentaire 3" xfId="44"/>
    <cellStyle name="Commentaire 4" xfId="58"/>
    <cellStyle name="Commentaire 5" xfId="72"/>
    <cellStyle name="Commentaire 6" xfId="86"/>
    <cellStyle name="Commentaire 7" xfId="100"/>
    <cellStyle name="Commentaire 8" xfId="114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1"/>
    <cellStyle name="Normal 3" xfId="43"/>
    <cellStyle name="Normal 4" xfId="57"/>
    <cellStyle name="Normal 5" xfId="71"/>
    <cellStyle name="Normal 6" xfId="85"/>
    <cellStyle name="Normal 7" xfId="99"/>
    <cellStyle name="Normal 8" xfId="113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20"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99CC"/>
      <color rgb="FF00FF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1</xdr:row>
          <xdr:rowOff>180975</xdr:rowOff>
        </xdr:from>
        <xdr:to>
          <xdr:col>22</xdr:col>
          <xdr:colOff>95250</xdr:colOff>
          <xdr:row>3</xdr:row>
          <xdr:rowOff>9525</xdr:rowOff>
        </xdr:to>
        <xdr:sp macro="" textlink="">
          <xdr:nvSpPr>
            <xdr:cNvPr id="6145" name="Button 1" descr="TIRAGE ALEATOIR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ALEATOIRE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152400</xdr:colOff>
          <xdr:row>1</xdr:row>
          <xdr:rowOff>200025</xdr:rowOff>
        </xdr:from>
        <xdr:to>
          <xdr:col>27</xdr:col>
          <xdr:colOff>171450</xdr:colOff>
          <xdr:row>3</xdr:row>
          <xdr:rowOff>9525</xdr:rowOff>
        </xdr:to>
        <xdr:sp macro="" textlink="">
          <xdr:nvSpPr>
            <xdr:cNvPr id="6202" name="Button 58" hidden="1">
              <a:extLst>
                <a:ext uri="{63B3BB69-23CF-44E3-9099-C40C66FF867C}">
                  <a14:compatExt spid="_x0000_s6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EFFACEMENT DE LA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L128"/>
  <sheetViews>
    <sheetView tabSelected="1" workbookViewId="0">
      <selection activeCell="G9" sqref="G9"/>
    </sheetView>
  </sheetViews>
  <sheetFormatPr baseColWidth="10" defaultRowHeight="12.75" x14ac:dyDescent="0.2"/>
  <cols>
    <col min="4" max="8" width="3.28515625" bestFit="1" customWidth="1"/>
    <col min="9" max="13" width="3" bestFit="1" customWidth="1"/>
    <col min="14" max="15" width="2.28515625" customWidth="1"/>
    <col min="16" max="16" width="2" bestFit="1" customWidth="1"/>
    <col min="17" max="45" width="3" bestFit="1" customWidth="1"/>
    <col min="46" max="46" width="5.85546875" customWidth="1"/>
    <col min="47" max="47" width="7.140625" style="1" bestFit="1" customWidth="1"/>
    <col min="48" max="54" width="9.7109375" customWidth="1"/>
    <col min="55" max="55" width="10.7109375" style="25" customWidth="1"/>
    <col min="56" max="56" width="18.140625" bestFit="1" customWidth="1"/>
    <col min="57" max="57" width="4.5703125" bestFit="1" customWidth="1"/>
    <col min="58" max="60" width="3" bestFit="1" customWidth="1"/>
  </cols>
  <sheetData>
    <row r="1" spans="1:64" ht="24" customHeight="1" thickBot="1" x14ac:dyDescent="0.35">
      <c r="A1">
        <v>50</v>
      </c>
      <c r="B1" s="2"/>
      <c r="C1">
        <v>59</v>
      </c>
      <c r="N1" s="4"/>
      <c r="O1" s="16"/>
      <c r="P1" s="2">
        <v>1</v>
      </c>
      <c r="Q1" s="2">
        <v>7</v>
      </c>
      <c r="R1" s="2">
        <v>10</v>
      </c>
      <c r="S1" s="2">
        <v>12</v>
      </c>
      <c r="T1" s="2">
        <v>13</v>
      </c>
      <c r="U1" s="2">
        <v>14</v>
      </c>
      <c r="V1" s="2">
        <v>17</v>
      </c>
      <c r="W1" s="2">
        <v>26</v>
      </c>
      <c r="X1" s="2">
        <v>27</v>
      </c>
      <c r="Y1" s="2">
        <v>36</v>
      </c>
      <c r="Z1" s="2">
        <v>44</v>
      </c>
      <c r="AA1" s="2">
        <v>45</v>
      </c>
      <c r="AB1" s="2">
        <v>47</v>
      </c>
      <c r="AC1" s="2">
        <v>48</v>
      </c>
      <c r="AD1" s="2">
        <v>49</v>
      </c>
      <c r="AE1" s="2">
        <v>52</v>
      </c>
      <c r="AF1" s="2">
        <v>53</v>
      </c>
      <c r="AG1" s="2">
        <v>54</v>
      </c>
      <c r="AH1" s="2">
        <v>57</v>
      </c>
      <c r="AI1" s="2">
        <v>60</v>
      </c>
      <c r="AJ1" s="22">
        <v>50</v>
      </c>
      <c r="AK1" s="7">
        <v>51</v>
      </c>
      <c r="AL1" s="7">
        <v>52</v>
      </c>
      <c r="AM1" s="7">
        <v>53</v>
      </c>
      <c r="AN1" s="7">
        <v>58</v>
      </c>
      <c r="AO1" s="7">
        <v>59</v>
      </c>
      <c r="AP1" s="7">
        <v>62</v>
      </c>
      <c r="AQ1" s="7">
        <v>67</v>
      </c>
      <c r="AR1" s="7">
        <v>68</v>
      </c>
      <c r="AS1" s="8">
        <v>69</v>
      </c>
      <c r="AT1" s="15">
        <v>1</v>
      </c>
      <c r="AU1" s="29">
        <f ca="1">comptecoulMFC(OFFSET(AJ1,,,,$U$6),3)</f>
        <v>2</v>
      </c>
      <c r="AV1" s="25">
        <f>IF($U$6=3,comptecoulMFC($AJ1:AL1,3),0)</f>
        <v>0</v>
      </c>
      <c r="AW1" s="25">
        <f>IF($U$6=4,comptecoulMFC($AJ1:AM1,3),0)</f>
        <v>0</v>
      </c>
      <c r="AX1" s="25">
        <f>IF($U$6=5,comptecoulMFC($AJ1:AN1,3),0)</f>
        <v>0</v>
      </c>
      <c r="AY1" s="25">
        <f>IF($U$6=6,comptecoulMFC($AJ1:AO1,3),0)</f>
        <v>0</v>
      </c>
      <c r="AZ1" s="25">
        <f>IF($U$6=7,comptecoulMFC($AJ1:AP1,3),0)</f>
        <v>0</v>
      </c>
      <c r="BA1" s="25">
        <f>IF($U$6=8,comptecoulMFC($AJ1:AQ1,3),0)</f>
        <v>0</v>
      </c>
      <c r="BB1" s="25">
        <f>IF($U$6=9,comptecoulMFC($AJ1:AR1,3),0)</f>
        <v>0</v>
      </c>
      <c r="BC1" s="25">
        <f ca="1">IF($U$6=10,comptecoulMFC($AJ1:AS1,3),0)</f>
        <v>2</v>
      </c>
      <c r="BD1" s="26">
        <f ca="1">SUM(AV1:BC1)</f>
        <v>2</v>
      </c>
      <c r="BK1">
        <v>50</v>
      </c>
      <c r="BL1">
        <v>30</v>
      </c>
    </row>
    <row r="2" spans="1:64" ht="24" customHeight="1" thickBot="1" x14ac:dyDescent="0.35">
      <c r="A2">
        <v>51</v>
      </c>
      <c r="B2" s="2"/>
      <c r="C2">
        <v>66</v>
      </c>
      <c r="N2" s="4"/>
      <c r="O2" s="16"/>
      <c r="P2" s="2"/>
      <c r="Q2" s="2"/>
      <c r="R2" s="2"/>
      <c r="S2" s="2"/>
      <c r="T2" s="2"/>
      <c r="U2" s="2"/>
      <c r="AF2" s="2"/>
      <c r="AG2" s="2"/>
      <c r="AH2" s="2"/>
      <c r="AI2" s="2"/>
      <c r="AJ2" s="9">
        <v>50</v>
      </c>
      <c r="AK2" s="10">
        <v>51</v>
      </c>
      <c r="AL2" s="10">
        <v>55</v>
      </c>
      <c r="AM2" s="10">
        <v>57</v>
      </c>
      <c r="AN2" s="10">
        <v>58</v>
      </c>
      <c r="AO2" s="10">
        <v>60</v>
      </c>
      <c r="AP2" s="10">
        <v>63</v>
      </c>
      <c r="AQ2" s="10">
        <v>65</v>
      </c>
      <c r="AR2" s="10">
        <v>66</v>
      </c>
      <c r="AS2" s="11">
        <v>68</v>
      </c>
      <c r="AT2" s="15">
        <v>2</v>
      </c>
      <c r="AU2" s="29">
        <f ca="1">comptecoulMFC(OFFSET(AJ2,,,,$U$6),3)</f>
        <v>2</v>
      </c>
      <c r="AV2" s="25">
        <f>IF($U$6=3,comptecoulMFC($AJ$2:AL2,3),0)</f>
        <v>0</v>
      </c>
      <c r="AW2" s="25">
        <f>IF($U$6=4,comptecoulMFC($AJ$2:AM2,3),0)</f>
        <v>0</v>
      </c>
      <c r="AX2" s="25">
        <f>IF($U$6=5,comptecoulMFC($AJ$2:AN2,3),0)</f>
        <v>0</v>
      </c>
      <c r="AY2" s="25">
        <f>IF($U$6=6,comptecoulMFC($AJ$2:AO2,3),0)</f>
        <v>0</v>
      </c>
      <c r="AZ2" s="25">
        <f>IF($U$6=7,comptecoulMFC($AJ$2:AP2,3),0)</f>
        <v>0</v>
      </c>
      <c r="BA2" s="25">
        <f>IF($U$6=8,comptecoulMFC($AJ$2:AQ2,3),0)</f>
        <v>0</v>
      </c>
      <c r="BB2" s="25">
        <f>IF($U$6=9,comptecoulMFC($AJ$2:AR2,3),0)</f>
        <v>0</v>
      </c>
      <c r="BC2" s="25">
        <f ca="1">IF($U$6=10,comptecoulMFC($AJ$2:AS2,3),0)</f>
        <v>2</v>
      </c>
      <c r="BD2" s="26">
        <f t="shared" ref="BD2:BD20" ca="1" si="0">SUM(AV2:BC2)</f>
        <v>2</v>
      </c>
      <c r="BK2">
        <v>51</v>
      </c>
      <c r="BL2">
        <v>31</v>
      </c>
    </row>
    <row r="3" spans="1:64" ht="24" customHeight="1" thickBot="1" x14ac:dyDescent="0.35">
      <c r="A3">
        <v>52</v>
      </c>
      <c r="B3" s="2"/>
      <c r="C3">
        <v>69</v>
      </c>
      <c r="N3" s="4"/>
      <c r="O3" s="16"/>
      <c r="AJ3" s="9">
        <v>50</v>
      </c>
      <c r="AK3" s="10">
        <v>51</v>
      </c>
      <c r="AL3" s="10">
        <v>52</v>
      </c>
      <c r="AM3" s="10">
        <v>54</v>
      </c>
      <c r="AN3" s="10">
        <v>59</v>
      </c>
      <c r="AO3" s="10">
        <v>61</v>
      </c>
      <c r="AP3" s="10">
        <v>63</v>
      </c>
      <c r="AQ3" s="10">
        <v>67</v>
      </c>
      <c r="AR3" s="10">
        <v>68</v>
      </c>
      <c r="AS3" s="11">
        <v>70</v>
      </c>
      <c r="AT3" s="15">
        <v>3</v>
      </c>
      <c r="AU3" s="29">
        <f ca="1">comptecoulMFC(OFFSET(AJ3,,,,$U$6),3)</f>
        <v>2</v>
      </c>
      <c r="AV3" s="25">
        <f>IF($U$6=3,comptecoulMFC($AJ3:AL3,3),0)</f>
        <v>0</v>
      </c>
      <c r="AW3" s="25">
        <f>IF($U$6=4,comptecoulMFC($AJ3:AM3,3),0)</f>
        <v>0</v>
      </c>
      <c r="AX3" s="25">
        <f>IF($U$6=5,comptecoulMFC($AJ3:AN3,3),0)</f>
        <v>0</v>
      </c>
      <c r="AY3" s="25">
        <f>IF($U$6=6,comptecoulMFC($AJ3:AO3,3),0)</f>
        <v>0</v>
      </c>
      <c r="AZ3" s="25">
        <f>IF($U$6=7,comptecoulMFC($AJ3:AP3,3),0)</f>
        <v>0</v>
      </c>
      <c r="BA3" s="25">
        <f>IF($U$6=8,comptecoulMFC($AJ3:AQ3,3),0)</f>
        <v>0</v>
      </c>
      <c r="BB3" s="25">
        <f>IF($U$6=9,comptecoulMFC($AJ3:AR3,3),0)</f>
        <v>0</v>
      </c>
      <c r="BC3" s="25">
        <f ca="1">IF($U$6=10,comptecoulMFC($AJ3:AS3,3),0)</f>
        <v>2</v>
      </c>
      <c r="BD3" s="26">
        <f t="shared" ca="1" si="0"/>
        <v>2</v>
      </c>
      <c r="BK3">
        <v>52</v>
      </c>
      <c r="BL3">
        <v>32</v>
      </c>
    </row>
    <row r="4" spans="1:64" ht="24" customHeight="1" thickBot="1" x14ac:dyDescent="0.35">
      <c r="A4">
        <v>53</v>
      </c>
      <c r="B4" s="2"/>
      <c r="C4">
        <v>58</v>
      </c>
      <c r="N4" s="4"/>
      <c r="O4" s="16"/>
      <c r="AJ4" s="9">
        <v>50</v>
      </c>
      <c r="AK4" s="10">
        <v>54</v>
      </c>
      <c r="AL4" s="10">
        <v>56</v>
      </c>
      <c r="AM4" s="10">
        <v>57</v>
      </c>
      <c r="AN4" s="10">
        <v>59</v>
      </c>
      <c r="AO4" s="10">
        <v>62</v>
      </c>
      <c r="AP4" s="10">
        <v>66</v>
      </c>
      <c r="AQ4" s="10">
        <v>67</v>
      </c>
      <c r="AR4" s="10">
        <v>68</v>
      </c>
      <c r="AS4" s="11">
        <v>70</v>
      </c>
      <c r="AT4" s="15">
        <v>4</v>
      </c>
      <c r="AU4" s="29">
        <f ca="1">comptecoulMFC(OFFSET(AJ4,,,,$U$6),3)</f>
        <v>2</v>
      </c>
      <c r="AV4" s="25">
        <f>IF($U$6=3,comptecoulMFC($AJ4:AL4,3),0)</f>
        <v>0</v>
      </c>
      <c r="AW4" s="25">
        <f>IF($U$6=4,comptecoulMFC($AJ4:AM4,3),0)</f>
        <v>0</v>
      </c>
      <c r="AX4" s="25">
        <f>IF($U$6=5,comptecoulMFC($AJ4:AN4,3),0)</f>
        <v>0</v>
      </c>
      <c r="AY4" s="25">
        <f>IF($U$6=6,comptecoulMFC($AJ4:AO4,3),0)</f>
        <v>0</v>
      </c>
      <c r="AZ4" s="25">
        <f>IF($U$6=7,comptecoulMFC($AJ4:AP4,3),0)</f>
        <v>0</v>
      </c>
      <c r="BA4" s="25">
        <f>IF($U$6=8,comptecoulMFC($AJ4:AQ4,3),0)</f>
        <v>0</v>
      </c>
      <c r="BB4" s="25">
        <f>IF($U$6=9,comptecoulMFC($AJ4:AR4,3),0)</f>
        <v>0</v>
      </c>
      <c r="BC4" s="25">
        <f ca="1">IF($U$6=10,comptecoulMFC($AJ4:AS4,3),0)</f>
        <v>2</v>
      </c>
      <c r="BD4" s="26">
        <f t="shared" ca="1" si="0"/>
        <v>2</v>
      </c>
      <c r="BK4">
        <v>53</v>
      </c>
      <c r="BL4">
        <v>33</v>
      </c>
    </row>
    <row r="5" spans="1:64" ht="24" customHeight="1" thickBot="1" x14ac:dyDescent="0.35">
      <c r="A5">
        <v>54</v>
      </c>
      <c r="B5" s="2"/>
      <c r="C5">
        <v>51</v>
      </c>
      <c r="N5" s="4"/>
      <c r="O5" s="16"/>
      <c r="T5" s="19" t="s">
        <v>0</v>
      </c>
      <c r="U5" s="20"/>
      <c r="V5" s="20"/>
      <c r="W5" s="20"/>
      <c r="X5" s="20"/>
      <c r="Y5" s="20"/>
      <c r="Z5" s="20"/>
      <c r="AA5" s="20"/>
      <c r="AB5" s="20"/>
      <c r="AC5" s="20"/>
      <c r="AD5" s="21"/>
      <c r="AJ5" s="9">
        <v>50</v>
      </c>
      <c r="AK5" s="10">
        <v>53</v>
      </c>
      <c r="AL5" s="10">
        <v>59</v>
      </c>
      <c r="AM5" s="10">
        <v>60</v>
      </c>
      <c r="AN5" s="10">
        <v>63</v>
      </c>
      <c r="AO5" s="10">
        <v>64</v>
      </c>
      <c r="AP5" s="10">
        <v>65</v>
      </c>
      <c r="AQ5" s="10">
        <v>66</v>
      </c>
      <c r="AR5" s="10">
        <v>69</v>
      </c>
      <c r="AS5" s="11">
        <v>70</v>
      </c>
      <c r="AT5" s="15">
        <v>5</v>
      </c>
      <c r="AU5" s="29">
        <f ca="1">comptecoulMFC(OFFSET(AJ5,,,,$U$6),3)</f>
        <v>2</v>
      </c>
      <c r="AV5" s="25">
        <f>IF($U$6=3,comptecoulMFC($AJ5:AL5,3),0)</f>
        <v>0</v>
      </c>
      <c r="AW5" s="25">
        <f>IF($U$6=4,comptecoulMFC($AJ5:AM5,3),0)</f>
        <v>0</v>
      </c>
      <c r="AX5" s="25">
        <f>IF($U$6=5,comptecoulMFC($AJ5:AN5,3),0)</f>
        <v>0</v>
      </c>
      <c r="AY5" s="25">
        <f>IF($U$6=6,comptecoulMFC($AJ5:AO5,3),0)</f>
        <v>0</v>
      </c>
      <c r="AZ5" s="25">
        <f>IF($U$6=7,comptecoulMFC($AJ5:AP5,3),0)</f>
        <v>0</v>
      </c>
      <c r="BA5" s="25">
        <f>IF($U$6=8,comptecoulMFC($AJ5:AQ5,3),0)</f>
        <v>0</v>
      </c>
      <c r="BB5" s="25">
        <f>IF($U$6=9,comptecoulMFC($AJ5:AR5,3),0)</f>
        <v>0</v>
      </c>
      <c r="BC5" s="25">
        <f ca="1">IF($U$6=10,comptecoulMFC($AJ5:AS5,3),0)</f>
        <v>2</v>
      </c>
      <c r="BD5" s="26">
        <f t="shared" ca="1" si="0"/>
        <v>2</v>
      </c>
      <c r="BK5">
        <v>54</v>
      </c>
      <c r="BL5">
        <v>34</v>
      </c>
    </row>
    <row r="6" spans="1:64" ht="26.25" customHeight="1" thickBot="1" x14ac:dyDescent="0.3">
      <c r="A6">
        <v>55</v>
      </c>
      <c r="B6" s="2"/>
      <c r="C6">
        <v>65</v>
      </c>
      <c r="O6" s="17"/>
      <c r="U6" s="23">
        <v>10</v>
      </c>
      <c r="AJ6" s="9">
        <v>51</v>
      </c>
      <c r="AK6" s="10">
        <v>53</v>
      </c>
      <c r="AL6" s="10">
        <v>55</v>
      </c>
      <c r="AM6" s="10">
        <v>57</v>
      </c>
      <c r="AN6" s="10">
        <v>60</v>
      </c>
      <c r="AO6" s="6">
        <v>61</v>
      </c>
      <c r="AP6" s="10">
        <v>65</v>
      </c>
      <c r="AQ6" s="10">
        <v>66</v>
      </c>
      <c r="AR6" s="10">
        <v>68</v>
      </c>
      <c r="AS6" s="11">
        <v>70</v>
      </c>
      <c r="AT6" s="15">
        <v>6</v>
      </c>
      <c r="AU6" s="29">
        <f ca="1">comptecoulMFC(OFFSET(AJ6,,,,$U$6),3)</f>
        <v>3</v>
      </c>
      <c r="AV6" s="25">
        <f>IF($U$6=3,comptecoulMFC($AJ6:AL6,3),0)</f>
        <v>0</v>
      </c>
      <c r="AW6" s="25">
        <f>IF($U$6=4,comptecoulMFC($AJ6:AM6,3),0)</f>
        <v>0</v>
      </c>
      <c r="AX6" s="25">
        <f>IF($U$6=5,comptecoulMFC($AJ6:AN6,3),0)</f>
        <v>0</v>
      </c>
      <c r="AY6" s="25">
        <f>IF($U$6=6,comptecoulMFC($AJ6:AO6,3),0)</f>
        <v>0</v>
      </c>
      <c r="AZ6" s="25">
        <f>IF($U$6=7,comptecoulMFC($AJ6:AP6,3),0)</f>
        <v>0</v>
      </c>
      <c r="BA6" s="25">
        <f>IF($U$6=8,comptecoulMFC($AJ6:AQ6,3),0)</f>
        <v>0</v>
      </c>
      <c r="BB6" s="25">
        <f>IF($U$6=9,comptecoulMFC($AJ6:AR6,3),0)</f>
        <v>0</v>
      </c>
      <c r="BC6" s="25">
        <f ca="1">IF($U$6=10,comptecoulMFC($AJ6:AS6,3),0)</f>
        <v>3</v>
      </c>
      <c r="BD6" s="26">
        <f t="shared" ca="1" si="0"/>
        <v>3</v>
      </c>
      <c r="BK6">
        <v>55</v>
      </c>
      <c r="BL6">
        <v>35</v>
      </c>
    </row>
    <row r="7" spans="1:64" ht="21" thickBot="1" x14ac:dyDescent="0.35">
      <c r="A7">
        <v>56</v>
      </c>
      <c r="B7" s="2"/>
      <c r="C7">
        <v>53</v>
      </c>
      <c r="N7" s="4"/>
      <c r="O7" s="16"/>
      <c r="T7" s="19" t="s">
        <v>2</v>
      </c>
      <c r="U7" s="20"/>
      <c r="V7" s="20"/>
      <c r="W7" s="20"/>
      <c r="X7" s="20"/>
      <c r="Y7" s="20"/>
      <c r="Z7" s="20"/>
      <c r="AA7" s="20"/>
      <c r="AB7" s="20"/>
      <c r="AC7" s="20"/>
      <c r="AD7" s="21"/>
      <c r="AJ7" s="9">
        <v>51</v>
      </c>
      <c r="AK7" s="10">
        <v>53</v>
      </c>
      <c r="AL7" s="10">
        <v>54</v>
      </c>
      <c r="AM7" s="10">
        <v>56</v>
      </c>
      <c r="AN7" s="10">
        <v>58</v>
      </c>
      <c r="AO7" s="10">
        <v>59</v>
      </c>
      <c r="AP7" s="10">
        <v>60</v>
      </c>
      <c r="AQ7" s="10">
        <v>61</v>
      </c>
      <c r="AR7" s="10">
        <v>62</v>
      </c>
      <c r="AS7" s="11">
        <v>70</v>
      </c>
      <c r="AT7" s="15">
        <v>7</v>
      </c>
      <c r="AU7" s="29">
        <f ca="1">comptecoulMFC(OFFSET(AJ7,,,,$U$6),3)</f>
        <v>3</v>
      </c>
      <c r="AV7" s="25">
        <f>IF($U$6=3,comptecoulMFC($AJ7:AL7,3),0)</f>
        <v>0</v>
      </c>
      <c r="AW7" s="25">
        <f>IF($U$6=4,comptecoulMFC($AJ7:AM7,3),0)</f>
        <v>0</v>
      </c>
      <c r="AX7" s="25">
        <f>IF($U$6=5,comptecoulMFC($AJ7:AN7,3),0)</f>
        <v>0</v>
      </c>
      <c r="AY7" s="25">
        <f>IF($U$6=6,comptecoulMFC($AJ7:AO7,3),0)</f>
        <v>0</v>
      </c>
      <c r="AZ7" s="25">
        <f>IF($U$6=7,comptecoulMFC($AJ7:AP7,3),0)</f>
        <v>0</v>
      </c>
      <c r="BA7" s="25">
        <f>IF($U$6=8,comptecoulMFC($AJ7:AQ7,3),0)</f>
        <v>0</v>
      </c>
      <c r="BB7" s="25">
        <f>IF($U$6=9,comptecoulMFC($AJ7:AR7,3),0)</f>
        <v>0</v>
      </c>
      <c r="BC7" s="25">
        <f ca="1">IF($U$6=10,comptecoulMFC($AJ7:AS7,3),0)</f>
        <v>3</v>
      </c>
      <c r="BD7" s="26">
        <f t="shared" ca="1" si="0"/>
        <v>3</v>
      </c>
      <c r="BK7">
        <v>56</v>
      </c>
      <c r="BL7">
        <v>36</v>
      </c>
    </row>
    <row r="8" spans="1:64" ht="21" customHeight="1" thickBot="1" x14ac:dyDescent="0.35">
      <c r="A8">
        <v>57</v>
      </c>
      <c r="B8" s="2"/>
      <c r="C8">
        <v>63</v>
      </c>
      <c r="N8" s="4"/>
      <c r="O8" s="16"/>
      <c r="U8" s="24">
        <v>10</v>
      </c>
      <c r="AJ8" s="18">
        <v>51</v>
      </c>
      <c r="AK8" s="10">
        <v>52</v>
      </c>
      <c r="AL8" s="10">
        <v>53</v>
      </c>
      <c r="AM8" s="10">
        <v>54</v>
      </c>
      <c r="AN8" s="10">
        <v>56</v>
      </c>
      <c r="AO8" s="10">
        <v>61</v>
      </c>
      <c r="AP8" s="10">
        <v>63</v>
      </c>
      <c r="AQ8" s="10">
        <v>65</v>
      </c>
      <c r="AR8" s="10">
        <v>66</v>
      </c>
      <c r="AS8" s="11">
        <v>68</v>
      </c>
      <c r="AT8" s="15">
        <v>8</v>
      </c>
      <c r="AU8" s="29">
        <f ca="1">comptecoulMFC(OFFSET(AJ8,,,,$U$6),3)</f>
        <v>3</v>
      </c>
      <c r="AV8" s="25">
        <f>IF($U$6=3,comptecoulMFC($AJ8:AL8,3),0)</f>
        <v>0</v>
      </c>
      <c r="AW8" s="25">
        <f>IF($U$6=4,comptecoulMFC($AJ8:AM8,3),0)</f>
        <v>0</v>
      </c>
      <c r="AX8" s="25">
        <f>IF($U$6=5,comptecoulMFC($AJ8:AN8,3),0)</f>
        <v>0</v>
      </c>
      <c r="AY8" s="25">
        <f>IF($U$6=6,comptecoulMFC($AJ8:AO8,3),0)</f>
        <v>0</v>
      </c>
      <c r="AZ8" s="25">
        <f>IF($U$6=7,comptecoulMFC($AJ8:AP8,3),0)</f>
        <v>0</v>
      </c>
      <c r="BA8" s="25">
        <f>IF($U$6=8,comptecoulMFC($AJ8:AQ8,3),0)</f>
        <v>0</v>
      </c>
      <c r="BB8" s="25">
        <f>IF($U$6=9,comptecoulMFC($AJ8:AR8,3),0)</f>
        <v>0</v>
      </c>
      <c r="BC8" s="25">
        <f ca="1">IF($U$6=10,comptecoulMFC($AJ8:AS8,3),0)</f>
        <v>3</v>
      </c>
      <c r="BD8" s="26">
        <f t="shared" ca="1" si="0"/>
        <v>3</v>
      </c>
      <c r="BK8">
        <v>57</v>
      </c>
      <c r="BL8">
        <v>37</v>
      </c>
    </row>
    <row r="9" spans="1:64" ht="21" thickBot="1" x14ac:dyDescent="0.35">
      <c r="A9">
        <v>58</v>
      </c>
      <c r="B9" s="2"/>
      <c r="C9">
        <v>64</v>
      </c>
      <c r="N9" s="4"/>
      <c r="O9" s="16"/>
      <c r="AJ9" s="9">
        <v>51</v>
      </c>
      <c r="AK9" s="10">
        <v>54</v>
      </c>
      <c r="AL9" s="10">
        <v>57</v>
      </c>
      <c r="AM9" s="10">
        <v>58</v>
      </c>
      <c r="AN9" s="10">
        <v>59</v>
      </c>
      <c r="AO9" s="10">
        <v>61</v>
      </c>
      <c r="AP9" s="10">
        <v>63</v>
      </c>
      <c r="AQ9" s="10">
        <v>64</v>
      </c>
      <c r="AR9" s="10">
        <v>66</v>
      </c>
      <c r="AS9" s="11">
        <v>67</v>
      </c>
      <c r="AT9" s="15">
        <v>9</v>
      </c>
      <c r="AU9" s="29">
        <f ca="1">comptecoulMFC(OFFSET(AJ9,,,,$U$6),3)</f>
        <v>2</v>
      </c>
      <c r="AV9" s="25">
        <f>IF($U$6=3,comptecoulMFC($AJ9:AL9,3),0)</f>
        <v>0</v>
      </c>
      <c r="AW9" s="25">
        <f>IF($U$6=4,comptecoulMFC($AJ9:AM9,3),0)</f>
        <v>0</v>
      </c>
      <c r="AX9" s="25">
        <f>IF($U$6=5,comptecoulMFC($AJ9:AN9,3),0)</f>
        <v>0</v>
      </c>
      <c r="AY9" s="25">
        <f>IF($U$6=6,comptecoulMFC($AJ9:AO9,3),0)</f>
        <v>0</v>
      </c>
      <c r="AZ9" s="25">
        <f>IF($U$6=7,comptecoulMFC($AJ9:AP9,3),0)</f>
        <v>0</v>
      </c>
      <c r="BA9" s="25">
        <f>IF($U$6=8,comptecoulMFC($AJ9:AQ9,3),0)</f>
        <v>0</v>
      </c>
      <c r="BB9" s="25">
        <f>IF($U$6=9,comptecoulMFC($AJ9:AR9,3),0)</f>
        <v>0</v>
      </c>
      <c r="BC9" s="25">
        <f ca="1">IF($U$6=10,comptecoulMFC($AJ9:AS9,3),0)</f>
        <v>2</v>
      </c>
      <c r="BD9" s="26">
        <f t="shared" ca="1" si="0"/>
        <v>2</v>
      </c>
      <c r="BK9">
        <v>58</v>
      </c>
      <c r="BL9">
        <v>38</v>
      </c>
    </row>
    <row r="10" spans="1:64" ht="21" thickBot="1" x14ac:dyDescent="0.35">
      <c r="A10">
        <v>59</v>
      </c>
      <c r="B10" s="2"/>
      <c r="C10">
        <v>52</v>
      </c>
      <c r="N10" s="4"/>
      <c r="O10" s="16"/>
      <c r="AJ10" s="9">
        <v>51</v>
      </c>
      <c r="AK10" s="10">
        <v>52</v>
      </c>
      <c r="AL10" s="10">
        <v>53</v>
      </c>
      <c r="AM10" s="10">
        <v>58</v>
      </c>
      <c r="AN10" s="10">
        <v>59</v>
      </c>
      <c r="AO10" s="10">
        <v>63</v>
      </c>
      <c r="AP10" s="10">
        <v>64</v>
      </c>
      <c r="AQ10" s="10">
        <v>65</v>
      </c>
      <c r="AR10" s="10">
        <v>66</v>
      </c>
      <c r="AS10" s="11">
        <v>69</v>
      </c>
      <c r="AT10" s="15">
        <v>10</v>
      </c>
      <c r="AU10" s="29">
        <f ca="1">comptecoulMFC(OFFSET(AJ10,,,,$U$6),3)</f>
        <v>2</v>
      </c>
      <c r="AV10" s="25">
        <f>IF($U$6=3,comptecoulMFC($AJ10:AL10,3),0)</f>
        <v>0</v>
      </c>
      <c r="AW10" s="25">
        <f>IF($U$6=4,comptecoulMFC($AJ10:AM10,3),0)</f>
        <v>0</v>
      </c>
      <c r="AX10" s="25">
        <f>IF($U$6=5,comptecoulMFC($AJ10:AN10,3),0)</f>
        <v>0</v>
      </c>
      <c r="AY10" s="25">
        <f>IF($U$6=6,comptecoulMFC($AJ10:AO10,3),0)</f>
        <v>0</v>
      </c>
      <c r="AZ10" s="25">
        <f>IF($U$6=7,comptecoulMFC($AJ10:AP10,3),0)</f>
        <v>0</v>
      </c>
      <c r="BA10" s="25">
        <f>IF($U$6=8,comptecoulMFC($AJ10:AQ10,3),0)</f>
        <v>0</v>
      </c>
      <c r="BB10" s="25">
        <f>IF($U$6=9,comptecoulMFC($AJ10:AR10,3),0)</f>
        <v>0</v>
      </c>
      <c r="BC10" s="25">
        <f ca="1">IF($U$6=10,comptecoulMFC($AJ10:AS10,3),0)</f>
        <v>2</v>
      </c>
      <c r="BD10" s="26">
        <f t="shared" ca="1" si="0"/>
        <v>2</v>
      </c>
      <c r="BK10">
        <v>59</v>
      </c>
      <c r="BL10">
        <v>39</v>
      </c>
    </row>
    <row r="11" spans="1:64" ht="21" thickBot="1" x14ac:dyDescent="0.35">
      <c r="A11">
        <v>60</v>
      </c>
      <c r="B11" s="2"/>
      <c r="J11" s="4"/>
      <c r="K11" s="4"/>
      <c r="L11" s="4"/>
      <c r="M11" s="4"/>
      <c r="N11" s="4"/>
      <c r="O11" s="16"/>
      <c r="AJ11" s="9"/>
      <c r="AK11" s="10"/>
      <c r="AL11" s="10"/>
      <c r="AM11" s="10"/>
      <c r="AN11" s="10"/>
      <c r="AO11" s="10"/>
      <c r="AP11" s="10"/>
      <c r="AQ11" s="10"/>
      <c r="AR11" s="10"/>
      <c r="AS11" s="11"/>
      <c r="AT11" s="15">
        <v>11</v>
      </c>
      <c r="AU11" s="29">
        <f ca="1">comptecoulMFC(OFFSET(AJ11,,,,$U$6),3)</f>
        <v>10</v>
      </c>
      <c r="AV11" s="25">
        <f>IF($U$6=3,comptecoulMFC($AJ11:AL11,3),0)</f>
        <v>0</v>
      </c>
      <c r="AW11" s="25">
        <f>IF($U$6=4,comptecoulMFC($AJ11:AM11,3),0)</f>
        <v>0</v>
      </c>
      <c r="AX11" s="25">
        <f>IF($U$6=5,comptecoulMFC($AJ11:AN11,3),0)</f>
        <v>0</v>
      </c>
      <c r="AY11" s="25">
        <f>IF($U$6=6,comptecoulMFC($AJ11:AO11,3),0)</f>
        <v>0</v>
      </c>
      <c r="AZ11" s="25">
        <f>IF($U$6=7,comptecoulMFC($AJ11:AP11,3),0)</f>
        <v>0</v>
      </c>
      <c r="BA11" s="25">
        <f>IF($U$6=8,comptecoulMFC($AJ11:AQ11,3),0)</f>
        <v>0</v>
      </c>
      <c r="BB11" s="25">
        <f>IF($U$6=9,comptecoulMFC($AJ11:AR11,3),0)</f>
        <v>0</v>
      </c>
      <c r="BC11" s="25">
        <f ca="1">IF($U$6=10,comptecoulMFC($AJ11:AS11,3),0)</f>
        <v>10</v>
      </c>
      <c r="BD11" s="26">
        <f t="shared" ca="1" si="0"/>
        <v>10</v>
      </c>
      <c r="BK11">
        <v>60</v>
      </c>
      <c r="BL11">
        <v>40</v>
      </c>
    </row>
    <row r="12" spans="1:64" ht="21" thickBot="1" x14ac:dyDescent="0.35">
      <c r="A12">
        <v>61</v>
      </c>
      <c r="B12" s="2"/>
      <c r="J12" s="4"/>
      <c r="K12" s="4"/>
      <c r="L12" s="4"/>
      <c r="M12" s="4"/>
      <c r="N12" s="4"/>
      <c r="O12" s="16"/>
      <c r="AJ12" s="9"/>
      <c r="AK12" s="10"/>
      <c r="AL12" s="10"/>
      <c r="AM12" s="10"/>
      <c r="AN12" s="10"/>
      <c r="AO12" s="10"/>
      <c r="AP12" s="10"/>
      <c r="AQ12" s="10"/>
      <c r="AR12" s="10"/>
      <c r="AS12" s="11"/>
      <c r="AT12" s="15">
        <v>12</v>
      </c>
      <c r="AU12" s="29">
        <f ca="1">comptecoulMFC(OFFSET(AJ12,,,,$U$6),3)</f>
        <v>10</v>
      </c>
      <c r="AV12" s="25">
        <f>IF($U$6=3,comptecoulMFC($AJ12:AL12,3),0)</f>
        <v>0</v>
      </c>
      <c r="AW12" s="25">
        <f>IF($U$6=4,comptecoulMFC($AJ12:AM12,3),0)</f>
        <v>0</v>
      </c>
      <c r="AX12" s="25">
        <f>IF($U$6=5,comptecoulMFC($AJ12:AN12,3),0)</f>
        <v>0</v>
      </c>
      <c r="AY12" s="25">
        <f>IF($U$6=6,comptecoulMFC($AJ12:AO12,3),0)</f>
        <v>0</v>
      </c>
      <c r="AZ12" s="25">
        <f>IF($U$6=7,comptecoulMFC($AJ12:AP12,3),0)</f>
        <v>0</v>
      </c>
      <c r="BA12" s="25">
        <f>IF($U$6=8,comptecoulMFC($AJ12:AQ12,3),0)</f>
        <v>0</v>
      </c>
      <c r="BB12" s="25">
        <f>IF($U$6=9,comptecoulMFC($AJ12:AR12,3),0)</f>
        <v>0</v>
      </c>
      <c r="BC12" s="25">
        <f ca="1">IF($U$6=10,comptecoulMFC($AJ12:AS12,3),0)</f>
        <v>10</v>
      </c>
      <c r="BD12" s="26">
        <f t="shared" ca="1" si="0"/>
        <v>10</v>
      </c>
      <c r="BK12">
        <v>61</v>
      </c>
      <c r="BL12">
        <v>41</v>
      </c>
    </row>
    <row r="13" spans="1:64" ht="21" thickBot="1" x14ac:dyDescent="0.35">
      <c r="A13">
        <v>62</v>
      </c>
      <c r="B13" s="2"/>
      <c r="J13" s="4"/>
      <c r="K13" s="4"/>
      <c r="L13" s="4"/>
      <c r="M13" s="4"/>
      <c r="N13" s="4"/>
      <c r="O13" s="16"/>
      <c r="Y13" t="s">
        <v>1</v>
      </c>
      <c r="AJ13" s="9"/>
      <c r="AK13" s="10"/>
      <c r="AL13" s="10"/>
      <c r="AM13" s="10"/>
      <c r="AN13" s="10"/>
      <c r="AO13" s="10"/>
      <c r="AP13" s="10"/>
      <c r="AQ13" s="10"/>
      <c r="AR13" s="10"/>
      <c r="AS13" s="11"/>
      <c r="AT13" s="15">
        <v>13</v>
      </c>
      <c r="AU13" s="29">
        <f ca="1">comptecoulMFC(OFFSET(AJ13,,,,$U$6),3)</f>
        <v>10</v>
      </c>
      <c r="AV13" s="25">
        <f>IF($U$6=3,comptecoulMFC($AJ13:AL13,3),0)</f>
        <v>0</v>
      </c>
      <c r="AW13" s="25">
        <f>IF($U$6=4,comptecoulMFC($AJ13:AM13,3),0)</f>
        <v>0</v>
      </c>
      <c r="AX13" s="25">
        <f>IF($U$6=5,comptecoulMFC($AJ13:AN13,3),0)</f>
        <v>0</v>
      </c>
      <c r="AY13" s="25">
        <f>IF($U$6=6,comptecoulMFC($AJ13:AO13,3),0)</f>
        <v>0</v>
      </c>
      <c r="AZ13" s="25">
        <f>IF($U$6=7,comptecoulMFC($AJ13:AP13,3),0)</f>
        <v>0</v>
      </c>
      <c r="BA13" s="25">
        <f>IF($U$6=8,comptecoulMFC($AJ13:AQ13,3),0)</f>
        <v>0</v>
      </c>
      <c r="BB13" s="25">
        <f>IF($U$6=9,comptecoulMFC($AJ13:AR13,3),0)</f>
        <v>0</v>
      </c>
      <c r="BC13" s="25">
        <f ca="1">IF($U$6=10,comptecoulMFC($AJ13:AS13,3),0)</f>
        <v>10</v>
      </c>
      <c r="BD13" s="26">
        <f t="shared" ca="1" si="0"/>
        <v>10</v>
      </c>
      <c r="BK13">
        <v>62</v>
      </c>
      <c r="BL13">
        <v>42</v>
      </c>
    </row>
    <row r="14" spans="1:64" ht="20.25" customHeight="1" thickBot="1" x14ac:dyDescent="0.35">
      <c r="A14">
        <v>63</v>
      </c>
      <c r="B14" s="2"/>
      <c r="J14" s="4"/>
      <c r="K14" s="4"/>
      <c r="L14" s="4"/>
      <c r="M14" s="4"/>
      <c r="N14" s="4"/>
      <c r="O14" s="16"/>
      <c r="AJ14" s="18"/>
      <c r="AK14" s="10"/>
      <c r="AL14" s="10"/>
      <c r="AM14" s="10"/>
      <c r="AN14" s="10"/>
      <c r="AO14" s="10"/>
      <c r="AP14" s="10"/>
      <c r="AQ14" s="10"/>
      <c r="AR14" s="10"/>
      <c r="AS14" s="11"/>
      <c r="AT14" s="15">
        <v>14</v>
      </c>
      <c r="AU14" s="29">
        <f ca="1">comptecoulMFC(OFFSET(AJ14,,,,$U$6),3)</f>
        <v>10</v>
      </c>
      <c r="AV14" s="25">
        <f>IF($U$6=3,comptecoulMFC($AJ14:AL14,3),0)</f>
        <v>0</v>
      </c>
      <c r="AW14" s="25">
        <f>IF($U$6=4,comptecoulMFC($AJ14:AM14,3),0)</f>
        <v>0</v>
      </c>
      <c r="AX14" s="25">
        <f>IF($U$6=5,comptecoulMFC($AJ14:AN14,3),0)</f>
        <v>0</v>
      </c>
      <c r="AY14" s="25">
        <f>IF($U$6=6,comptecoulMFC($AJ14:AO14,3),0)</f>
        <v>0</v>
      </c>
      <c r="AZ14" s="25">
        <f>IF($U$6=7,comptecoulMFC($AJ14:AP14,3),0)</f>
        <v>0</v>
      </c>
      <c r="BA14" s="25">
        <f>IF($U$6=8,comptecoulMFC($AJ14:AQ14,3),0)</f>
        <v>0</v>
      </c>
      <c r="BB14" s="25">
        <f>IF($U$6=9,comptecoulMFC($AJ14:AR14,3),0)</f>
        <v>0</v>
      </c>
      <c r="BC14" s="25">
        <f ca="1">IF($U$6=10,comptecoulMFC($AJ14:AS14,3),0)</f>
        <v>10</v>
      </c>
      <c r="BD14" s="26">
        <f t="shared" ca="1" si="0"/>
        <v>10</v>
      </c>
      <c r="BK14">
        <v>63</v>
      </c>
      <c r="BL14">
        <v>43</v>
      </c>
    </row>
    <row r="15" spans="1:64" ht="21" thickBot="1" x14ac:dyDescent="0.35">
      <c r="A15">
        <v>64</v>
      </c>
      <c r="B15" s="2"/>
      <c r="J15" s="4"/>
      <c r="K15" s="4"/>
      <c r="L15" s="4"/>
      <c r="M15" s="4"/>
      <c r="N15" s="4"/>
      <c r="O15" s="16"/>
      <c r="AJ15" s="9"/>
      <c r="AK15" s="10"/>
      <c r="AL15" s="10"/>
      <c r="AM15" s="10"/>
      <c r="AN15" s="10"/>
      <c r="AO15" s="6"/>
      <c r="AP15" s="10"/>
      <c r="AQ15" s="10"/>
      <c r="AR15" s="10"/>
      <c r="AS15" s="11"/>
      <c r="AT15" s="15">
        <v>15</v>
      </c>
      <c r="AU15" s="29">
        <f ca="1">comptecoulMFC(OFFSET(AJ15,,,,$U$6),3)</f>
        <v>10</v>
      </c>
      <c r="AV15" s="25">
        <f>IF($U$6=3,comptecoulMFC($AJ15:AL15,3),0)</f>
        <v>0</v>
      </c>
      <c r="AW15" s="25">
        <f>IF($U$6=4,comptecoulMFC($AJ15:AM15,3),0)</f>
        <v>0</v>
      </c>
      <c r="AX15" s="25">
        <f>IF($U$6=5,comptecoulMFC($AJ15:AN15,3),0)</f>
        <v>0</v>
      </c>
      <c r="AY15" s="25">
        <f>IF($U$6=6,comptecoulMFC($AJ15:AO15,3),0)</f>
        <v>0</v>
      </c>
      <c r="AZ15" s="25">
        <f>IF($U$6=7,comptecoulMFC($AJ15:AP15,3),0)</f>
        <v>0</v>
      </c>
      <c r="BA15" s="25">
        <f>IF($U$6=8,comptecoulMFC($AJ15:AQ15,3),0)</f>
        <v>0</v>
      </c>
      <c r="BB15" s="25">
        <f>IF($U$6=9,comptecoulMFC($AJ15:AR15,3),0)</f>
        <v>0</v>
      </c>
      <c r="BC15" s="25">
        <f ca="1">IF($U$6=10,comptecoulMFC($AJ15:AS15,3),0)</f>
        <v>10</v>
      </c>
      <c r="BD15" s="26">
        <f t="shared" ca="1" si="0"/>
        <v>10</v>
      </c>
      <c r="BK15">
        <v>64</v>
      </c>
      <c r="BL15">
        <v>44</v>
      </c>
    </row>
    <row r="16" spans="1:64" ht="21" thickBot="1" x14ac:dyDescent="0.35">
      <c r="A16">
        <v>65</v>
      </c>
      <c r="B16" s="2"/>
      <c r="J16" s="4"/>
      <c r="K16" s="4"/>
      <c r="L16" s="4"/>
      <c r="M16" s="4"/>
      <c r="N16" s="4"/>
      <c r="O16" s="16"/>
      <c r="AJ16" s="9"/>
      <c r="AK16" s="10"/>
      <c r="AL16" s="10"/>
      <c r="AM16" s="10"/>
      <c r="AN16" s="10"/>
      <c r="AO16" s="10"/>
      <c r="AP16" s="10"/>
      <c r="AQ16" s="10"/>
      <c r="AR16" s="10"/>
      <c r="AS16" s="11"/>
      <c r="AT16" s="15">
        <v>16</v>
      </c>
      <c r="AU16" s="29">
        <f ca="1">comptecoulMFC(OFFSET(AJ16,,,,$U$6),3)</f>
        <v>10</v>
      </c>
      <c r="AV16" s="25">
        <f>IF($U$6=3,comptecoulMFC($AJ16:AL16,3),0)</f>
        <v>0</v>
      </c>
      <c r="AW16" s="25">
        <f>IF($U$6=4,comptecoulMFC($AJ16:AM16,3),0)</f>
        <v>0</v>
      </c>
      <c r="AX16" s="25">
        <f>IF($U$6=5,comptecoulMFC($AJ16:AN16,3),0)</f>
        <v>0</v>
      </c>
      <c r="AY16" s="25">
        <f>IF($U$6=6,comptecoulMFC($AJ16:AO16,3),0)</f>
        <v>0</v>
      </c>
      <c r="AZ16" s="25">
        <f>IF($U$6=7,comptecoulMFC($AJ16:AP16,3),0)</f>
        <v>0</v>
      </c>
      <c r="BA16" s="25">
        <f>IF($U$6=8,comptecoulMFC($AJ16:AQ16,3),0)</f>
        <v>0</v>
      </c>
      <c r="BB16" s="25">
        <f>IF($U$6=9,comptecoulMFC($AJ16:AR16,3),0)</f>
        <v>0</v>
      </c>
      <c r="BC16" s="25">
        <f ca="1">IF($U$6=10,comptecoulMFC($AJ16:AS16,3),0)</f>
        <v>10</v>
      </c>
      <c r="BD16" s="26">
        <f t="shared" ca="1" si="0"/>
        <v>10</v>
      </c>
      <c r="BK16">
        <v>65</v>
      </c>
      <c r="BL16">
        <v>45</v>
      </c>
    </row>
    <row r="17" spans="1:64" ht="21" thickBot="1" x14ac:dyDescent="0.35">
      <c r="A17">
        <v>66</v>
      </c>
      <c r="B17" s="2"/>
      <c r="J17" s="4"/>
      <c r="K17" s="4"/>
      <c r="L17" s="4"/>
      <c r="M17" s="4"/>
      <c r="N17" s="4"/>
      <c r="O17" s="16"/>
      <c r="AJ17" s="9"/>
      <c r="AK17" s="10"/>
      <c r="AL17" s="10"/>
      <c r="AM17" s="10"/>
      <c r="AN17" s="10"/>
      <c r="AO17" s="10"/>
      <c r="AP17" s="10"/>
      <c r="AQ17" s="10"/>
      <c r="AR17" s="10"/>
      <c r="AS17" s="11"/>
      <c r="AT17" s="15">
        <v>17</v>
      </c>
      <c r="AU17" s="29">
        <f ca="1">comptecoulMFC(OFFSET(AJ17,,,,$U$6),3)</f>
        <v>10</v>
      </c>
      <c r="AV17" s="25">
        <f>IF($U$6=3,comptecoulMFC($AJ17:AL17,3),0)</f>
        <v>0</v>
      </c>
      <c r="AW17" s="25">
        <f>IF($U$6=4,comptecoulMFC($AJ17:AM17,3),0)</f>
        <v>0</v>
      </c>
      <c r="AX17" s="25">
        <f>IF($U$6=5,comptecoulMFC($AJ17:AN17,3),0)</f>
        <v>0</v>
      </c>
      <c r="AY17" s="25">
        <f>IF($U$6=6,comptecoulMFC($AJ17:AO17,3),0)</f>
        <v>0</v>
      </c>
      <c r="AZ17" s="25">
        <f>IF($U$6=7,comptecoulMFC($AJ17:AP17,3),0)</f>
        <v>0</v>
      </c>
      <c r="BA17" s="25">
        <f>IF($U$6=8,comptecoulMFC($AJ17:AQ17,3),0)</f>
        <v>0</v>
      </c>
      <c r="BB17" s="25">
        <f>IF($U$6=9,comptecoulMFC($AJ17:AR17,3),0)</f>
        <v>0</v>
      </c>
      <c r="BC17" s="25">
        <f ca="1">IF($U$6=10,comptecoulMFC($AJ17:AS17,3),0)</f>
        <v>10</v>
      </c>
      <c r="BD17" s="26">
        <f t="shared" ca="1" si="0"/>
        <v>10</v>
      </c>
      <c r="BK17">
        <v>66</v>
      </c>
      <c r="BL17">
        <v>46</v>
      </c>
    </row>
    <row r="18" spans="1:64" ht="21" thickBot="1" x14ac:dyDescent="0.35">
      <c r="A18">
        <v>67</v>
      </c>
      <c r="B18" s="2"/>
      <c r="N18" s="4"/>
      <c r="O18" s="16"/>
      <c r="AJ18" s="9"/>
      <c r="AK18" s="10"/>
      <c r="AL18" s="10"/>
      <c r="AM18" s="10"/>
      <c r="AN18" s="10"/>
      <c r="AO18" s="6"/>
      <c r="AP18" s="10"/>
      <c r="AQ18" s="10"/>
      <c r="AR18" s="10"/>
      <c r="AS18" s="11"/>
      <c r="AT18" s="15">
        <v>18</v>
      </c>
      <c r="AU18" s="29">
        <f ca="1">comptecoulMFC(OFFSET(AJ18,,,,$U$6),3)</f>
        <v>10</v>
      </c>
      <c r="AV18" s="25">
        <f>IF($U$6=3,comptecoulMFC($AJ18:AL18,3),0)</f>
        <v>0</v>
      </c>
      <c r="AW18" s="25">
        <f>IF($U$6=4,comptecoulMFC($AJ18:AM18,3),0)</f>
        <v>0</v>
      </c>
      <c r="AX18" s="25">
        <f>IF($U$6=5,comptecoulMFC($AJ18:AN18,3),0)</f>
        <v>0</v>
      </c>
      <c r="AY18" s="25">
        <f>IF($U$6=6,comptecoulMFC($AJ18:AO18,3),0)</f>
        <v>0</v>
      </c>
      <c r="AZ18" s="25">
        <f>IF($U$6=7,comptecoulMFC($AJ18:AP18,3),0)</f>
        <v>0</v>
      </c>
      <c r="BA18" s="25">
        <f>IF($U$6=8,comptecoulMFC($AJ18:AQ18,3),0)</f>
        <v>0</v>
      </c>
      <c r="BB18" s="25">
        <f>IF($U$6=9,comptecoulMFC($AJ18:AR18,3),0)</f>
        <v>0</v>
      </c>
      <c r="BC18" s="25">
        <f ca="1">IF($U$6=10,comptecoulMFC($AJ18:AS18,3),0)</f>
        <v>10</v>
      </c>
      <c r="BD18" s="26">
        <f t="shared" ca="1" si="0"/>
        <v>10</v>
      </c>
      <c r="BK18">
        <v>67</v>
      </c>
      <c r="BL18">
        <v>47</v>
      </c>
    </row>
    <row r="19" spans="1:64" ht="21" thickBot="1" x14ac:dyDescent="0.35">
      <c r="A19">
        <v>68</v>
      </c>
      <c r="B19" s="2"/>
      <c r="I19" s="3"/>
      <c r="J19" s="4"/>
      <c r="K19" s="4"/>
      <c r="L19" s="4"/>
      <c r="M19" s="4"/>
      <c r="N19" s="4"/>
      <c r="O19" s="16"/>
      <c r="AJ19" s="9"/>
      <c r="AK19" s="10"/>
      <c r="AL19" s="10"/>
      <c r="AM19" s="10"/>
      <c r="AN19" s="10"/>
      <c r="AO19" s="10"/>
      <c r="AP19" s="10"/>
      <c r="AQ19" s="10"/>
      <c r="AR19" s="10"/>
      <c r="AS19" s="11"/>
      <c r="AT19" s="15">
        <v>19</v>
      </c>
      <c r="AU19" s="29">
        <f ca="1">comptecoulMFC(OFFSET(AJ19,,,,$U$6),3)</f>
        <v>10</v>
      </c>
      <c r="AV19" s="25">
        <f>IF($U$6=3,comptecoulMFC($AJ19:AL19,3),0)</f>
        <v>0</v>
      </c>
      <c r="AW19" s="25">
        <f>IF($U$6=4,comptecoulMFC($AJ19:AM19,3),0)</f>
        <v>0</v>
      </c>
      <c r="AX19" s="25">
        <f>IF($U$6=5,comptecoulMFC($AJ19:AN19,3),0)</f>
        <v>0</v>
      </c>
      <c r="AY19" s="25">
        <f>IF($U$6=6,comptecoulMFC($AJ19:AO19,3),0)</f>
        <v>0</v>
      </c>
      <c r="AZ19" s="25">
        <f>IF($U$6=7,comptecoulMFC($AJ19:AP19,3),0)</f>
        <v>0</v>
      </c>
      <c r="BA19" s="25">
        <f>IF($U$6=8,comptecoulMFC($AJ19:AQ19,3),0)</f>
        <v>0</v>
      </c>
      <c r="BB19" s="25">
        <f>IF($U$6=9,comptecoulMFC($AJ19:AR19,3),0)</f>
        <v>0</v>
      </c>
      <c r="BC19" s="25">
        <f ca="1">IF($U$6=10,comptecoulMFC($AJ19:AS19,3),0)</f>
        <v>10</v>
      </c>
      <c r="BD19" s="26">
        <f t="shared" ca="1" si="0"/>
        <v>10</v>
      </c>
      <c r="BK19">
        <v>68</v>
      </c>
      <c r="BL19">
        <v>48</v>
      </c>
    </row>
    <row r="20" spans="1:64" ht="21" thickBot="1" x14ac:dyDescent="0.35">
      <c r="A20">
        <v>69</v>
      </c>
      <c r="B20" s="2"/>
      <c r="D20">
        <v>51</v>
      </c>
      <c r="E20">
        <v>52</v>
      </c>
      <c r="F20">
        <v>53</v>
      </c>
      <c r="G20">
        <v>58</v>
      </c>
      <c r="H20">
        <v>59</v>
      </c>
      <c r="I20">
        <v>63</v>
      </c>
      <c r="J20">
        <v>64</v>
      </c>
      <c r="K20">
        <v>65</v>
      </c>
      <c r="L20">
        <v>66</v>
      </c>
      <c r="M20">
        <v>69</v>
      </c>
      <c r="N20" s="4"/>
      <c r="O20" s="16"/>
      <c r="AJ20" s="12"/>
      <c r="AK20" s="13"/>
      <c r="AL20" s="13"/>
      <c r="AM20" s="13"/>
      <c r="AN20" s="13"/>
      <c r="AO20" s="13"/>
      <c r="AP20" s="13"/>
      <c r="AQ20" s="13"/>
      <c r="AR20" s="13"/>
      <c r="AS20" s="14"/>
      <c r="AT20" s="15">
        <v>20</v>
      </c>
      <c r="AU20" s="29">
        <f ca="1">comptecoulMFC(OFFSET(AJ20,,,,$U$6),3)</f>
        <v>10</v>
      </c>
      <c r="AV20" s="25">
        <f>IF($U$6=3,comptecoulMFC($AJ20:AL20,3),0)</f>
        <v>0</v>
      </c>
      <c r="AW20" s="25">
        <f>IF($U$6=4,comptecoulMFC($AJ20:AM20,3),0)</f>
        <v>0</v>
      </c>
      <c r="AX20" s="25">
        <f>IF($U$6=5,comptecoulMFC($AJ20:AN20,3),0)</f>
        <v>0</v>
      </c>
      <c r="AY20" s="25">
        <f>IF($U$6=6,comptecoulMFC($AJ20:AO20,3),0)</f>
        <v>0</v>
      </c>
      <c r="AZ20" s="25">
        <f>IF($U$6=7,comptecoulMFC($AJ20:AP20,3),0)</f>
        <v>0</v>
      </c>
      <c r="BA20" s="25">
        <f>IF($U$6=8,comptecoulMFC($AJ20:AQ20,3),0)</f>
        <v>0</v>
      </c>
      <c r="BB20" s="25">
        <f>IF($U$6=9,comptecoulMFC($AJ20:AR20,3),0)</f>
        <v>0</v>
      </c>
      <c r="BC20" s="25">
        <f ca="1">IF($U$6=10,comptecoulMFC($AJ20:AS20,3),0)</f>
        <v>10</v>
      </c>
      <c r="BD20" s="26">
        <f t="shared" ca="1" si="0"/>
        <v>10</v>
      </c>
      <c r="BK20">
        <v>69</v>
      </c>
      <c r="BL20">
        <v>49</v>
      </c>
    </row>
    <row r="21" spans="1:64" ht="15" x14ac:dyDescent="0.25">
      <c r="A21">
        <v>70</v>
      </c>
      <c r="AJ21" s="5"/>
      <c r="AK21" s="5"/>
      <c r="AL21" s="5"/>
      <c r="AM21" s="5"/>
      <c r="AN21" s="5"/>
      <c r="AU21" s="28" t="s">
        <v>11</v>
      </c>
      <c r="AV21" s="27" t="s">
        <v>10</v>
      </c>
      <c r="AW21" s="27" t="s">
        <v>9</v>
      </c>
      <c r="AX21" s="27" t="s">
        <v>8</v>
      </c>
      <c r="AY21" s="27" t="s">
        <v>7</v>
      </c>
      <c r="AZ21" s="27" t="s">
        <v>6</v>
      </c>
      <c r="BA21" s="27" t="s">
        <v>5</v>
      </c>
      <c r="BB21" s="27" t="s">
        <v>4</v>
      </c>
      <c r="BC21" s="26" t="s">
        <v>3</v>
      </c>
      <c r="BD21" s="27" t="s">
        <v>12</v>
      </c>
      <c r="BK21">
        <v>70</v>
      </c>
    </row>
    <row r="42" spans="1:1" ht="20.25" x14ac:dyDescent="0.3">
      <c r="A42" s="3"/>
    </row>
    <row r="43" spans="1:1" ht="20.25" x14ac:dyDescent="0.3">
      <c r="A43" s="3"/>
    </row>
    <row r="44" spans="1:1" ht="20.25" x14ac:dyDescent="0.3">
      <c r="A44" s="3"/>
    </row>
    <row r="45" spans="1:1" ht="20.25" x14ac:dyDescent="0.3">
      <c r="A45" s="3"/>
    </row>
    <row r="46" spans="1:1" ht="20.25" x14ac:dyDescent="0.3">
      <c r="A46" s="3"/>
    </row>
    <row r="47" spans="1:1" ht="20.25" x14ac:dyDescent="0.3">
      <c r="A47" s="3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  <row r="60" spans="1:1" x14ac:dyDescent="0.2">
      <c r="A60" s="1"/>
    </row>
    <row r="61" spans="1:1" x14ac:dyDescent="0.2">
      <c r="A61" s="1"/>
    </row>
    <row r="62" spans="1:1" x14ac:dyDescent="0.2">
      <c r="A62" s="1"/>
    </row>
    <row r="63" spans="1:1" x14ac:dyDescent="0.2">
      <c r="A63" s="1"/>
    </row>
    <row r="64" spans="1:1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  <row r="73" spans="1:1" x14ac:dyDescent="0.2">
      <c r="A73" s="1"/>
    </row>
    <row r="74" spans="1:1" x14ac:dyDescent="0.2">
      <c r="A74" s="1"/>
    </row>
    <row r="75" spans="1:1" x14ac:dyDescent="0.2">
      <c r="A75" s="1"/>
    </row>
    <row r="76" spans="1:1" x14ac:dyDescent="0.2">
      <c r="A76" s="1"/>
    </row>
    <row r="77" spans="1:1" x14ac:dyDescent="0.2">
      <c r="A77" s="1"/>
    </row>
    <row r="78" spans="1:1" x14ac:dyDescent="0.2">
      <c r="A78" s="1"/>
    </row>
    <row r="79" spans="1:1" x14ac:dyDescent="0.2">
      <c r="A79" s="1"/>
    </row>
    <row r="80" spans="1:1" x14ac:dyDescent="0.2">
      <c r="A80" s="1"/>
    </row>
    <row r="81" spans="1:1" x14ac:dyDescent="0.2">
      <c r="A81" s="1"/>
    </row>
    <row r="82" spans="1:1" x14ac:dyDescent="0.2">
      <c r="A82" s="1"/>
    </row>
    <row r="83" spans="1:1" x14ac:dyDescent="0.2">
      <c r="A83" s="1"/>
    </row>
    <row r="84" spans="1:1" x14ac:dyDescent="0.2">
      <c r="A84" s="1"/>
    </row>
    <row r="85" spans="1:1" x14ac:dyDescent="0.2">
      <c r="A85" s="1"/>
    </row>
    <row r="86" spans="1:1" x14ac:dyDescent="0.2">
      <c r="A86" s="1"/>
    </row>
    <row r="87" spans="1:1" x14ac:dyDescent="0.2">
      <c r="A87" s="1"/>
    </row>
    <row r="88" spans="1:1" x14ac:dyDescent="0.2">
      <c r="A88" s="1"/>
    </row>
    <row r="89" spans="1:1" x14ac:dyDescent="0.2">
      <c r="A89" s="1"/>
    </row>
    <row r="90" spans="1:1" x14ac:dyDescent="0.2">
      <c r="A90" s="1"/>
    </row>
    <row r="91" spans="1:1" x14ac:dyDescent="0.2">
      <c r="A91" s="1"/>
    </row>
    <row r="92" spans="1:1" x14ac:dyDescent="0.2">
      <c r="A92" s="1"/>
    </row>
    <row r="93" spans="1:1" x14ac:dyDescent="0.2">
      <c r="A93" s="1"/>
    </row>
    <row r="94" spans="1:1" x14ac:dyDescent="0.2">
      <c r="A94" s="1"/>
    </row>
    <row r="95" spans="1:1" x14ac:dyDescent="0.2">
      <c r="A95" s="1"/>
    </row>
    <row r="96" spans="1:1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  <row r="104" spans="1:1" x14ac:dyDescent="0.2">
      <c r="A104" s="1"/>
    </row>
    <row r="105" spans="1:1" x14ac:dyDescent="0.2">
      <c r="A105" s="1"/>
    </row>
    <row r="106" spans="1:1" x14ac:dyDescent="0.2">
      <c r="A106" s="1"/>
    </row>
    <row r="107" spans="1:1" x14ac:dyDescent="0.2">
      <c r="A107" s="1"/>
    </row>
    <row r="108" spans="1:1" x14ac:dyDescent="0.2">
      <c r="A108" s="1"/>
    </row>
    <row r="109" spans="1:1" x14ac:dyDescent="0.2">
      <c r="A109" s="1"/>
    </row>
    <row r="110" spans="1:1" x14ac:dyDescent="0.2">
      <c r="A110" s="1"/>
    </row>
    <row r="111" spans="1:1" x14ac:dyDescent="0.2">
      <c r="A111" s="1"/>
    </row>
    <row r="112" spans="1:1" x14ac:dyDescent="0.2">
      <c r="A112" s="1"/>
    </row>
    <row r="113" spans="1:1" x14ac:dyDescent="0.2">
      <c r="A113" s="1"/>
    </row>
    <row r="114" spans="1:1" x14ac:dyDescent="0.2">
      <c r="A114" s="1"/>
    </row>
    <row r="115" spans="1:1" x14ac:dyDescent="0.2">
      <c r="A115" s="1"/>
    </row>
    <row r="116" spans="1:1" x14ac:dyDescent="0.2">
      <c r="A116" s="1"/>
    </row>
    <row r="117" spans="1:1" x14ac:dyDescent="0.2">
      <c r="A117" s="1"/>
    </row>
    <row r="118" spans="1:1" x14ac:dyDescent="0.2">
      <c r="A118" s="1"/>
    </row>
    <row r="119" spans="1:1" x14ac:dyDescent="0.2">
      <c r="A119" s="1"/>
    </row>
    <row r="120" spans="1:1" x14ac:dyDescent="0.2">
      <c r="A120" s="1"/>
    </row>
    <row r="121" spans="1:1" x14ac:dyDescent="0.2">
      <c r="A121" s="1"/>
    </row>
    <row r="122" spans="1:1" x14ac:dyDescent="0.2">
      <c r="A122" s="1"/>
    </row>
    <row r="123" spans="1:1" x14ac:dyDescent="0.2">
      <c r="A123" s="1"/>
    </row>
    <row r="124" spans="1:1" x14ac:dyDescent="0.2">
      <c r="A124" s="1"/>
    </row>
    <row r="125" spans="1:1" x14ac:dyDescent="0.2">
      <c r="A125" s="1"/>
    </row>
    <row r="126" spans="1:1" x14ac:dyDescent="0.2">
      <c r="A126" s="1"/>
    </row>
    <row r="127" spans="1:1" x14ac:dyDescent="0.2">
      <c r="A127" s="1"/>
    </row>
    <row r="128" spans="1:1" x14ac:dyDescent="0.2">
      <c r="A128" s="1"/>
    </row>
  </sheetData>
  <sortState ref="AJ1:AS20">
    <sortCondition ref="AJ1:AJ20"/>
  </sortState>
  <conditionalFormatting sqref="AJ1:AS21">
    <cfRule type="cellIs" dxfId="19" priority="2" operator="equal">
      <formula>$AI$1</formula>
    </cfRule>
    <cfRule type="cellIs" dxfId="18" priority="3" operator="equal">
      <formula>$AH$1</formula>
    </cfRule>
    <cfRule type="cellIs" dxfId="17" priority="4" operator="equal">
      <formula>$AG$1</formula>
    </cfRule>
    <cfRule type="cellIs" dxfId="16" priority="5" operator="equal">
      <formula>$AF$1</formula>
    </cfRule>
    <cfRule type="cellIs" dxfId="15" priority="6" operator="equal">
      <formula>$AE$1</formula>
    </cfRule>
    <cfRule type="cellIs" dxfId="14" priority="7" operator="equal">
      <formula>$AD$1</formula>
    </cfRule>
    <cfRule type="cellIs" dxfId="13" priority="8" operator="equal">
      <formula>$AC$1</formula>
    </cfRule>
    <cfRule type="cellIs" dxfId="12" priority="9" operator="equal">
      <formula>$AB$1</formula>
    </cfRule>
    <cfRule type="cellIs" dxfId="11" priority="10" operator="equal">
      <formula>$AA$1</formula>
    </cfRule>
    <cfRule type="cellIs" dxfId="10" priority="11" operator="equal">
      <formula>$Z$1</formula>
    </cfRule>
    <cfRule type="cellIs" dxfId="9" priority="12" operator="equal">
      <formula>$Y$1</formula>
    </cfRule>
    <cfRule type="cellIs" dxfId="8" priority="13" operator="equal">
      <formula>$X$1</formula>
    </cfRule>
    <cfRule type="cellIs" dxfId="7" priority="14" operator="equal">
      <formula>$W$1</formula>
    </cfRule>
    <cfRule type="cellIs" dxfId="6" priority="15" operator="equal">
      <formula>$V$1</formula>
    </cfRule>
    <cfRule type="cellIs" dxfId="5" priority="16" operator="equal">
      <formula>$U$1</formula>
    </cfRule>
    <cfRule type="cellIs" dxfId="4" priority="17" operator="equal">
      <formula>$T$1</formula>
    </cfRule>
    <cfRule type="cellIs" dxfId="3" priority="18" operator="equal">
      <formula>$S$1</formula>
    </cfRule>
    <cfRule type="cellIs" dxfId="2" priority="19" operator="equal">
      <formula>$R$1</formula>
    </cfRule>
    <cfRule type="cellIs" dxfId="1" priority="20" operator="equal">
      <formula>$Q$1</formula>
    </cfRule>
    <cfRule type="cellIs" dxfId="0" priority="21" operator="equal">
      <formula>$P$1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Bouton1_Cliquer" altText="TIRAGE ALEATOIRE">
                <anchor moveWithCells="1">
                  <from>
                    <xdr:col>15</xdr:col>
                    <xdr:colOff>133350</xdr:colOff>
                    <xdr:row>1</xdr:row>
                    <xdr:rowOff>180975</xdr:rowOff>
                  </from>
                  <to>
                    <xdr:col>22</xdr:col>
                    <xdr:colOff>95250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4" name="Button 58">
              <controlPr defaultSize="0" print="0" autoFill="0" autoPict="0" macro="[0]!EFFACEMENTDELALISTE">
                <anchor moveWithCells="1" sizeWithCells="1">
                  <from>
                    <xdr:col>22</xdr:col>
                    <xdr:colOff>152400</xdr:colOff>
                    <xdr:row>1</xdr:row>
                    <xdr:rowOff>200025</xdr:rowOff>
                  </from>
                  <to>
                    <xdr:col>27</xdr:col>
                    <xdr:colOff>171450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 AU SORT DANS LISTE 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looklook</cp:lastModifiedBy>
  <cp:lastPrinted>2012-08-10T15:42:33Z</cp:lastPrinted>
  <dcterms:created xsi:type="dcterms:W3CDTF">2011-05-07T22:08:08Z</dcterms:created>
  <dcterms:modified xsi:type="dcterms:W3CDTF">2014-06-05T00:23:09Z</dcterms:modified>
</cp:coreProperties>
</file>