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15480" windowHeight="6720"/>
  </bookViews>
  <sheets>
    <sheet name="2ème Trimestre 2014" sheetId="4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22" i="4" l="1"/>
  <c r="E37" i="4" l="1"/>
  <c r="BN24" i="4"/>
  <c r="BO24" i="4" s="1"/>
  <c r="AZ30" i="4" l="1"/>
  <c r="BG32" i="4"/>
  <c r="BG30" i="4"/>
  <c r="BG28" i="4"/>
  <c r="BG26" i="4"/>
  <c r="AS32" i="4" l="1"/>
  <c r="AS30" i="4"/>
  <c r="AS28" i="4"/>
  <c r="AS24" i="4"/>
  <c r="AT24" i="4" s="1"/>
  <c r="AL30" i="4"/>
  <c r="AL32" i="4"/>
  <c r="AL28" i="4"/>
  <c r="AL26" i="4"/>
  <c r="Q30" i="4" l="1"/>
  <c r="R30" i="4" s="1"/>
  <c r="AE32" i="4"/>
  <c r="Q32" i="4"/>
  <c r="R32" i="4" s="1"/>
  <c r="D32" i="4"/>
  <c r="E32" i="4" s="1"/>
  <c r="F32" i="4" s="1"/>
  <c r="Q28" i="4"/>
  <c r="X32" i="4"/>
  <c r="X30" i="4"/>
  <c r="X26" i="4"/>
  <c r="AE28" i="4"/>
  <c r="X28" i="4"/>
  <c r="CI28" i="4"/>
  <c r="BU28" i="4"/>
  <c r="AZ28" i="4"/>
  <c r="D28" i="4"/>
  <c r="J28" i="4"/>
  <c r="X24" i="4"/>
  <c r="AE24" i="4"/>
  <c r="AE22" i="4"/>
  <c r="G62" i="4" l="1"/>
  <c r="G49" i="4"/>
  <c r="Q22" i="4" l="1"/>
  <c r="R22" i="4" s="1"/>
  <c r="Q26" i="4"/>
  <c r="Q24" i="4"/>
  <c r="R24" i="4" s="1"/>
  <c r="Y24" i="4" l="1"/>
  <c r="J32" i="4"/>
  <c r="J30" i="4"/>
  <c r="J24" i="4"/>
  <c r="AT32" i="4" l="1"/>
  <c r="AU32" i="4" s="1"/>
  <c r="AT30" i="4"/>
  <c r="AU30" i="4" s="1"/>
  <c r="AT28" i="4"/>
  <c r="AU28" i="4" s="1"/>
  <c r="AS26" i="4"/>
  <c r="AT26" i="4" s="1"/>
  <c r="AU26" i="4" s="1"/>
  <c r="AU24" i="4"/>
  <c r="AS22" i="4"/>
  <c r="AT22" i="4" s="1"/>
  <c r="AU22" i="4" s="1"/>
  <c r="AM32" i="4"/>
  <c r="AN32" i="4" s="1"/>
  <c r="AM30" i="4"/>
  <c r="AN30" i="4" s="1"/>
  <c r="AM28" i="4"/>
  <c r="AN28" i="4" s="1"/>
  <c r="AM26" i="4"/>
  <c r="AN26" i="4" s="1"/>
  <c r="AL24" i="4"/>
  <c r="AM24" i="4" s="1"/>
  <c r="AN24" i="4" s="1"/>
  <c r="AL22" i="4"/>
  <c r="AM22" i="4" s="1"/>
  <c r="AN22" i="4" s="1"/>
  <c r="AF32" i="4"/>
  <c r="AG32" i="4" s="1"/>
  <c r="AE30" i="4"/>
  <c r="AF30" i="4" s="1"/>
  <c r="AG30" i="4" s="1"/>
  <c r="AF28" i="4"/>
  <c r="AG28" i="4" s="1"/>
  <c r="AE26" i="4"/>
  <c r="AF26" i="4" s="1"/>
  <c r="AG26" i="4" s="1"/>
  <c r="AF24" i="4"/>
  <c r="AG24" i="4" s="1"/>
  <c r="AF22" i="4"/>
  <c r="AG22" i="4" s="1"/>
  <c r="Y28" i="4"/>
  <c r="Z28" i="4" s="1"/>
  <c r="Z24" i="4"/>
  <c r="X22" i="4"/>
  <c r="S32" i="4"/>
  <c r="R28" i="4"/>
  <c r="S28" i="4" s="1"/>
  <c r="S24" i="4"/>
  <c r="S22" i="4"/>
  <c r="CI32" i="4"/>
  <c r="CJ32" i="4" s="1"/>
  <c r="CI30" i="4"/>
  <c r="CJ30" i="4" s="1"/>
  <c r="CJ28" i="4"/>
  <c r="CI26" i="4"/>
  <c r="CJ26" i="4" s="1"/>
  <c r="CI24" i="4"/>
  <c r="CJ24" i="4" s="1"/>
  <c r="CI22" i="4"/>
  <c r="CJ22" i="4" s="1"/>
  <c r="CB32" i="4"/>
  <c r="CC32" i="4" s="1"/>
  <c r="CB30" i="4"/>
  <c r="CC30" i="4" s="1"/>
  <c r="CB28" i="4"/>
  <c r="CC28" i="4" s="1"/>
  <c r="CB26" i="4"/>
  <c r="CC26" i="4" s="1"/>
  <c r="CB24" i="4"/>
  <c r="CC24" i="4" s="1"/>
  <c r="CB22" i="4"/>
  <c r="CC22" i="4" s="1"/>
  <c r="BU32" i="4"/>
  <c r="BV32" i="4" s="1"/>
  <c r="BU30" i="4"/>
  <c r="BV30" i="4" s="1"/>
  <c r="BV28" i="4"/>
  <c r="BU26" i="4"/>
  <c r="BU24" i="4"/>
  <c r="BV24" i="4" s="1"/>
  <c r="BU22" i="4"/>
  <c r="BV22" i="4" s="1"/>
  <c r="BN32" i="4"/>
  <c r="BO32" i="4" s="1"/>
  <c r="BN30" i="4"/>
  <c r="BO30" i="4" s="1"/>
  <c r="BN28" i="4"/>
  <c r="BO28" i="4" s="1"/>
  <c r="BN26" i="4"/>
  <c r="BO26" i="4" s="1"/>
  <c r="BN22" i="4"/>
  <c r="BO22" i="4" s="1"/>
  <c r="BH32" i="4"/>
  <c r="BH30" i="4"/>
  <c r="BH28" i="4"/>
  <c r="BH26" i="4"/>
  <c r="BG24" i="4"/>
  <c r="BH24" i="4" s="1"/>
  <c r="BG22" i="4"/>
  <c r="BH22" i="4" s="1"/>
  <c r="AZ32" i="4"/>
  <c r="BA32" i="4" s="1"/>
  <c r="BA30" i="4"/>
  <c r="BA28" i="4"/>
  <c r="AZ26" i="4"/>
  <c r="BA26" i="4" s="1"/>
  <c r="AZ24" i="4"/>
  <c r="BA24" i="4" s="1"/>
  <c r="AZ22" i="4"/>
  <c r="BA22" i="4" s="1"/>
  <c r="K32" i="4"/>
  <c r="L32" i="4" s="1"/>
  <c r="J26" i="4"/>
  <c r="K26" i="4" s="1"/>
  <c r="L26" i="4" s="1"/>
  <c r="K22" i="4"/>
  <c r="K28" i="4"/>
  <c r="BV26" i="4"/>
  <c r="K30" i="4"/>
  <c r="L30" i="4" s="1"/>
  <c r="K24" i="4"/>
  <c r="L24" i="4" s="1"/>
  <c r="D26" i="4"/>
  <c r="E26" i="4" s="1"/>
  <c r="D30" i="4"/>
  <c r="E30" i="4" s="1"/>
  <c r="F30" i="4" s="1"/>
  <c r="D24" i="4"/>
  <c r="E24" i="4" s="1"/>
  <c r="Y30" i="4" l="1"/>
  <c r="Z30" i="4" s="1"/>
  <c r="Y26" i="4"/>
  <c r="Z26" i="4" s="1"/>
  <c r="R26" i="4"/>
  <c r="S26" i="4" s="1"/>
  <c r="S30" i="4"/>
  <c r="Y22" i="4"/>
  <c r="Z22" i="4" s="1"/>
  <c r="Y32" i="4"/>
  <c r="Z32" i="4" s="1"/>
  <c r="CD32" i="4"/>
  <c r="CK32" i="4"/>
  <c r="CK30" i="4"/>
  <c r="CD30" i="4"/>
  <c r="BW32" i="4"/>
  <c r="BW30" i="4"/>
  <c r="BP32" i="4"/>
  <c r="BP30" i="4"/>
  <c r="BI32" i="4"/>
  <c r="BI30" i="4"/>
  <c r="BB32" i="4"/>
  <c r="BB30" i="4"/>
  <c r="CK26" i="4" l="1"/>
  <c r="CK24" i="4"/>
  <c r="CK22" i="4"/>
  <c r="CD26" i="4"/>
  <c r="CD24" i="4"/>
  <c r="CD22" i="4"/>
  <c r="BW26" i="4"/>
  <c r="BW24" i="4"/>
  <c r="BW22" i="4"/>
  <c r="BP26" i="4"/>
  <c r="BP24" i="4"/>
  <c r="BP22" i="4"/>
  <c r="BI26" i="4"/>
  <c r="BI24" i="4"/>
  <c r="BI22" i="4"/>
  <c r="BB26" i="4"/>
  <c r="BB24" i="4"/>
  <c r="BB22" i="4"/>
  <c r="L22" i="4"/>
  <c r="E28" i="4" l="1"/>
  <c r="F28" i="4" s="1"/>
  <c r="F26" i="4"/>
  <c r="CK28" i="4"/>
  <c r="CD28" i="4"/>
  <c r="BW28" i="4"/>
  <c r="BP28" i="4"/>
  <c r="BI28" i="4"/>
  <c r="BB28" i="4"/>
  <c r="L28" i="4"/>
  <c r="F24" i="4"/>
  <c r="D22" i="4" l="1"/>
  <c r="E22" i="4" s="1"/>
  <c r="I67" i="4"/>
  <c r="I66" i="4"/>
  <c r="I65" i="4"/>
  <c r="J67" i="4" s="1"/>
  <c r="I63" i="4"/>
  <c r="I62" i="4"/>
  <c r="I61" i="4"/>
  <c r="J63" i="4" s="1"/>
  <c r="I59" i="4"/>
  <c r="I58" i="4"/>
  <c r="I57" i="4"/>
  <c r="J59" i="4" s="1"/>
  <c r="I55" i="4"/>
  <c r="I54" i="4"/>
  <c r="I53" i="4"/>
  <c r="J55" i="4" s="1"/>
  <c r="I51" i="4"/>
  <c r="I50" i="4"/>
  <c r="I49" i="4"/>
  <c r="J51" i="4" s="1"/>
  <c r="I47" i="4"/>
  <c r="I46" i="4"/>
  <c r="I45" i="4"/>
  <c r="J47" i="4" s="1"/>
  <c r="I43" i="4"/>
  <c r="I42" i="4"/>
  <c r="I41" i="4"/>
  <c r="J43" i="4" s="1"/>
  <c r="I39" i="4"/>
  <c r="I38" i="4"/>
  <c r="I37" i="4"/>
  <c r="J39" i="4" s="1"/>
  <c r="G67" i="4"/>
  <c r="G66" i="4"/>
  <c r="G65" i="4"/>
  <c r="H67" i="4" s="1"/>
  <c r="G63" i="4"/>
  <c r="G61" i="4"/>
  <c r="H63" i="4" s="1"/>
  <c r="G59" i="4"/>
  <c r="G58" i="4"/>
  <c r="G57" i="4"/>
  <c r="H59" i="4" s="1"/>
  <c r="G55" i="4"/>
  <c r="G54" i="4"/>
  <c r="G53" i="4"/>
  <c r="H55" i="4" s="1"/>
  <c r="G51" i="4"/>
  <c r="G50" i="4"/>
  <c r="H51" i="4"/>
  <c r="G47" i="4"/>
  <c r="G46" i="4"/>
  <c r="G45" i="4"/>
  <c r="H47" i="4" s="1"/>
  <c r="G43" i="4"/>
  <c r="G42" i="4"/>
  <c r="G41" i="4"/>
  <c r="H43" i="4" s="1"/>
  <c r="G39" i="4"/>
  <c r="G38" i="4"/>
  <c r="G37" i="4"/>
  <c r="E67" i="4"/>
  <c r="E66" i="4"/>
  <c r="E65" i="4"/>
  <c r="F67" i="4" s="1"/>
  <c r="E63" i="4"/>
  <c r="E62" i="4"/>
  <c r="E61" i="4"/>
  <c r="F63" i="4" s="1"/>
  <c r="E59" i="4"/>
  <c r="E58" i="4"/>
  <c r="E57" i="4"/>
  <c r="F59" i="4" s="1"/>
  <c r="E55" i="4"/>
  <c r="E54" i="4"/>
  <c r="E53" i="4"/>
  <c r="F55" i="4" s="1"/>
  <c r="E51" i="4"/>
  <c r="E50" i="4"/>
  <c r="E49" i="4"/>
  <c r="F51" i="4" s="1"/>
  <c r="E47" i="4"/>
  <c r="E46" i="4"/>
  <c r="E45" i="4"/>
  <c r="F47" i="4" s="1"/>
  <c r="E43" i="4"/>
  <c r="E42" i="4"/>
  <c r="E41" i="4"/>
  <c r="F43" i="4" s="1"/>
  <c r="E39" i="4"/>
  <c r="E38" i="4"/>
  <c r="F39" i="4"/>
  <c r="CP20" i="4"/>
  <c r="CP19" i="4"/>
  <c r="CP18" i="4"/>
  <c r="CO20" i="4"/>
  <c r="CN20" i="4"/>
  <c r="CM20" i="4"/>
  <c r="CL20" i="4"/>
  <c r="CK20" i="4"/>
  <c r="CJ20" i="4"/>
  <c r="CI20" i="4"/>
  <c r="CH20" i="4"/>
  <c r="CG20" i="4"/>
  <c r="CF20" i="4"/>
  <c r="CE20" i="4"/>
  <c r="CD20" i="4"/>
  <c r="CC20" i="4"/>
  <c r="CB20" i="4"/>
  <c r="CA20" i="4"/>
  <c r="BZ20" i="4"/>
  <c r="BY20" i="4"/>
  <c r="BX20" i="4"/>
  <c r="BW20" i="4"/>
  <c r="BV20" i="4"/>
  <c r="BU20" i="4"/>
  <c r="BT20" i="4"/>
  <c r="BS20" i="4"/>
  <c r="BR20" i="4"/>
  <c r="BQ20" i="4"/>
  <c r="BP20" i="4"/>
  <c r="BO20" i="4"/>
  <c r="BN20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O19" i="4"/>
  <c r="CN19" i="4"/>
  <c r="CM19" i="4"/>
  <c r="CL19" i="4"/>
  <c r="CK19" i="4"/>
  <c r="CJ19" i="4"/>
  <c r="CI19" i="4"/>
  <c r="CH19" i="4"/>
  <c r="CG19" i="4"/>
  <c r="CF19" i="4"/>
  <c r="CE19" i="4"/>
  <c r="CD19" i="4"/>
  <c r="CC19" i="4"/>
  <c r="CB19" i="4"/>
  <c r="CA19" i="4"/>
  <c r="BZ19" i="4"/>
  <c r="BY19" i="4"/>
  <c r="BX19" i="4"/>
  <c r="BW19" i="4"/>
  <c r="BV19" i="4"/>
  <c r="BU19" i="4"/>
  <c r="BT19" i="4"/>
  <c r="BS19" i="4"/>
  <c r="BR19" i="4"/>
  <c r="BQ19" i="4"/>
  <c r="BP19" i="4"/>
  <c r="BO19" i="4"/>
  <c r="BN19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BT18" i="4"/>
  <c r="BS18" i="4"/>
  <c r="BR18" i="4"/>
  <c r="BQ18" i="4"/>
  <c r="BP18" i="4"/>
  <c r="BO18" i="4"/>
  <c r="BN18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F22" i="4" l="1"/>
  <c r="I40" i="4"/>
  <c r="H39" i="4"/>
</calcChain>
</file>

<file path=xl/comments1.xml><?xml version="1.0" encoding="utf-8"?>
<comments xmlns="http://schemas.openxmlformats.org/spreadsheetml/2006/main">
  <authors>
    <author>Vanessa GORET</author>
  </authors>
  <commentList>
    <comment ref="M9" authorId="0">
      <text>
        <r>
          <rPr>
            <b/>
            <sz val="9"/>
            <color indexed="81"/>
            <rFont val="Tahoma"/>
            <family val="2"/>
          </rPr>
          <t>Vanessa GORET:</t>
        </r>
        <r>
          <rPr>
            <sz val="9"/>
            <color indexed="81"/>
            <rFont val="Tahoma"/>
            <family val="2"/>
          </rPr>
          <t xml:space="preserve">
Emilie forme 2 personne du Lead Gen cet après midi</t>
        </r>
      </text>
    </comment>
    <comment ref="AF11" authorId="0">
      <text>
        <r>
          <rPr>
            <b/>
            <sz val="9"/>
            <color indexed="81"/>
            <rFont val="Tahoma"/>
            <family val="2"/>
          </rPr>
          <t>Vanessa GORET:</t>
        </r>
        <r>
          <rPr>
            <sz val="9"/>
            <color indexed="81"/>
            <rFont val="Tahoma"/>
            <family val="2"/>
          </rPr>
          <t xml:space="preserve">
nordine visite médicale l'apres midi</t>
        </r>
      </text>
    </comment>
    <comment ref="BG11" authorId="0">
      <text>
        <r>
          <rPr>
            <b/>
            <sz val="9"/>
            <color indexed="81"/>
            <rFont val="Tahoma"/>
            <charset val="1"/>
          </rPr>
          <t>Vanessa GORET:</t>
        </r>
        <r>
          <rPr>
            <sz val="9"/>
            <color indexed="81"/>
            <rFont val="Tahoma"/>
            <charset val="1"/>
          </rPr>
          <t xml:space="preserve">
Demi journée car absent après midi</t>
        </r>
      </text>
    </comment>
  </commentList>
</comments>
</file>

<file path=xl/sharedStrings.xml><?xml version="1.0" encoding="utf-8"?>
<sst xmlns="http://schemas.openxmlformats.org/spreadsheetml/2006/main" count="500" uniqueCount="32">
  <si>
    <t>STN</t>
  </si>
  <si>
    <t>ADM</t>
  </si>
  <si>
    <t>TEL</t>
  </si>
  <si>
    <t>Nb STN</t>
  </si>
  <si>
    <t>Nb ADM</t>
  </si>
  <si>
    <t>Nb TEL</t>
  </si>
  <si>
    <t>Agenda</t>
  </si>
  <si>
    <t>@/Courriers/Fax</t>
  </si>
  <si>
    <t>Appels Entrants</t>
  </si>
  <si>
    <t>Total</t>
  </si>
  <si>
    <t>Nb Act°</t>
  </si>
  <si>
    <t>adm</t>
  </si>
  <si>
    <t>tel</t>
  </si>
  <si>
    <t>stn</t>
  </si>
  <si>
    <t>Vanessa</t>
  </si>
  <si>
    <t>Taux présence totale/sem</t>
  </si>
  <si>
    <t>Taux présence Dub/sem</t>
  </si>
  <si>
    <t>Taux présence BB/sem</t>
  </si>
  <si>
    <t>Taux présence VGO/sem</t>
  </si>
  <si>
    <t>Férié Dublin</t>
  </si>
  <si>
    <t>Total pers STN Dub</t>
  </si>
  <si>
    <t>Total pers STN BB</t>
  </si>
  <si>
    <t>induction</t>
  </si>
  <si>
    <t>32 actions validées par erreur sur MLU et 33 sur EZE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</si>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</sst>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8" tint="-0.499984740745262"/>
      </left>
      <right style="hair">
        <color theme="8" tint="-0.499984740745262"/>
      </right>
      <top style="hair">
        <color theme="8" tint="-0.499984740745262"/>
      </top>
      <bottom style="hair">
        <color theme="8" tint="-0.499984740745262"/>
      </bottom>
      <diagonal/>
    </border>
    <border>
      <left style="hair">
        <color theme="8" tint="-0.499984740745262"/>
      </left>
      <right style="hair">
        <color theme="8" tint="-0.499984740745262"/>
      </right>
      <top style="hair">
        <color theme="8" tint="-0.499984740745262"/>
      </top>
      <bottom/>
      <diagonal/>
    </border>
    <border>
      <left style="hair">
        <color theme="8" tint="-0.499984740745262"/>
      </left>
      <right style="hair">
        <color theme="8" tint="-0.499984740745262"/>
      </right>
      <top/>
      <bottom style="hair">
        <color theme="8" tint="-0.499984740745262"/>
      </bottom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/>
      <top/>
      <bottom/>
      <diagonal/>
    </border>
    <border>
      <left/>
      <right style="hair">
        <color theme="8" tint="-0.499984740745262"/>
      </right>
      <top style="hair">
        <color theme="8" tint="-0.499984740745262"/>
      </top>
      <bottom style="hair">
        <color theme="8" tint="-0.499984740745262"/>
      </bottom>
      <diagonal/>
    </border>
    <border>
      <left/>
      <right style="mediumDashDot">
        <color theme="8" tint="-0.499984740745262"/>
      </right>
      <top/>
      <bottom/>
      <diagonal/>
    </border>
    <border>
      <left style="hair">
        <color theme="8" tint="-0.499984740745262"/>
      </left>
      <right style="mediumDashDot">
        <color theme="8" tint="-0.499984740745262"/>
      </right>
      <top style="hair">
        <color theme="8" tint="-0.499984740745262"/>
      </top>
      <bottom/>
      <diagonal/>
    </border>
    <border>
      <left style="hair">
        <color theme="8" tint="-0.499984740745262"/>
      </left>
      <right style="mediumDashDot">
        <color theme="8" tint="-0.499984740745262"/>
      </right>
      <top/>
      <bottom style="hair">
        <color theme="8" tint="-0.499984740745262"/>
      </bottom>
      <diagonal/>
    </border>
    <border>
      <left style="hair">
        <color theme="8" tint="-0.499984740745262"/>
      </left>
      <right style="mediumDashDot">
        <color theme="8" tint="-0.499984740745262"/>
      </right>
      <top style="hair">
        <color theme="8" tint="-0.499984740745262"/>
      </top>
      <bottom style="hair">
        <color theme="8" tint="-0.499984740745262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Protection="1"/>
    <xf numFmtId="0" fontId="3" fillId="3" borderId="0" xfId="0" applyFont="1" applyFill="1" applyProtection="1"/>
    <xf numFmtId="0" fontId="1" fillId="6" borderId="0" xfId="0" quotePrefix="1" applyFont="1" applyFill="1" applyProtection="1"/>
    <xf numFmtId="0" fontId="1" fillId="4" borderId="0" xfId="0" applyFont="1" applyFill="1" applyProtection="1"/>
    <xf numFmtId="164" fontId="2" fillId="2" borderId="0" xfId="0" applyNumberFormat="1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1" fillId="5" borderId="0" xfId="0" applyFont="1" applyFill="1" applyBorder="1" applyAlignment="1" applyProtection="1">
      <alignment horizontal="center"/>
    </xf>
    <xf numFmtId="17" fontId="2" fillId="2" borderId="0" xfId="0" applyNumberFormat="1" applyFont="1" applyFill="1" applyAlignment="1" applyProtection="1">
      <alignment horizontal="center"/>
    </xf>
    <xf numFmtId="17" fontId="2" fillId="2" borderId="9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3" fillId="3" borderId="2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2" xfId="0" applyFont="1" applyFill="1" applyBorder="1" applyAlignment="1" applyProtection="1">
      <alignment horizontal="center"/>
    </xf>
    <xf numFmtId="0" fontId="1" fillId="4" borderId="2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Protection="1"/>
    <xf numFmtId="0" fontId="0" fillId="0" borderId="1" xfId="0" applyBorder="1" applyAlignment="1" applyProtection="1">
      <alignment horizontal="center"/>
    </xf>
    <xf numFmtId="0" fontId="1" fillId="5" borderId="0" xfId="0" applyFont="1" applyFill="1" applyBorder="1" applyAlignment="1" applyProtection="1">
      <alignment horizontal="center" wrapText="1"/>
    </xf>
    <xf numFmtId="0" fontId="0" fillId="0" borderId="13" xfId="0" applyBorder="1" applyAlignment="1" applyProtection="1">
      <alignment horizontal="center" vertical="center"/>
    </xf>
    <xf numFmtId="9" fontId="0" fillId="0" borderId="13" xfId="1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9" fontId="0" fillId="0" borderId="0" xfId="1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0" fillId="7" borderId="1" xfId="0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8" borderId="1" xfId="0" applyFill="1" applyBorder="1" applyAlignment="1" applyProtection="1">
      <alignment horizontal="center"/>
    </xf>
    <xf numFmtId="0" fontId="0" fillId="9" borderId="0" xfId="0" applyFill="1" applyProtection="1"/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17" fontId="4" fillId="7" borderId="5" xfId="0" applyNumberFormat="1" applyFont="1" applyFill="1" applyBorder="1" applyAlignment="1" applyProtection="1">
      <alignment horizontal="center"/>
    </xf>
    <xf numFmtId="0" fontId="4" fillId="7" borderId="6" xfId="0" applyFont="1" applyFill="1" applyBorder="1" applyAlignment="1" applyProtection="1">
      <alignment horizontal="center"/>
    </xf>
    <xf numFmtId="17" fontId="4" fillId="7" borderId="6" xfId="0" applyNumberFormat="1" applyFont="1" applyFill="1" applyBorder="1" applyAlignment="1" applyProtection="1">
      <alignment horizontal="center"/>
    </xf>
    <xf numFmtId="0" fontId="4" fillId="7" borderId="7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19"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strike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strike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/>
        <i val="0"/>
        <strike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CP67"/>
  <sheetViews>
    <sheetView showGridLines="0" tabSelected="1" zoomScale="90" zoomScaleNormal="90" workbookViewId="0">
      <pane xSplit="2" topLeftCell="D1" activePane="topRight" state="frozen"/>
      <selection pane="topRight" activeCell="G23" sqref="G23"/>
    </sheetView>
  </sheetViews>
  <sheetFormatPr baseColWidth="10" defaultColWidth="11.42578125" defaultRowHeight="15" x14ac:dyDescent="0.25"/>
  <cols>
    <col min="1" max="1" width="6.140625" style="1" customWidth="1"/>
    <col min="2" max="2" width="15.42578125" style="1" customWidth="1"/>
    <col min="3" max="3" width="0" style="1" hidden="1" customWidth="1"/>
    <col min="4" max="16384" width="11.42578125" style="1"/>
  </cols>
  <sheetData>
    <row r="2" spans="1:94" x14ac:dyDescent="0.25">
      <c r="A2" s="1" t="s">
        <v>0</v>
      </c>
      <c r="B2" s="2" t="s">
        <v>6</v>
      </c>
      <c r="C2" s="2"/>
    </row>
    <row r="3" spans="1:94" x14ac:dyDescent="0.25">
      <c r="A3" s="1" t="s">
        <v>1</v>
      </c>
      <c r="B3" s="3" t="s">
        <v>7</v>
      </c>
      <c r="C3" s="3"/>
    </row>
    <row r="4" spans="1:94" x14ac:dyDescent="0.25">
      <c r="A4" s="1" t="s">
        <v>2</v>
      </c>
      <c r="B4" s="4" t="s">
        <v>8</v>
      </c>
      <c r="C4" s="4"/>
    </row>
    <row r="5" spans="1:94" x14ac:dyDescent="0.25">
      <c r="BA5" s="31" t="s">
        <v>23</v>
      </c>
    </row>
    <row r="6" spans="1:94" x14ac:dyDescent="0.25">
      <c r="AL6" s="1" t="s">
        <v>19</v>
      </c>
      <c r="BN6" s="1" t="s">
        <v>19</v>
      </c>
    </row>
    <row r="7" spans="1:94" x14ac:dyDescent="0.25">
      <c r="C7" s="5">
        <v>41729</v>
      </c>
      <c r="D7" s="5">
        <v>41730</v>
      </c>
      <c r="E7" s="5">
        <v>41731</v>
      </c>
      <c r="F7" s="5">
        <v>41732</v>
      </c>
      <c r="G7" s="5">
        <v>41733</v>
      </c>
      <c r="H7" s="5">
        <v>41734</v>
      </c>
      <c r="I7" s="5">
        <v>41735</v>
      </c>
      <c r="J7" s="5">
        <v>41736</v>
      </c>
      <c r="K7" s="5">
        <v>41737</v>
      </c>
      <c r="L7" s="5">
        <v>41738</v>
      </c>
      <c r="M7" s="5">
        <v>41739</v>
      </c>
      <c r="N7" s="5">
        <v>41740</v>
      </c>
      <c r="O7" s="5">
        <v>41741</v>
      </c>
      <c r="P7" s="5">
        <v>41742</v>
      </c>
      <c r="Q7" s="5">
        <v>41743</v>
      </c>
      <c r="R7" s="5">
        <v>41744</v>
      </c>
      <c r="S7" s="5">
        <v>41745</v>
      </c>
      <c r="T7" s="5">
        <v>41746</v>
      </c>
      <c r="U7" s="5">
        <v>41747</v>
      </c>
      <c r="V7" s="5">
        <v>41748</v>
      </c>
      <c r="W7" s="5">
        <v>41749</v>
      </c>
      <c r="X7" s="5">
        <v>41750</v>
      </c>
      <c r="Y7" s="5">
        <v>41751</v>
      </c>
      <c r="Z7" s="5">
        <v>41752</v>
      </c>
      <c r="AA7" s="5">
        <v>41753</v>
      </c>
      <c r="AB7" s="5">
        <v>41754</v>
      </c>
      <c r="AC7" s="5">
        <v>41755</v>
      </c>
      <c r="AD7" s="5">
        <v>41756</v>
      </c>
      <c r="AE7" s="5">
        <v>41757</v>
      </c>
      <c r="AF7" s="5">
        <v>41758</v>
      </c>
      <c r="AG7" s="5">
        <v>41759</v>
      </c>
      <c r="AH7" s="5">
        <v>41760</v>
      </c>
      <c r="AI7" s="5">
        <v>41761</v>
      </c>
      <c r="AJ7" s="5">
        <v>41762</v>
      </c>
      <c r="AK7" s="5">
        <v>41763</v>
      </c>
      <c r="AL7" s="5">
        <v>41764</v>
      </c>
      <c r="AM7" s="5">
        <v>41765</v>
      </c>
      <c r="AN7" s="5">
        <v>41766</v>
      </c>
      <c r="AO7" s="5">
        <v>41767</v>
      </c>
      <c r="AP7" s="5">
        <v>41768</v>
      </c>
      <c r="AQ7" s="5">
        <v>41769</v>
      </c>
      <c r="AR7" s="5">
        <v>41770</v>
      </c>
      <c r="AS7" s="5">
        <v>41771</v>
      </c>
      <c r="AT7" s="5">
        <v>41772</v>
      </c>
      <c r="AU7" s="5">
        <v>41773</v>
      </c>
      <c r="AV7" s="5">
        <v>41774</v>
      </c>
      <c r="AW7" s="5">
        <v>41775</v>
      </c>
      <c r="AX7" s="5">
        <v>41776</v>
      </c>
      <c r="AY7" s="5">
        <v>41777</v>
      </c>
      <c r="AZ7" s="5">
        <v>41778</v>
      </c>
      <c r="BA7" s="5">
        <v>41779</v>
      </c>
      <c r="BB7" s="5">
        <v>41780</v>
      </c>
      <c r="BC7" s="5">
        <v>41781</v>
      </c>
      <c r="BD7" s="5">
        <v>41782</v>
      </c>
      <c r="BE7" s="5">
        <v>41783</v>
      </c>
      <c r="BF7" s="5">
        <v>41784</v>
      </c>
      <c r="BG7" s="5">
        <v>41785</v>
      </c>
      <c r="BH7" s="5">
        <v>41786</v>
      </c>
      <c r="BI7" s="5">
        <v>41787</v>
      </c>
      <c r="BJ7" s="5">
        <v>41788</v>
      </c>
      <c r="BK7" s="5">
        <v>41789</v>
      </c>
      <c r="BL7" s="5">
        <v>41790</v>
      </c>
      <c r="BM7" s="5">
        <v>41791</v>
      </c>
      <c r="BN7" s="5">
        <v>41792</v>
      </c>
      <c r="BO7" s="5">
        <v>41793</v>
      </c>
      <c r="BP7" s="5">
        <v>41794</v>
      </c>
      <c r="BQ7" s="5">
        <v>41795</v>
      </c>
      <c r="BR7" s="5">
        <v>41796</v>
      </c>
      <c r="BS7" s="5">
        <v>41797</v>
      </c>
      <c r="BT7" s="5">
        <v>41798</v>
      </c>
      <c r="BU7" s="5">
        <v>41799</v>
      </c>
      <c r="BV7" s="5">
        <v>41800</v>
      </c>
      <c r="BW7" s="5">
        <v>41801</v>
      </c>
      <c r="BX7" s="5">
        <v>41802</v>
      </c>
      <c r="BY7" s="5">
        <v>41803</v>
      </c>
      <c r="BZ7" s="5">
        <v>41804</v>
      </c>
      <c r="CA7" s="5">
        <v>41805</v>
      </c>
      <c r="CB7" s="5">
        <v>41806</v>
      </c>
      <c r="CC7" s="5">
        <v>41807</v>
      </c>
      <c r="CD7" s="5">
        <v>41808</v>
      </c>
      <c r="CE7" s="5">
        <v>41809</v>
      </c>
      <c r="CF7" s="5">
        <v>41810</v>
      </c>
      <c r="CG7" s="5">
        <v>41811</v>
      </c>
      <c r="CH7" s="5">
        <v>41812</v>
      </c>
      <c r="CI7" s="5">
        <v>41813</v>
      </c>
      <c r="CJ7" s="5">
        <v>41814</v>
      </c>
      <c r="CK7" s="5">
        <v>41815</v>
      </c>
      <c r="CL7" s="5">
        <v>41816</v>
      </c>
      <c r="CM7" s="5">
        <v>41817</v>
      </c>
      <c r="CN7" s="5">
        <v>41818</v>
      </c>
      <c r="CO7" s="5">
        <v>41819</v>
      </c>
      <c r="CP7" s="5">
        <v>41820</v>
      </c>
    </row>
    <row r="8" spans="1:94" x14ac:dyDescent="0.25">
      <c r="B8" s="6" t="s">
        <v>24</v>
      </c>
      <c r="C8" s="19" t="s">
        <v>13</v>
      </c>
      <c r="D8" s="19"/>
      <c r="E8" s="19"/>
      <c r="F8" s="19" t="s">
        <v>11</v>
      </c>
      <c r="G8" s="19" t="s">
        <v>13</v>
      </c>
      <c r="H8" s="19"/>
      <c r="I8" s="19"/>
      <c r="J8" s="19" t="s">
        <v>12</v>
      </c>
      <c r="K8" s="19" t="s">
        <v>13</v>
      </c>
      <c r="L8" s="19" t="s">
        <v>13</v>
      </c>
      <c r="M8" s="19" t="s">
        <v>13</v>
      </c>
      <c r="N8" s="19" t="s">
        <v>12</v>
      </c>
      <c r="O8" s="19"/>
      <c r="P8" s="19"/>
      <c r="Q8" s="19" t="s">
        <v>13</v>
      </c>
      <c r="R8" s="19" t="s">
        <v>11</v>
      </c>
      <c r="S8" s="19" t="s">
        <v>13</v>
      </c>
      <c r="T8" s="19" t="s">
        <v>12</v>
      </c>
      <c r="U8" s="19" t="s">
        <v>13</v>
      </c>
      <c r="V8" s="19"/>
      <c r="W8" s="19"/>
      <c r="X8" s="27"/>
      <c r="Y8" s="19" t="s">
        <v>13</v>
      </c>
      <c r="Z8" s="19" t="s">
        <v>11</v>
      </c>
      <c r="AA8" s="19" t="s">
        <v>13</v>
      </c>
      <c r="AB8" s="19" t="s">
        <v>13</v>
      </c>
      <c r="AC8" s="19"/>
      <c r="AD8" s="19"/>
      <c r="AE8" s="19" t="s">
        <v>13</v>
      </c>
      <c r="AF8" s="19" t="s">
        <v>13</v>
      </c>
      <c r="AG8" s="19" t="s">
        <v>12</v>
      </c>
      <c r="AH8" s="27"/>
      <c r="AI8" s="27"/>
      <c r="AJ8" s="19"/>
      <c r="AK8" s="19"/>
      <c r="AL8" s="19" t="s">
        <v>11</v>
      </c>
      <c r="AM8" s="19"/>
      <c r="AN8" s="19"/>
      <c r="AO8" s="27"/>
      <c r="AP8" s="19"/>
      <c r="AQ8" s="19"/>
      <c r="AR8" s="19"/>
      <c r="AS8" s="19" t="s">
        <v>12</v>
      </c>
      <c r="AT8" s="19" t="s">
        <v>13</v>
      </c>
      <c r="AU8" s="19" t="s">
        <v>13</v>
      </c>
      <c r="AV8" s="19" t="s">
        <v>13</v>
      </c>
      <c r="AW8" s="19" t="s">
        <v>13</v>
      </c>
      <c r="AX8" s="19"/>
      <c r="AY8" s="19"/>
      <c r="AZ8" s="19"/>
      <c r="BA8" s="19" t="s">
        <v>13</v>
      </c>
      <c r="BB8" s="19" t="s">
        <v>13</v>
      </c>
      <c r="BC8" s="19" t="s">
        <v>13</v>
      </c>
      <c r="BD8" s="19" t="s">
        <v>12</v>
      </c>
      <c r="BE8" s="19"/>
      <c r="BF8" s="19"/>
      <c r="BG8" s="19"/>
      <c r="BH8" s="19"/>
      <c r="BI8" s="19" t="s">
        <v>13</v>
      </c>
      <c r="BJ8" s="27"/>
      <c r="BK8" s="19"/>
      <c r="BL8" s="19"/>
      <c r="BM8" s="19"/>
      <c r="BN8" s="19" t="s">
        <v>11</v>
      </c>
      <c r="BO8" s="19" t="s">
        <v>13</v>
      </c>
      <c r="BP8" s="19" t="s">
        <v>13</v>
      </c>
      <c r="BQ8" s="19" t="s">
        <v>13</v>
      </c>
      <c r="BR8" s="19" t="s">
        <v>12</v>
      </c>
      <c r="BS8" s="19"/>
      <c r="BT8" s="19"/>
      <c r="BU8" s="27"/>
      <c r="BV8" s="19" t="s">
        <v>13</v>
      </c>
      <c r="BW8" s="19" t="s">
        <v>13</v>
      </c>
      <c r="BX8" s="19" t="s">
        <v>13</v>
      </c>
      <c r="BY8" s="19" t="s">
        <v>11</v>
      </c>
      <c r="BZ8" s="19"/>
      <c r="CA8" s="19"/>
      <c r="CB8" s="19" t="s">
        <v>13</v>
      </c>
      <c r="CC8" s="19" t="s">
        <v>13</v>
      </c>
      <c r="CD8" s="19" t="s">
        <v>13</v>
      </c>
      <c r="CE8" s="19" t="s">
        <v>12</v>
      </c>
      <c r="CF8" s="19" t="s">
        <v>13</v>
      </c>
      <c r="CG8" s="19"/>
      <c r="CH8" s="19"/>
      <c r="CI8" s="19" t="s">
        <v>13</v>
      </c>
      <c r="CJ8" s="19" t="s">
        <v>11</v>
      </c>
      <c r="CK8" s="19" t="s">
        <v>13</v>
      </c>
      <c r="CL8" s="19" t="s">
        <v>13</v>
      </c>
      <c r="CM8" s="19" t="s">
        <v>12</v>
      </c>
      <c r="CN8" s="19"/>
      <c r="CO8" s="19"/>
      <c r="CP8" s="19" t="s">
        <v>13</v>
      </c>
    </row>
    <row r="9" spans="1:94" x14ac:dyDescent="0.25">
      <c r="B9" s="6" t="s">
        <v>25</v>
      </c>
      <c r="C9" s="19" t="s">
        <v>11</v>
      </c>
      <c r="D9" s="19" t="s">
        <v>12</v>
      </c>
      <c r="E9" s="19" t="s">
        <v>13</v>
      </c>
      <c r="F9" s="19" t="s">
        <v>13</v>
      </c>
      <c r="G9" s="19" t="s">
        <v>11</v>
      </c>
      <c r="H9" s="19"/>
      <c r="I9" s="19"/>
      <c r="J9" s="19" t="s">
        <v>12</v>
      </c>
      <c r="K9" s="19" t="s">
        <v>13</v>
      </c>
      <c r="L9" s="19" t="s">
        <v>13</v>
      </c>
      <c r="M9" s="19" t="s">
        <v>13</v>
      </c>
      <c r="N9" s="19" t="s">
        <v>12</v>
      </c>
      <c r="O9" s="19"/>
      <c r="P9" s="19"/>
      <c r="Q9" s="19" t="s">
        <v>11</v>
      </c>
      <c r="R9" s="19" t="s">
        <v>13</v>
      </c>
      <c r="S9" s="19" t="s">
        <v>11</v>
      </c>
      <c r="T9" s="19" t="s">
        <v>12</v>
      </c>
      <c r="U9" s="19" t="s">
        <v>13</v>
      </c>
      <c r="V9" s="19"/>
      <c r="W9" s="19"/>
      <c r="X9" s="27"/>
      <c r="Y9" s="19" t="s">
        <v>13</v>
      </c>
      <c r="Z9" s="19" t="s">
        <v>13</v>
      </c>
      <c r="AA9" s="19" t="s">
        <v>12</v>
      </c>
      <c r="AB9" s="19" t="s">
        <v>13</v>
      </c>
      <c r="AC9" s="19"/>
      <c r="AD9" s="19"/>
      <c r="AE9" s="19" t="s">
        <v>13</v>
      </c>
      <c r="AF9" s="19" t="s">
        <v>13</v>
      </c>
      <c r="AG9" s="19" t="s">
        <v>13</v>
      </c>
      <c r="AH9" s="27"/>
      <c r="AI9" s="19" t="s">
        <v>13</v>
      </c>
      <c r="AJ9" s="19"/>
      <c r="AK9" s="19"/>
      <c r="AL9" s="19" t="s">
        <v>12</v>
      </c>
      <c r="AM9" s="19" t="s">
        <v>13</v>
      </c>
      <c r="AN9" s="19" t="s">
        <v>13</v>
      </c>
      <c r="AO9" s="27"/>
      <c r="AP9" s="27"/>
      <c r="AQ9" s="19"/>
      <c r="AR9" s="19"/>
      <c r="AS9" s="19" t="s">
        <v>11</v>
      </c>
      <c r="AT9" s="19" t="s">
        <v>13</v>
      </c>
      <c r="AU9" s="19" t="s">
        <v>13</v>
      </c>
      <c r="AV9" s="19" t="s">
        <v>13</v>
      </c>
      <c r="AW9" s="19" t="s">
        <v>12</v>
      </c>
      <c r="AX9" s="19"/>
      <c r="AY9" s="19"/>
      <c r="AZ9" s="19" t="s">
        <v>13</v>
      </c>
      <c r="BA9" s="19" t="s">
        <v>13</v>
      </c>
      <c r="BB9" s="19" t="s">
        <v>13</v>
      </c>
      <c r="BC9" s="19" t="s">
        <v>13</v>
      </c>
      <c r="BD9" s="19" t="s">
        <v>13</v>
      </c>
      <c r="BE9" s="19"/>
      <c r="BF9" s="19"/>
      <c r="BG9" s="19" t="s">
        <v>11</v>
      </c>
      <c r="BH9" s="19" t="s">
        <v>13</v>
      </c>
      <c r="BI9" s="30"/>
      <c r="BJ9" s="27"/>
      <c r="BK9" s="30"/>
      <c r="BL9" s="19"/>
      <c r="BM9" s="19"/>
      <c r="BN9" s="19" t="s">
        <v>12</v>
      </c>
      <c r="BO9" s="19" t="s">
        <v>13</v>
      </c>
      <c r="BP9" s="19" t="s">
        <v>13</v>
      </c>
      <c r="BQ9" s="19" t="s">
        <v>13</v>
      </c>
      <c r="BR9" s="19" t="s">
        <v>13</v>
      </c>
      <c r="BS9" s="19"/>
      <c r="BT9" s="19"/>
      <c r="BU9" s="27"/>
      <c r="BV9" s="19" t="s">
        <v>13</v>
      </c>
      <c r="BW9" s="19" t="s">
        <v>13</v>
      </c>
      <c r="BX9" s="19" t="s">
        <v>13</v>
      </c>
      <c r="BY9" s="19" t="s">
        <v>12</v>
      </c>
      <c r="BZ9" s="19"/>
      <c r="CA9" s="19"/>
      <c r="CB9" s="19" t="s">
        <v>13</v>
      </c>
      <c r="CC9" s="19" t="s">
        <v>13</v>
      </c>
      <c r="CD9" s="19" t="s">
        <v>13</v>
      </c>
      <c r="CE9" s="19" t="s">
        <v>11</v>
      </c>
      <c r="CF9" s="19" t="s">
        <v>13</v>
      </c>
      <c r="CG9" s="19"/>
      <c r="CH9" s="19"/>
      <c r="CI9" s="19" t="s">
        <v>13</v>
      </c>
      <c r="CJ9" s="19" t="s">
        <v>13</v>
      </c>
      <c r="CK9" s="19" t="s">
        <v>12</v>
      </c>
      <c r="CL9" s="19" t="s">
        <v>13</v>
      </c>
      <c r="CM9" s="19" t="s">
        <v>11</v>
      </c>
      <c r="CN9" s="19"/>
      <c r="CO9" s="19"/>
      <c r="CP9" s="19" t="s">
        <v>13</v>
      </c>
    </row>
    <row r="10" spans="1:94" x14ac:dyDescent="0.25">
      <c r="B10" s="6" t="s">
        <v>26</v>
      </c>
      <c r="C10" s="19" t="s">
        <v>12</v>
      </c>
      <c r="D10" s="19" t="s">
        <v>13</v>
      </c>
      <c r="E10" s="19" t="s">
        <v>11</v>
      </c>
      <c r="F10" s="19" t="s">
        <v>12</v>
      </c>
      <c r="G10" s="19" t="s">
        <v>13</v>
      </c>
      <c r="H10" s="19"/>
      <c r="I10" s="19"/>
      <c r="J10" s="19" t="s">
        <v>13</v>
      </c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27"/>
      <c r="Y10" s="19"/>
      <c r="Z10" s="19"/>
      <c r="AA10" s="19"/>
      <c r="AB10" s="19"/>
      <c r="AC10" s="19"/>
      <c r="AD10" s="19"/>
      <c r="AE10" s="19" t="s">
        <v>13</v>
      </c>
      <c r="AF10" s="19" t="s">
        <v>13</v>
      </c>
      <c r="AG10" s="19" t="s">
        <v>13</v>
      </c>
      <c r="AH10" s="27"/>
      <c r="AI10" s="19" t="s">
        <v>12</v>
      </c>
      <c r="AJ10" s="19"/>
      <c r="AK10" s="19"/>
      <c r="AL10" s="19" t="s">
        <v>13</v>
      </c>
      <c r="AM10" s="19" t="s">
        <v>12</v>
      </c>
      <c r="AN10" s="19" t="s">
        <v>13</v>
      </c>
      <c r="AO10" s="27"/>
      <c r="AP10" s="19" t="s">
        <v>13</v>
      </c>
      <c r="AQ10" s="19"/>
      <c r="AR10" s="19"/>
      <c r="AS10" s="19" t="s">
        <v>13</v>
      </c>
      <c r="AT10" s="19" t="s">
        <v>13</v>
      </c>
      <c r="AU10" s="19" t="s">
        <v>13</v>
      </c>
      <c r="AV10" s="19"/>
      <c r="AW10" s="19" t="s">
        <v>11</v>
      </c>
      <c r="AX10" s="19"/>
      <c r="AY10" s="19"/>
      <c r="AZ10" s="19" t="s">
        <v>12</v>
      </c>
      <c r="BA10" s="19" t="s">
        <v>13</v>
      </c>
      <c r="BB10" s="19"/>
      <c r="BC10" s="19" t="s">
        <v>11</v>
      </c>
      <c r="BD10" s="19" t="s">
        <v>13</v>
      </c>
      <c r="BE10" s="19"/>
      <c r="BF10" s="19"/>
      <c r="BG10" s="19" t="s">
        <v>13</v>
      </c>
      <c r="BH10" s="19" t="s">
        <v>11</v>
      </c>
      <c r="BI10" s="19" t="s">
        <v>13</v>
      </c>
      <c r="BJ10" s="27"/>
      <c r="BK10" s="19" t="s">
        <v>13</v>
      </c>
      <c r="BL10" s="19"/>
      <c r="BM10" s="19"/>
      <c r="BN10" s="19" t="s">
        <v>13</v>
      </c>
      <c r="BO10" s="19" t="s">
        <v>11</v>
      </c>
      <c r="BP10" s="19" t="s">
        <v>13</v>
      </c>
      <c r="BQ10" s="19" t="s">
        <v>13</v>
      </c>
      <c r="BR10" s="19" t="s">
        <v>13</v>
      </c>
      <c r="BS10" s="19"/>
      <c r="BT10" s="19"/>
      <c r="BU10" s="27"/>
      <c r="BV10" s="19" t="s">
        <v>11</v>
      </c>
      <c r="BW10" s="19" t="s">
        <v>13</v>
      </c>
      <c r="BX10" s="19" t="s">
        <v>13</v>
      </c>
      <c r="BY10" s="19" t="s">
        <v>13</v>
      </c>
      <c r="BZ10" s="19"/>
      <c r="CA10" s="19"/>
      <c r="CB10" s="19" t="s">
        <v>12</v>
      </c>
      <c r="CC10" s="19" t="s">
        <v>13</v>
      </c>
      <c r="CD10" s="19" t="s">
        <v>13</v>
      </c>
      <c r="CE10" s="19" t="s">
        <v>13</v>
      </c>
      <c r="CF10" s="19" t="s">
        <v>11</v>
      </c>
      <c r="CG10" s="19"/>
      <c r="CH10" s="19"/>
      <c r="CI10" s="19"/>
      <c r="CJ10" s="19"/>
      <c r="CK10" s="19"/>
      <c r="CL10" s="19"/>
      <c r="CM10" s="19"/>
      <c r="CN10" s="19"/>
      <c r="CO10" s="19"/>
      <c r="CP10" s="19" t="s">
        <v>13</v>
      </c>
    </row>
    <row r="11" spans="1:94" x14ac:dyDescent="0.25">
      <c r="B11" s="6" t="s">
        <v>27</v>
      </c>
      <c r="C11" s="19" t="s">
        <v>12</v>
      </c>
      <c r="D11" s="19" t="s">
        <v>13</v>
      </c>
      <c r="E11" s="19" t="s">
        <v>13</v>
      </c>
      <c r="F11" s="19" t="s">
        <v>12</v>
      </c>
      <c r="G11" s="19" t="s">
        <v>13</v>
      </c>
      <c r="H11" s="19"/>
      <c r="I11" s="19"/>
      <c r="J11" s="19" t="s">
        <v>11</v>
      </c>
      <c r="K11" s="19" t="s">
        <v>12</v>
      </c>
      <c r="L11" s="19" t="s">
        <v>13</v>
      </c>
      <c r="M11" s="19" t="s">
        <v>11</v>
      </c>
      <c r="N11" s="19" t="s">
        <v>13</v>
      </c>
      <c r="O11" s="19"/>
      <c r="P11" s="19"/>
      <c r="Q11" s="19" t="s">
        <v>12</v>
      </c>
      <c r="R11" s="19" t="s">
        <v>13</v>
      </c>
      <c r="S11" s="19" t="s">
        <v>13</v>
      </c>
      <c r="T11" s="19" t="s">
        <v>13</v>
      </c>
      <c r="U11" s="19" t="s">
        <v>12</v>
      </c>
      <c r="V11" s="19"/>
      <c r="W11" s="19"/>
      <c r="X11" s="27"/>
      <c r="Y11" s="19" t="s">
        <v>11</v>
      </c>
      <c r="Z11" s="19" t="s">
        <v>13</v>
      </c>
      <c r="AA11" s="19" t="s">
        <v>13</v>
      </c>
      <c r="AB11" s="19" t="s">
        <v>12</v>
      </c>
      <c r="AC11" s="19"/>
      <c r="AD11" s="19"/>
      <c r="AE11" s="19" t="s">
        <v>13</v>
      </c>
      <c r="AF11" s="19" t="s">
        <v>13</v>
      </c>
      <c r="AG11" s="19"/>
      <c r="AH11" s="27"/>
      <c r="AI11" s="19" t="s">
        <v>13</v>
      </c>
      <c r="AJ11" s="19"/>
      <c r="AK11" s="19"/>
      <c r="AL11" s="19" t="s">
        <v>13</v>
      </c>
      <c r="AM11" s="19" t="s">
        <v>11</v>
      </c>
      <c r="AN11" s="19"/>
      <c r="AO11" s="27"/>
      <c r="AP11" s="19"/>
      <c r="AQ11" s="19"/>
      <c r="AR11" s="19"/>
      <c r="AS11" s="19" t="s">
        <v>13</v>
      </c>
      <c r="AT11" s="19" t="s">
        <v>13</v>
      </c>
      <c r="AU11" s="19" t="s">
        <v>13</v>
      </c>
      <c r="AV11" s="19" t="s">
        <v>13</v>
      </c>
      <c r="AW11" s="19" t="s">
        <v>13</v>
      </c>
      <c r="AX11" s="19"/>
      <c r="AY11" s="19"/>
      <c r="AZ11" s="19" t="s">
        <v>11</v>
      </c>
      <c r="BA11" s="19" t="s">
        <v>13</v>
      </c>
      <c r="BB11" s="19" t="s">
        <v>13</v>
      </c>
      <c r="BC11" s="19" t="s">
        <v>12</v>
      </c>
      <c r="BD11" s="19" t="s">
        <v>13</v>
      </c>
      <c r="BE11" s="19"/>
      <c r="BF11" s="19"/>
      <c r="BG11" s="19" t="s">
        <v>13</v>
      </c>
      <c r="BH11" s="19" t="s">
        <v>13</v>
      </c>
      <c r="BI11" s="19"/>
      <c r="BJ11" s="27"/>
      <c r="BK11" s="19" t="s">
        <v>11</v>
      </c>
      <c r="BL11" s="19"/>
      <c r="BM11" s="19"/>
      <c r="BN11" s="19" t="s">
        <v>13</v>
      </c>
      <c r="BO11" s="19" t="s">
        <v>12</v>
      </c>
      <c r="BP11" s="19"/>
      <c r="BQ11" s="19" t="s">
        <v>13</v>
      </c>
      <c r="BR11" s="19" t="s">
        <v>13</v>
      </c>
      <c r="BS11" s="19"/>
      <c r="BT11" s="19"/>
      <c r="BU11" s="27"/>
      <c r="BV11" s="19" t="s">
        <v>12</v>
      </c>
      <c r="BW11" s="19" t="s">
        <v>13</v>
      </c>
      <c r="BX11" s="19" t="s">
        <v>13</v>
      </c>
      <c r="BY11" s="19" t="s">
        <v>13</v>
      </c>
      <c r="BZ11" s="19"/>
      <c r="CA11" s="19"/>
      <c r="CB11" s="19" t="s">
        <v>11</v>
      </c>
      <c r="CC11" s="19" t="s">
        <v>13</v>
      </c>
      <c r="CD11" s="19" t="s">
        <v>13</v>
      </c>
      <c r="CE11" s="19" t="s">
        <v>13</v>
      </c>
      <c r="CF11" s="19" t="s">
        <v>12</v>
      </c>
      <c r="CG11" s="19"/>
      <c r="CH11" s="19"/>
      <c r="CI11" s="19" t="s">
        <v>11</v>
      </c>
      <c r="CJ11" s="19" t="s">
        <v>13</v>
      </c>
      <c r="CK11" s="19" t="s">
        <v>13</v>
      </c>
      <c r="CL11" s="19" t="s">
        <v>12</v>
      </c>
      <c r="CM11" s="19" t="s">
        <v>13</v>
      </c>
      <c r="CN11" s="19"/>
      <c r="CO11" s="19"/>
      <c r="CP11" s="19" t="s">
        <v>13</v>
      </c>
    </row>
    <row r="12" spans="1:94" x14ac:dyDescent="0.25">
      <c r="B12" s="6" t="s">
        <v>28</v>
      </c>
      <c r="C12" s="19" t="s">
        <v>13</v>
      </c>
      <c r="D12" s="19" t="s">
        <v>11</v>
      </c>
      <c r="E12" s="19" t="s">
        <v>12</v>
      </c>
      <c r="F12" s="19" t="s">
        <v>22</v>
      </c>
      <c r="G12" s="19" t="s">
        <v>22</v>
      </c>
      <c r="H12" s="19"/>
      <c r="I12" s="19"/>
      <c r="J12" s="19" t="s">
        <v>13</v>
      </c>
      <c r="K12" s="19" t="s">
        <v>13</v>
      </c>
      <c r="L12" s="19" t="s">
        <v>12</v>
      </c>
      <c r="M12" s="19" t="s">
        <v>13</v>
      </c>
      <c r="N12" s="19" t="s">
        <v>11</v>
      </c>
      <c r="O12" s="19"/>
      <c r="P12" s="19"/>
      <c r="Q12" s="19" t="s">
        <v>13</v>
      </c>
      <c r="R12" s="19" t="s">
        <v>12</v>
      </c>
      <c r="S12" s="19" t="s">
        <v>13</v>
      </c>
      <c r="T12" s="19"/>
      <c r="U12" s="19" t="s">
        <v>13</v>
      </c>
      <c r="V12" s="19"/>
      <c r="W12" s="19"/>
      <c r="X12" s="27"/>
      <c r="Y12" s="19" t="s">
        <v>12</v>
      </c>
      <c r="Z12" s="19" t="s">
        <v>13</v>
      </c>
      <c r="AA12" s="19" t="s">
        <v>13</v>
      </c>
      <c r="AB12" s="19" t="s">
        <v>13</v>
      </c>
      <c r="AC12" s="19"/>
      <c r="AD12" s="19"/>
      <c r="AE12" s="19" t="s">
        <v>12</v>
      </c>
      <c r="AF12" s="19" t="s">
        <v>13</v>
      </c>
      <c r="AG12" s="19" t="s">
        <v>13</v>
      </c>
      <c r="AH12" s="27" t="s">
        <v>11</v>
      </c>
      <c r="AI12" s="19" t="s">
        <v>13</v>
      </c>
      <c r="AJ12" s="19"/>
      <c r="AK12" s="19"/>
      <c r="AL12" s="27"/>
      <c r="AM12" s="19" t="s">
        <v>11</v>
      </c>
      <c r="AN12" s="19" t="s">
        <v>13</v>
      </c>
      <c r="AO12" s="19" t="s">
        <v>11</v>
      </c>
      <c r="AP12" s="19" t="s">
        <v>11</v>
      </c>
      <c r="AQ12" s="19"/>
      <c r="AR12" s="19"/>
      <c r="AS12" s="19" t="s">
        <v>13</v>
      </c>
      <c r="AT12" s="19" t="s">
        <v>11</v>
      </c>
      <c r="AU12" s="19" t="s">
        <v>13</v>
      </c>
      <c r="AV12" s="19" t="s">
        <v>12</v>
      </c>
      <c r="AW12" s="19" t="s">
        <v>13</v>
      </c>
      <c r="AX12" s="19"/>
      <c r="AY12" s="19"/>
      <c r="AZ12" s="19" t="s">
        <v>13</v>
      </c>
      <c r="BA12" s="19" t="s">
        <v>13</v>
      </c>
      <c r="BB12" s="19" t="s">
        <v>11</v>
      </c>
      <c r="BC12" s="19" t="s">
        <v>13</v>
      </c>
      <c r="BD12" s="19" t="s">
        <v>13</v>
      </c>
      <c r="BE12" s="19"/>
      <c r="BF12" s="19"/>
      <c r="BG12" s="19" t="s">
        <v>13</v>
      </c>
      <c r="BH12" s="19" t="s">
        <v>13</v>
      </c>
      <c r="BI12" s="19" t="s">
        <v>12</v>
      </c>
      <c r="BJ12" s="27" t="s">
        <v>11</v>
      </c>
      <c r="BK12" s="19" t="s">
        <v>13</v>
      </c>
      <c r="BL12" s="19"/>
      <c r="BM12" s="19"/>
      <c r="BN12" s="27"/>
      <c r="BO12" s="19" t="s">
        <v>13</v>
      </c>
      <c r="BP12" s="19" t="s">
        <v>12</v>
      </c>
      <c r="BQ12" s="19" t="s">
        <v>13</v>
      </c>
      <c r="BR12" s="19" t="s">
        <v>13</v>
      </c>
      <c r="BS12" s="19"/>
      <c r="BT12" s="19"/>
      <c r="BU12" s="19" t="s">
        <v>11</v>
      </c>
      <c r="BV12" s="19" t="s">
        <v>13</v>
      </c>
      <c r="BW12" s="19" t="s">
        <v>11</v>
      </c>
      <c r="BX12" s="19" t="s">
        <v>13</v>
      </c>
      <c r="BY12" s="19" t="s">
        <v>13</v>
      </c>
      <c r="BZ12" s="19"/>
      <c r="CA12" s="19"/>
      <c r="CB12" s="19"/>
      <c r="CC12" s="19" t="s">
        <v>12</v>
      </c>
      <c r="CD12" s="19" t="s">
        <v>13</v>
      </c>
      <c r="CE12" s="19" t="s">
        <v>13</v>
      </c>
      <c r="CF12" s="19" t="s">
        <v>13</v>
      </c>
      <c r="CG12" s="19"/>
      <c r="CH12" s="19"/>
      <c r="CI12" s="19" t="s">
        <v>12</v>
      </c>
      <c r="CJ12" s="19" t="s">
        <v>13</v>
      </c>
      <c r="CK12" s="19" t="s">
        <v>11</v>
      </c>
      <c r="CL12" s="19" t="s">
        <v>13</v>
      </c>
      <c r="CM12" s="19" t="s">
        <v>13</v>
      </c>
      <c r="CN12" s="19"/>
      <c r="CO12" s="19"/>
      <c r="CP12" s="19" t="s">
        <v>13</v>
      </c>
    </row>
    <row r="13" spans="1:94" x14ac:dyDescent="0.25">
      <c r="B13" s="6" t="s">
        <v>29</v>
      </c>
      <c r="C13" s="19"/>
      <c r="D13" s="19"/>
      <c r="E13" s="19"/>
      <c r="F13" s="19"/>
      <c r="G13" s="19"/>
      <c r="H13" s="19"/>
      <c r="I13" s="19"/>
      <c r="J13" s="19" t="s">
        <v>13</v>
      </c>
      <c r="K13" s="19" t="s">
        <v>13</v>
      </c>
      <c r="L13" s="19" t="s">
        <v>12</v>
      </c>
      <c r="M13" s="19" t="s">
        <v>13</v>
      </c>
      <c r="N13" s="19" t="s">
        <v>13</v>
      </c>
      <c r="O13" s="19"/>
      <c r="P13" s="19"/>
      <c r="Q13" s="19" t="s">
        <v>13</v>
      </c>
      <c r="R13" s="19" t="s">
        <v>12</v>
      </c>
      <c r="S13" s="19" t="s">
        <v>13</v>
      </c>
      <c r="T13" s="19" t="s">
        <v>13</v>
      </c>
      <c r="U13" s="19" t="s">
        <v>13</v>
      </c>
      <c r="V13" s="19"/>
      <c r="W13" s="19"/>
      <c r="X13" s="27"/>
      <c r="Y13" s="19" t="s">
        <v>12</v>
      </c>
      <c r="Z13" s="19" t="s">
        <v>13</v>
      </c>
      <c r="AA13" s="19" t="s">
        <v>11</v>
      </c>
      <c r="AB13" s="19" t="s">
        <v>13</v>
      </c>
      <c r="AC13" s="19"/>
      <c r="AD13" s="19"/>
      <c r="AE13" s="19" t="s">
        <v>11</v>
      </c>
      <c r="AF13" s="19" t="s">
        <v>13</v>
      </c>
      <c r="AG13" s="19"/>
      <c r="AH13" s="27"/>
      <c r="AI13" s="19" t="s">
        <v>13</v>
      </c>
      <c r="AJ13" s="19"/>
      <c r="AK13" s="19"/>
      <c r="AL13" s="27"/>
      <c r="AM13" s="19" t="s">
        <v>13</v>
      </c>
      <c r="AN13" s="19" t="s">
        <v>12</v>
      </c>
      <c r="AO13" s="19" t="s">
        <v>11</v>
      </c>
      <c r="AP13" s="19" t="s">
        <v>13</v>
      </c>
      <c r="AQ13" s="19"/>
      <c r="AR13" s="19"/>
      <c r="AS13" s="19" t="s">
        <v>13</v>
      </c>
      <c r="AT13" s="19" t="s">
        <v>13</v>
      </c>
      <c r="AU13" s="19" t="s">
        <v>12</v>
      </c>
      <c r="AV13" s="19" t="s">
        <v>13</v>
      </c>
      <c r="AW13" s="19" t="s">
        <v>13</v>
      </c>
      <c r="AX13" s="19"/>
      <c r="AY13" s="19"/>
      <c r="AZ13" s="19" t="s">
        <v>13</v>
      </c>
      <c r="BA13" s="19" t="s">
        <v>11</v>
      </c>
      <c r="BB13" s="19" t="s">
        <v>13</v>
      </c>
      <c r="BC13" s="19" t="s">
        <v>11</v>
      </c>
      <c r="BD13" s="19" t="s">
        <v>13</v>
      </c>
      <c r="BE13" s="19"/>
      <c r="BF13" s="19"/>
      <c r="BG13" s="19"/>
      <c r="BH13" s="19" t="s">
        <v>13</v>
      </c>
      <c r="BI13" s="19" t="s">
        <v>13</v>
      </c>
      <c r="BJ13" s="19" t="s">
        <v>11</v>
      </c>
      <c r="BK13" s="19"/>
      <c r="BL13" s="19"/>
      <c r="BM13" s="19"/>
      <c r="BN13" s="27"/>
      <c r="BO13" s="19" t="s">
        <v>13</v>
      </c>
      <c r="BP13" s="19" t="s">
        <v>11</v>
      </c>
      <c r="BQ13" s="19" t="s">
        <v>13</v>
      </c>
      <c r="BR13" s="19" t="s">
        <v>13</v>
      </c>
      <c r="BS13" s="19"/>
      <c r="BT13" s="19"/>
      <c r="BU13" s="19" t="s">
        <v>11</v>
      </c>
      <c r="BV13" s="19" t="s">
        <v>13</v>
      </c>
      <c r="BW13" s="19" t="s">
        <v>12</v>
      </c>
      <c r="BX13" s="19" t="s">
        <v>13</v>
      </c>
      <c r="BY13" s="19" t="s">
        <v>13</v>
      </c>
      <c r="BZ13" s="19"/>
      <c r="CA13" s="19"/>
      <c r="CB13" s="19" t="s">
        <v>13</v>
      </c>
      <c r="CC13" s="19" t="s">
        <v>11</v>
      </c>
      <c r="CD13" s="19" t="s">
        <v>13</v>
      </c>
      <c r="CE13" s="19" t="s">
        <v>13</v>
      </c>
      <c r="CF13" s="19" t="s">
        <v>13</v>
      </c>
      <c r="CG13" s="19"/>
      <c r="CH13" s="19"/>
      <c r="CI13" s="19"/>
      <c r="CJ13" s="19"/>
      <c r="CK13" s="19"/>
      <c r="CL13" s="19"/>
      <c r="CM13" s="19"/>
      <c r="CN13" s="19"/>
      <c r="CO13" s="19"/>
      <c r="CP13" s="19" t="s">
        <v>12</v>
      </c>
    </row>
    <row r="14" spans="1:94" x14ac:dyDescent="0.25">
      <c r="A14" s="1" t="s">
        <v>13</v>
      </c>
      <c r="B14" s="6" t="s">
        <v>30</v>
      </c>
      <c r="C14" s="19" t="s">
        <v>13</v>
      </c>
      <c r="D14" s="19" t="s">
        <v>13</v>
      </c>
      <c r="E14" s="19" t="s">
        <v>12</v>
      </c>
      <c r="F14" s="19" t="s">
        <v>22</v>
      </c>
      <c r="G14" s="19" t="s">
        <v>22</v>
      </c>
      <c r="H14" s="19"/>
      <c r="I14" s="19"/>
      <c r="J14" s="19" t="s">
        <v>13</v>
      </c>
      <c r="K14" s="19" t="s">
        <v>11</v>
      </c>
      <c r="L14" s="19" t="s">
        <v>13</v>
      </c>
      <c r="M14" s="19" t="s">
        <v>12</v>
      </c>
      <c r="N14" s="19" t="s">
        <v>13</v>
      </c>
      <c r="O14" s="19"/>
      <c r="P14" s="19"/>
      <c r="Q14" s="19" t="s">
        <v>12</v>
      </c>
      <c r="R14" s="19" t="s">
        <v>13</v>
      </c>
      <c r="S14" s="19" t="s">
        <v>12</v>
      </c>
      <c r="T14" s="19" t="s">
        <v>11</v>
      </c>
      <c r="U14" s="19" t="s">
        <v>13</v>
      </c>
      <c r="V14" s="19"/>
      <c r="W14" s="19"/>
      <c r="X14" s="27"/>
      <c r="Y14" s="19" t="s">
        <v>13</v>
      </c>
      <c r="Z14" s="19" t="s">
        <v>12</v>
      </c>
      <c r="AA14" s="19" t="s">
        <v>13</v>
      </c>
      <c r="AB14" s="19" t="s">
        <v>13</v>
      </c>
      <c r="AC14" s="19"/>
      <c r="AD14" s="19"/>
      <c r="AE14" s="19" t="s">
        <v>13</v>
      </c>
      <c r="AF14" s="19" t="s">
        <v>11</v>
      </c>
      <c r="AG14" s="19" t="s">
        <v>13</v>
      </c>
      <c r="AH14" s="27" t="s">
        <v>11</v>
      </c>
      <c r="AI14" s="19" t="s">
        <v>11</v>
      </c>
      <c r="AJ14" s="19"/>
      <c r="AK14" s="19"/>
      <c r="AL14" s="27"/>
      <c r="AM14" s="19" t="s">
        <v>13</v>
      </c>
      <c r="AN14" s="19" t="s">
        <v>13</v>
      </c>
      <c r="AO14" s="19" t="s">
        <v>11</v>
      </c>
      <c r="AP14" s="19" t="s">
        <v>13</v>
      </c>
      <c r="AQ14" s="19"/>
      <c r="AR14" s="19"/>
      <c r="AS14" s="19" t="s">
        <v>13</v>
      </c>
      <c r="AT14" s="19" t="s">
        <v>13</v>
      </c>
      <c r="AU14" s="19" t="s">
        <v>11</v>
      </c>
      <c r="AV14" s="19" t="s">
        <v>13</v>
      </c>
      <c r="AW14" s="19"/>
      <c r="AX14" s="19"/>
      <c r="AY14" s="19"/>
      <c r="AZ14" s="19" t="s">
        <v>13</v>
      </c>
      <c r="BA14" s="19" t="s">
        <v>12</v>
      </c>
      <c r="BB14" s="19" t="s">
        <v>13</v>
      </c>
      <c r="BC14" s="19" t="s">
        <v>13</v>
      </c>
      <c r="BD14" s="19" t="s">
        <v>13</v>
      </c>
      <c r="BE14" s="19"/>
      <c r="BF14" s="19"/>
      <c r="BG14" s="19" t="s">
        <v>12</v>
      </c>
      <c r="BH14" s="19" t="s">
        <v>13</v>
      </c>
      <c r="BI14" s="19" t="s">
        <v>13</v>
      </c>
      <c r="BJ14" s="19" t="s">
        <v>11</v>
      </c>
      <c r="BK14" s="19" t="s">
        <v>13</v>
      </c>
      <c r="BL14" s="19"/>
      <c r="BM14" s="19"/>
      <c r="BN14" s="27"/>
      <c r="BO14" s="19" t="s">
        <v>13</v>
      </c>
      <c r="BP14" s="19" t="s">
        <v>13</v>
      </c>
      <c r="BQ14" s="19" t="s">
        <v>12</v>
      </c>
      <c r="BR14" s="19" t="s">
        <v>13</v>
      </c>
      <c r="BS14" s="19"/>
      <c r="BT14" s="19"/>
      <c r="BU14" s="19" t="s">
        <v>11</v>
      </c>
      <c r="BV14" s="19" t="s">
        <v>13</v>
      </c>
      <c r="BW14" s="19" t="s">
        <v>13</v>
      </c>
      <c r="BX14" s="19" t="s">
        <v>11</v>
      </c>
      <c r="BY14" s="19" t="s">
        <v>13</v>
      </c>
      <c r="BZ14" s="19"/>
      <c r="CA14" s="19"/>
      <c r="CB14" s="19" t="s">
        <v>13</v>
      </c>
      <c r="CC14" s="19" t="s">
        <v>13</v>
      </c>
      <c r="CD14" s="19" t="s">
        <v>12</v>
      </c>
      <c r="CE14" s="19" t="s">
        <v>13</v>
      </c>
      <c r="CF14" s="19" t="s">
        <v>13</v>
      </c>
      <c r="CG14" s="19"/>
      <c r="CH14" s="19"/>
      <c r="CI14" s="19" t="s">
        <v>13</v>
      </c>
      <c r="CJ14" s="19" t="s">
        <v>12</v>
      </c>
      <c r="CK14" s="19" t="s">
        <v>13</v>
      </c>
      <c r="CL14" s="19" t="s">
        <v>11</v>
      </c>
      <c r="CM14" s="19" t="s">
        <v>13</v>
      </c>
      <c r="CN14" s="19"/>
      <c r="CO14" s="19"/>
      <c r="CP14" s="19" t="s">
        <v>13</v>
      </c>
    </row>
    <row r="15" spans="1:94" x14ac:dyDescent="0.25">
      <c r="B15" s="6" t="s">
        <v>31</v>
      </c>
      <c r="C15" s="19" t="s">
        <v>13</v>
      </c>
      <c r="D15" s="19" t="s">
        <v>12</v>
      </c>
      <c r="E15" s="19" t="s">
        <v>13</v>
      </c>
      <c r="F15" s="19" t="s">
        <v>13</v>
      </c>
      <c r="G15" s="19" t="s">
        <v>12</v>
      </c>
      <c r="H15" s="19"/>
      <c r="I15" s="19"/>
      <c r="J15" s="19" t="s">
        <v>13</v>
      </c>
      <c r="K15" s="19" t="s">
        <v>13</v>
      </c>
      <c r="L15" s="19" t="s">
        <v>11</v>
      </c>
      <c r="M15" s="19" t="s">
        <v>12</v>
      </c>
      <c r="N15" s="19" t="s">
        <v>13</v>
      </c>
      <c r="O15" s="19"/>
      <c r="P15" s="19"/>
      <c r="Q15" s="19" t="s">
        <v>13</v>
      </c>
      <c r="R15" s="19" t="s">
        <v>13</v>
      </c>
      <c r="S15" s="19" t="s">
        <v>12</v>
      </c>
      <c r="T15" s="19" t="s">
        <v>13</v>
      </c>
      <c r="U15" s="19" t="s">
        <v>11</v>
      </c>
      <c r="V15" s="19"/>
      <c r="W15" s="19"/>
      <c r="X15" s="27"/>
      <c r="Y15" s="19"/>
      <c r="Z15" s="19" t="s">
        <v>13</v>
      </c>
      <c r="AA15" s="19" t="s">
        <v>13</v>
      </c>
      <c r="AB15" s="19" t="s">
        <v>11</v>
      </c>
      <c r="AC15" s="19"/>
      <c r="AD15" s="19"/>
      <c r="AE15" s="19" t="s">
        <v>13</v>
      </c>
      <c r="AF15" s="19" t="s">
        <v>12</v>
      </c>
      <c r="AG15" s="19" t="s">
        <v>13</v>
      </c>
      <c r="AH15" s="27" t="s">
        <v>11</v>
      </c>
      <c r="AI15" s="19" t="s">
        <v>13</v>
      </c>
      <c r="AJ15" s="19"/>
      <c r="AK15" s="19"/>
      <c r="AL15" s="27"/>
      <c r="AM15" s="19" t="s">
        <v>13</v>
      </c>
      <c r="AN15" s="19" t="s">
        <v>11</v>
      </c>
      <c r="AO15" s="19" t="s">
        <v>11</v>
      </c>
      <c r="AP15" s="19" t="s">
        <v>12</v>
      </c>
      <c r="AQ15" s="19"/>
      <c r="AR15" s="19"/>
      <c r="AS15" s="19" t="s">
        <v>13</v>
      </c>
      <c r="AT15" s="19" t="s">
        <v>12</v>
      </c>
      <c r="AU15" s="19" t="s">
        <v>13</v>
      </c>
      <c r="AV15" s="19" t="s">
        <v>11</v>
      </c>
      <c r="AW15" s="19" t="s">
        <v>13</v>
      </c>
      <c r="AX15" s="19"/>
      <c r="AY15" s="19"/>
      <c r="AZ15" s="19" t="s">
        <v>13</v>
      </c>
      <c r="BA15" s="19" t="s">
        <v>13</v>
      </c>
      <c r="BB15" s="19" t="s">
        <v>12</v>
      </c>
      <c r="BC15" s="19" t="s">
        <v>13</v>
      </c>
      <c r="BD15" s="19" t="s">
        <v>11</v>
      </c>
      <c r="BE15" s="19"/>
      <c r="BF15" s="19"/>
      <c r="BG15" s="19" t="s">
        <v>13</v>
      </c>
      <c r="BH15" s="19" t="s">
        <v>12</v>
      </c>
      <c r="BI15" s="19" t="s">
        <v>13</v>
      </c>
      <c r="BJ15" s="19" t="s">
        <v>11</v>
      </c>
      <c r="BK15" s="19" t="s">
        <v>13</v>
      </c>
      <c r="BL15" s="19"/>
      <c r="BM15" s="19"/>
      <c r="BN15" s="27"/>
      <c r="BO15" s="19" t="s">
        <v>13</v>
      </c>
      <c r="BP15" s="19" t="s">
        <v>13</v>
      </c>
      <c r="BQ15" s="19" t="s">
        <v>11</v>
      </c>
      <c r="BR15" s="19"/>
      <c r="BS15" s="19"/>
      <c r="BT15" s="19"/>
      <c r="BU15" s="19" t="s">
        <v>11</v>
      </c>
      <c r="BV15" s="19" t="s">
        <v>13</v>
      </c>
      <c r="BW15" s="19" t="s">
        <v>13</v>
      </c>
      <c r="BX15" s="19" t="s">
        <v>12</v>
      </c>
      <c r="BY15" s="19" t="s">
        <v>13</v>
      </c>
      <c r="BZ15" s="19"/>
      <c r="CA15" s="19"/>
      <c r="CB15" s="19" t="s">
        <v>13</v>
      </c>
      <c r="CC15" s="19" t="s">
        <v>13</v>
      </c>
      <c r="CD15" s="19" t="s">
        <v>11</v>
      </c>
      <c r="CE15" s="19" t="s">
        <v>13</v>
      </c>
      <c r="CF15" s="19" t="s">
        <v>13</v>
      </c>
      <c r="CG15" s="19"/>
      <c r="CH15" s="19"/>
      <c r="CI15" s="19"/>
      <c r="CJ15" s="19"/>
      <c r="CK15" s="19"/>
      <c r="CL15" s="19"/>
      <c r="CM15" s="19"/>
      <c r="CN15" s="19"/>
      <c r="CO15" s="19"/>
      <c r="CP15" s="19" t="s">
        <v>11</v>
      </c>
    </row>
    <row r="16" spans="1:94" hidden="1" x14ac:dyDescent="0.25">
      <c r="B16" s="6" t="s">
        <v>14</v>
      </c>
      <c r="C16" s="6">
        <v>1</v>
      </c>
      <c r="D16" s="19">
        <v>1</v>
      </c>
      <c r="E16" s="19">
        <v>1</v>
      </c>
      <c r="F16" s="19">
        <v>1</v>
      </c>
      <c r="G16" s="19">
        <v>1</v>
      </c>
      <c r="H16" s="19"/>
      <c r="I16" s="19"/>
      <c r="J16" s="19">
        <v>1</v>
      </c>
      <c r="K16" s="19">
        <v>1</v>
      </c>
      <c r="L16" s="19">
        <v>1</v>
      </c>
      <c r="M16" s="19">
        <v>1</v>
      </c>
      <c r="N16" s="19">
        <v>1</v>
      </c>
      <c r="O16" s="19"/>
      <c r="P16" s="19"/>
      <c r="Q16" s="19"/>
      <c r="R16" s="19">
        <v>1</v>
      </c>
      <c r="S16" s="19">
        <v>1</v>
      </c>
      <c r="T16" s="19">
        <v>1</v>
      </c>
      <c r="U16" s="19">
        <v>1</v>
      </c>
      <c r="V16" s="19"/>
      <c r="W16" s="19"/>
      <c r="X16" s="19"/>
      <c r="Y16" s="19">
        <v>1</v>
      </c>
      <c r="Z16" s="19">
        <v>1</v>
      </c>
      <c r="AA16" s="19">
        <v>1</v>
      </c>
      <c r="AB16" s="19">
        <v>1</v>
      </c>
      <c r="AC16" s="19"/>
      <c r="AD16" s="19"/>
      <c r="AE16" s="19">
        <v>1</v>
      </c>
      <c r="AF16" s="19">
        <v>1</v>
      </c>
      <c r="AG16" s="19">
        <v>1</v>
      </c>
      <c r="AH16" s="27"/>
      <c r="AI16" s="19">
        <v>1</v>
      </c>
      <c r="AJ16" s="19"/>
      <c r="AK16" s="19"/>
      <c r="AL16" s="19">
        <v>1</v>
      </c>
      <c r="AM16" s="19">
        <v>1</v>
      </c>
      <c r="AN16" s="19">
        <v>1</v>
      </c>
      <c r="AO16" s="27"/>
      <c r="AP16" s="19">
        <v>1</v>
      </c>
      <c r="AQ16" s="19"/>
      <c r="AR16" s="19"/>
      <c r="AS16" s="19">
        <v>1</v>
      </c>
      <c r="AT16" s="19">
        <v>1</v>
      </c>
      <c r="AU16" s="19">
        <v>1</v>
      </c>
      <c r="AV16" s="19"/>
      <c r="AW16" s="19">
        <v>1</v>
      </c>
      <c r="AX16" s="19"/>
      <c r="AY16" s="19"/>
      <c r="AZ16" s="19">
        <v>1</v>
      </c>
      <c r="BA16" s="19">
        <v>1</v>
      </c>
      <c r="BB16" s="19">
        <v>1</v>
      </c>
      <c r="BC16" s="19"/>
      <c r="BD16" s="19">
        <v>1</v>
      </c>
      <c r="BE16" s="19"/>
      <c r="BF16" s="19"/>
      <c r="BG16" s="19">
        <v>1</v>
      </c>
      <c r="BH16" s="19">
        <v>1</v>
      </c>
      <c r="BI16" s="19">
        <v>1</v>
      </c>
      <c r="BJ16" s="27"/>
      <c r="BK16" s="19">
        <v>1</v>
      </c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</row>
    <row r="17" spans="2:94" x14ac:dyDescent="0.25">
      <c r="AE17" s="1">
        <v>1</v>
      </c>
      <c r="AF17" s="1">
        <v>1</v>
      </c>
      <c r="AG17" s="1">
        <v>1</v>
      </c>
      <c r="AI17" s="1">
        <v>1</v>
      </c>
      <c r="BJ17" s="29"/>
    </row>
    <row r="18" spans="2:94" x14ac:dyDescent="0.25">
      <c r="B18" s="7" t="s">
        <v>3</v>
      </c>
      <c r="C18" s="7"/>
      <c r="D18" s="1">
        <f t="shared" ref="D18:H18" si="0">COUNTIF(D8:D15,$A$2)</f>
        <v>3</v>
      </c>
      <c r="E18" s="1">
        <f t="shared" si="0"/>
        <v>3</v>
      </c>
      <c r="F18" s="1">
        <f t="shared" si="0"/>
        <v>2</v>
      </c>
      <c r="G18" s="1">
        <f t="shared" si="0"/>
        <v>3</v>
      </c>
      <c r="H18" s="1">
        <f t="shared" si="0"/>
        <v>0</v>
      </c>
      <c r="I18" s="1">
        <f t="shared" ref="I18:AN18" si="1">COUNTIF(I8:I15,$A$2)</f>
        <v>0</v>
      </c>
      <c r="J18" s="1">
        <f t="shared" si="1"/>
        <v>5</v>
      </c>
      <c r="K18" s="1">
        <f t="shared" si="1"/>
        <v>5</v>
      </c>
      <c r="L18" s="1">
        <f t="shared" si="1"/>
        <v>4</v>
      </c>
      <c r="M18" s="1">
        <f t="shared" si="1"/>
        <v>4</v>
      </c>
      <c r="N18" s="1">
        <f t="shared" si="1"/>
        <v>4</v>
      </c>
      <c r="O18" s="1">
        <f t="shared" si="1"/>
        <v>0</v>
      </c>
      <c r="P18" s="1">
        <f t="shared" si="1"/>
        <v>0</v>
      </c>
      <c r="Q18" s="1">
        <f t="shared" si="1"/>
        <v>4</v>
      </c>
      <c r="R18" s="1">
        <f t="shared" si="1"/>
        <v>4</v>
      </c>
      <c r="S18" s="1">
        <f t="shared" si="1"/>
        <v>4</v>
      </c>
      <c r="T18" s="1">
        <f t="shared" si="1"/>
        <v>3</v>
      </c>
      <c r="U18" s="1">
        <f t="shared" si="1"/>
        <v>5</v>
      </c>
      <c r="V18" s="1">
        <f t="shared" si="1"/>
        <v>0</v>
      </c>
      <c r="W18" s="1">
        <f t="shared" si="1"/>
        <v>0</v>
      </c>
      <c r="X18" s="1">
        <f t="shared" si="1"/>
        <v>0</v>
      </c>
      <c r="Y18" s="1">
        <f t="shared" si="1"/>
        <v>3</v>
      </c>
      <c r="Z18" s="1">
        <f t="shared" si="1"/>
        <v>5</v>
      </c>
      <c r="AA18" s="1">
        <f t="shared" si="1"/>
        <v>5</v>
      </c>
      <c r="AB18" s="1">
        <f t="shared" si="1"/>
        <v>5</v>
      </c>
      <c r="AC18" s="1">
        <f t="shared" si="1"/>
        <v>0</v>
      </c>
      <c r="AD18" s="1">
        <f t="shared" si="1"/>
        <v>0</v>
      </c>
      <c r="AE18" s="1">
        <f t="shared" si="1"/>
        <v>6</v>
      </c>
      <c r="AF18" s="1">
        <f t="shared" si="1"/>
        <v>6</v>
      </c>
      <c r="AG18" s="1">
        <f t="shared" si="1"/>
        <v>5</v>
      </c>
      <c r="AH18" s="1">
        <f t="shared" si="1"/>
        <v>0</v>
      </c>
      <c r="AI18" s="1">
        <f t="shared" si="1"/>
        <v>5</v>
      </c>
      <c r="AJ18" s="1">
        <f t="shared" si="1"/>
        <v>0</v>
      </c>
      <c r="AK18" s="1">
        <f t="shared" si="1"/>
        <v>0</v>
      </c>
      <c r="AL18" s="1">
        <f t="shared" si="1"/>
        <v>2</v>
      </c>
      <c r="AM18" s="1">
        <f t="shared" si="1"/>
        <v>4</v>
      </c>
      <c r="AN18" s="1">
        <f t="shared" si="1"/>
        <v>4</v>
      </c>
      <c r="AO18" s="1">
        <f t="shared" ref="AO18:BT18" si="2">COUNTIF(AO8:AO15,$A$2)</f>
        <v>0</v>
      </c>
      <c r="AP18" s="1">
        <f t="shared" si="2"/>
        <v>3</v>
      </c>
      <c r="AQ18" s="1">
        <f t="shared" si="2"/>
        <v>0</v>
      </c>
      <c r="AR18" s="1">
        <f t="shared" si="2"/>
        <v>0</v>
      </c>
      <c r="AS18" s="1">
        <f t="shared" si="2"/>
        <v>6</v>
      </c>
      <c r="AT18" s="1">
        <f t="shared" si="2"/>
        <v>6</v>
      </c>
      <c r="AU18" s="1">
        <f t="shared" si="2"/>
        <v>6</v>
      </c>
      <c r="AV18" s="1">
        <f t="shared" si="2"/>
        <v>5</v>
      </c>
      <c r="AW18" s="1">
        <f t="shared" si="2"/>
        <v>5</v>
      </c>
      <c r="AX18" s="1">
        <f t="shared" si="2"/>
        <v>0</v>
      </c>
      <c r="AY18" s="1">
        <f t="shared" si="2"/>
        <v>0</v>
      </c>
      <c r="AZ18" s="1">
        <f t="shared" si="2"/>
        <v>5</v>
      </c>
      <c r="BA18" s="1">
        <f t="shared" si="2"/>
        <v>6</v>
      </c>
      <c r="BB18" s="1">
        <f t="shared" si="2"/>
        <v>5</v>
      </c>
      <c r="BC18" s="1">
        <f t="shared" si="2"/>
        <v>5</v>
      </c>
      <c r="BD18" s="1">
        <f t="shared" si="2"/>
        <v>6</v>
      </c>
      <c r="BE18" s="1">
        <f t="shared" si="2"/>
        <v>0</v>
      </c>
      <c r="BF18" s="1">
        <f t="shared" si="2"/>
        <v>0</v>
      </c>
      <c r="BG18" s="1">
        <f t="shared" si="2"/>
        <v>4</v>
      </c>
      <c r="BH18" s="1">
        <f t="shared" si="2"/>
        <v>5</v>
      </c>
      <c r="BI18" s="1">
        <f t="shared" si="2"/>
        <v>5</v>
      </c>
      <c r="BJ18" s="1">
        <f t="shared" si="2"/>
        <v>0</v>
      </c>
      <c r="BK18" s="1">
        <f t="shared" si="2"/>
        <v>4</v>
      </c>
      <c r="BL18" s="1">
        <f t="shared" si="2"/>
        <v>0</v>
      </c>
      <c r="BM18" s="1">
        <f t="shared" si="2"/>
        <v>0</v>
      </c>
      <c r="BN18" s="1">
        <f t="shared" si="2"/>
        <v>2</v>
      </c>
      <c r="BO18" s="1">
        <f t="shared" si="2"/>
        <v>6</v>
      </c>
      <c r="BP18" s="1">
        <f t="shared" si="2"/>
        <v>5</v>
      </c>
      <c r="BQ18" s="1">
        <f t="shared" si="2"/>
        <v>6</v>
      </c>
      <c r="BR18" s="1">
        <f t="shared" si="2"/>
        <v>6</v>
      </c>
      <c r="BS18" s="1">
        <f t="shared" si="2"/>
        <v>0</v>
      </c>
      <c r="BT18" s="1">
        <f t="shared" si="2"/>
        <v>0</v>
      </c>
      <c r="BU18" s="1">
        <f t="shared" ref="BU18:CP18" si="3">COUNTIF(BU8:BU15,$A$2)</f>
        <v>0</v>
      </c>
      <c r="BV18" s="1">
        <f t="shared" si="3"/>
        <v>6</v>
      </c>
      <c r="BW18" s="1">
        <f t="shared" si="3"/>
        <v>6</v>
      </c>
      <c r="BX18" s="1">
        <f t="shared" si="3"/>
        <v>6</v>
      </c>
      <c r="BY18" s="1">
        <f t="shared" si="3"/>
        <v>6</v>
      </c>
      <c r="BZ18" s="1">
        <f t="shared" si="3"/>
        <v>0</v>
      </c>
      <c r="CA18" s="1">
        <f t="shared" si="3"/>
        <v>0</v>
      </c>
      <c r="CB18" s="1">
        <f t="shared" si="3"/>
        <v>5</v>
      </c>
      <c r="CC18" s="1">
        <f t="shared" si="3"/>
        <v>6</v>
      </c>
      <c r="CD18" s="1">
        <f t="shared" si="3"/>
        <v>6</v>
      </c>
      <c r="CE18" s="1">
        <f t="shared" si="3"/>
        <v>6</v>
      </c>
      <c r="CF18" s="1">
        <f t="shared" si="3"/>
        <v>6</v>
      </c>
      <c r="CG18" s="1">
        <f t="shared" si="3"/>
        <v>0</v>
      </c>
      <c r="CH18" s="1">
        <f t="shared" si="3"/>
        <v>0</v>
      </c>
      <c r="CI18" s="1">
        <f t="shared" si="3"/>
        <v>3</v>
      </c>
      <c r="CJ18" s="1">
        <f t="shared" si="3"/>
        <v>3</v>
      </c>
      <c r="CK18" s="1">
        <f t="shared" si="3"/>
        <v>3</v>
      </c>
      <c r="CL18" s="1">
        <f t="shared" si="3"/>
        <v>3</v>
      </c>
      <c r="CM18" s="1">
        <f t="shared" si="3"/>
        <v>3</v>
      </c>
      <c r="CN18" s="1">
        <f t="shared" si="3"/>
        <v>0</v>
      </c>
      <c r="CO18" s="1">
        <f t="shared" si="3"/>
        <v>0</v>
      </c>
      <c r="CP18" s="1">
        <f t="shared" si="3"/>
        <v>6</v>
      </c>
    </row>
    <row r="19" spans="2:94" x14ac:dyDescent="0.25">
      <c r="B19" s="7" t="s">
        <v>4</v>
      </c>
      <c r="C19" s="7"/>
      <c r="D19" s="1">
        <f t="shared" ref="D19:H19" si="4">COUNTIF(D8:D15,$A$3)</f>
        <v>1</v>
      </c>
      <c r="E19" s="1">
        <f t="shared" si="4"/>
        <v>1</v>
      </c>
      <c r="F19" s="1">
        <f t="shared" si="4"/>
        <v>1</v>
      </c>
      <c r="G19" s="1">
        <f t="shared" si="4"/>
        <v>1</v>
      </c>
      <c r="H19" s="1">
        <f t="shared" si="4"/>
        <v>0</v>
      </c>
      <c r="I19" s="1">
        <f t="shared" ref="I19:AN19" si="5">COUNTIF(I8:I15,$A$3)</f>
        <v>0</v>
      </c>
      <c r="J19" s="1">
        <f t="shared" si="5"/>
        <v>1</v>
      </c>
      <c r="K19" s="1">
        <f t="shared" si="5"/>
        <v>1</v>
      </c>
      <c r="L19" s="1">
        <f t="shared" si="5"/>
        <v>1</v>
      </c>
      <c r="M19" s="1">
        <f t="shared" si="5"/>
        <v>1</v>
      </c>
      <c r="N19" s="1">
        <f t="shared" si="5"/>
        <v>1</v>
      </c>
      <c r="O19" s="1">
        <f t="shared" si="5"/>
        <v>0</v>
      </c>
      <c r="P19" s="1">
        <f t="shared" si="5"/>
        <v>0</v>
      </c>
      <c r="Q19" s="1">
        <f t="shared" si="5"/>
        <v>1</v>
      </c>
      <c r="R19" s="1">
        <f t="shared" si="5"/>
        <v>1</v>
      </c>
      <c r="S19" s="1">
        <f t="shared" si="5"/>
        <v>1</v>
      </c>
      <c r="T19" s="1">
        <f t="shared" si="5"/>
        <v>1</v>
      </c>
      <c r="U19" s="1">
        <f t="shared" si="5"/>
        <v>1</v>
      </c>
      <c r="V19" s="1">
        <f t="shared" si="5"/>
        <v>0</v>
      </c>
      <c r="W19" s="1">
        <f t="shared" si="5"/>
        <v>0</v>
      </c>
      <c r="X19" s="1">
        <f t="shared" si="5"/>
        <v>0</v>
      </c>
      <c r="Y19" s="1">
        <f t="shared" si="5"/>
        <v>1</v>
      </c>
      <c r="Z19" s="1">
        <f t="shared" si="5"/>
        <v>1</v>
      </c>
      <c r="AA19" s="1">
        <f t="shared" si="5"/>
        <v>1</v>
      </c>
      <c r="AB19" s="1">
        <f t="shared" si="5"/>
        <v>1</v>
      </c>
      <c r="AC19" s="1">
        <f t="shared" si="5"/>
        <v>0</v>
      </c>
      <c r="AD19" s="1">
        <f t="shared" si="5"/>
        <v>0</v>
      </c>
      <c r="AE19" s="1">
        <f t="shared" si="5"/>
        <v>1</v>
      </c>
      <c r="AF19" s="1">
        <f t="shared" si="5"/>
        <v>1</v>
      </c>
      <c r="AG19" s="1">
        <f t="shared" si="5"/>
        <v>0</v>
      </c>
      <c r="AH19" s="1">
        <f t="shared" si="5"/>
        <v>3</v>
      </c>
      <c r="AI19" s="1">
        <f t="shared" si="5"/>
        <v>1</v>
      </c>
      <c r="AJ19" s="1">
        <f t="shared" si="5"/>
        <v>0</v>
      </c>
      <c r="AK19" s="1">
        <f t="shared" si="5"/>
        <v>0</v>
      </c>
      <c r="AL19" s="1">
        <f t="shared" si="5"/>
        <v>1</v>
      </c>
      <c r="AM19" s="1">
        <f t="shared" si="5"/>
        <v>2</v>
      </c>
      <c r="AN19" s="1">
        <f t="shared" si="5"/>
        <v>1</v>
      </c>
      <c r="AO19" s="1">
        <f t="shared" ref="AO19:BT19" si="6">COUNTIF(AO8:AO15,$A$3)</f>
        <v>4</v>
      </c>
      <c r="AP19" s="1">
        <f t="shared" si="6"/>
        <v>1</v>
      </c>
      <c r="AQ19" s="1">
        <f t="shared" si="6"/>
        <v>0</v>
      </c>
      <c r="AR19" s="1">
        <f t="shared" si="6"/>
        <v>0</v>
      </c>
      <c r="AS19" s="1">
        <f t="shared" si="6"/>
        <v>1</v>
      </c>
      <c r="AT19" s="1">
        <f t="shared" si="6"/>
        <v>1</v>
      </c>
      <c r="AU19" s="1">
        <f t="shared" si="6"/>
        <v>1</v>
      </c>
      <c r="AV19" s="1">
        <f t="shared" si="6"/>
        <v>1</v>
      </c>
      <c r="AW19" s="1">
        <f t="shared" si="6"/>
        <v>1</v>
      </c>
      <c r="AX19" s="1">
        <f t="shared" si="6"/>
        <v>0</v>
      </c>
      <c r="AY19" s="1">
        <f t="shared" si="6"/>
        <v>0</v>
      </c>
      <c r="AZ19" s="1">
        <f t="shared" si="6"/>
        <v>1</v>
      </c>
      <c r="BA19" s="1">
        <f t="shared" si="6"/>
        <v>1</v>
      </c>
      <c r="BB19" s="1">
        <f t="shared" si="6"/>
        <v>1</v>
      </c>
      <c r="BC19" s="1">
        <f t="shared" si="6"/>
        <v>2</v>
      </c>
      <c r="BD19" s="1">
        <f t="shared" si="6"/>
        <v>1</v>
      </c>
      <c r="BE19" s="1">
        <f t="shared" si="6"/>
        <v>0</v>
      </c>
      <c r="BF19" s="1">
        <f t="shared" si="6"/>
        <v>0</v>
      </c>
      <c r="BG19" s="1">
        <f t="shared" si="6"/>
        <v>1</v>
      </c>
      <c r="BH19" s="1">
        <f t="shared" si="6"/>
        <v>1</v>
      </c>
      <c r="BI19" s="1">
        <f t="shared" si="6"/>
        <v>0</v>
      </c>
      <c r="BJ19" s="1">
        <f t="shared" si="6"/>
        <v>4</v>
      </c>
      <c r="BK19" s="1">
        <f t="shared" si="6"/>
        <v>1</v>
      </c>
      <c r="BL19" s="1">
        <f t="shared" si="6"/>
        <v>0</v>
      </c>
      <c r="BM19" s="1">
        <f t="shared" si="6"/>
        <v>0</v>
      </c>
      <c r="BN19" s="1">
        <f t="shared" si="6"/>
        <v>1</v>
      </c>
      <c r="BO19" s="1">
        <f t="shared" si="6"/>
        <v>1</v>
      </c>
      <c r="BP19" s="1">
        <f t="shared" si="6"/>
        <v>1</v>
      </c>
      <c r="BQ19" s="1">
        <f t="shared" si="6"/>
        <v>1</v>
      </c>
      <c r="BR19" s="1">
        <f t="shared" si="6"/>
        <v>0</v>
      </c>
      <c r="BS19" s="1">
        <f t="shared" si="6"/>
        <v>0</v>
      </c>
      <c r="BT19" s="1">
        <f t="shared" si="6"/>
        <v>0</v>
      </c>
      <c r="BU19" s="1">
        <f t="shared" ref="BU19:CP19" si="7">COUNTIF(BU8:BU15,$A$3)</f>
        <v>4</v>
      </c>
      <c r="BV19" s="1">
        <f t="shared" si="7"/>
        <v>1</v>
      </c>
      <c r="BW19" s="1">
        <f t="shared" si="7"/>
        <v>1</v>
      </c>
      <c r="BX19" s="1">
        <f t="shared" si="7"/>
        <v>1</v>
      </c>
      <c r="BY19" s="1">
        <f t="shared" si="7"/>
        <v>1</v>
      </c>
      <c r="BZ19" s="1">
        <f t="shared" si="7"/>
        <v>0</v>
      </c>
      <c r="CA19" s="1">
        <f t="shared" si="7"/>
        <v>0</v>
      </c>
      <c r="CB19" s="1">
        <f t="shared" si="7"/>
        <v>1</v>
      </c>
      <c r="CC19" s="1">
        <f t="shared" si="7"/>
        <v>1</v>
      </c>
      <c r="CD19" s="1">
        <f t="shared" si="7"/>
        <v>1</v>
      </c>
      <c r="CE19" s="1">
        <f t="shared" si="7"/>
        <v>1</v>
      </c>
      <c r="CF19" s="1">
        <f t="shared" si="7"/>
        <v>1</v>
      </c>
      <c r="CG19" s="1">
        <f t="shared" si="7"/>
        <v>0</v>
      </c>
      <c r="CH19" s="1">
        <f t="shared" si="7"/>
        <v>0</v>
      </c>
      <c r="CI19" s="1">
        <f t="shared" si="7"/>
        <v>1</v>
      </c>
      <c r="CJ19" s="1">
        <f t="shared" si="7"/>
        <v>1</v>
      </c>
      <c r="CK19" s="1">
        <f t="shared" si="7"/>
        <v>1</v>
      </c>
      <c r="CL19" s="1">
        <f t="shared" si="7"/>
        <v>1</v>
      </c>
      <c r="CM19" s="1">
        <f t="shared" si="7"/>
        <v>1</v>
      </c>
      <c r="CN19" s="1">
        <f t="shared" si="7"/>
        <v>0</v>
      </c>
      <c r="CO19" s="1">
        <f t="shared" si="7"/>
        <v>0</v>
      </c>
      <c r="CP19" s="1">
        <f t="shared" si="7"/>
        <v>1</v>
      </c>
    </row>
    <row r="20" spans="2:94" x14ac:dyDescent="0.25">
      <c r="B20" s="7" t="s">
        <v>5</v>
      </c>
      <c r="C20" s="7"/>
      <c r="D20" s="1">
        <f t="shared" ref="D20:H20" si="8">COUNTIF(D8:D15,$A$4)</f>
        <v>2</v>
      </c>
      <c r="E20" s="1">
        <f t="shared" si="8"/>
        <v>2</v>
      </c>
      <c r="F20" s="1">
        <f t="shared" si="8"/>
        <v>2</v>
      </c>
      <c r="G20" s="1">
        <f t="shared" si="8"/>
        <v>1</v>
      </c>
      <c r="H20" s="1">
        <f t="shared" si="8"/>
        <v>0</v>
      </c>
      <c r="I20" s="1">
        <f t="shared" ref="I20:AN20" si="9">COUNTIF(I8:I15,$A$4)</f>
        <v>0</v>
      </c>
      <c r="J20" s="1">
        <f t="shared" si="9"/>
        <v>2</v>
      </c>
      <c r="K20" s="1">
        <f t="shared" si="9"/>
        <v>1</v>
      </c>
      <c r="L20" s="1">
        <f t="shared" si="9"/>
        <v>2</v>
      </c>
      <c r="M20" s="1">
        <f t="shared" si="9"/>
        <v>2</v>
      </c>
      <c r="N20" s="1">
        <f t="shared" si="9"/>
        <v>2</v>
      </c>
      <c r="O20" s="1">
        <f t="shared" si="9"/>
        <v>0</v>
      </c>
      <c r="P20" s="1">
        <f t="shared" si="9"/>
        <v>0</v>
      </c>
      <c r="Q20" s="1">
        <f t="shared" si="9"/>
        <v>2</v>
      </c>
      <c r="R20" s="1">
        <f t="shared" si="9"/>
        <v>2</v>
      </c>
      <c r="S20" s="1">
        <f t="shared" si="9"/>
        <v>2</v>
      </c>
      <c r="T20" s="1">
        <f t="shared" si="9"/>
        <v>2</v>
      </c>
      <c r="U20" s="1">
        <f t="shared" si="9"/>
        <v>1</v>
      </c>
      <c r="V20" s="1">
        <f t="shared" si="9"/>
        <v>0</v>
      </c>
      <c r="W20" s="1">
        <f t="shared" si="9"/>
        <v>0</v>
      </c>
      <c r="X20" s="1">
        <f t="shared" si="9"/>
        <v>0</v>
      </c>
      <c r="Y20" s="1">
        <f t="shared" si="9"/>
        <v>2</v>
      </c>
      <c r="Z20" s="1">
        <f t="shared" si="9"/>
        <v>1</v>
      </c>
      <c r="AA20" s="1">
        <f t="shared" si="9"/>
        <v>1</v>
      </c>
      <c r="AB20" s="1">
        <f t="shared" si="9"/>
        <v>1</v>
      </c>
      <c r="AC20" s="1">
        <f t="shared" si="9"/>
        <v>0</v>
      </c>
      <c r="AD20" s="1">
        <f t="shared" si="9"/>
        <v>0</v>
      </c>
      <c r="AE20" s="1">
        <f t="shared" si="9"/>
        <v>1</v>
      </c>
      <c r="AF20" s="1">
        <f t="shared" si="9"/>
        <v>1</v>
      </c>
      <c r="AG20" s="1">
        <f t="shared" si="9"/>
        <v>1</v>
      </c>
      <c r="AH20" s="1">
        <f t="shared" si="9"/>
        <v>0</v>
      </c>
      <c r="AI20" s="1">
        <f t="shared" si="9"/>
        <v>1</v>
      </c>
      <c r="AJ20" s="1">
        <f t="shared" si="9"/>
        <v>0</v>
      </c>
      <c r="AK20" s="1">
        <f t="shared" si="9"/>
        <v>0</v>
      </c>
      <c r="AL20" s="1">
        <f t="shared" si="9"/>
        <v>1</v>
      </c>
      <c r="AM20" s="1">
        <f t="shared" si="9"/>
        <v>1</v>
      </c>
      <c r="AN20" s="1">
        <f t="shared" si="9"/>
        <v>1</v>
      </c>
      <c r="AO20" s="1">
        <f t="shared" ref="AO20:BT20" si="10">COUNTIF(AO8:AO15,$A$4)</f>
        <v>0</v>
      </c>
      <c r="AP20" s="1">
        <f t="shared" si="10"/>
        <v>1</v>
      </c>
      <c r="AQ20" s="1">
        <f t="shared" si="10"/>
        <v>0</v>
      </c>
      <c r="AR20" s="1">
        <f t="shared" si="10"/>
        <v>0</v>
      </c>
      <c r="AS20" s="1">
        <f t="shared" si="10"/>
        <v>1</v>
      </c>
      <c r="AT20" s="1">
        <f t="shared" si="10"/>
        <v>1</v>
      </c>
      <c r="AU20" s="1">
        <f t="shared" si="10"/>
        <v>1</v>
      </c>
      <c r="AV20" s="1">
        <f t="shared" si="10"/>
        <v>1</v>
      </c>
      <c r="AW20" s="1">
        <f t="shared" si="10"/>
        <v>1</v>
      </c>
      <c r="AX20" s="1">
        <f t="shared" si="10"/>
        <v>0</v>
      </c>
      <c r="AY20" s="1">
        <f t="shared" si="10"/>
        <v>0</v>
      </c>
      <c r="AZ20" s="1">
        <f t="shared" si="10"/>
        <v>1</v>
      </c>
      <c r="BA20" s="1">
        <f t="shared" si="10"/>
        <v>1</v>
      </c>
      <c r="BB20" s="1">
        <f t="shared" si="10"/>
        <v>1</v>
      </c>
      <c r="BC20" s="1">
        <f t="shared" si="10"/>
        <v>1</v>
      </c>
      <c r="BD20" s="1">
        <f t="shared" si="10"/>
        <v>1</v>
      </c>
      <c r="BE20" s="1">
        <f t="shared" si="10"/>
        <v>0</v>
      </c>
      <c r="BF20" s="1">
        <f t="shared" si="10"/>
        <v>0</v>
      </c>
      <c r="BG20" s="1">
        <f t="shared" si="10"/>
        <v>1</v>
      </c>
      <c r="BH20" s="1">
        <f t="shared" si="10"/>
        <v>1</v>
      </c>
      <c r="BI20" s="1">
        <f t="shared" si="10"/>
        <v>1</v>
      </c>
      <c r="BJ20" s="1">
        <f t="shared" si="10"/>
        <v>0</v>
      </c>
      <c r="BK20" s="1">
        <f t="shared" si="10"/>
        <v>0</v>
      </c>
      <c r="BL20" s="1">
        <f t="shared" si="10"/>
        <v>0</v>
      </c>
      <c r="BM20" s="1">
        <f t="shared" si="10"/>
        <v>0</v>
      </c>
      <c r="BN20" s="1">
        <f t="shared" si="10"/>
        <v>1</v>
      </c>
      <c r="BO20" s="1">
        <f t="shared" si="10"/>
        <v>1</v>
      </c>
      <c r="BP20" s="1">
        <f t="shared" si="10"/>
        <v>1</v>
      </c>
      <c r="BQ20" s="1">
        <f t="shared" si="10"/>
        <v>1</v>
      </c>
      <c r="BR20" s="1">
        <f t="shared" si="10"/>
        <v>1</v>
      </c>
      <c r="BS20" s="1">
        <f t="shared" si="10"/>
        <v>0</v>
      </c>
      <c r="BT20" s="1">
        <f t="shared" si="10"/>
        <v>0</v>
      </c>
      <c r="BU20" s="1">
        <f t="shared" ref="BU20:CP20" si="11">COUNTIF(BU8:BU15,$A$4)</f>
        <v>0</v>
      </c>
      <c r="BV20" s="1">
        <f t="shared" si="11"/>
        <v>1</v>
      </c>
      <c r="BW20" s="1">
        <f t="shared" si="11"/>
        <v>1</v>
      </c>
      <c r="BX20" s="1">
        <f t="shared" si="11"/>
        <v>1</v>
      </c>
      <c r="BY20" s="1">
        <f t="shared" si="11"/>
        <v>1</v>
      </c>
      <c r="BZ20" s="1">
        <f t="shared" si="11"/>
        <v>0</v>
      </c>
      <c r="CA20" s="1">
        <f t="shared" si="11"/>
        <v>0</v>
      </c>
      <c r="CB20" s="1">
        <f t="shared" si="11"/>
        <v>1</v>
      </c>
      <c r="CC20" s="1">
        <f t="shared" si="11"/>
        <v>1</v>
      </c>
      <c r="CD20" s="1">
        <f t="shared" si="11"/>
        <v>1</v>
      </c>
      <c r="CE20" s="1">
        <f t="shared" si="11"/>
        <v>1</v>
      </c>
      <c r="CF20" s="1">
        <f t="shared" si="11"/>
        <v>1</v>
      </c>
      <c r="CG20" s="1">
        <f t="shared" si="11"/>
        <v>0</v>
      </c>
      <c r="CH20" s="1">
        <f t="shared" si="11"/>
        <v>0</v>
      </c>
      <c r="CI20" s="1">
        <f t="shared" si="11"/>
        <v>1</v>
      </c>
      <c r="CJ20" s="1">
        <f t="shared" si="11"/>
        <v>1</v>
      </c>
      <c r="CK20" s="1">
        <f t="shared" si="11"/>
        <v>1</v>
      </c>
      <c r="CL20" s="1">
        <f t="shared" si="11"/>
        <v>1</v>
      </c>
      <c r="CM20" s="1">
        <f t="shared" si="11"/>
        <v>1</v>
      </c>
      <c r="CN20" s="1">
        <f t="shared" si="11"/>
        <v>0</v>
      </c>
      <c r="CO20" s="1">
        <f t="shared" si="11"/>
        <v>0</v>
      </c>
      <c r="CP20" s="1">
        <f t="shared" si="11"/>
        <v>1</v>
      </c>
    </row>
    <row r="22" spans="2:94" ht="30" x14ac:dyDescent="0.25">
      <c r="B22" s="20" t="s">
        <v>15</v>
      </c>
      <c r="C22" s="20"/>
      <c r="D22" s="21">
        <f>COUNTA(D8:G16)</f>
        <v>30</v>
      </c>
      <c r="E22" s="22">
        <f>D22/45</f>
        <v>0.66666666666666663</v>
      </c>
      <c r="F22" s="23">
        <f>9*E22</f>
        <v>6</v>
      </c>
      <c r="J22" s="21">
        <f>COUNTA(J8:N15)</f>
        <v>36</v>
      </c>
      <c r="K22" s="22">
        <f>J22/45</f>
        <v>0.8</v>
      </c>
      <c r="L22" s="23">
        <f>9*K22</f>
        <v>7.2</v>
      </c>
      <c r="Q22" s="21">
        <f>COUNTA(Q8:U15)</f>
        <v>34</v>
      </c>
      <c r="R22" s="22">
        <f>Q22/50</f>
        <v>0.68</v>
      </c>
      <c r="S22" s="23">
        <f>9*R22</f>
        <v>6.12</v>
      </c>
      <c r="X22" s="21">
        <f>COUNTA(X8:AB15)</f>
        <v>27</v>
      </c>
      <c r="Y22" s="22">
        <f>X22/45</f>
        <v>0.6</v>
      </c>
      <c r="Z22" s="23">
        <f>9*Y22</f>
        <v>5.3999999999999995</v>
      </c>
      <c r="AE22" s="21">
        <f>COUNTA(AE8:AI15)</f>
        <v>32</v>
      </c>
      <c r="AF22" s="22">
        <f>AE22/45</f>
        <v>0.71111111111111114</v>
      </c>
      <c r="AG22" s="23">
        <f>9*AF22</f>
        <v>6.4</v>
      </c>
      <c r="AL22" s="21">
        <f>COUNTA(AL8:AP15)</f>
        <v>26</v>
      </c>
      <c r="AM22" s="22">
        <f>AL22/45</f>
        <v>0.57777777777777772</v>
      </c>
      <c r="AN22" s="23">
        <f>9*AM22</f>
        <v>5.1999999999999993</v>
      </c>
      <c r="AS22" s="21">
        <f>COUNTA(AS8:AW15)</f>
        <v>38</v>
      </c>
      <c r="AT22" s="22">
        <f>AS22/45</f>
        <v>0.84444444444444444</v>
      </c>
      <c r="AU22" s="23">
        <f>9*AT22</f>
        <v>7.6</v>
      </c>
      <c r="AZ22" s="21">
        <f>COUNTA(AZ8:BD15)</f>
        <v>38</v>
      </c>
      <c r="BA22" s="22">
        <f>AZ22/45</f>
        <v>0.84444444444444444</v>
      </c>
      <c r="BB22" s="23">
        <f>9*BA22</f>
        <v>7.6</v>
      </c>
      <c r="BG22" s="21">
        <f>COUNTA(BG8:BK15)</f>
        <v>28</v>
      </c>
      <c r="BH22" s="22">
        <f>BG22/45</f>
        <v>0.62222222222222223</v>
      </c>
      <c r="BI22" s="23">
        <f>9*BH22</f>
        <v>5.6</v>
      </c>
      <c r="BN22" s="21">
        <f>COUNTA(BN8:BR15)</f>
        <v>34</v>
      </c>
      <c r="BO22" s="22">
        <f>BN22/45</f>
        <v>0.75555555555555554</v>
      </c>
      <c r="BP22" s="23">
        <f>9*BO22</f>
        <v>6.8</v>
      </c>
      <c r="BU22" s="21">
        <f>COUNTA(BU8:BY15)</f>
        <v>36</v>
      </c>
      <c r="BV22" s="22">
        <f>BU22/45</f>
        <v>0.8</v>
      </c>
      <c r="BW22" s="23">
        <f>9*BV22</f>
        <v>7.2</v>
      </c>
      <c r="CB22" s="21">
        <f>COUNTA(CB8:CF15)</f>
        <v>39</v>
      </c>
      <c r="CC22" s="22">
        <f>CB22/45</f>
        <v>0.8666666666666667</v>
      </c>
      <c r="CD22" s="23">
        <f>9*CC22</f>
        <v>7.8000000000000007</v>
      </c>
      <c r="CI22" s="21">
        <f>COUNTA(CI8:CM15)</f>
        <v>25</v>
      </c>
      <c r="CJ22" s="22">
        <f>CI22/45</f>
        <v>0.55555555555555558</v>
      </c>
      <c r="CK22" s="23">
        <f>9*CJ22</f>
        <v>5</v>
      </c>
    </row>
    <row r="23" spans="2:94" ht="6" customHeight="1" x14ac:dyDescent="0.25">
      <c r="D23" s="24"/>
      <c r="E23" s="25"/>
      <c r="F23" s="26"/>
      <c r="J23" s="24"/>
      <c r="K23" s="25"/>
      <c r="L23" s="26"/>
      <c r="Q23" s="24"/>
      <c r="R23" s="25"/>
      <c r="S23" s="26"/>
      <c r="X23" s="24"/>
      <c r="Y23" s="25"/>
      <c r="Z23" s="26"/>
      <c r="AE23" s="24"/>
      <c r="AF23" s="25"/>
      <c r="AG23" s="26"/>
      <c r="AL23" s="24"/>
      <c r="AM23" s="25"/>
      <c r="AN23" s="26"/>
      <c r="AS23" s="24"/>
      <c r="AT23" s="25"/>
      <c r="AU23" s="26"/>
      <c r="AZ23" s="24"/>
      <c r="BA23" s="25"/>
      <c r="BB23" s="26"/>
      <c r="BG23" s="24"/>
      <c r="BH23" s="25"/>
      <c r="BI23" s="26"/>
      <c r="BN23" s="24"/>
      <c r="BO23" s="25"/>
      <c r="BP23" s="26"/>
      <c r="BU23" s="24"/>
      <c r="BV23" s="25"/>
      <c r="BW23" s="26"/>
      <c r="CB23" s="24"/>
      <c r="CC23" s="25"/>
      <c r="CD23" s="26"/>
      <c r="CI23" s="24"/>
      <c r="CJ23" s="25"/>
      <c r="CK23" s="26"/>
    </row>
    <row r="24" spans="2:94" ht="30" x14ac:dyDescent="0.25">
      <c r="B24" s="20" t="s">
        <v>16</v>
      </c>
      <c r="C24" s="20"/>
      <c r="D24" s="21">
        <f>COUNTA(C12:G15)</f>
        <v>15</v>
      </c>
      <c r="E24" s="22">
        <f>D24/20</f>
        <v>0.75</v>
      </c>
      <c r="F24" s="23">
        <f>4*E24</f>
        <v>3</v>
      </c>
      <c r="J24" s="21">
        <f>COUNTA(J12:N15)</f>
        <v>20</v>
      </c>
      <c r="K24" s="22">
        <f>J24/20</f>
        <v>1</v>
      </c>
      <c r="L24" s="23">
        <f>4*K24</f>
        <v>4</v>
      </c>
      <c r="Q24" s="21">
        <f>COUNTA(Q12:U15)</f>
        <v>19</v>
      </c>
      <c r="R24" s="22">
        <f>Q24/25</f>
        <v>0.76</v>
      </c>
      <c r="S24" s="23">
        <f>4*R24</f>
        <v>3.04</v>
      </c>
      <c r="X24" s="21">
        <f>COUNTA(X12:AB15)</f>
        <v>15</v>
      </c>
      <c r="Y24" s="22">
        <f>X24/16</f>
        <v>0.9375</v>
      </c>
      <c r="Z24" s="23">
        <f>4*Y24</f>
        <v>3.75</v>
      </c>
      <c r="AE24" s="21">
        <f>COUNTA(AE12:AI15)</f>
        <v>18</v>
      </c>
      <c r="AF24" s="22">
        <f>AE24/20</f>
        <v>0.9</v>
      </c>
      <c r="AG24" s="23">
        <f>4*AF24</f>
        <v>3.6</v>
      </c>
      <c r="AL24" s="21">
        <f>COUNTA(AL12:AP15)</f>
        <v>16</v>
      </c>
      <c r="AM24" s="22">
        <f>AL24/20</f>
        <v>0.8</v>
      </c>
      <c r="AN24" s="23">
        <f>4*AM24</f>
        <v>3.2</v>
      </c>
      <c r="AS24" s="21">
        <f>COUNTA(AS12:AW15)</f>
        <v>19</v>
      </c>
      <c r="AT24" s="22">
        <f>AS24/20</f>
        <v>0.95</v>
      </c>
      <c r="AU24" s="23">
        <f>4*AT24</f>
        <v>3.8</v>
      </c>
      <c r="AZ24" s="21">
        <f>COUNTA(AZ12:BD15)</f>
        <v>20</v>
      </c>
      <c r="BA24" s="22">
        <f>AZ24/20</f>
        <v>1</v>
      </c>
      <c r="BB24" s="23">
        <f>5*BA24</f>
        <v>5</v>
      </c>
      <c r="BG24" s="21">
        <f>COUNTA(BG12:BK15)</f>
        <v>18</v>
      </c>
      <c r="BH24" s="22">
        <f>BG24/20</f>
        <v>0.9</v>
      </c>
      <c r="BI24" s="23">
        <f>5*BH24</f>
        <v>4.5</v>
      </c>
      <c r="BN24" s="21">
        <f>COUNTA(BN12:BR15)</f>
        <v>15</v>
      </c>
      <c r="BO24" s="22">
        <f>BN24/20</f>
        <v>0.75</v>
      </c>
      <c r="BP24" s="23">
        <f>5*BO24</f>
        <v>3.75</v>
      </c>
      <c r="BU24" s="21">
        <f>COUNTA(BU12:BY15)</f>
        <v>20</v>
      </c>
      <c r="BV24" s="22">
        <f>BU24/20</f>
        <v>1</v>
      </c>
      <c r="BW24" s="23">
        <f>5*BV24</f>
        <v>5</v>
      </c>
      <c r="CB24" s="21">
        <f>COUNTA(CB12:CF15)</f>
        <v>19</v>
      </c>
      <c r="CC24" s="22">
        <f>CB24/20</f>
        <v>0.95</v>
      </c>
      <c r="CD24" s="23">
        <f>5*CC24</f>
        <v>4.75</v>
      </c>
      <c r="CI24" s="21">
        <f>COUNTA(CI12:CM15)</f>
        <v>10</v>
      </c>
      <c r="CJ24" s="22">
        <f>CI24/20</f>
        <v>0.5</v>
      </c>
      <c r="CK24" s="23">
        <f>5*CJ24</f>
        <v>2.5</v>
      </c>
    </row>
    <row r="25" spans="2:94" ht="4.5" customHeight="1" x14ac:dyDescent="0.25">
      <c r="D25" s="24"/>
      <c r="E25" s="25"/>
      <c r="F25" s="26"/>
      <c r="J25" s="24"/>
      <c r="K25" s="25"/>
      <c r="Q25" s="24"/>
      <c r="R25" s="25"/>
      <c r="X25" s="24"/>
      <c r="Y25" s="25"/>
      <c r="AE25" s="24"/>
      <c r="AF25" s="25"/>
      <c r="AL25" s="24"/>
      <c r="AM25" s="25"/>
      <c r="AS25" s="24"/>
      <c r="AT25" s="25"/>
      <c r="AZ25" s="24"/>
      <c r="BA25" s="25"/>
      <c r="BG25" s="24"/>
      <c r="BH25" s="25"/>
      <c r="BN25" s="24"/>
      <c r="BO25" s="25"/>
      <c r="BU25" s="24"/>
      <c r="BV25" s="25"/>
      <c r="CB25" s="24"/>
      <c r="CC25" s="25"/>
      <c r="CI25" s="24"/>
      <c r="CJ25" s="25"/>
    </row>
    <row r="26" spans="2:94" ht="30" x14ac:dyDescent="0.25">
      <c r="B26" s="20" t="s">
        <v>17</v>
      </c>
      <c r="C26" s="20"/>
      <c r="D26" s="21">
        <f>COUNTA(C8:G11)</f>
        <v>18</v>
      </c>
      <c r="E26" s="22">
        <f>D26/20</f>
        <v>0.9</v>
      </c>
      <c r="F26" s="23">
        <f>4*E26</f>
        <v>3.6</v>
      </c>
      <c r="J26" s="21">
        <f>COUNTA(J8:N11)</f>
        <v>16</v>
      </c>
      <c r="K26" s="22">
        <f>J26/20</f>
        <v>0.8</v>
      </c>
      <c r="L26" s="23">
        <f>4*K26</f>
        <v>3.2</v>
      </c>
      <c r="Q26" s="21">
        <f>COUNTA(Q8:U11)</f>
        <v>15</v>
      </c>
      <c r="R26" s="22">
        <f>Q26/25</f>
        <v>0.6</v>
      </c>
      <c r="S26" s="23">
        <f>4*R26</f>
        <v>2.4</v>
      </c>
      <c r="X26" s="21">
        <f>COUNTA(X8:AB11)</f>
        <v>12</v>
      </c>
      <c r="Y26" s="22">
        <f>X26/16</f>
        <v>0.75</v>
      </c>
      <c r="Z26" s="23">
        <f>4*Y26</f>
        <v>3</v>
      </c>
      <c r="AE26" s="21">
        <f>COUNTA(AE8:AI11)</f>
        <v>14</v>
      </c>
      <c r="AF26" s="22">
        <f>AE26/20</f>
        <v>0.7</v>
      </c>
      <c r="AG26" s="23">
        <f>4*AF26</f>
        <v>2.8</v>
      </c>
      <c r="AL26" s="21">
        <f>COUNTA(AL8:AP11)</f>
        <v>10</v>
      </c>
      <c r="AM26" s="22">
        <f>AL26/20</f>
        <v>0.5</v>
      </c>
      <c r="AN26" s="23">
        <f>4*AM26</f>
        <v>2</v>
      </c>
      <c r="AS26" s="21">
        <f>COUNTA(AS8:AW11)</f>
        <v>19</v>
      </c>
      <c r="AT26" s="22">
        <f>AS26/20</f>
        <v>0.95</v>
      </c>
      <c r="AU26" s="23">
        <f>4*AT26</f>
        <v>3.8</v>
      </c>
      <c r="AZ26" s="21">
        <f>COUNTA(AZ8:BD11)</f>
        <v>18</v>
      </c>
      <c r="BA26" s="22">
        <f>AZ26/20</f>
        <v>0.9</v>
      </c>
      <c r="BB26" s="23">
        <f>3*BA26</f>
        <v>2.7</v>
      </c>
      <c r="BG26" s="21">
        <f>COUNTA(BG8:BK11)</f>
        <v>10</v>
      </c>
      <c r="BH26" s="22">
        <f>BG26/20</f>
        <v>0.5</v>
      </c>
      <c r="BI26" s="23">
        <f>3*BH26</f>
        <v>1.5</v>
      </c>
      <c r="BN26" s="21">
        <f>COUNTA(BN8:BR11)</f>
        <v>19</v>
      </c>
      <c r="BO26" s="22">
        <f>BN26/20</f>
        <v>0.95</v>
      </c>
      <c r="BP26" s="23">
        <f>3*BO26</f>
        <v>2.8499999999999996</v>
      </c>
      <c r="BU26" s="21">
        <f>COUNTA(BU8:BY11)</f>
        <v>16</v>
      </c>
      <c r="BV26" s="22">
        <f>BU26/20</f>
        <v>0.8</v>
      </c>
      <c r="BW26" s="23">
        <f>3*BV26</f>
        <v>2.4000000000000004</v>
      </c>
      <c r="CB26" s="21">
        <f>COUNTA(CB8:CF11)</f>
        <v>20</v>
      </c>
      <c r="CC26" s="22">
        <f>CB26/20</f>
        <v>1</v>
      </c>
      <c r="CD26" s="23">
        <f>3*CC26</f>
        <v>3</v>
      </c>
      <c r="CI26" s="21">
        <f>COUNTA(CI8:CM11)</f>
        <v>15</v>
      </c>
      <c r="CJ26" s="22">
        <f>CI26/20</f>
        <v>0.75</v>
      </c>
      <c r="CK26" s="23">
        <f>3*CJ26</f>
        <v>2.25</v>
      </c>
    </row>
    <row r="27" spans="2:94" ht="7.5" customHeight="1" x14ac:dyDescent="0.25">
      <c r="D27" s="24"/>
      <c r="E27" s="25"/>
      <c r="F27" s="26"/>
      <c r="J27" s="24"/>
      <c r="K27" s="25"/>
      <c r="L27" s="26"/>
      <c r="Q27" s="24"/>
      <c r="R27" s="25"/>
      <c r="S27" s="26"/>
      <c r="X27" s="24"/>
      <c r="Y27" s="25"/>
      <c r="Z27" s="26"/>
      <c r="AE27" s="24"/>
      <c r="AF27" s="25"/>
      <c r="AG27" s="26"/>
      <c r="AL27" s="24"/>
      <c r="AM27" s="25"/>
      <c r="AN27" s="26"/>
      <c r="AS27" s="24"/>
      <c r="AT27" s="25"/>
      <c r="AU27" s="26"/>
      <c r="AZ27" s="24"/>
      <c r="BA27" s="25"/>
      <c r="BB27" s="26"/>
      <c r="BG27" s="24"/>
      <c r="BH27" s="25"/>
      <c r="BI27" s="26"/>
      <c r="BN27" s="24"/>
      <c r="BO27" s="25"/>
      <c r="BP27" s="26"/>
      <c r="BU27" s="24"/>
      <c r="BV27" s="25"/>
      <c r="BW27" s="26"/>
      <c r="CB27" s="24"/>
      <c r="CC27" s="25"/>
      <c r="CD27" s="26"/>
      <c r="CI27" s="24"/>
      <c r="CJ27" s="25"/>
      <c r="CK27" s="26"/>
    </row>
    <row r="28" spans="2:94" ht="30" x14ac:dyDescent="0.25">
      <c r="B28" s="20" t="s">
        <v>18</v>
      </c>
      <c r="C28" s="20"/>
      <c r="D28" s="21">
        <f>COUNTA(D16:H16)</f>
        <v>4</v>
      </c>
      <c r="E28" s="22">
        <f>D28/4</f>
        <v>1</v>
      </c>
      <c r="F28" s="23">
        <f>1*E28</f>
        <v>1</v>
      </c>
      <c r="J28" s="21">
        <f>COUNTA(J16:N16)</f>
        <v>5</v>
      </c>
      <c r="K28" s="22">
        <f>J28/4</f>
        <v>1.25</v>
      </c>
      <c r="L28" s="23">
        <f>1*K28</f>
        <v>1.25</v>
      </c>
      <c r="Q28" s="21">
        <f>COUNTA(Q16:U16)</f>
        <v>4</v>
      </c>
      <c r="R28" s="22">
        <f>Q28/4</f>
        <v>1</v>
      </c>
      <c r="S28" s="23">
        <f>1*R28</f>
        <v>1</v>
      </c>
      <c r="X28" s="21">
        <f>COUNTA(X16:AB16)</f>
        <v>4</v>
      </c>
      <c r="Y28" s="22">
        <f>X28/4</f>
        <v>1</v>
      </c>
      <c r="Z28" s="23">
        <f>1*Y28</f>
        <v>1</v>
      </c>
      <c r="AE28" s="21">
        <f>COUNTA(AE16:AI16)</f>
        <v>4</v>
      </c>
      <c r="AF28" s="22">
        <f>AE28/4</f>
        <v>1</v>
      </c>
      <c r="AG28" s="23">
        <f>1*AF28</f>
        <v>1</v>
      </c>
      <c r="AL28" s="21">
        <f>COUNTA(AL16:AP16)</f>
        <v>4</v>
      </c>
      <c r="AM28" s="22">
        <f>AL28/4</f>
        <v>1</v>
      </c>
      <c r="AN28" s="23">
        <f>1*AM28</f>
        <v>1</v>
      </c>
      <c r="AS28" s="21">
        <f>COUNTA(AS16:AW16)</f>
        <v>4</v>
      </c>
      <c r="AT28" s="22">
        <f>AS28/4</f>
        <v>1</v>
      </c>
      <c r="AU28" s="23">
        <f>1*AT28</f>
        <v>1</v>
      </c>
      <c r="AZ28" s="21">
        <f>COUNTA(AZ16:BD16)</f>
        <v>4</v>
      </c>
      <c r="BA28" s="22">
        <f>AZ28/4</f>
        <v>1</v>
      </c>
      <c r="BB28" s="23">
        <f>1*BA28</f>
        <v>1</v>
      </c>
      <c r="BG28" s="21">
        <f>COUNTA(BG16:BK16)</f>
        <v>4</v>
      </c>
      <c r="BH28" s="22">
        <f>BG28/4</f>
        <v>1</v>
      </c>
      <c r="BI28" s="23">
        <f>1*BH28</f>
        <v>1</v>
      </c>
      <c r="BN28" s="21">
        <f>COUNTA(BN16:J24M16)</f>
        <v>1</v>
      </c>
      <c r="BO28" s="22">
        <f>BN28/4</f>
        <v>0.25</v>
      </c>
      <c r="BP28" s="23">
        <f>1*BO28</f>
        <v>0.25</v>
      </c>
      <c r="BU28" s="21">
        <f>COUNTA(BU16:BY16)</f>
        <v>0</v>
      </c>
      <c r="BV28" s="22">
        <f>BU28/4</f>
        <v>0</v>
      </c>
      <c r="BW28" s="23">
        <f>1*BV28</f>
        <v>0</v>
      </c>
      <c r="CB28" s="21">
        <f>COUNTA(CB16:J24M16)</f>
        <v>1</v>
      </c>
      <c r="CC28" s="22">
        <f>CB28/4</f>
        <v>0.25</v>
      </c>
      <c r="CD28" s="23">
        <f>1*CC28</f>
        <v>0.25</v>
      </c>
      <c r="CI28" s="21">
        <f>COUNTA(CI16:CM16)</f>
        <v>0</v>
      </c>
      <c r="CJ28" s="22">
        <f>CI28/4</f>
        <v>0</v>
      </c>
      <c r="CK28" s="23">
        <f>1*CJ28</f>
        <v>0</v>
      </c>
    </row>
    <row r="29" spans="2:94" ht="7.5" customHeight="1" x14ac:dyDescent="0.25">
      <c r="D29" s="24"/>
      <c r="E29" s="25"/>
      <c r="F29" s="26"/>
      <c r="J29" s="24"/>
      <c r="K29" s="25"/>
      <c r="L29" s="26"/>
      <c r="Q29" s="24"/>
      <c r="R29" s="25"/>
      <c r="S29" s="26"/>
      <c r="X29" s="24"/>
      <c r="Y29" s="25"/>
      <c r="Z29" s="26"/>
      <c r="AE29" s="24"/>
      <c r="AF29" s="25"/>
      <c r="AG29" s="26"/>
      <c r="AL29" s="24"/>
      <c r="AM29" s="25"/>
      <c r="AN29" s="26"/>
      <c r="AS29" s="24"/>
      <c r="AT29" s="25"/>
      <c r="AU29" s="26"/>
      <c r="AZ29" s="24"/>
      <c r="BA29" s="25"/>
      <c r="BB29" s="26"/>
      <c r="BG29" s="24"/>
      <c r="BH29" s="25"/>
      <c r="BI29" s="26"/>
      <c r="BN29" s="24"/>
      <c r="BO29" s="25"/>
      <c r="BP29" s="26"/>
      <c r="BU29" s="24"/>
      <c r="BV29" s="25"/>
      <c r="BW29" s="26"/>
      <c r="CB29" s="24"/>
      <c r="CC29" s="25"/>
      <c r="CD29" s="26"/>
      <c r="CI29" s="24"/>
      <c r="CJ29" s="25"/>
      <c r="CK29" s="26"/>
    </row>
    <row r="30" spans="2:94" ht="30" x14ac:dyDescent="0.25">
      <c r="B30" s="20" t="s">
        <v>21</v>
      </c>
      <c r="C30" s="20"/>
      <c r="D30" s="21">
        <f>COUNTIF(C8:G11,$A$2)</f>
        <v>9</v>
      </c>
      <c r="E30" s="22">
        <f>D30/16</f>
        <v>0.5625</v>
      </c>
      <c r="F30" s="23">
        <f>4*E30</f>
        <v>2.25</v>
      </c>
      <c r="J30" s="21">
        <f>COUNTIF(J8:N11,$A$2)</f>
        <v>9</v>
      </c>
      <c r="K30" s="22">
        <f>J30/20</f>
        <v>0.45</v>
      </c>
      <c r="L30" s="23">
        <f>4*K30</f>
        <v>1.8</v>
      </c>
      <c r="Q30" s="21">
        <f>COUNTIF(Q8:U11,$A$2)</f>
        <v>8</v>
      </c>
      <c r="R30" s="22">
        <f>Q30/20</f>
        <v>0.4</v>
      </c>
      <c r="S30" s="23">
        <f>4*R30</f>
        <v>1.6</v>
      </c>
      <c r="X30" s="21">
        <f>COUNTIF(Y8:AB11,$A$2)</f>
        <v>8</v>
      </c>
      <c r="Y30" s="22">
        <f>X30/16</f>
        <v>0.5</v>
      </c>
      <c r="Z30" s="23">
        <f>4*Y30</f>
        <v>2</v>
      </c>
      <c r="AE30" s="21">
        <f>COUNTIF(AE8:AI11,$A$2)</f>
        <v>12</v>
      </c>
      <c r="AF30" s="22">
        <f>AE30/20</f>
        <v>0.6</v>
      </c>
      <c r="AG30" s="23">
        <f>4*AF30</f>
        <v>2.4</v>
      </c>
      <c r="AL30" s="21">
        <f>COUNTIF(AL8:AP11,$A$2)</f>
        <v>6</v>
      </c>
      <c r="AM30" s="22">
        <f>AL30/20</f>
        <v>0.3</v>
      </c>
      <c r="AN30" s="23">
        <f>4*AM30</f>
        <v>1.2</v>
      </c>
      <c r="AS30" s="21">
        <f>COUNTIF(AS8:AW11,$A$2)</f>
        <v>15</v>
      </c>
      <c r="AT30" s="22">
        <f>AS30/20</f>
        <v>0.75</v>
      </c>
      <c r="AU30" s="23">
        <f>4*AT30</f>
        <v>3</v>
      </c>
      <c r="AZ30" s="21">
        <f>COUNTIF(AZ8:BD11,$A$2)</f>
        <v>13</v>
      </c>
      <c r="BA30" s="22">
        <f>AZ30/20</f>
        <v>0.65</v>
      </c>
      <c r="BB30" s="23">
        <f>3*BA30</f>
        <v>1.9500000000000002</v>
      </c>
      <c r="BG30" s="21">
        <f>COUNTIF(BG8:BK11,$A$2)</f>
        <v>7</v>
      </c>
      <c r="BH30" s="22">
        <f>BG30/20</f>
        <v>0.35</v>
      </c>
      <c r="BI30" s="23">
        <f>3*BH30</f>
        <v>1.0499999999999998</v>
      </c>
      <c r="BN30" s="21">
        <f>COUNTIF(BN8:BR11,$A$2)</f>
        <v>14</v>
      </c>
      <c r="BO30" s="22">
        <f>BN30/20</f>
        <v>0.7</v>
      </c>
      <c r="BP30" s="23">
        <f>3*BO30</f>
        <v>2.0999999999999996</v>
      </c>
      <c r="BU30" s="21">
        <f>COUNTIF(BU8:BY11,$A$2)</f>
        <v>12</v>
      </c>
      <c r="BV30" s="22">
        <f>BU30/20</f>
        <v>0.6</v>
      </c>
      <c r="BW30" s="23">
        <f>3*BV30</f>
        <v>1.7999999999999998</v>
      </c>
      <c r="CB30" s="21">
        <f>COUNTIF(CB8:CF11,$A$2)</f>
        <v>14</v>
      </c>
      <c r="CC30" s="22">
        <f>CB30/20</f>
        <v>0.7</v>
      </c>
      <c r="CD30" s="23">
        <f>3*CC30</f>
        <v>2.0999999999999996</v>
      </c>
      <c r="CI30" s="21">
        <f>COUNTIF(CI8:CM11,$A$2)</f>
        <v>9</v>
      </c>
      <c r="CJ30" s="22">
        <f>CI30/20</f>
        <v>0.45</v>
      </c>
      <c r="CK30" s="23">
        <f>3*CJ30</f>
        <v>1.35</v>
      </c>
    </row>
    <row r="31" spans="2:94" ht="6" customHeight="1" x14ac:dyDescent="0.25"/>
    <row r="32" spans="2:94" ht="30" x14ac:dyDescent="0.25">
      <c r="B32" s="20" t="s">
        <v>20</v>
      </c>
      <c r="C32" s="20"/>
      <c r="D32" s="21">
        <f>COUNTIF(D12:H15,$A$2)</f>
        <v>3</v>
      </c>
      <c r="E32" s="22">
        <f>D32/16</f>
        <v>0.1875</v>
      </c>
      <c r="F32" s="23">
        <f>4*E32</f>
        <v>0.75</v>
      </c>
      <c r="J32" s="21">
        <f>COUNTIF(J12:N15,$A$2)</f>
        <v>13</v>
      </c>
      <c r="K32" s="22">
        <f>J32/20</f>
        <v>0.65</v>
      </c>
      <c r="L32" s="23">
        <f>4*K32</f>
        <v>2.6</v>
      </c>
      <c r="Q32" s="21">
        <f>COUNTIF(Q12:U15,$A$2)</f>
        <v>12</v>
      </c>
      <c r="R32" s="22">
        <f>Q32/20</f>
        <v>0.6</v>
      </c>
      <c r="S32" s="23">
        <f>4*R32</f>
        <v>2.4</v>
      </c>
      <c r="X32" s="21">
        <f>COUNTIF(Y12:AB15,$A$2)</f>
        <v>10</v>
      </c>
      <c r="Y32" s="22">
        <f>X32/16</f>
        <v>0.625</v>
      </c>
      <c r="Z32" s="23">
        <f>4*Y32</f>
        <v>2.5</v>
      </c>
      <c r="AE32" s="21">
        <f>COUNTIF(AF12:AI15,$A$2)</f>
        <v>8</v>
      </c>
      <c r="AF32" s="22">
        <f>AE32/20</f>
        <v>0.4</v>
      </c>
      <c r="AG32" s="23">
        <f>4*AF32</f>
        <v>1.6</v>
      </c>
      <c r="AL32" s="21">
        <f>COUNTIF(AL12:AP15,$A$2)</f>
        <v>7</v>
      </c>
      <c r="AM32" s="22">
        <f>AL32/20</f>
        <v>0.35</v>
      </c>
      <c r="AN32" s="23">
        <f>4*AM32</f>
        <v>1.4</v>
      </c>
      <c r="AS32" s="21">
        <f>COUNTIF(AS12:AW15,$A$2)</f>
        <v>13</v>
      </c>
      <c r="AT32" s="22">
        <f>AS32/20</f>
        <v>0.65</v>
      </c>
      <c r="AU32" s="23">
        <f>4*AT32</f>
        <v>2.6</v>
      </c>
      <c r="AZ32" s="21">
        <f>COUNTIF(AZ12:BD15,$A$2)</f>
        <v>14</v>
      </c>
      <c r="BA32" s="22">
        <f>AZ32/20</f>
        <v>0.7</v>
      </c>
      <c r="BB32" s="23">
        <f>5*BA32</f>
        <v>3.5</v>
      </c>
      <c r="BG32" s="21">
        <f>COUNTIF(BG12:BK15,$A$2)</f>
        <v>11</v>
      </c>
      <c r="BH32" s="22">
        <f>BG32/20</f>
        <v>0.55000000000000004</v>
      </c>
      <c r="BI32" s="23">
        <f>5*BH32</f>
        <v>2.75</v>
      </c>
      <c r="BN32" s="21">
        <f>COUNTIF(BN12:BR15,$A$2)</f>
        <v>11</v>
      </c>
      <c r="BO32" s="22">
        <f>BN32/20</f>
        <v>0.55000000000000004</v>
      </c>
      <c r="BP32" s="23">
        <f>5*BO32</f>
        <v>2.75</v>
      </c>
      <c r="BU32" s="21">
        <f>COUNTIF(BU12:BY15,$A$2)</f>
        <v>12</v>
      </c>
      <c r="BV32" s="22">
        <f>BU32/20</f>
        <v>0.6</v>
      </c>
      <c r="BW32" s="23">
        <f>5*BV32</f>
        <v>3</v>
      </c>
      <c r="CB32" s="21">
        <f>COUNTIF(CB12:CF15,$A$2)</f>
        <v>15</v>
      </c>
      <c r="CC32" s="22">
        <f>CB32/20</f>
        <v>0.75</v>
      </c>
      <c r="CD32" s="23">
        <f>5*CC32</f>
        <v>3.75</v>
      </c>
      <c r="CI32" s="21">
        <f>COUNTIF(CI12:CM15,$A$2)</f>
        <v>6</v>
      </c>
      <c r="CJ32" s="22">
        <f>CI32/20</f>
        <v>0.3</v>
      </c>
      <c r="CK32" s="23">
        <f>5*CJ32</f>
        <v>1.5</v>
      </c>
    </row>
    <row r="33" spans="2:89" x14ac:dyDescent="0.25">
      <c r="D33" s="24"/>
      <c r="E33" s="25"/>
      <c r="F33" s="26"/>
      <c r="J33" s="24"/>
      <c r="K33" s="25"/>
      <c r="L33" s="26"/>
      <c r="Q33" s="24"/>
      <c r="R33" s="25"/>
      <c r="S33" s="26"/>
      <c r="X33" s="24"/>
      <c r="Y33" s="25"/>
      <c r="Z33" s="26"/>
      <c r="AE33" s="24"/>
      <c r="AF33" s="25"/>
      <c r="AG33" s="26"/>
      <c r="AL33" s="24"/>
      <c r="AM33" s="25"/>
      <c r="AN33" s="26"/>
      <c r="AS33" s="24"/>
      <c r="AT33" s="25"/>
      <c r="AU33" s="26"/>
      <c r="AZ33" s="24"/>
      <c r="BA33" s="25"/>
      <c r="BB33" s="26"/>
      <c r="BG33" s="24"/>
      <c r="BH33" s="25"/>
      <c r="BI33" s="26"/>
      <c r="BN33" s="24"/>
      <c r="BO33" s="25"/>
      <c r="BP33" s="26"/>
      <c r="BU33" s="24"/>
      <c r="BV33" s="25"/>
      <c r="BW33" s="26"/>
      <c r="CB33" s="24"/>
      <c r="CC33" s="25"/>
      <c r="CD33" s="26"/>
      <c r="CI33" s="24"/>
      <c r="CJ33" s="25"/>
      <c r="CK33" s="26"/>
    </row>
    <row r="35" spans="2:89" x14ac:dyDescent="0.25">
      <c r="E35" s="36">
        <v>41730</v>
      </c>
      <c r="F35" s="37"/>
      <c r="G35" s="38">
        <v>41760</v>
      </c>
      <c r="H35" s="37"/>
      <c r="I35" s="38">
        <v>41791</v>
      </c>
      <c r="J35" s="39"/>
    </row>
    <row r="36" spans="2:89" x14ac:dyDescent="0.25">
      <c r="E36" s="8" t="s">
        <v>9</v>
      </c>
      <c r="F36" s="9" t="s">
        <v>10</v>
      </c>
      <c r="G36" s="8" t="s">
        <v>9</v>
      </c>
      <c r="H36" s="8" t="s">
        <v>10</v>
      </c>
      <c r="I36" s="8" t="s">
        <v>9</v>
      </c>
      <c r="J36" s="8" t="s">
        <v>10</v>
      </c>
      <c r="K36" s="10"/>
    </row>
    <row r="37" spans="2:89" x14ac:dyDescent="0.25">
      <c r="B37" s="40" t="s">
        <v>24</v>
      </c>
      <c r="C37" s="28"/>
      <c r="D37" s="11" t="s">
        <v>0</v>
      </c>
      <c r="E37" s="12">
        <f>COUNTIF($D$8:$AG$8,$A$2)</f>
        <v>12</v>
      </c>
      <c r="F37" s="32">
        <v>598</v>
      </c>
      <c r="G37" s="13">
        <f>COUNTIF($AH$8:$BL$8,$A$2)</f>
        <v>8</v>
      </c>
      <c r="H37" s="32"/>
      <c r="I37" s="13">
        <f>COUNTIF($BM$8:$CP$8,$A$2)</f>
        <v>14</v>
      </c>
      <c r="J37" s="34"/>
    </row>
    <row r="38" spans="2:89" x14ac:dyDescent="0.25">
      <c r="B38" s="40"/>
      <c r="C38" s="28"/>
      <c r="D38" s="14" t="s">
        <v>1</v>
      </c>
      <c r="E38" s="12">
        <f>COUNTIF($D$8:$AG$8,$A$3)</f>
        <v>3</v>
      </c>
      <c r="F38" s="33"/>
      <c r="G38" s="13">
        <f>COUNTIF($AH$8:$BL$8,$A$3)</f>
        <v>1</v>
      </c>
      <c r="H38" s="33"/>
      <c r="I38" s="13">
        <f>COUNTIF($BM$8:$CP$8,$A$3)</f>
        <v>3</v>
      </c>
      <c r="J38" s="35"/>
    </row>
    <row r="39" spans="2:89" x14ac:dyDescent="0.25">
      <c r="B39" s="40"/>
      <c r="C39" s="28"/>
      <c r="D39" s="15" t="s">
        <v>2</v>
      </c>
      <c r="E39" s="12">
        <f>COUNTIF($D$8:$AG$8,$A$4)</f>
        <v>4</v>
      </c>
      <c r="F39" s="16">
        <f>F37/E37</f>
        <v>49.833333333333336</v>
      </c>
      <c r="G39" s="13">
        <f>COUNTIF($AH$8:$BL$8,$A$4)</f>
        <v>2</v>
      </c>
      <c r="H39" s="16">
        <f>H37/G37</f>
        <v>0</v>
      </c>
      <c r="I39" s="13">
        <f>COUNTIF($BM$8:$CP$8,$A$4)</f>
        <v>3</v>
      </c>
      <c r="J39" s="16">
        <f>J37/I37</f>
        <v>0</v>
      </c>
    </row>
    <row r="40" spans="2:89" x14ac:dyDescent="0.25">
      <c r="E40" s="17"/>
      <c r="F40" s="17"/>
      <c r="G40" s="17"/>
      <c r="H40" s="17"/>
      <c r="I40" s="17">
        <f t="shared" ref="I40" si="12">SUM(I37:I39)</f>
        <v>20</v>
      </c>
      <c r="J40" s="17"/>
    </row>
    <row r="41" spans="2:89" x14ac:dyDescent="0.25">
      <c r="B41" s="40" t="s">
        <v>25</v>
      </c>
      <c r="C41" s="28"/>
      <c r="D41" s="11" t="s">
        <v>0</v>
      </c>
      <c r="E41" s="12">
        <f>COUNTIF($D$9:$AG$9,$A$2)</f>
        <v>13</v>
      </c>
      <c r="F41" s="32">
        <v>743</v>
      </c>
      <c r="G41" s="13">
        <f>COUNTIF($AH$9:$BL$9,$A$2)</f>
        <v>12</v>
      </c>
      <c r="H41" s="32"/>
      <c r="I41" s="13">
        <f>COUNTIF($BM$9:$CP$9,$A$2)</f>
        <v>15</v>
      </c>
      <c r="J41" s="34"/>
    </row>
    <row r="42" spans="2:89" x14ac:dyDescent="0.25">
      <c r="B42" s="40"/>
      <c r="C42" s="28"/>
      <c r="D42" s="14" t="s">
        <v>1</v>
      </c>
      <c r="E42" s="12">
        <f>COUNTIF($D$9:$AG$9,$A$3)</f>
        <v>3</v>
      </c>
      <c r="F42" s="33"/>
      <c r="G42" s="13">
        <f>COUNTIF($AH$9:$BL$9,$A$3)</f>
        <v>2</v>
      </c>
      <c r="H42" s="33"/>
      <c r="I42" s="13">
        <f>COUNTIF($BM$9:$CP$9,$A$3)</f>
        <v>2</v>
      </c>
      <c r="J42" s="35"/>
    </row>
    <row r="43" spans="2:89" x14ac:dyDescent="0.25">
      <c r="B43" s="40"/>
      <c r="C43" s="28"/>
      <c r="D43" s="15" t="s">
        <v>2</v>
      </c>
      <c r="E43" s="12">
        <f>COUNTIF($D$9:$AG$9,$A$4)</f>
        <v>5</v>
      </c>
      <c r="F43" s="16">
        <f>F41/E41</f>
        <v>57.153846153846153</v>
      </c>
      <c r="G43" s="13">
        <f>COUNTIF($AH$9:$BL$9,$A$4)</f>
        <v>2</v>
      </c>
      <c r="H43" s="16">
        <f>H41/G41</f>
        <v>0</v>
      </c>
      <c r="I43" s="13">
        <f>COUNTIF($BM$9:$CP$9,$A$4)</f>
        <v>3</v>
      </c>
      <c r="J43" s="16">
        <f>J41/I41</f>
        <v>0</v>
      </c>
    </row>
    <row r="44" spans="2:89" x14ac:dyDescent="0.25">
      <c r="B44" s="18"/>
      <c r="C44" s="18"/>
      <c r="E44" s="17"/>
      <c r="F44" s="17"/>
      <c r="G44" s="17"/>
      <c r="H44" s="17"/>
      <c r="I44" s="17"/>
      <c r="J44" s="17"/>
    </row>
    <row r="45" spans="2:89" x14ac:dyDescent="0.25">
      <c r="B45" s="40" t="s">
        <v>26</v>
      </c>
      <c r="C45" s="28"/>
      <c r="D45" s="11" t="s">
        <v>0</v>
      </c>
      <c r="E45" s="12">
        <f>COUNTIF($D$10:$AG$10,$A$2)</f>
        <v>6</v>
      </c>
      <c r="F45" s="32">
        <v>255</v>
      </c>
      <c r="G45" s="13">
        <f>COUNTIF($AH$10:$BL$10,$A$2)</f>
        <v>11</v>
      </c>
      <c r="H45" s="32"/>
      <c r="I45" s="13">
        <f>COUNTIF($BM$10:$CP$10,$A$2)</f>
        <v>11</v>
      </c>
      <c r="J45" s="34"/>
    </row>
    <row r="46" spans="2:89" x14ac:dyDescent="0.25">
      <c r="B46" s="40"/>
      <c r="C46" s="28"/>
      <c r="D46" s="14" t="s">
        <v>1</v>
      </c>
      <c r="E46" s="12">
        <f>COUNTIF($D$10:$AG$10,$A$3)</f>
        <v>1</v>
      </c>
      <c r="F46" s="33"/>
      <c r="G46" s="13">
        <f>COUNTIF($AH$10:$BL$10,$A$3)</f>
        <v>3</v>
      </c>
      <c r="H46" s="33"/>
      <c r="I46" s="13">
        <f>COUNTIF($BM$10:$CP$10,$A$3)</f>
        <v>3</v>
      </c>
      <c r="J46" s="35"/>
    </row>
    <row r="47" spans="2:89" x14ac:dyDescent="0.25">
      <c r="B47" s="40"/>
      <c r="C47" s="28"/>
      <c r="D47" s="15" t="s">
        <v>2</v>
      </c>
      <c r="E47" s="12">
        <f>COUNTIF($D$10:$AG$10,$A$4)</f>
        <v>1</v>
      </c>
      <c r="F47" s="16">
        <f>F45/E45</f>
        <v>42.5</v>
      </c>
      <c r="G47" s="13">
        <f>COUNTIF($AH$10:$BL$10,$A$4)</f>
        <v>3</v>
      </c>
      <c r="H47" s="16">
        <f>H45/G45</f>
        <v>0</v>
      </c>
      <c r="I47" s="13">
        <f>COUNTIF($BM$10:$CP$10,$A$4)</f>
        <v>1</v>
      </c>
      <c r="J47" s="16">
        <f>J45/I45</f>
        <v>0</v>
      </c>
    </row>
    <row r="48" spans="2:89" x14ac:dyDescent="0.25">
      <c r="E48" s="17"/>
      <c r="F48" s="17"/>
      <c r="G48" s="17"/>
      <c r="H48" s="17"/>
      <c r="I48" s="17"/>
      <c r="J48" s="17"/>
    </row>
    <row r="49" spans="2:10" x14ac:dyDescent="0.25">
      <c r="B49" s="40" t="s">
        <v>27</v>
      </c>
      <c r="C49" s="28"/>
      <c r="D49" s="11" t="s">
        <v>0</v>
      </c>
      <c r="E49" s="12">
        <f>COUNTIF($D$11:$AG$11,$A$2)</f>
        <v>12</v>
      </c>
      <c r="F49" s="32">
        <v>426</v>
      </c>
      <c r="G49" s="13">
        <f>COUNTIF($AH$11:$BL$11,$A$2)</f>
        <v>12</v>
      </c>
      <c r="H49" s="32"/>
      <c r="I49" s="13">
        <f>COUNTIF($BM$11:$CP$11,$A$2)</f>
        <v>13</v>
      </c>
      <c r="J49" s="34"/>
    </row>
    <row r="50" spans="2:10" x14ac:dyDescent="0.25">
      <c r="B50" s="40"/>
      <c r="C50" s="28"/>
      <c r="D50" s="14" t="s">
        <v>1</v>
      </c>
      <c r="E50" s="12">
        <f>COUNTIF($D$11:$AG$11,$A$3)</f>
        <v>3</v>
      </c>
      <c r="F50" s="33"/>
      <c r="G50" s="13">
        <f>COUNTIF($AH$11:$BL$11,$A$3)</f>
        <v>3</v>
      </c>
      <c r="H50" s="33"/>
      <c r="I50" s="13">
        <f>COUNTIF($BM$11:$CP$11,$A$3)</f>
        <v>2</v>
      </c>
      <c r="J50" s="35"/>
    </row>
    <row r="51" spans="2:10" x14ac:dyDescent="0.25">
      <c r="B51" s="40"/>
      <c r="C51" s="28"/>
      <c r="D51" s="15" t="s">
        <v>2</v>
      </c>
      <c r="E51" s="12">
        <f>COUNTIF($D$11:$AG$11,$A$4)</f>
        <v>5</v>
      </c>
      <c r="F51" s="16">
        <f>F49/E49</f>
        <v>35.5</v>
      </c>
      <c r="G51" s="13">
        <f>COUNTIF($AH$11:$BL$11,$A$4)</f>
        <v>1</v>
      </c>
      <c r="H51" s="16">
        <f>H49/G49</f>
        <v>0</v>
      </c>
      <c r="I51" s="13">
        <f>COUNTIF($BM$11:$CP$11,$A$4)</f>
        <v>4</v>
      </c>
      <c r="J51" s="16">
        <f>J49/I49</f>
        <v>0</v>
      </c>
    </row>
    <row r="52" spans="2:10" x14ac:dyDescent="0.25">
      <c r="E52" s="17"/>
      <c r="F52" s="17"/>
      <c r="G52" s="17"/>
      <c r="H52" s="17"/>
      <c r="I52" s="17"/>
      <c r="J52" s="17"/>
    </row>
    <row r="53" spans="2:10" x14ac:dyDescent="0.25">
      <c r="B53" s="40" t="s">
        <v>28</v>
      </c>
      <c r="C53" s="28"/>
      <c r="D53" s="11" t="s">
        <v>0</v>
      </c>
      <c r="E53" s="12">
        <f>COUNTIF($D$12:$AG$12,$A$2)</f>
        <v>11</v>
      </c>
      <c r="F53" s="32">
        <v>468</v>
      </c>
      <c r="G53" s="13">
        <f>COUNTIF($AH$12:$BL$12,$A$2)</f>
        <v>12</v>
      </c>
      <c r="H53" s="32"/>
      <c r="I53" s="13">
        <f>COUNTIF($BM$12:$CP$12,$A$2)</f>
        <v>13</v>
      </c>
      <c r="J53" s="34"/>
    </row>
    <row r="54" spans="2:10" x14ac:dyDescent="0.25">
      <c r="B54" s="40"/>
      <c r="C54" s="28"/>
      <c r="D54" s="14" t="s">
        <v>1</v>
      </c>
      <c r="E54" s="12">
        <f>COUNTIF($D$12:$AG$12,$A$3)</f>
        <v>2</v>
      </c>
      <c r="F54" s="33"/>
      <c r="G54" s="13">
        <f>COUNTIF($AH$12:$BL$12,$A$3)</f>
        <v>7</v>
      </c>
      <c r="H54" s="33"/>
      <c r="I54" s="13">
        <f>COUNTIF($BM$12:$CP$12,$A$3)</f>
        <v>3</v>
      </c>
      <c r="J54" s="35"/>
    </row>
    <row r="55" spans="2:10" x14ac:dyDescent="0.25">
      <c r="B55" s="40"/>
      <c r="C55" s="28"/>
      <c r="D55" s="15" t="s">
        <v>2</v>
      </c>
      <c r="E55" s="12">
        <f>COUNTIF($D$12:$AG$12,$A$4)</f>
        <v>5</v>
      </c>
      <c r="F55" s="16">
        <f>F53/E53</f>
        <v>42.545454545454547</v>
      </c>
      <c r="G55" s="13">
        <f>COUNTIF($AH$12:$BL$12,$A$4)</f>
        <v>2</v>
      </c>
      <c r="H55" s="16">
        <f>H53/G53</f>
        <v>0</v>
      </c>
      <c r="I55" s="13">
        <f>COUNTIF($BM$12:$CP$12,$A$4)</f>
        <v>3</v>
      </c>
      <c r="J55" s="16">
        <f>J53/I53</f>
        <v>0</v>
      </c>
    </row>
    <row r="56" spans="2:10" x14ac:dyDescent="0.25">
      <c r="E56" s="17"/>
      <c r="F56" s="17"/>
      <c r="G56" s="17"/>
      <c r="H56" s="17"/>
      <c r="I56" s="17"/>
      <c r="J56" s="17"/>
    </row>
    <row r="57" spans="2:10" x14ac:dyDescent="0.25">
      <c r="B57" s="40" t="s">
        <v>29</v>
      </c>
      <c r="C57" s="28"/>
      <c r="D57" s="11" t="s">
        <v>0</v>
      </c>
      <c r="E57" s="12">
        <f>COUNTIF($D$13:$AG$13,$A$2)</f>
        <v>11</v>
      </c>
      <c r="F57" s="32">
        <v>545</v>
      </c>
      <c r="G57" s="13">
        <f>COUNTIF($AH$13:$BL$13,$A$2)</f>
        <v>12</v>
      </c>
      <c r="H57" s="32"/>
      <c r="I57" s="13">
        <f>COUNTIF($BM$13:$CP$13,$A$2)</f>
        <v>10</v>
      </c>
      <c r="J57" s="34"/>
    </row>
    <row r="58" spans="2:10" x14ac:dyDescent="0.25">
      <c r="B58" s="40"/>
      <c r="C58" s="28"/>
      <c r="D58" s="14" t="s">
        <v>1</v>
      </c>
      <c r="E58" s="12">
        <f>COUNTIF($D$13:$AG$13,$A$3)</f>
        <v>2</v>
      </c>
      <c r="F58" s="33"/>
      <c r="G58" s="13">
        <f>COUNTIF($AH$13:$BL$13,$A$3)</f>
        <v>4</v>
      </c>
      <c r="H58" s="33"/>
      <c r="I58" s="13">
        <f>COUNTIF($BM$13:$CP$13,$A$3)</f>
        <v>3</v>
      </c>
      <c r="J58" s="35"/>
    </row>
    <row r="59" spans="2:10" x14ac:dyDescent="0.25">
      <c r="B59" s="40"/>
      <c r="C59" s="28"/>
      <c r="D59" s="15" t="s">
        <v>2</v>
      </c>
      <c r="E59" s="12">
        <f>COUNTIF($D$13:$AG$13,$A$4)</f>
        <v>3</v>
      </c>
      <c r="F59" s="16">
        <f>F57/E57</f>
        <v>49.545454545454547</v>
      </c>
      <c r="G59" s="13">
        <f>COUNTIF($AH$13:$BL$13,$A$4)</f>
        <v>2</v>
      </c>
      <c r="H59" s="16">
        <f>H57/G57</f>
        <v>0</v>
      </c>
      <c r="I59" s="13">
        <f>COUNTIF($BM$13:$CP$13,$A$4)</f>
        <v>2</v>
      </c>
      <c r="J59" s="16">
        <f>J57/I57</f>
        <v>0</v>
      </c>
    </row>
    <row r="60" spans="2:10" x14ac:dyDescent="0.25">
      <c r="E60" s="17"/>
      <c r="F60" s="17"/>
      <c r="G60" s="17"/>
      <c r="H60" s="17"/>
      <c r="I60" s="17"/>
      <c r="J60" s="17"/>
    </row>
    <row r="61" spans="2:10" x14ac:dyDescent="0.25">
      <c r="B61" s="40" t="s">
        <v>30</v>
      </c>
      <c r="C61" s="28"/>
      <c r="D61" s="11" t="s">
        <v>0</v>
      </c>
      <c r="E61" s="12">
        <f>COUNTIF($D$14:$AG$14,$A$2)</f>
        <v>11</v>
      </c>
      <c r="F61" s="32">
        <v>502</v>
      </c>
      <c r="G61" s="13">
        <f>COUNTIF($AH$14:$BL$14,$A$2)</f>
        <v>13</v>
      </c>
      <c r="H61" s="32"/>
      <c r="I61" s="13">
        <f>COUNTIF($BM$14:$CP$14,$A$2)</f>
        <v>14</v>
      </c>
      <c r="J61" s="34"/>
    </row>
    <row r="62" spans="2:10" x14ac:dyDescent="0.25">
      <c r="B62" s="40"/>
      <c r="C62" s="28"/>
      <c r="D62" s="14" t="s">
        <v>1</v>
      </c>
      <c r="E62" s="12">
        <f>COUNTIF($D$14:$AG$14,$A$3)</f>
        <v>3</v>
      </c>
      <c r="F62" s="33"/>
      <c r="G62" s="13">
        <f>COUNTIF($AH$14:$BL$14,$A$3)</f>
        <v>5</v>
      </c>
      <c r="H62" s="33"/>
      <c r="I62" s="13">
        <f>COUNTIF($BM$14:$CP$14,$A$3)</f>
        <v>3</v>
      </c>
      <c r="J62" s="35"/>
    </row>
    <row r="63" spans="2:10" x14ac:dyDescent="0.25">
      <c r="B63" s="40"/>
      <c r="C63" s="28"/>
      <c r="D63" s="15" t="s">
        <v>2</v>
      </c>
      <c r="E63" s="12">
        <f>COUNTIF($D$14:$AG$14,$A$4)</f>
        <v>5</v>
      </c>
      <c r="F63" s="16">
        <f>F61/E61</f>
        <v>45.636363636363633</v>
      </c>
      <c r="G63" s="13">
        <f>COUNTIF($AH$14:$BL$14,$A$4)</f>
        <v>2</v>
      </c>
      <c r="H63" s="16">
        <f>H61/G61</f>
        <v>0</v>
      </c>
      <c r="I63" s="13">
        <f>COUNTIF($BM$14:$CP$14,$A$4)</f>
        <v>3</v>
      </c>
      <c r="J63" s="16">
        <f>J61/I61</f>
        <v>0</v>
      </c>
    </row>
    <row r="64" spans="2:10" x14ac:dyDescent="0.25">
      <c r="E64" s="17"/>
      <c r="F64" s="17"/>
      <c r="G64" s="17"/>
      <c r="H64" s="17"/>
      <c r="I64" s="17"/>
      <c r="J64" s="17"/>
    </row>
    <row r="65" spans="2:10" x14ac:dyDescent="0.25">
      <c r="B65" s="40" t="s">
        <v>31</v>
      </c>
      <c r="C65" s="28"/>
      <c r="D65" s="11" t="s">
        <v>0</v>
      </c>
      <c r="E65" s="12">
        <f>COUNTIF($D$15:$AG$15,$A$2)</f>
        <v>12</v>
      </c>
      <c r="F65" s="32">
        <v>570</v>
      </c>
      <c r="G65" s="13">
        <f>COUNTIF($AH$15:$BL$15,$A$2)</f>
        <v>11</v>
      </c>
      <c r="H65" s="32"/>
      <c r="I65" s="13">
        <f>COUNTIF($BM$15:$CP$15,$A$2)</f>
        <v>9</v>
      </c>
      <c r="J65" s="34"/>
    </row>
    <row r="66" spans="2:10" x14ac:dyDescent="0.25">
      <c r="B66" s="40"/>
      <c r="C66" s="28"/>
      <c r="D66" s="14" t="s">
        <v>1</v>
      </c>
      <c r="E66" s="12">
        <f>COUNTIF($D$15:$AG$15,$A$3)</f>
        <v>3</v>
      </c>
      <c r="F66" s="33"/>
      <c r="G66" s="13">
        <f>COUNTIF($AH$15:$BL$15,$A$3)</f>
        <v>6</v>
      </c>
      <c r="H66" s="33"/>
      <c r="I66" s="13">
        <f>COUNTIF($BM$15:$CP$15,$A$3)</f>
        <v>4</v>
      </c>
      <c r="J66" s="35"/>
    </row>
    <row r="67" spans="2:10" x14ac:dyDescent="0.25">
      <c r="B67" s="40"/>
      <c r="C67" s="28"/>
      <c r="D67" s="15" t="s">
        <v>2</v>
      </c>
      <c r="E67" s="12">
        <f>COUNTIF($D$15:$AG$15,$A$4)</f>
        <v>5</v>
      </c>
      <c r="F67" s="16">
        <f>F65/E65</f>
        <v>47.5</v>
      </c>
      <c r="G67" s="13">
        <f>COUNTIF($AH$15:$BL$15,$A$4)</f>
        <v>4</v>
      </c>
      <c r="H67" s="16">
        <f>H65/G65</f>
        <v>0</v>
      </c>
      <c r="I67" s="13">
        <f>COUNTIF($BM$15:$CP$15,$A$4)</f>
        <v>1</v>
      </c>
      <c r="J67" s="16">
        <f>J65/I65</f>
        <v>0</v>
      </c>
    </row>
  </sheetData>
  <mergeCells count="35">
    <mergeCell ref="E35:F35"/>
    <mergeCell ref="G35:H35"/>
    <mergeCell ref="I35:J35"/>
    <mergeCell ref="B37:B39"/>
    <mergeCell ref="F37:F38"/>
    <mergeCell ref="H37:H38"/>
    <mergeCell ref="J37:J38"/>
    <mergeCell ref="B41:B43"/>
    <mergeCell ref="F41:F42"/>
    <mergeCell ref="H41:H42"/>
    <mergeCell ref="J41:J42"/>
    <mergeCell ref="B45:B47"/>
    <mergeCell ref="F45:F46"/>
    <mergeCell ref="H45:H46"/>
    <mergeCell ref="J45:J46"/>
    <mergeCell ref="B49:B51"/>
    <mergeCell ref="F49:F50"/>
    <mergeCell ref="H49:H50"/>
    <mergeCell ref="J49:J50"/>
    <mergeCell ref="B53:B55"/>
    <mergeCell ref="F53:F54"/>
    <mergeCell ref="H53:H54"/>
    <mergeCell ref="J53:J54"/>
    <mergeCell ref="B65:B67"/>
    <mergeCell ref="F65:F66"/>
    <mergeCell ref="H65:H66"/>
    <mergeCell ref="J65:J66"/>
    <mergeCell ref="B57:B59"/>
    <mergeCell ref="F57:F58"/>
    <mergeCell ref="H57:H58"/>
    <mergeCell ref="J57:J58"/>
    <mergeCell ref="B61:B63"/>
    <mergeCell ref="F61:F62"/>
    <mergeCell ref="H61:H62"/>
    <mergeCell ref="J61:J62"/>
  </mergeCells>
  <conditionalFormatting sqref="A2:A3 B2:C2">
    <cfRule type="expression" dxfId="18" priority="30">
      <formula>IF(A2=$A$3,1,0)</formula>
    </cfRule>
    <cfRule type="expression" dxfId="17" priority="31">
      <formula>IF(A2=$A$2,1,0)</formula>
    </cfRule>
  </conditionalFormatting>
  <conditionalFormatting sqref="A4 D8:CO16">
    <cfRule type="expression" dxfId="16" priority="27">
      <formula>IF(A4=$A$4,1,0)</formula>
    </cfRule>
    <cfRule type="expression" dxfId="15" priority="28">
      <formula>IF(A4=$A$3,1,0)</formula>
    </cfRule>
    <cfRule type="expression" dxfId="14" priority="29">
      <formula>IF(A4=$A$2,1,0)</formula>
    </cfRule>
  </conditionalFormatting>
  <conditionalFormatting sqref="D8:CO16">
    <cfRule type="expression" dxfId="13" priority="25">
      <formula>WEEKDAY(D$7,2)=7</formula>
    </cfRule>
    <cfRule type="expression" dxfId="12" priority="26">
      <formula>WEEKDAY(D$7,2)=6</formula>
    </cfRule>
  </conditionalFormatting>
  <conditionalFormatting sqref="CP8:CP16">
    <cfRule type="expression" dxfId="11" priority="22">
      <formula>IF(CP8=$A$4,1,0)</formula>
    </cfRule>
    <cfRule type="expression" dxfId="10" priority="23">
      <formula>IF(CP8=$A$3,1,0)</formula>
    </cfRule>
    <cfRule type="expression" dxfId="9" priority="24">
      <formula>IF(CP8=$A$2,1,0)</formula>
    </cfRule>
  </conditionalFormatting>
  <conditionalFormatting sqref="CP8:CP16">
    <cfRule type="expression" dxfId="8" priority="20">
      <formula>WEEKDAY(CP$7,2)=7</formula>
    </cfRule>
    <cfRule type="expression" dxfId="7" priority="21">
      <formula>WEEKDAY(CP$7,2)=6</formula>
    </cfRule>
  </conditionalFormatting>
  <conditionalFormatting sqref="D7:CP7">
    <cfRule type="expression" dxfId="6" priority="19">
      <formula>IF(D$7=TODAY(),1,0)</formula>
    </cfRule>
  </conditionalFormatting>
  <conditionalFormatting sqref="C8:C15">
    <cfRule type="expression" dxfId="5" priority="2">
      <formula>IF(C8=$A$4,1,0)</formula>
    </cfRule>
    <cfRule type="expression" dxfId="4" priority="3">
      <formula>IF(C8=$A$3,1,0)</formula>
    </cfRule>
    <cfRule type="expression" dxfId="3" priority="4">
      <formula>IF(C8=$A$2,1,0)</formula>
    </cfRule>
  </conditionalFormatting>
  <conditionalFormatting sqref="C8:C15">
    <cfRule type="expression" dxfId="2" priority="5">
      <formula>WEEKDAY(C$7,2)=7</formula>
    </cfRule>
    <cfRule type="expression" dxfId="1" priority="6">
      <formula>WEEKDAY(C$7,2)=6</formula>
    </cfRule>
  </conditionalFormatting>
  <conditionalFormatting sqref="C7">
    <cfRule type="expression" dxfId="0" priority="1">
      <formula>IF(C$7=TODAY(),1,0)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2ème Trimestre 2014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pschmitz</dc:creator>
  <cp:lastModifiedBy>Martin BOUGAUD</cp:lastModifiedBy>
  <dcterms:created xsi:type="dcterms:W3CDTF">2014-01-10T09:44:24Z</dcterms:created>
  <dcterms:modified xsi:type="dcterms:W3CDTF">2014-05-30T13:07:35Z</dcterms:modified>
</cp:coreProperties>
</file>