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3595" windowHeight="997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Feuil1!$B$26:$F$39</definedName>
  </definedNames>
  <calcPr calcId="125725"/>
</workbook>
</file>

<file path=xl/calcChain.xml><?xml version="1.0" encoding="utf-8"?>
<calcChain xmlns="http://schemas.openxmlformats.org/spreadsheetml/2006/main">
  <c r="E23" i="1"/>
  <c r="E22"/>
  <c r="E21"/>
  <c r="E20"/>
  <c r="E19"/>
  <c r="E18"/>
</calcChain>
</file>

<file path=xl/sharedStrings.xml><?xml version="1.0" encoding="utf-8"?>
<sst xmlns="http://schemas.openxmlformats.org/spreadsheetml/2006/main" count="12" uniqueCount="12">
  <si>
    <t>SOLDE (5)</t>
  </si>
  <si>
    <t>ETAT</t>
  </si>
  <si>
    <t>TOTAL</t>
  </si>
  <si>
    <t>DEVIS A REALISER (1)</t>
  </si>
  <si>
    <t>DEVIS EN ATTENTE (2)</t>
  </si>
  <si>
    <t>PROBABLE (3)</t>
  </si>
  <si>
    <t>EN COMMANDE (4)</t>
  </si>
  <si>
    <t>PERDU (6)</t>
  </si>
  <si>
    <t>ESTIMATIONS  2013</t>
  </si>
  <si>
    <t xml:space="preserve">Prévisions </t>
  </si>
  <si>
    <t>Facturation</t>
  </si>
  <si>
    <t>Ss/trait</t>
  </si>
</sst>
</file>

<file path=xl/styles.xml><?xml version="1.0" encoding="utf-8"?>
<styleSheet xmlns="http://schemas.openxmlformats.org/spreadsheetml/2006/main">
  <numFmts count="2">
    <numFmt numFmtId="164" formatCode="#,##0.00_ ;[Red]\-#,##0.00\ "/>
    <numFmt numFmtId="165" formatCode="#,##0.00\ &quot;€&quot;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10"/>
      <name val="Calibri"/>
      <family val="2"/>
      <scheme val="minor"/>
    </font>
    <font>
      <b/>
      <sz val="11"/>
      <color rgb="FF172983"/>
      <name val="Calibri"/>
      <family val="2"/>
      <scheme val="minor"/>
    </font>
    <font>
      <sz val="11"/>
      <color rgb="FF172983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294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/>
    </xf>
    <xf numFmtId="165" fontId="6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</xdr:colOff>
      <xdr:row>14</xdr:row>
      <xdr:rowOff>123825</xdr:rowOff>
    </xdr:from>
    <xdr:to>
      <xdr:col>13</xdr:col>
      <xdr:colOff>561975</xdr:colOff>
      <xdr:row>22</xdr:row>
      <xdr:rowOff>28575</xdr:rowOff>
    </xdr:to>
    <xdr:sp macro="" textlink="">
      <xdr:nvSpPr>
        <xdr:cNvPr id="2" name="ZoneTexte 1"/>
        <xdr:cNvSpPr txBox="1"/>
      </xdr:nvSpPr>
      <xdr:spPr>
        <a:xfrm>
          <a:off x="7096125" y="2790825"/>
          <a:ext cx="5086350" cy="1485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ICI, mon souci est que cette formule puisse</a:t>
          </a:r>
          <a:r>
            <a:rPr lang="fr-FR" sz="1100" baseline="0"/>
            <a:t> être modifié en incluant un SOUS.TOTAL</a:t>
          </a:r>
        </a:p>
        <a:p>
          <a:r>
            <a:rPr lang="fr-FR" sz="1100" baseline="0"/>
            <a:t>afin que ce résultat change dès que mon filtre "ETAT" passe sur 1</a:t>
          </a:r>
          <a:endParaRPr lang="fr-FR" sz="1100"/>
        </a:p>
      </xdr:txBody>
    </xdr:sp>
    <xdr:clientData/>
  </xdr:twoCellAnchor>
  <xdr:twoCellAnchor>
    <xdr:from>
      <xdr:col>6</xdr:col>
      <xdr:colOff>57150</xdr:colOff>
      <xdr:row>17</xdr:row>
      <xdr:rowOff>104775</xdr:rowOff>
    </xdr:from>
    <xdr:to>
      <xdr:col>6</xdr:col>
      <xdr:colOff>742950</xdr:colOff>
      <xdr:row>17</xdr:row>
      <xdr:rowOff>104775</xdr:rowOff>
    </xdr:to>
    <xdr:cxnSp macro="">
      <xdr:nvCxnSpPr>
        <xdr:cNvPr id="6" name="Connecteur droit avec flèche 5"/>
        <xdr:cNvCxnSpPr/>
      </xdr:nvCxnSpPr>
      <xdr:spPr>
        <a:xfrm flipH="1">
          <a:off x="6343650" y="3352800"/>
          <a:ext cx="6858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6:F39"/>
  <sheetViews>
    <sheetView tabSelected="1" topLeftCell="A9" workbookViewId="0">
      <selection activeCell="D24" sqref="D24:F25"/>
    </sheetView>
  </sheetViews>
  <sheetFormatPr baseColWidth="10" defaultRowHeight="15"/>
  <cols>
    <col min="4" max="4" width="20.140625" bestFit="1" customWidth="1"/>
  </cols>
  <sheetData>
    <row r="16" spans="4:6">
      <c r="D16" s="3">
        <v>2013</v>
      </c>
      <c r="E16" s="3"/>
      <c r="F16" s="3"/>
    </row>
    <row r="17" spans="2:6">
      <c r="D17" s="4" t="s">
        <v>2</v>
      </c>
      <c r="E17" s="4"/>
      <c r="F17" s="4"/>
    </row>
    <row r="18" spans="2:6">
      <c r="D18" s="5" t="s">
        <v>3</v>
      </c>
      <c r="E18" s="6">
        <f>SUMIF($B$27:$B$17500,1,$D$27:$D$17500)</f>
        <v>24174.93</v>
      </c>
      <c r="F18" s="7"/>
    </row>
    <row r="19" spans="2:6">
      <c r="D19" s="5" t="s">
        <v>4</v>
      </c>
      <c r="E19" s="6">
        <f>SUMIF($B$27:$B$17500,2,$D$27:$D$17500)</f>
        <v>63248.25</v>
      </c>
      <c r="F19" s="7"/>
    </row>
    <row r="20" spans="2:6">
      <c r="D20" s="5" t="s">
        <v>5</v>
      </c>
      <c r="E20" s="6">
        <f>SUMIF($B$27:$B$17500,3,$D$27:$D$17500)</f>
        <v>2678.5</v>
      </c>
      <c r="F20" s="7"/>
    </row>
    <row r="21" spans="2:6">
      <c r="D21" s="5" t="s">
        <v>6</v>
      </c>
      <c r="E21" s="6">
        <f>SUMIF($B$27:$B$17500,4,$D$27:$D$17500)</f>
        <v>0</v>
      </c>
      <c r="F21" s="7"/>
    </row>
    <row r="22" spans="2:6">
      <c r="D22" s="5" t="s">
        <v>0</v>
      </c>
      <c r="E22" s="6">
        <f>SUMIF($B$27:$B$17500,5,$D$27:$D$17500)</f>
        <v>0</v>
      </c>
      <c r="F22" s="7"/>
    </row>
    <row r="23" spans="2:6">
      <c r="D23" s="5" t="s">
        <v>7</v>
      </c>
      <c r="E23" s="6">
        <f>SUMIF($B$27:$B$17500,6,$D$27:$D$17500)</f>
        <v>1809.62</v>
      </c>
      <c r="F23" s="7"/>
    </row>
    <row r="24" spans="2:6">
      <c r="D24" s="8" t="s">
        <v>8</v>
      </c>
      <c r="E24" s="9"/>
      <c r="F24" s="10"/>
    </row>
    <row r="25" spans="2:6">
      <c r="D25" s="8"/>
      <c r="E25" s="9"/>
      <c r="F25" s="10"/>
    </row>
    <row r="26" spans="2:6">
      <c r="B26" s="1" t="s">
        <v>1</v>
      </c>
      <c r="D26" s="11" t="s">
        <v>9</v>
      </c>
      <c r="E26" s="12" t="s">
        <v>10</v>
      </c>
      <c r="F26" s="12" t="s">
        <v>11</v>
      </c>
    </row>
    <row r="27" spans="2:6" ht="15.75">
      <c r="B27" s="2">
        <v>4</v>
      </c>
      <c r="D27" s="13"/>
      <c r="E27" s="13">
        <v>130933.59</v>
      </c>
      <c r="F27" s="13"/>
    </row>
    <row r="28" spans="2:6" ht="15.75">
      <c r="B28" s="2">
        <v>5</v>
      </c>
      <c r="D28" s="13"/>
      <c r="E28" s="13">
        <v>-1690</v>
      </c>
      <c r="F28" s="13"/>
    </row>
    <row r="29" spans="2:6" ht="15.75">
      <c r="B29" s="2">
        <v>4</v>
      </c>
      <c r="D29" s="13"/>
      <c r="E29" s="13">
        <v>154652.04999999999</v>
      </c>
      <c r="F29" s="13"/>
    </row>
    <row r="30" spans="2:6" ht="15.75">
      <c r="B30" s="2">
        <v>4</v>
      </c>
      <c r="D30" s="13"/>
      <c r="E30" s="13">
        <v>169516.01</v>
      </c>
      <c r="F30" s="13"/>
    </row>
    <row r="31" spans="2:6" ht="15.75">
      <c r="B31" s="2">
        <v>4</v>
      </c>
      <c r="D31" s="13"/>
      <c r="E31" s="13">
        <v>62646.53</v>
      </c>
      <c r="F31" s="13"/>
    </row>
    <row r="32" spans="2:6" ht="15.75">
      <c r="B32" s="2">
        <v>5</v>
      </c>
      <c r="D32" s="13"/>
      <c r="E32" s="13">
        <v>85810.75</v>
      </c>
      <c r="F32" s="13"/>
    </row>
    <row r="33" spans="2:6" ht="15.75">
      <c r="B33" s="2">
        <v>4</v>
      </c>
      <c r="D33" s="13"/>
      <c r="E33" s="13">
        <v>41377.94</v>
      </c>
      <c r="F33" s="13"/>
    </row>
    <row r="34" spans="2:6" ht="15.75">
      <c r="B34" s="2">
        <v>4</v>
      </c>
      <c r="D34" s="13"/>
      <c r="E34" s="13">
        <v>78971.399999999994</v>
      </c>
      <c r="F34" s="13"/>
    </row>
    <row r="35" spans="2:6" ht="15.75">
      <c r="B35" s="2">
        <v>4</v>
      </c>
      <c r="D35" s="13"/>
      <c r="E35" s="13">
        <v>111651.19</v>
      </c>
      <c r="F35" s="13"/>
    </row>
    <row r="36" spans="2:6" ht="15.75">
      <c r="B36" s="2">
        <v>1</v>
      </c>
      <c r="D36" s="13">
        <v>24174.93</v>
      </c>
      <c r="E36" s="13"/>
      <c r="F36" s="13"/>
    </row>
    <row r="37" spans="2:6" ht="15.75">
      <c r="B37" s="2">
        <v>2</v>
      </c>
      <c r="D37" s="13">
        <v>63248.25</v>
      </c>
      <c r="E37" s="13"/>
      <c r="F37" s="13"/>
    </row>
    <row r="38" spans="2:6" ht="15.75">
      <c r="B38" s="2">
        <v>3</v>
      </c>
      <c r="D38" s="13">
        <v>2678.5</v>
      </c>
      <c r="E38" s="13"/>
      <c r="F38" s="14"/>
    </row>
    <row r="39" spans="2:6" ht="15.75">
      <c r="B39" s="2">
        <v>6</v>
      </c>
      <c r="D39" s="13">
        <v>1809.62</v>
      </c>
      <c r="E39" s="13"/>
      <c r="F39" s="13"/>
    </row>
  </sheetData>
  <autoFilter ref="B26:F39"/>
  <mergeCells count="9">
    <mergeCell ref="E22:F22"/>
    <mergeCell ref="E23:F23"/>
    <mergeCell ref="D24:F25"/>
    <mergeCell ref="D16:F16"/>
    <mergeCell ref="D17:F17"/>
    <mergeCell ref="E18:F18"/>
    <mergeCell ref="E19:F19"/>
    <mergeCell ref="E20:F20"/>
    <mergeCell ref="E21:F2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VALIANCE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2014-05-30T09:29:49Z</dcterms:created>
  <dcterms:modified xsi:type="dcterms:W3CDTF">2014-05-30T09:40:46Z</dcterms:modified>
</cp:coreProperties>
</file>