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2"/>
  </bookViews>
  <sheets>
    <sheet name="Population mère" sheetId="3" r:id="rId1"/>
    <sheet name="Critères d'échantillonnage" sheetId="2" r:id="rId2"/>
    <sheet name="Echantillonnage" sheetId="5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G7" i="3" l="1"/>
  <c r="E7" i="3"/>
  <c r="K7" i="3" s="1"/>
  <c r="O7" i="3" s="1"/>
  <c r="G6" i="3"/>
  <c r="E6" i="3"/>
  <c r="F6" i="3" s="1"/>
  <c r="Q6" i="3" s="1"/>
  <c r="E3" i="3"/>
  <c r="F3" i="3" s="1"/>
  <c r="Q3" i="3" s="1"/>
  <c r="E4" i="3"/>
  <c r="I4" i="3" s="1"/>
  <c r="M4" i="3" s="1"/>
  <c r="E5" i="3"/>
  <c r="L5" i="3" s="1"/>
  <c r="P5" i="3" s="1"/>
  <c r="E2" i="3"/>
  <c r="F2" i="3" s="1"/>
  <c r="Q2" i="3" s="1"/>
  <c r="G3" i="3"/>
  <c r="G4" i="3"/>
  <c r="G5" i="3"/>
  <c r="G2" i="3"/>
  <c r="D101" i="2"/>
  <c r="E101" i="2"/>
  <c r="F101" i="2"/>
  <c r="G101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5" i="2"/>
  <c r="I7" i="3" l="1"/>
  <c r="M7" i="3" s="1"/>
  <c r="L7" i="3"/>
  <c r="P7" i="3" s="1"/>
  <c r="F7" i="3"/>
  <c r="Q7" i="3" s="1"/>
  <c r="F5" i="3"/>
  <c r="Q5" i="3" s="1"/>
  <c r="F4" i="3"/>
  <c r="Q4" i="3" s="1"/>
  <c r="I101" i="2"/>
  <c r="I100" i="2"/>
  <c r="J6" i="3"/>
  <c r="N6" i="3" s="1"/>
  <c r="H7" i="3"/>
  <c r="J7" i="3" s="1"/>
  <c r="H6" i="3"/>
  <c r="I6" i="3" s="1"/>
  <c r="I5" i="3"/>
  <c r="M5" i="3" s="1"/>
  <c r="J3" i="3"/>
  <c r="N3" i="3" s="1"/>
  <c r="K4" i="3"/>
  <c r="O4" i="3" s="1"/>
  <c r="J5" i="3"/>
  <c r="N5" i="3" s="1"/>
  <c r="H3" i="3"/>
  <c r="I3" i="3" s="1"/>
  <c r="M3" i="3" s="1"/>
  <c r="H4" i="3"/>
  <c r="H2" i="3"/>
  <c r="K2" i="3" s="1"/>
  <c r="H5" i="3"/>
  <c r="K5" i="3" s="1"/>
  <c r="L3" i="3" l="1"/>
  <c r="L2" i="3"/>
  <c r="L6" i="3"/>
  <c r="K6" i="3"/>
  <c r="K3" i="3"/>
  <c r="O2" i="3" s="1"/>
  <c r="M6" i="3"/>
  <c r="J4" i="3"/>
  <c r="N4" i="3" s="1"/>
  <c r="L4" i="3"/>
  <c r="J2" i="3"/>
  <c r="N2" i="3" s="1"/>
  <c r="I2" i="3"/>
  <c r="M2" i="3" s="1"/>
  <c r="P3" i="3" l="1"/>
  <c r="P2" i="3"/>
  <c r="R2" i="3" s="1"/>
  <c r="P4" i="3"/>
  <c r="R4" i="3" s="1"/>
  <c r="P6" i="3"/>
  <c r="O3" i="3"/>
  <c r="O5" i="3"/>
  <c r="R5" i="3" s="1"/>
  <c r="O6" i="3"/>
  <c r="N7" i="3"/>
  <c r="R7" i="3" s="1"/>
  <c r="R6" i="3" l="1"/>
  <c r="R3" i="3"/>
</calcChain>
</file>

<file path=xl/sharedStrings.xml><?xml version="1.0" encoding="utf-8"?>
<sst xmlns="http://schemas.openxmlformats.org/spreadsheetml/2006/main" count="36" uniqueCount="26">
  <si>
    <t>Taille d'entreprises</t>
  </si>
  <si>
    <t>1 - 9</t>
  </si>
  <si>
    <t>10 - 49</t>
  </si>
  <si>
    <t>50 - 249</t>
  </si>
  <si>
    <t>250 et plus</t>
  </si>
  <si>
    <t>Départements</t>
  </si>
  <si>
    <t>Total</t>
  </si>
  <si>
    <t>Définition des critères d'échantillonnage</t>
  </si>
  <si>
    <t>SIREN</t>
  </si>
  <si>
    <t>Raison Sociale</t>
  </si>
  <si>
    <t>Département</t>
  </si>
  <si>
    <t>Effectif</t>
  </si>
  <si>
    <t>Aléatoire</t>
  </si>
  <si>
    <t>Tranche</t>
  </si>
  <si>
    <t>Rang nombre aléatoire</t>
  </si>
  <si>
    <t>Maxi</t>
  </si>
  <si>
    <t>N° tranche</t>
  </si>
  <si>
    <t>Ok</t>
  </si>
  <si>
    <t>Entreprise 1</t>
  </si>
  <si>
    <t>Entreprise 2</t>
  </si>
  <si>
    <t>Entreprise 3</t>
  </si>
  <si>
    <t>Entreprise 4</t>
  </si>
  <si>
    <t>Entreprise 5</t>
  </si>
  <si>
    <t>Entreprise 6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</si>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</sst>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1" xfId="0" quotePrefix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5" xfId="0" quotePrefix="1" applyNumberFormat="1" applyFill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quotePrefix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textRotation="9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ietras" refreshedDate="41789.77225347222" createdVersion="4" refreshedVersion="4" minRefreshableVersion="3" recordCount="7">
  <cacheSource type="worksheet">
    <worksheetSource ref="A1:R1048576" sheet="Population mère"/>
  </cacheSource>
  <cacheFields count="18">
    <cacheField name="SIREN" numFmtId="0">
      <sharedItems containsString="0" containsBlank="1" containsNumber="1" containsInteger="1" minValue="123" maxValue="1415" count="7">
        <n v="123"/>
        <n v="456"/>
        <n v="789"/>
        <n v="1011"/>
        <n v="1213"/>
        <n v="1415"/>
        <m/>
      </sharedItems>
    </cacheField>
    <cacheField name="Raison Sociale" numFmtId="0">
      <sharedItems containsBlank="1"/>
    </cacheField>
    <cacheField name="Département" numFmtId="0">
      <sharedItems containsString="0" containsBlank="1" containsNumber="1" containsInteger="1" minValue="1" maxValue="3"/>
    </cacheField>
    <cacheField name="Effectif" numFmtId="0">
      <sharedItems containsString="0" containsBlank="1" containsNumber="1" containsInteger="1" minValue="29" maxValue="289"/>
    </cacheField>
    <cacheField name="Tranche" numFmtId="0">
      <sharedItems containsBlank="1"/>
    </cacheField>
    <cacheField name="N° tranche" numFmtId="0">
      <sharedItems containsString="0" containsBlank="1" containsNumber="1" containsInteger="1" minValue="2" maxValue="4"/>
    </cacheField>
    <cacheField name="Aléatoire" numFmtId="0">
      <sharedItems containsString="0" containsBlank="1" containsNumber="1" minValue="0.15619396569568078" maxValue="0.92196814422334472"/>
    </cacheField>
    <cacheField name="Rang nombre aléatoire" numFmtId="0">
      <sharedItems containsString="0" containsBlank="1" containsNumber="1" containsInteger="1" minValue="1" maxValue="6"/>
    </cacheField>
    <cacheField name="1 - 9" numFmtId="0">
      <sharedItems containsString="0" containsBlank="1" containsNumber="1" containsInteger="1" minValue="0" maxValue="0"/>
    </cacheField>
    <cacheField name="10 - 49" numFmtId="0">
      <sharedItems containsString="0" containsBlank="1" containsNumber="1" containsInteger="1" minValue="0" maxValue="1"/>
    </cacheField>
    <cacheField name="50 - 249" numFmtId="0">
      <sharedItems containsString="0" containsBlank="1" containsNumber="1" containsInteger="1" minValue="0" maxValue="4"/>
    </cacheField>
    <cacheField name="250 et plus" numFmtId="0">
      <sharedItems containsString="0" containsBlank="1" containsNumber="1" containsInteger="1" minValue="0" maxValue="6"/>
    </cacheField>
    <cacheField name="1 - 92" numFmtId="0">
      <sharedItems containsString="0" containsBlank="1" containsNumber="1" containsInteger="1" minValue="0" maxValue="0"/>
    </cacheField>
    <cacheField name="10 - 492" numFmtId="0">
      <sharedItems containsString="0" containsBlank="1" containsNumber="1" containsInteger="1" minValue="0" maxValue="1"/>
    </cacheField>
    <cacheField name="50 - 2492" numFmtId="0">
      <sharedItems containsString="0" containsBlank="1" containsNumber="1" containsInteger="1" minValue="0" maxValue="1"/>
    </cacheField>
    <cacheField name="250 et plus2" numFmtId="0">
      <sharedItems containsString="0" containsBlank="1" containsNumber="1" containsInteger="1" minValue="0" maxValue="4"/>
    </cacheField>
    <cacheField name="Maxi" numFmtId="0">
      <sharedItems containsString="0" containsBlank="1" containsNumber="1" containsInteger="1" minValue="1" maxValue="9"/>
    </cacheField>
    <cacheField name="Ok" numFmtId="0">
      <sharedItems containsString="0" containsBlank="1" containsNumber="1" containsInteger="1" minValue="0" maxValue="1" count="3">
        <n v="0"/>
        <n v="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Entreprise 1"/>
    <n v="1"/>
    <n v="267"/>
    <s v="250 et plus"/>
    <n v="4"/>
    <n v="0.22834744605479951"/>
    <n v="5"/>
    <n v="0"/>
    <n v="0"/>
    <n v="0"/>
    <n v="5"/>
    <n v="0"/>
    <n v="0"/>
    <n v="0"/>
    <n v="2"/>
    <n v="1"/>
    <x v="0"/>
  </r>
  <r>
    <x v="1"/>
    <s v="Entreprise 2"/>
    <n v="2"/>
    <n v="289"/>
    <s v="250 et plus"/>
    <n v="4"/>
    <n v="0.75445643482535796"/>
    <n v="3"/>
    <n v="0"/>
    <n v="0"/>
    <n v="0"/>
    <n v="3"/>
    <n v="0"/>
    <n v="0"/>
    <n v="0"/>
    <n v="3"/>
    <n v="3"/>
    <x v="1"/>
  </r>
  <r>
    <x v="2"/>
    <s v="Entreprise 3"/>
    <n v="3"/>
    <n v="267"/>
    <s v="250 et plus"/>
    <n v="4"/>
    <n v="0.15619396569568078"/>
    <n v="6"/>
    <n v="0"/>
    <n v="0"/>
    <n v="0"/>
    <n v="6"/>
    <n v="0"/>
    <n v="0"/>
    <n v="0"/>
    <n v="1"/>
    <n v="1"/>
    <x v="1"/>
  </r>
  <r>
    <x v="3"/>
    <s v="Entreprise 4"/>
    <n v="2"/>
    <n v="52"/>
    <s v="50 - 249"/>
    <n v="3"/>
    <n v="0.59619639691462223"/>
    <n v="4"/>
    <n v="0"/>
    <n v="0"/>
    <n v="4"/>
    <n v="0"/>
    <n v="0"/>
    <n v="0"/>
    <n v="1"/>
    <n v="0"/>
    <n v="9"/>
    <x v="1"/>
  </r>
  <r>
    <x v="4"/>
    <s v="Entreprise 5"/>
    <n v="2"/>
    <n v="283"/>
    <s v="250 et plus"/>
    <n v="4"/>
    <n v="0.90364445487118827"/>
    <n v="2"/>
    <n v="0"/>
    <n v="0"/>
    <n v="0"/>
    <n v="2"/>
    <n v="0"/>
    <n v="0"/>
    <n v="0"/>
    <n v="4"/>
    <n v="3"/>
    <x v="0"/>
  </r>
  <r>
    <x v="5"/>
    <s v="Entreprise 6"/>
    <n v="2"/>
    <n v="29"/>
    <s v="10 - 49"/>
    <n v="2"/>
    <n v="0.92196814422334472"/>
    <n v="1"/>
    <n v="0"/>
    <n v="1"/>
    <n v="0"/>
    <n v="0"/>
    <n v="0"/>
    <n v="1"/>
    <n v="0"/>
    <n v="0"/>
    <n v="8"/>
    <x v="1"/>
  </r>
  <r>
    <x v="6"/>
    <m/>
    <m/>
    <m/>
    <m/>
    <m/>
    <m/>
    <m/>
    <m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8" firstHeaderRow="1" firstDataRow="1" firstDataCol="1" rowPageCount="1" colPageCount="1"/>
  <pivotFields count="18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4">
        <item h="1" x="0"/>
        <item x="1"/>
        <item h="1" x="2"/>
        <item t="default"/>
      </items>
    </pivotField>
  </pivotFields>
  <rowFields count="1">
    <field x="0"/>
  </rowFields>
  <rowItems count="5">
    <i>
      <x v="1"/>
    </i>
    <i>
      <x v="2"/>
    </i>
    <i>
      <x v="3"/>
    </i>
    <i>
      <x v="5"/>
    </i>
    <i t="grand">
      <x/>
    </i>
  </rowItems>
  <colItems count="1">
    <i/>
  </colItems>
  <pageFields count="1">
    <pageField fld="1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workbookViewId="0">
      <selection activeCell="B12" sqref="B12"/>
    </sheetView>
  </sheetViews>
  <sheetFormatPr baseColWidth="10" defaultRowHeight="15" x14ac:dyDescent="0.25"/>
  <cols>
    <col min="1" max="1" width="11.42578125" style="2"/>
    <col min="2" max="2" width="16.42578125" style="2" customWidth="1"/>
    <col min="3" max="3" width="14.42578125" style="2" customWidth="1"/>
    <col min="4" max="7" width="11.42578125" style="2"/>
    <col min="8" max="8" width="21.42578125" style="2" bestFit="1" customWidth="1"/>
    <col min="9" max="9" width="18.85546875" style="1" customWidth="1"/>
    <col min="10" max="16384" width="11.42578125" style="1"/>
  </cols>
  <sheetData>
    <row r="1" spans="1:18" x14ac:dyDescent="0.25">
      <c r="A1" s="12" t="s">
        <v>8</v>
      </c>
      <c r="B1" s="12" t="s">
        <v>9</v>
      </c>
      <c r="C1" s="12" t="s">
        <v>10</v>
      </c>
      <c r="D1" s="12" t="s">
        <v>11</v>
      </c>
      <c r="E1" s="12" t="s">
        <v>13</v>
      </c>
      <c r="F1" s="12" t="s">
        <v>16</v>
      </c>
      <c r="G1" s="12" t="s">
        <v>12</v>
      </c>
      <c r="H1" s="12" t="s">
        <v>14</v>
      </c>
      <c r="I1" s="13" t="s">
        <v>1</v>
      </c>
      <c r="J1" s="13" t="s">
        <v>2</v>
      </c>
      <c r="K1" s="13" t="s">
        <v>3</v>
      </c>
      <c r="L1" s="13" t="s">
        <v>4</v>
      </c>
      <c r="M1" s="13" t="s">
        <v>1</v>
      </c>
      <c r="N1" s="13" t="s">
        <v>2</v>
      </c>
      <c r="O1" s="13" t="s">
        <v>3</v>
      </c>
      <c r="P1" s="13" t="s">
        <v>4</v>
      </c>
      <c r="Q1" s="12" t="s">
        <v>15</v>
      </c>
      <c r="R1" s="12" t="s">
        <v>17</v>
      </c>
    </row>
    <row r="2" spans="1:18" x14ac:dyDescent="0.25">
      <c r="A2" s="2">
        <v>123</v>
      </c>
      <c r="B2" s="2" t="s">
        <v>18</v>
      </c>
      <c r="C2" s="2">
        <v>1</v>
      </c>
      <c r="D2" s="2">
        <v>267</v>
      </c>
      <c r="E2" s="2" t="str">
        <f>IF(AND(D2&gt;=0,D2&lt;10),"1 - 9",IF(AND(D2&gt;9,D2&lt;50),"10 - 49",IF(AND(D2&gt;49,D2&lt;250),"50 - 249","250 et plus")))</f>
        <v>250 et plus</v>
      </c>
      <c r="F2" s="2">
        <f>IF(E2="1 - 9",1,IF(E2="10 - 49",2,IF(E2="50 - 249",3,IF(E2="250 et plus",4,"Erreur"))))</f>
        <v>4</v>
      </c>
      <c r="G2" s="2">
        <f ca="1">RAND()</f>
        <v>0.17806378139117163</v>
      </c>
      <c r="H2" s="2">
        <f t="shared" ref="H2:H7" ca="1" si="0">RANK(G2,G:G)</f>
        <v>6</v>
      </c>
      <c r="I2" s="2">
        <f t="shared" ref="I2:I7" si="1">IF(E2=$I$1,H2,0)</f>
        <v>0</v>
      </c>
      <c r="J2" s="2">
        <f t="shared" ref="J2:J7" si="2">IF($J$1=E2,H2,0)</f>
        <v>0</v>
      </c>
      <c r="K2" s="2">
        <f t="shared" ref="K2:K7" si="3">IF(E2=$K$1,H2,0)</f>
        <v>0</v>
      </c>
      <c r="L2" s="2">
        <f t="shared" ref="L2:L7" ca="1" si="4">IF(E2=$L$1,H2,0)</f>
        <v>6</v>
      </c>
      <c r="M2" s="3">
        <f>IF(I2&lt;&gt;0,RANK(I2,$I$2:$I$65535),0)</f>
        <v>0</v>
      </c>
      <c r="N2" s="3">
        <f>IF(J2&lt;&gt;0,RANK(J2,$J$2:$J$65535),0)</f>
        <v>0</v>
      </c>
      <c r="O2" s="3">
        <f>IF(K2&lt;&gt;0,RANK(K2,$K$2:$K$65535),0)</f>
        <v>0</v>
      </c>
      <c r="P2" s="3">
        <f ca="1">IF(L2&lt;&gt;0,RANK(L2,$L$2:$L$65535),0)</f>
        <v>1</v>
      </c>
      <c r="Q2" s="3">
        <f>VLOOKUP(C2,'Critères d''échantillonnage'!$C$5:$G$99,F2+1,FALSE)</f>
        <v>1</v>
      </c>
      <c r="R2" s="2">
        <f ca="1">IF(SUM(M2:P2)&lt;=Q2,1,0)</f>
        <v>1</v>
      </c>
    </row>
    <row r="3" spans="1:18" x14ac:dyDescent="0.25">
      <c r="A3" s="2">
        <v>456</v>
      </c>
      <c r="B3" s="2" t="s">
        <v>19</v>
      </c>
      <c r="C3" s="2">
        <v>2</v>
      </c>
      <c r="D3" s="2">
        <v>289</v>
      </c>
      <c r="E3" s="2" t="str">
        <f t="shared" ref="E3:E7" si="5">IF(AND(D3&gt;=0,D3&lt;10),"1 - 9",IF(AND(D3&gt;9,D3&lt;50),"10 - 49",IF(AND(D3&gt;49,D3&lt;250),"50 - 249","250 et plus")))</f>
        <v>250 et plus</v>
      </c>
      <c r="F3" s="2">
        <f t="shared" ref="F3:F7" si="6">IF(E3="1 - 9",1,IF(E3="10 - 49",2,IF(E3="50 - 249",3,IF(E3="250 et plus",4,"Erreur"))))</f>
        <v>4</v>
      </c>
      <c r="G3" s="2">
        <f t="shared" ref="G3:G7" ca="1" si="7">RAND()</f>
        <v>0.83196417522798061</v>
      </c>
      <c r="H3" s="2">
        <f t="shared" ca="1" si="0"/>
        <v>2</v>
      </c>
      <c r="I3" s="2">
        <f t="shared" si="1"/>
        <v>0</v>
      </c>
      <c r="J3" s="2">
        <f t="shared" si="2"/>
        <v>0</v>
      </c>
      <c r="K3" s="2">
        <f t="shared" si="3"/>
        <v>0</v>
      </c>
      <c r="L3" s="2">
        <f t="shared" ca="1" si="4"/>
        <v>2</v>
      </c>
      <c r="M3" s="3">
        <f t="shared" ref="M3:M7" si="8">IF(I3&lt;&gt;0,RANK(I3,$I$2:$I$65535),0)</f>
        <v>0</v>
      </c>
      <c r="N3" s="3">
        <f t="shared" ref="N3:N7" si="9">IF(J3&lt;&gt;0,RANK(J3,$J$2:$J$65535),0)</f>
        <v>0</v>
      </c>
      <c r="O3" s="3">
        <f t="shared" ref="O3:O7" si="10">IF(K3&lt;&gt;0,RANK(K3,$K$2:$K$65535),0)</f>
        <v>0</v>
      </c>
      <c r="P3" s="3">
        <f t="shared" ref="P3:P7" ca="1" si="11">IF(L3&lt;&gt;0,RANK(L3,$L$2:$L$65535),0)</f>
        <v>3</v>
      </c>
      <c r="Q3" s="3">
        <f>VLOOKUP(C3,'Critères d''échantillonnage'!$C$5:$G$99,F3+1,FALSE)</f>
        <v>3</v>
      </c>
      <c r="R3" s="2">
        <f t="shared" ref="R3:R7" ca="1" si="12">IF(SUM(M3:P3)&lt;=Q3,1,0)</f>
        <v>1</v>
      </c>
    </row>
    <row r="4" spans="1:18" x14ac:dyDescent="0.25">
      <c r="A4" s="2">
        <v>789</v>
      </c>
      <c r="B4" s="2" t="s">
        <v>20</v>
      </c>
      <c r="C4" s="2">
        <v>3</v>
      </c>
      <c r="D4" s="2">
        <v>267</v>
      </c>
      <c r="E4" s="2" t="str">
        <f t="shared" si="5"/>
        <v>250 et plus</v>
      </c>
      <c r="F4" s="2">
        <f t="shared" si="6"/>
        <v>4</v>
      </c>
      <c r="G4" s="2">
        <f t="shared" ca="1" si="7"/>
        <v>0.25393953609551845</v>
      </c>
      <c r="H4" s="2">
        <f t="shared" ca="1" si="0"/>
        <v>5</v>
      </c>
      <c r="I4" s="2">
        <f t="shared" si="1"/>
        <v>0</v>
      </c>
      <c r="J4" s="2">
        <f t="shared" si="2"/>
        <v>0</v>
      </c>
      <c r="K4" s="2">
        <f t="shared" si="3"/>
        <v>0</v>
      </c>
      <c r="L4" s="2">
        <f t="shared" ca="1" si="4"/>
        <v>5</v>
      </c>
      <c r="M4" s="3">
        <f t="shared" si="8"/>
        <v>0</v>
      </c>
      <c r="N4" s="3">
        <f t="shared" si="9"/>
        <v>0</v>
      </c>
      <c r="O4" s="3">
        <f t="shared" si="10"/>
        <v>0</v>
      </c>
      <c r="P4" s="3">
        <f t="shared" ca="1" si="11"/>
        <v>2</v>
      </c>
      <c r="Q4" s="3">
        <f>VLOOKUP(C4,'Critères d''échantillonnage'!$C$5:$G$99,F4+1,FALSE)</f>
        <v>1</v>
      </c>
      <c r="R4" s="2">
        <f t="shared" ca="1" si="12"/>
        <v>0</v>
      </c>
    </row>
    <row r="5" spans="1:18" x14ac:dyDescent="0.25">
      <c r="A5" s="2">
        <v>1011</v>
      </c>
      <c r="B5" s="2" t="s">
        <v>21</v>
      </c>
      <c r="C5" s="2">
        <v>2</v>
      </c>
      <c r="D5" s="2">
        <v>52</v>
      </c>
      <c r="E5" s="2" t="str">
        <f t="shared" si="5"/>
        <v>50 - 249</v>
      </c>
      <c r="F5" s="2">
        <f t="shared" si="6"/>
        <v>3</v>
      </c>
      <c r="G5" s="2">
        <f t="shared" ca="1" si="7"/>
        <v>0.54225575873135978</v>
      </c>
      <c r="H5" s="2">
        <f t="shared" ca="1" si="0"/>
        <v>3</v>
      </c>
      <c r="I5" s="2">
        <f t="shared" si="1"/>
        <v>0</v>
      </c>
      <c r="J5" s="2">
        <f t="shared" si="2"/>
        <v>0</v>
      </c>
      <c r="K5" s="2">
        <f t="shared" ca="1" si="3"/>
        <v>3</v>
      </c>
      <c r="L5" s="2">
        <f t="shared" si="4"/>
        <v>0</v>
      </c>
      <c r="M5" s="3">
        <f t="shared" si="8"/>
        <v>0</v>
      </c>
      <c r="N5" s="3">
        <f t="shared" si="9"/>
        <v>0</v>
      </c>
      <c r="O5" s="3">
        <f t="shared" ca="1" si="10"/>
        <v>1</v>
      </c>
      <c r="P5" s="3">
        <f t="shared" si="11"/>
        <v>0</v>
      </c>
      <c r="Q5" s="3">
        <f>VLOOKUP(C5,'Critères d''échantillonnage'!$C$5:$G$99,F5+1,FALSE)</f>
        <v>9</v>
      </c>
      <c r="R5" s="2">
        <f t="shared" ca="1" si="12"/>
        <v>1</v>
      </c>
    </row>
    <row r="6" spans="1:18" x14ac:dyDescent="0.25">
      <c r="A6" s="2">
        <v>1213</v>
      </c>
      <c r="B6" s="2" t="s">
        <v>22</v>
      </c>
      <c r="C6" s="2">
        <v>2</v>
      </c>
      <c r="D6" s="2">
        <v>283</v>
      </c>
      <c r="E6" s="2" t="str">
        <f t="shared" si="5"/>
        <v>250 et plus</v>
      </c>
      <c r="F6" s="2">
        <f t="shared" si="6"/>
        <v>4</v>
      </c>
      <c r="G6" s="2">
        <f t="shared" ca="1" si="7"/>
        <v>0.92059632209156883</v>
      </c>
      <c r="H6" s="2">
        <f t="shared" ca="1" si="0"/>
        <v>1</v>
      </c>
      <c r="I6" s="2">
        <f t="shared" si="1"/>
        <v>0</v>
      </c>
      <c r="J6" s="2">
        <f t="shared" si="2"/>
        <v>0</v>
      </c>
      <c r="K6" s="2">
        <f t="shared" si="3"/>
        <v>0</v>
      </c>
      <c r="L6" s="2">
        <f t="shared" ca="1" si="4"/>
        <v>1</v>
      </c>
      <c r="M6" s="3">
        <f t="shared" si="8"/>
        <v>0</v>
      </c>
      <c r="N6" s="3">
        <f t="shared" si="9"/>
        <v>0</v>
      </c>
      <c r="O6" s="3">
        <f t="shared" si="10"/>
        <v>0</v>
      </c>
      <c r="P6" s="3">
        <f t="shared" ca="1" si="11"/>
        <v>4</v>
      </c>
      <c r="Q6" s="3">
        <f>VLOOKUP(C6,'Critères d''échantillonnage'!$C$5:$G$99,F6+1,FALSE)</f>
        <v>3</v>
      </c>
      <c r="R6" s="2">
        <f t="shared" ca="1" si="12"/>
        <v>0</v>
      </c>
    </row>
    <row r="7" spans="1:18" x14ac:dyDescent="0.25">
      <c r="A7" s="2">
        <v>1415</v>
      </c>
      <c r="B7" s="2" t="s">
        <v>23</v>
      </c>
      <c r="C7" s="2">
        <v>2</v>
      </c>
      <c r="D7" s="2">
        <v>29</v>
      </c>
      <c r="E7" s="2" t="str">
        <f t="shared" si="5"/>
        <v>10 - 49</v>
      </c>
      <c r="F7" s="2">
        <f t="shared" si="6"/>
        <v>2</v>
      </c>
      <c r="G7" s="2">
        <f t="shared" ca="1" si="7"/>
        <v>0.50367453730478517</v>
      </c>
      <c r="H7" s="2">
        <f t="shared" ca="1" si="0"/>
        <v>4</v>
      </c>
      <c r="I7" s="2">
        <f t="shared" si="1"/>
        <v>0</v>
      </c>
      <c r="J7" s="2">
        <f t="shared" ca="1" si="2"/>
        <v>4</v>
      </c>
      <c r="K7" s="2">
        <f t="shared" si="3"/>
        <v>0</v>
      </c>
      <c r="L7" s="2">
        <f t="shared" si="4"/>
        <v>0</v>
      </c>
      <c r="M7" s="3">
        <f t="shared" si="8"/>
        <v>0</v>
      </c>
      <c r="N7" s="3">
        <f t="shared" ca="1" si="9"/>
        <v>1</v>
      </c>
      <c r="O7" s="3">
        <f t="shared" si="10"/>
        <v>0</v>
      </c>
      <c r="P7" s="3">
        <f t="shared" si="11"/>
        <v>0</v>
      </c>
      <c r="Q7" s="3">
        <f>VLOOKUP(C7,'Critères d''échantillonnage'!$C$5:$G$99,F7+1,FALSE)</f>
        <v>8</v>
      </c>
      <c r="R7" s="2">
        <f t="shared" ca="1" si="12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workbookViewId="0">
      <selection activeCell="G7" sqref="G7"/>
    </sheetView>
  </sheetViews>
  <sheetFormatPr baseColWidth="10" defaultRowHeight="15" x14ac:dyDescent="0.25"/>
  <cols>
    <col min="1" max="7" width="11.42578125" style="1"/>
    <col min="8" max="8" width="4.85546875" style="1" customWidth="1"/>
    <col min="9" max="16384" width="11.42578125" style="1"/>
  </cols>
  <sheetData>
    <row r="1" spans="1:9" x14ac:dyDescent="0.25">
      <c r="A1" s="16" t="s">
        <v>7</v>
      </c>
      <c r="B1" s="16"/>
      <c r="C1" s="16"/>
      <c r="D1" s="16"/>
      <c r="E1" s="16"/>
      <c r="F1" s="16"/>
      <c r="G1" s="16"/>
      <c r="H1" s="16"/>
      <c r="I1" s="16"/>
    </row>
    <row r="3" spans="1:9" x14ac:dyDescent="0.25">
      <c r="B3" s="8"/>
      <c r="C3" s="8"/>
      <c r="D3" s="17" t="s">
        <v>0</v>
      </c>
      <c r="E3" s="17"/>
      <c r="F3" s="17"/>
      <c r="G3" s="17"/>
      <c r="H3" s="19"/>
      <c r="I3" s="8"/>
    </row>
    <row r="4" spans="1:9" x14ac:dyDescent="0.25">
      <c r="B4" s="8"/>
      <c r="C4" s="8"/>
      <c r="D4" s="4" t="s">
        <v>1</v>
      </c>
      <c r="E4" s="4" t="s">
        <v>2</v>
      </c>
      <c r="F4" s="4" t="s">
        <v>3</v>
      </c>
      <c r="G4" s="4" t="s">
        <v>4</v>
      </c>
      <c r="H4" s="20"/>
      <c r="I4" s="5" t="s">
        <v>6</v>
      </c>
    </row>
    <row r="5" spans="1:9" x14ac:dyDescent="0.25">
      <c r="B5" s="18" t="s">
        <v>5</v>
      </c>
      <c r="C5" s="9">
        <v>1</v>
      </c>
      <c r="D5" s="6">
        <v>2</v>
      </c>
      <c r="E5" s="6">
        <v>3</v>
      </c>
      <c r="F5" s="6">
        <v>4</v>
      </c>
      <c r="G5" s="6">
        <v>1</v>
      </c>
      <c r="H5" s="20"/>
      <c r="I5" s="6">
        <f>SUM(D5:G5)</f>
        <v>10</v>
      </c>
    </row>
    <row r="6" spans="1:9" x14ac:dyDescent="0.25">
      <c r="B6" s="18"/>
      <c r="C6" s="9">
        <v>2</v>
      </c>
      <c r="D6" s="6">
        <v>7</v>
      </c>
      <c r="E6" s="6">
        <v>8</v>
      </c>
      <c r="F6" s="6">
        <v>9</v>
      </c>
      <c r="G6" s="6">
        <v>3</v>
      </c>
      <c r="H6" s="20"/>
      <c r="I6" s="6">
        <f t="shared" ref="I6:I69" si="0">SUM(D6:G6)</f>
        <v>27</v>
      </c>
    </row>
    <row r="7" spans="1:9" x14ac:dyDescent="0.25">
      <c r="B7" s="18"/>
      <c r="C7" s="9">
        <v>3</v>
      </c>
      <c r="D7" s="6">
        <v>1</v>
      </c>
      <c r="E7" s="6">
        <v>12</v>
      </c>
      <c r="F7" s="6">
        <v>4</v>
      </c>
      <c r="G7" s="6">
        <v>1</v>
      </c>
      <c r="H7" s="20"/>
      <c r="I7" s="6">
        <f t="shared" si="0"/>
        <v>18</v>
      </c>
    </row>
    <row r="8" spans="1:9" x14ac:dyDescent="0.25">
      <c r="B8" s="18"/>
      <c r="C8" s="9">
        <v>4</v>
      </c>
      <c r="D8" s="6"/>
      <c r="E8" s="6"/>
      <c r="F8" s="6"/>
      <c r="G8" s="6"/>
      <c r="H8" s="20"/>
      <c r="I8" s="6">
        <f t="shared" si="0"/>
        <v>0</v>
      </c>
    </row>
    <row r="9" spans="1:9" x14ac:dyDescent="0.25">
      <c r="B9" s="18"/>
      <c r="C9" s="9">
        <v>5</v>
      </c>
      <c r="D9" s="6"/>
      <c r="E9" s="6"/>
      <c r="F9" s="6"/>
      <c r="G9" s="6"/>
      <c r="H9" s="20"/>
      <c r="I9" s="6">
        <f t="shared" si="0"/>
        <v>0</v>
      </c>
    </row>
    <row r="10" spans="1:9" x14ac:dyDescent="0.25">
      <c r="B10" s="18"/>
      <c r="C10" s="9">
        <v>6</v>
      </c>
      <c r="D10" s="6"/>
      <c r="E10" s="6"/>
      <c r="F10" s="6"/>
      <c r="G10" s="6"/>
      <c r="H10" s="20"/>
      <c r="I10" s="6">
        <f t="shared" si="0"/>
        <v>0</v>
      </c>
    </row>
    <row r="11" spans="1:9" x14ac:dyDescent="0.25">
      <c r="B11" s="18"/>
      <c r="C11" s="9">
        <v>7</v>
      </c>
      <c r="D11" s="6"/>
      <c r="E11" s="6"/>
      <c r="F11" s="6"/>
      <c r="G11" s="6"/>
      <c r="H11" s="20"/>
      <c r="I11" s="6">
        <f t="shared" si="0"/>
        <v>0</v>
      </c>
    </row>
    <row r="12" spans="1:9" x14ac:dyDescent="0.25">
      <c r="B12" s="18"/>
      <c r="C12" s="9">
        <v>8</v>
      </c>
      <c r="D12" s="6"/>
      <c r="E12" s="6"/>
      <c r="F12" s="6"/>
      <c r="G12" s="6"/>
      <c r="H12" s="20"/>
      <c r="I12" s="6">
        <f t="shared" si="0"/>
        <v>0</v>
      </c>
    </row>
    <row r="13" spans="1:9" x14ac:dyDescent="0.25">
      <c r="B13" s="18"/>
      <c r="C13" s="9">
        <v>9</v>
      </c>
      <c r="D13" s="6"/>
      <c r="E13" s="6"/>
      <c r="F13" s="6"/>
      <c r="G13" s="6"/>
      <c r="H13" s="20"/>
      <c r="I13" s="6">
        <f t="shared" si="0"/>
        <v>0</v>
      </c>
    </row>
    <row r="14" spans="1:9" x14ac:dyDescent="0.25">
      <c r="B14" s="18"/>
      <c r="C14" s="9">
        <v>10</v>
      </c>
      <c r="D14" s="6"/>
      <c r="E14" s="6"/>
      <c r="F14" s="6"/>
      <c r="G14" s="6"/>
      <c r="H14" s="20"/>
      <c r="I14" s="6">
        <f t="shared" si="0"/>
        <v>0</v>
      </c>
    </row>
    <row r="15" spans="1:9" x14ac:dyDescent="0.25">
      <c r="B15" s="18"/>
      <c r="C15" s="9">
        <v>11</v>
      </c>
      <c r="D15" s="6"/>
      <c r="E15" s="6"/>
      <c r="F15" s="6"/>
      <c r="G15" s="6"/>
      <c r="H15" s="20"/>
      <c r="I15" s="6">
        <f t="shared" si="0"/>
        <v>0</v>
      </c>
    </row>
    <row r="16" spans="1:9" x14ac:dyDescent="0.25">
      <c r="B16" s="18"/>
      <c r="C16" s="9">
        <v>12</v>
      </c>
      <c r="D16" s="6"/>
      <c r="E16" s="6"/>
      <c r="F16" s="6"/>
      <c r="G16" s="6"/>
      <c r="H16" s="20"/>
      <c r="I16" s="6">
        <f t="shared" si="0"/>
        <v>0</v>
      </c>
    </row>
    <row r="17" spans="2:9" x14ac:dyDescent="0.25">
      <c r="B17" s="18"/>
      <c r="C17" s="9">
        <v>13</v>
      </c>
      <c r="D17" s="6"/>
      <c r="E17" s="6"/>
      <c r="F17" s="6"/>
      <c r="G17" s="6"/>
      <c r="H17" s="20"/>
      <c r="I17" s="6">
        <f t="shared" si="0"/>
        <v>0</v>
      </c>
    </row>
    <row r="18" spans="2:9" x14ac:dyDescent="0.25">
      <c r="B18" s="18"/>
      <c r="C18" s="9">
        <v>14</v>
      </c>
      <c r="D18" s="6"/>
      <c r="E18" s="6"/>
      <c r="F18" s="6"/>
      <c r="G18" s="6"/>
      <c r="H18" s="20"/>
      <c r="I18" s="6">
        <f t="shared" si="0"/>
        <v>0</v>
      </c>
    </row>
    <row r="19" spans="2:9" x14ac:dyDescent="0.25">
      <c r="B19" s="18"/>
      <c r="C19" s="9">
        <v>15</v>
      </c>
      <c r="D19" s="6"/>
      <c r="E19" s="6"/>
      <c r="F19" s="6"/>
      <c r="G19" s="6"/>
      <c r="H19" s="20"/>
      <c r="I19" s="6">
        <f t="shared" si="0"/>
        <v>0</v>
      </c>
    </row>
    <row r="20" spans="2:9" x14ac:dyDescent="0.25">
      <c r="B20" s="18"/>
      <c r="C20" s="9">
        <v>16</v>
      </c>
      <c r="D20" s="6"/>
      <c r="E20" s="6"/>
      <c r="F20" s="6"/>
      <c r="G20" s="6"/>
      <c r="H20" s="20"/>
      <c r="I20" s="6">
        <f t="shared" si="0"/>
        <v>0</v>
      </c>
    </row>
    <row r="21" spans="2:9" x14ac:dyDescent="0.25">
      <c r="B21" s="18"/>
      <c r="C21" s="9">
        <v>17</v>
      </c>
      <c r="D21" s="6"/>
      <c r="E21" s="6"/>
      <c r="F21" s="6"/>
      <c r="G21" s="6"/>
      <c r="H21" s="20"/>
      <c r="I21" s="6">
        <f t="shared" si="0"/>
        <v>0</v>
      </c>
    </row>
    <row r="22" spans="2:9" x14ac:dyDescent="0.25">
      <c r="B22" s="18"/>
      <c r="C22" s="9">
        <v>18</v>
      </c>
      <c r="D22" s="6"/>
      <c r="E22" s="6"/>
      <c r="F22" s="6"/>
      <c r="G22" s="6"/>
      <c r="H22" s="20"/>
      <c r="I22" s="6">
        <f t="shared" si="0"/>
        <v>0</v>
      </c>
    </row>
    <row r="23" spans="2:9" x14ac:dyDescent="0.25">
      <c r="B23" s="18"/>
      <c r="C23" s="9">
        <v>19</v>
      </c>
      <c r="D23" s="6"/>
      <c r="E23" s="6"/>
      <c r="F23" s="6"/>
      <c r="G23" s="6"/>
      <c r="H23" s="20"/>
      <c r="I23" s="6">
        <f t="shared" si="0"/>
        <v>0</v>
      </c>
    </row>
    <row r="24" spans="2:9" x14ac:dyDescent="0.25">
      <c r="B24" s="18"/>
      <c r="C24" s="9">
        <v>20</v>
      </c>
      <c r="D24" s="6"/>
      <c r="E24" s="6"/>
      <c r="F24" s="6"/>
      <c r="G24" s="6"/>
      <c r="H24" s="20"/>
      <c r="I24" s="6">
        <f t="shared" si="0"/>
        <v>0</v>
      </c>
    </row>
    <row r="25" spans="2:9" x14ac:dyDescent="0.25">
      <c r="B25" s="18"/>
      <c r="C25" s="9">
        <v>21</v>
      </c>
      <c r="D25" s="6"/>
      <c r="E25" s="6"/>
      <c r="F25" s="6"/>
      <c r="G25" s="6"/>
      <c r="H25" s="20"/>
      <c r="I25" s="6">
        <f t="shared" si="0"/>
        <v>0</v>
      </c>
    </row>
    <row r="26" spans="2:9" x14ac:dyDescent="0.25">
      <c r="B26" s="18"/>
      <c r="C26" s="9">
        <v>22</v>
      </c>
      <c r="D26" s="6"/>
      <c r="E26" s="6"/>
      <c r="F26" s="6"/>
      <c r="G26" s="6"/>
      <c r="H26" s="20"/>
      <c r="I26" s="6">
        <f t="shared" si="0"/>
        <v>0</v>
      </c>
    </row>
    <row r="27" spans="2:9" x14ac:dyDescent="0.25">
      <c r="B27" s="18"/>
      <c r="C27" s="9">
        <v>23</v>
      </c>
      <c r="D27" s="6"/>
      <c r="E27" s="6"/>
      <c r="F27" s="6"/>
      <c r="G27" s="6"/>
      <c r="H27" s="20"/>
      <c r="I27" s="6">
        <f t="shared" si="0"/>
        <v>0</v>
      </c>
    </row>
    <row r="28" spans="2:9" x14ac:dyDescent="0.25">
      <c r="B28" s="18"/>
      <c r="C28" s="9">
        <v>24</v>
      </c>
      <c r="D28" s="6"/>
      <c r="E28" s="6"/>
      <c r="F28" s="6"/>
      <c r="G28" s="6"/>
      <c r="H28" s="20"/>
      <c r="I28" s="6">
        <f t="shared" si="0"/>
        <v>0</v>
      </c>
    </row>
    <row r="29" spans="2:9" x14ac:dyDescent="0.25">
      <c r="B29" s="18"/>
      <c r="C29" s="9">
        <v>25</v>
      </c>
      <c r="D29" s="6"/>
      <c r="E29" s="6"/>
      <c r="F29" s="6"/>
      <c r="G29" s="6"/>
      <c r="H29" s="20"/>
      <c r="I29" s="6">
        <f t="shared" si="0"/>
        <v>0</v>
      </c>
    </row>
    <row r="30" spans="2:9" x14ac:dyDescent="0.25">
      <c r="B30" s="18"/>
      <c r="C30" s="9">
        <v>26</v>
      </c>
      <c r="D30" s="6"/>
      <c r="E30" s="6"/>
      <c r="F30" s="6"/>
      <c r="G30" s="6"/>
      <c r="H30" s="20"/>
      <c r="I30" s="6">
        <f t="shared" si="0"/>
        <v>0</v>
      </c>
    </row>
    <row r="31" spans="2:9" x14ac:dyDescent="0.25">
      <c r="B31" s="18"/>
      <c r="C31" s="9">
        <v>27</v>
      </c>
      <c r="D31" s="6"/>
      <c r="E31" s="6"/>
      <c r="F31" s="6"/>
      <c r="G31" s="6"/>
      <c r="H31" s="20"/>
      <c r="I31" s="6">
        <f t="shared" si="0"/>
        <v>0</v>
      </c>
    </row>
    <row r="32" spans="2:9" x14ac:dyDescent="0.25">
      <c r="B32" s="18"/>
      <c r="C32" s="9">
        <v>28</v>
      </c>
      <c r="D32" s="6"/>
      <c r="E32" s="6"/>
      <c r="F32" s="6"/>
      <c r="G32" s="6"/>
      <c r="H32" s="20"/>
      <c r="I32" s="6">
        <f t="shared" si="0"/>
        <v>0</v>
      </c>
    </row>
    <row r="33" spans="2:9" x14ac:dyDescent="0.25">
      <c r="B33" s="18"/>
      <c r="C33" s="9">
        <v>29</v>
      </c>
      <c r="D33" s="6"/>
      <c r="E33" s="6"/>
      <c r="F33" s="6"/>
      <c r="G33" s="6"/>
      <c r="H33" s="20"/>
      <c r="I33" s="6">
        <f t="shared" si="0"/>
        <v>0</v>
      </c>
    </row>
    <row r="34" spans="2:9" x14ac:dyDescent="0.25">
      <c r="B34" s="18"/>
      <c r="C34" s="9">
        <v>30</v>
      </c>
      <c r="D34" s="6"/>
      <c r="E34" s="6"/>
      <c r="F34" s="6"/>
      <c r="G34" s="6"/>
      <c r="H34" s="20"/>
      <c r="I34" s="6">
        <f t="shared" si="0"/>
        <v>0</v>
      </c>
    </row>
    <row r="35" spans="2:9" x14ac:dyDescent="0.25">
      <c r="B35" s="18"/>
      <c r="C35" s="9">
        <v>31</v>
      </c>
      <c r="D35" s="6"/>
      <c r="E35" s="6"/>
      <c r="F35" s="6"/>
      <c r="G35" s="6"/>
      <c r="H35" s="20"/>
      <c r="I35" s="6">
        <f t="shared" si="0"/>
        <v>0</v>
      </c>
    </row>
    <row r="36" spans="2:9" x14ac:dyDescent="0.25">
      <c r="B36" s="18"/>
      <c r="C36" s="9">
        <v>32</v>
      </c>
      <c r="D36" s="6"/>
      <c r="E36" s="6"/>
      <c r="F36" s="6"/>
      <c r="G36" s="6"/>
      <c r="H36" s="20"/>
      <c r="I36" s="6">
        <f t="shared" si="0"/>
        <v>0</v>
      </c>
    </row>
    <row r="37" spans="2:9" x14ac:dyDescent="0.25">
      <c r="B37" s="18"/>
      <c r="C37" s="9">
        <v>33</v>
      </c>
      <c r="D37" s="6"/>
      <c r="E37" s="6"/>
      <c r="F37" s="6"/>
      <c r="G37" s="6"/>
      <c r="H37" s="20"/>
      <c r="I37" s="6">
        <f t="shared" si="0"/>
        <v>0</v>
      </c>
    </row>
    <row r="38" spans="2:9" x14ac:dyDescent="0.25">
      <c r="B38" s="18"/>
      <c r="C38" s="9">
        <v>34</v>
      </c>
      <c r="D38" s="6"/>
      <c r="E38" s="6"/>
      <c r="F38" s="6"/>
      <c r="G38" s="6"/>
      <c r="H38" s="20"/>
      <c r="I38" s="6">
        <f t="shared" si="0"/>
        <v>0</v>
      </c>
    </row>
    <row r="39" spans="2:9" x14ac:dyDescent="0.25">
      <c r="B39" s="18"/>
      <c r="C39" s="9">
        <v>35</v>
      </c>
      <c r="D39" s="6"/>
      <c r="E39" s="6"/>
      <c r="F39" s="6"/>
      <c r="G39" s="6"/>
      <c r="H39" s="20"/>
      <c r="I39" s="6">
        <f t="shared" si="0"/>
        <v>0</v>
      </c>
    </row>
    <row r="40" spans="2:9" x14ac:dyDescent="0.25">
      <c r="B40" s="18"/>
      <c r="C40" s="9">
        <v>36</v>
      </c>
      <c r="D40" s="6"/>
      <c r="E40" s="6"/>
      <c r="F40" s="6"/>
      <c r="G40" s="6"/>
      <c r="H40" s="20"/>
      <c r="I40" s="6">
        <f t="shared" si="0"/>
        <v>0</v>
      </c>
    </row>
    <row r="41" spans="2:9" x14ac:dyDescent="0.25">
      <c r="B41" s="18"/>
      <c r="C41" s="9">
        <v>37</v>
      </c>
      <c r="D41" s="6"/>
      <c r="E41" s="6"/>
      <c r="F41" s="6"/>
      <c r="G41" s="6"/>
      <c r="H41" s="20"/>
      <c r="I41" s="6">
        <f t="shared" si="0"/>
        <v>0</v>
      </c>
    </row>
    <row r="42" spans="2:9" x14ac:dyDescent="0.25">
      <c r="B42" s="18"/>
      <c r="C42" s="9">
        <v>38</v>
      </c>
      <c r="D42" s="6"/>
      <c r="E42" s="6"/>
      <c r="F42" s="6"/>
      <c r="G42" s="6"/>
      <c r="H42" s="20"/>
      <c r="I42" s="6">
        <f t="shared" si="0"/>
        <v>0</v>
      </c>
    </row>
    <row r="43" spans="2:9" x14ac:dyDescent="0.25">
      <c r="B43" s="18"/>
      <c r="C43" s="9">
        <v>39</v>
      </c>
      <c r="D43" s="6"/>
      <c r="E43" s="6"/>
      <c r="F43" s="6"/>
      <c r="G43" s="6"/>
      <c r="H43" s="20"/>
      <c r="I43" s="6">
        <f t="shared" si="0"/>
        <v>0</v>
      </c>
    </row>
    <row r="44" spans="2:9" x14ac:dyDescent="0.25">
      <c r="B44" s="18"/>
      <c r="C44" s="9">
        <v>40</v>
      </c>
      <c r="D44" s="6"/>
      <c r="E44" s="6"/>
      <c r="F44" s="6"/>
      <c r="G44" s="6"/>
      <c r="H44" s="20"/>
      <c r="I44" s="6">
        <f t="shared" si="0"/>
        <v>0</v>
      </c>
    </row>
    <row r="45" spans="2:9" x14ac:dyDescent="0.25">
      <c r="B45" s="18"/>
      <c r="C45" s="9">
        <v>41</v>
      </c>
      <c r="D45" s="6"/>
      <c r="E45" s="6"/>
      <c r="F45" s="6"/>
      <c r="G45" s="6"/>
      <c r="H45" s="20"/>
      <c r="I45" s="6">
        <f t="shared" si="0"/>
        <v>0</v>
      </c>
    </row>
    <row r="46" spans="2:9" x14ac:dyDescent="0.25">
      <c r="B46" s="18"/>
      <c r="C46" s="9">
        <v>42</v>
      </c>
      <c r="D46" s="6"/>
      <c r="E46" s="6"/>
      <c r="F46" s="6"/>
      <c r="G46" s="6"/>
      <c r="H46" s="20"/>
      <c r="I46" s="6">
        <f t="shared" si="0"/>
        <v>0</v>
      </c>
    </row>
    <row r="47" spans="2:9" x14ac:dyDescent="0.25">
      <c r="B47" s="18"/>
      <c r="C47" s="9">
        <v>43</v>
      </c>
      <c r="D47" s="6"/>
      <c r="E47" s="6"/>
      <c r="F47" s="6"/>
      <c r="G47" s="6"/>
      <c r="H47" s="20"/>
      <c r="I47" s="6">
        <f t="shared" si="0"/>
        <v>0</v>
      </c>
    </row>
    <row r="48" spans="2:9" x14ac:dyDescent="0.25">
      <c r="B48" s="18"/>
      <c r="C48" s="9">
        <v>44</v>
      </c>
      <c r="D48" s="6"/>
      <c r="E48" s="6"/>
      <c r="F48" s="6"/>
      <c r="G48" s="6"/>
      <c r="H48" s="20"/>
      <c r="I48" s="6">
        <f t="shared" si="0"/>
        <v>0</v>
      </c>
    </row>
    <row r="49" spans="2:9" x14ac:dyDescent="0.25">
      <c r="B49" s="18"/>
      <c r="C49" s="9">
        <v>45</v>
      </c>
      <c r="D49" s="6"/>
      <c r="E49" s="6"/>
      <c r="F49" s="6"/>
      <c r="G49" s="6"/>
      <c r="H49" s="20"/>
      <c r="I49" s="6">
        <f t="shared" si="0"/>
        <v>0</v>
      </c>
    </row>
    <row r="50" spans="2:9" x14ac:dyDescent="0.25">
      <c r="B50" s="18"/>
      <c r="C50" s="9">
        <v>46</v>
      </c>
      <c r="D50" s="6"/>
      <c r="E50" s="6"/>
      <c r="F50" s="6"/>
      <c r="G50" s="6"/>
      <c r="H50" s="20"/>
      <c r="I50" s="6">
        <f t="shared" si="0"/>
        <v>0</v>
      </c>
    </row>
    <row r="51" spans="2:9" x14ac:dyDescent="0.25">
      <c r="B51" s="18"/>
      <c r="C51" s="9">
        <v>47</v>
      </c>
      <c r="D51" s="6"/>
      <c r="E51" s="6"/>
      <c r="F51" s="6"/>
      <c r="G51" s="6"/>
      <c r="H51" s="20"/>
      <c r="I51" s="6">
        <f t="shared" si="0"/>
        <v>0</v>
      </c>
    </row>
    <row r="52" spans="2:9" x14ac:dyDescent="0.25">
      <c r="B52" s="18"/>
      <c r="C52" s="9">
        <v>48</v>
      </c>
      <c r="D52" s="6"/>
      <c r="E52" s="6"/>
      <c r="F52" s="6"/>
      <c r="G52" s="6"/>
      <c r="H52" s="20"/>
      <c r="I52" s="6">
        <f t="shared" si="0"/>
        <v>0</v>
      </c>
    </row>
    <row r="53" spans="2:9" x14ac:dyDescent="0.25">
      <c r="B53" s="18"/>
      <c r="C53" s="9">
        <v>49</v>
      </c>
      <c r="D53" s="6"/>
      <c r="E53" s="6"/>
      <c r="F53" s="6"/>
      <c r="G53" s="6"/>
      <c r="H53" s="20"/>
      <c r="I53" s="6">
        <f t="shared" si="0"/>
        <v>0</v>
      </c>
    </row>
    <row r="54" spans="2:9" x14ac:dyDescent="0.25">
      <c r="B54" s="18"/>
      <c r="C54" s="9">
        <v>50</v>
      </c>
      <c r="D54" s="6"/>
      <c r="E54" s="6"/>
      <c r="F54" s="6"/>
      <c r="G54" s="6"/>
      <c r="H54" s="20"/>
      <c r="I54" s="6">
        <f t="shared" si="0"/>
        <v>0</v>
      </c>
    </row>
    <row r="55" spans="2:9" x14ac:dyDescent="0.25">
      <c r="B55" s="18"/>
      <c r="C55" s="9">
        <v>51</v>
      </c>
      <c r="D55" s="6"/>
      <c r="E55" s="6"/>
      <c r="F55" s="6"/>
      <c r="G55" s="6"/>
      <c r="H55" s="20"/>
      <c r="I55" s="6">
        <f t="shared" si="0"/>
        <v>0</v>
      </c>
    </row>
    <row r="56" spans="2:9" x14ac:dyDescent="0.25">
      <c r="B56" s="18"/>
      <c r="C56" s="9">
        <v>52</v>
      </c>
      <c r="D56" s="6"/>
      <c r="E56" s="6"/>
      <c r="F56" s="6"/>
      <c r="G56" s="6"/>
      <c r="H56" s="20"/>
      <c r="I56" s="6">
        <f t="shared" si="0"/>
        <v>0</v>
      </c>
    </row>
    <row r="57" spans="2:9" x14ac:dyDescent="0.25">
      <c r="B57" s="18"/>
      <c r="C57" s="9">
        <v>53</v>
      </c>
      <c r="D57" s="6"/>
      <c r="E57" s="6"/>
      <c r="F57" s="6"/>
      <c r="G57" s="6"/>
      <c r="H57" s="20"/>
      <c r="I57" s="6">
        <f t="shared" si="0"/>
        <v>0</v>
      </c>
    </row>
    <row r="58" spans="2:9" x14ac:dyDescent="0.25">
      <c r="B58" s="18"/>
      <c r="C58" s="9">
        <v>54</v>
      </c>
      <c r="D58" s="6"/>
      <c r="E58" s="6"/>
      <c r="F58" s="6"/>
      <c r="G58" s="6"/>
      <c r="H58" s="20"/>
      <c r="I58" s="6">
        <f t="shared" si="0"/>
        <v>0</v>
      </c>
    </row>
    <row r="59" spans="2:9" x14ac:dyDescent="0.25">
      <c r="B59" s="18"/>
      <c r="C59" s="9">
        <v>55</v>
      </c>
      <c r="D59" s="6"/>
      <c r="E59" s="6"/>
      <c r="F59" s="6"/>
      <c r="G59" s="6"/>
      <c r="H59" s="20"/>
      <c r="I59" s="6">
        <f t="shared" si="0"/>
        <v>0</v>
      </c>
    </row>
    <row r="60" spans="2:9" x14ac:dyDescent="0.25">
      <c r="B60" s="18"/>
      <c r="C60" s="9">
        <v>56</v>
      </c>
      <c r="D60" s="6"/>
      <c r="E60" s="6"/>
      <c r="F60" s="6"/>
      <c r="G60" s="6"/>
      <c r="H60" s="20"/>
      <c r="I60" s="6">
        <f t="shared" si="0"/>
        <v>0</v>
      </c>
    </row>
    <row r="61" spans="2:9" x14ac:dyDescent="0.25">
      <c r="B61" s="18"/>
      <c r="C61" s="9">
        <v>57</v>
      </c>
      <c r="D61" s="6"/>
      <c r="E61" s="6"/>
      <c r="F61" s="6"/>
      <c r="G61" s="6"/>
      <c r="H61" s="20"/>
      <c r="I61" s="6">
        <f t="shared" si="0"/>
        <v>0</v>
      </c>
    </row>
    <row r="62" spans="2:9" x14ac:dyDescent="0.25">
      <c r="B62" s="18"/>
      <c r="C62" s="9">
        <v>58</v>
      </c>
      <c r="D62" s="6"/>
      <c r="E62" s="6"/>
      <c r="F62" s="6"/>
      <c r="G62" s="6"/>
      <c r="H62" s="20"/>
      <c r="I62" s="6">
        <f t="shared" si="0"/>
        <v>0</v>
      </c>
    </row>
    <row r="63" spans="2:9" x14ac:dyDescent="0.25">
      <c r="B63" s="18"/>
      <c r="C63" s="9">
        <v>59</v>
      </c>
      <c r="D63" s="6"/>
      <c r="E63" s="6"/>
      <c r="F63" s="6"/>
      <c r="G63" s="6"/>
      <c r="H63" s="20"/>
      <c r="I63" s="6">
        <f t="shared" si="0"/>
        <v>0</v>
      </c>
    </row>
    <row r="64" spans="2:9" x14ac:dyDescent="0.25">
      <c r="B64" s="18"/>
      <c r="C64" s="9">
        <v>60</v>
      </c>
      <c r="D64" s="6"/>
      <c r="E64" s="6"/>
      <c r="F64" s="6"/>
      <c r="G64" s="6"/>
      <c r="H64" s="20"/>
      <c r="I64" s="6">
        <f t="shared" si="0"/>
        <v>0</v>
      </c>
    </row>
    <row r="65" spans="2:9" x14ac:dyDescent="0.25">
      <c r="B65" s="18"/>
      <c r="C65" s="9">
        <v>61</v>
      </c>
      <c r="D65" s="6"/>
      <c r="E65" s="6"/>
      <c r="F65" s="6"/>
      <c r="G65" s="6"/>
      <c r="H65" s="20"/>
      <c r="I65" s="6">
        <f t="shared" si="0"/>
        <v>0</v>
      </c>
    </row>
    <row r="66" spans="2:9" x14ac:dyDescent="0.25">
      <c r="B66" s="18"/>
      <c r="C66" s="9">
        <v>62</v>
      </c>
      <c r="D66" s="6"/>
      <c r="E66" s="6"/>
      <c r="F66" s="6"/>
      <c r="G66" s="6"/>
      <c r="H66" s="20"/>
      <c r="I66" s="6">
        <f t="shared" si="0"/>
        <v>0</v>
      </c>
    </row>
    <row r="67" spans="2:9" x14ac:dyDescent="0.25">
      <c r="B67" s="18"/>
      <c r="C67" s="9">
        <v>63</v>
      </c>
      <c r="D67" s="6"/>
      <c r="E67" s="6"/>
      <c r="F67" s="6"/>
      <c r="G67" s="6"/>
      <c r="H67" s="20"/>
      <c r="I67" s="6">
        <f t="shared" si="0"/>
        <v>0</v>
      </c>
    </row>
    <row r="68" spans="2:9" x14ac:dyDescent="0.25">
      <c r="B68" s="18"/>
      <c r="C68" s="9">
        <v>64</v>
      </c>
      <c r="D68" s="6"/>
      <c r="E68" s="6"/>
      <c r="F68" s="6"/>
      <c r="G68" s="6"/>
      <c r="H68" s="20"/>
      <c r="I68" s="6">
        <f t="shared" si="0"/>
        <v>0</v>
      </c>
    </row>
    <row r="69" spans="2:9" x14ac:dyDescent="0.25">
      <c r="B69" s="18"/>
      <c r="C69" s="9">
        <v>65</v>
      </c>
      <c r="D69" s="6"/>
      <c r="E69" s="6"/>
      <c r="F69" s="6"/>
      <c r="G69" s="6"/>
      <c r="H69" s="20"/>
      <c r="I69" s="6">
        <f t="shared" si="0"/>
        <v>0</v>
      </c>
    </row>
    <row r="70" spans="2:9" x14ac:dyDescent="0.25">
      <c r="B70" s="18"/>
      <c r="C70" s="9">
        <v>66</v>
      </c>
      <c r="D70" s="6"/>
      <c r="E70" s="6"/>
      <c r="F70" s="6"/>
      <c r="G70" s="6"/>
      <c r="H70" s="20"/>
      <c r="I70" s="6">
        <f t="shared" ref="I70:I99" si="1">SUM(D70:G70)</f>
        <v>0</v>
      </c>
    </row>
    <row r="71" spans="2:9" x14ac:dyDescent="0.25">
      <c r="B71" s="18"/>
      <c r="C71" s="9">
        <v>67</v>
      </c>
      <c r="D71" s="6"/>
      <c r="E71" s="6"/>
      <c r="F71" s="6"/>
      <c r="G71" s="6"/>
      <c r="H71" s="20"/>
      <c r="I71" s="6">
        <f t="shared" si="1"/>
        <v>0</v>
      </c>
    </row>
    <row r="72" spans="2:9" x14ac:dyDescent="0.25">
      <c r="B72" s="18"/>
      <c r="C72" s="9">
        <v>68</v>
      </c>
      <c r="D72" s="6"/>
      <c r="E72" s="6"/>
      <c r="F72" s="6"/>
      <c r="G72" s="6"/>
      <c r="H72" s="20"/>
      <c r="I72" s="6">
        <f t="shared" si="1"/>
        <v>0</v>
      </c>
    </row>
    <row r="73" spans="2:9" x14ac:dyDescent="0.25">
      <c r="B73" s="18"/>
      <c r="C73" s="9">
        <v>69</v>
      </c>
      <c r="D73" s="6"/>
      <c r="E73" s="6"/>
      <c r="F73" s="6"/>
      <c r="G73" s="6"/>
      <c r="H73" s="20"/>
      <c r="I73" s="6">
        <f t="shared" si="1"/>
        <v>0</v>
      </c>
    </row>
    <row r="74" spans="2:9" x14ac:dyDescent="0.25">
      <c r="B74" s="18"/>
      <c r="C74" s="9">
        <v>70</v>
      </c>
      <c r="D74" s="6"/>
      <c r="E74" s="6"/>
      <c r="F74" s="6"/>
      <c r="G74" s="6"/>
      <c r="H74" s="20"/>
      <c r="I74" s="6">
        <f t="shared" si="1"/>
        <v>0</v>
      </c>
    </row>
    <row r="75" spans="2:9" x14ac:dyDescent="0.25">
      <c r="B75" s="18"/>
      <c r="C75" s="9">
        <v>71</v>
      </c>
      <c r="D75" s="6"/>
      <c r="E75" s="6"/>
      <c r="F75" s="6"/>
      <c r="G75" s="6"/>
      <c r="H75" s="20"/>
      <c r="I75" s="6">
        <f t="shared" si="1"/>
        <v>0</v>
      </c>
    </row>
    <row r="76" spans="2:9" x14ac:dyDescent="0.25">
      <c r="B76" s="18"/>
      <c r="C76" s="9">
        <v>72</v>
      </c>
      <c r="D76" s="6"/>
      <c r="E76" s="6"/>
      <c r="F76" s="6"/>
      <c r="G76" s="6"/>
      <c r="H76" s="20"/>
      <c r="I76" s="6">
        <f t="shared" si="1"/>
        <v>0</v>
      </c>
    </row>
    <row r="77" spans="2:9" x14ac:dyDescent="0.25">
      <c r="B77" s="18"/>
      <c r="C77" s="9">
        <v>73</v>
      </c>
      <c r="D77" s="6"/>
      <c r="E77" s="6"/>
      <c r="F77" s="6"/>
      <c r="G77" s="6"/>
      <c r="H77" s="20"/>
      <c r="I77" s="6">
        <f t="shared" si="1"/>
        <v>0</v>
      </c>
    </row>
    <row r="78" spans="2:9" x14ac:dyDescent="0.25">
      <c r="B78" s="18"/>
      <c r="C78" s="9">
        <v>74</v>
      </c>
      <c r="D78" s="6"/>
      <c r="E78" s="6"/>
      <c r="F78" s="6"/>
      <c r="G78" s="6"/>
      <c r="H78" s="20"/>
      <c r="I78" s="6">
        <f t="shared" si="1"/>
        <v>0</v>
      </c>
    </row>
    <row r="79" spans="2:9" x14ac:dyDescent="0.25">
      <c r="B79" s="18"/>
      <c r="C79" s="9">
        <v>75</v>
      </c>
      <c r="D79" s="6"/>
      <c r="E79" s="6"/>
      <c r="F79" s="6"/>
      <c r="G79" s="6"/>
      <c r="H79" s="20"/>
      <c r="I79" s="6">
        <f t="shared" si="1"/>
        <v>0</v>
      </c>
    </row>
    <row r="80" spans="2:9" x14ac:dyDescent="0.25">
      <c r="B80" s="18"/>
      <c r="C80" s="9">
        <v>76</v>
      </c>
      <c r="D80" s="6"/>
      <c r="E80" s="6"/>
      <c r="F80" s="6"/>
      <c r="G80" s="6"/>
      <c r="H80" s="20"/>
      <c r="I80" s="6">
        <f t="shared" si="1"/>
        <v>0</v>
      </c>
    </row>
    <row r="81" spans="2:9" x14ac:dyDescent="0.25">
      <c r="B81" s="18"/>
      <c r="C81" s="9">
        <v>77</v>
      </c>
      <c r="D81" s="6"/>
      <c r="E81" s="6"/>
      <c r="F81" s="6"/>
      <c r="G81" s="6"/>
      <c r="H81" s="20"/>
      <c r="I81" s="6">
        <f t="shared" si="1"/>
        <v>0</v>
      </c>
    </row>
    <row r="82" spans="2:9" x14ac:dyDescent="0.25">
      <c r="B82" s="18"/>
      <c r="C82" s="9">
        <v>78</v>
      </c>
      <c r="D82" s="6"/>
      <c r="E82" s="6"/>
      <c r="F82" s="6"/>
      <c r="G82" s="6"/>
      <c r="H82" s="20"/>
      <c r="I82" s="6">
        <f t="shared" si="1"/>
        <v>0</v>
      </c>
    </row>
    <row r="83" spans="2:9" x14ac:dyDescent="0.25">
      <c r="B83" s="18"/>
      <c r="C83" s="9">
        <v>79</v>
      </c>
      <c r="D83" s="6"/>
      <c r="E83" s="6"/>
      <c r="F83" s="6"/>
      <c r="G83" s="6"/>
      <c r="H83" s="20"/>
      <c r="I83" s="6">
        <f t="shared" si="1"/>
        <v>0</v>
      </c>
    </row>
    <row r="84" spans="2:9" x14ac:dyDescent="0.25">
      <c r="B84" s="18"/>
      <c r="C84" s="9">
        <v>80</v>
      </c>
      <c r="D84" s="6"/>
      <c r="E84" s="6"/>
      <c r="F84" s="6"/>
      <c r="G84" s="6"/>
      <c r="H84" s="20"/>
      <c r="I84" s="6">
        <f t="shared" si="1"/>
        <v>0</v>
      </c>
    </row>
    <row r="85" spans="2:9" x14ac:dyDescent="0.25">
      <c r="B85" s="18"/>
      <c r="C85" s="9">
        <v>81</v>
      </c>
      <c r="D85" s="6"/>
      <c r="E85" s="6"/>
      <c r="F85" s="6"/>
      <c r="G85" s="6"/>
      <c r="H85" s="20"/>
      <c r="I85" s="6">
        <f t="shared" si="1"/>
        <v>0</v>
      </c>
    </row>
    <row r="86" spans="2:9" x14ac:dyDescent="0.25">
      <c r="B86" s="18"/>
      <c r="C86" s="9">
        <v>82</v>
      </c>
      <c r="D86" s="6"/>
      <c r="E86" s="6"/>
      <c r="F86" s="6"/>
      <c r="G86" s="6"/>
      <c r="H86" s="20"/>
      <c r="I86" s="6">
        <f t="shared" si="1"/>
        <v>0</v>
      </c>
    </row>
    <row r="87" spans="2:9" x14ac:dyDescent="0.25">
      <c r="B87" s="18"/>
      <c r="C87" s="9">
        <v>83</v>
      </c>
      <c r="D87" s="6"/>
      <c r="E87" s="6"/>
      <c r="F87" s="6"/>
      <c r="G87" s="6"/>
      <c r="H87" s="20"/>
      <c r="I87" s="6">
        <f t="shared" si="1"/>
        <v>0</v>
      </c>
    </row>
    <row r="88" spans="2:9" x14ac:dyDescent="0.25">
      <c r="B88" s="18"/>
      <c r="C88" s="9">
        <v>84</v>
      </c>
      <c r="D88" s="6"/>
      <c r="E88" s="6"/>
      <c r="F88" s="6"/>
      <c r="G88" s="6"/>
      <c r="H88" s="20"/>
      <c r="I88" s="6">
        <f t="shared" si="1"/>
        <v>0</v>
      </c>
    </row>
    <row r="89" spans="2:9" x14ac:dyDescent="0.25">
      <c r="B89" s="18"/>
      <c r="C89" s="9">
        <v>85</v>
      </c>
      <c r="D89" s="6"/>
      <c r="E89" s="6"/>
      <c r="F89" s="6"/>
      <c r="G89" s="6"/>
      <c r="H89" s="20"/>
      <c r="I89" s="6">
        <f t="shared" si="1"/>
        <v>0</v>
      </c>
    </row>
    <row r="90" spans="2:9" x14ac:dyDescent="0.25">
      <c r="B90" s="18"/>
      <c r="C90" s="9">
        <v>86</v>
      </c>
      <c r="D90" s="6"/>
      <c r="E90" s="6"/>
      <c r="F90" s="6"/>
      <c r="G90" s="6"/>
      <c r="H90" s="20"/>
      <c r="I90" s="6">
        <f t="shared" si="1"/>
        <v>0</v>
      </c>
    </row>
    <row r="91" spans="2:9" x14ac:dyDescent="0.25">
      <c r="B91" s="18"/>
      <c r="C91" s="9">
        <v>87</v>
      </c>
      <c r="D91" s="6"/>
      <c r="E91" s="6"/>
      <c r="F91" s="6"/>
      <c r="G91" s="6"/>
      <c r="H91" s="20"/>
      <c r="I91" s="6">
        <f t="shared" si="1"/>
        <v>0</v>
      </c>
    </row>
    <row r="92" spans="2:9" x14ac:dyDescent="0.25">
      <c r="B92" s="18"/>
      <c r="C92" s="9">
        <v>88</v>
      </c>
      <c r="D92" s="6"/>
      <c r="E92" s="6"/>
      <c r="F92" s="6"/>
      <c r="G92" s="6"/>
      <c r="H92" s="20"/>
      <c r="I92" s="6">
        <f t="shared" si="1"/>
        <v>0</v>
      </c>
    </row>
    <row r="93" spans="2:9" x14ac:dyDescent="0.25">
      <c r="B93" s="18"/>
      <c r="C93" s="9">
        <v>89</v>
      </c>
      <c r="D93" s="6"/>
      <c r="E93" s="6"/>
      <c r="F93" s="6"/>
      <c r="G93" s="6"/>
      <c r="H93" s="20"/>
      <c r="I93" s="6">
        <f t="shared" si="1"/>
        <v>0</v>
      </c>
    </row>
    <row r="94" spans="2:9" x14ac:dyDescent="0.25">
      <c r="B94" s="18"/>
      <c r="C94" s="9">
        <v>90</v>
      </c>
      <c r="D94" s="6"/>
      <c r="E94" s="6"/>
      <c r="F94" s="6"/>
      <c r="G94" s="6"/>
      <c r="H94" s="20"/>
      <c r="I94" s="6">
        <f t="shared" si="1"/>
        <v>0</v>
      </c>
    </row>
    <row r="95" spans="2:9" x14ac:dyDescent="0.25">
      <c r="B95" s="18"/>
      <c r="C95" s="9">
        <v>91</v>
      </c>
      <c r="D95" s="6"/>
      <c r="E95" s="6"/>
      <c r="F95" s="6"/>
      <c r="G95" s="6"/>
      <c r="H95" s="20"/>
      <c r="I95" s="6">
        <f t="shared" si="1"/>
        <v>0</v>
      </c>
    </row>
    <row r="96" spans="2:9" x14ac:dyDescent="0.25">
      <c r="B96" s="18"/>
      <c r="C96" s="9">
        <v>92</v>
      </c>
      <c r="D96" s="6"/>
      <c r="E96" s="6"/>
      <c r="F96" s="6"/>
      <c r="G96" s="6"/>
      <c r="H96" s="20"/>
      <c r="I96" s="6">
        <f t="shared" si="1"/>
        <v>0</v>
      </c>
    </row>
    <row r="97" spans="2:9" x14ac:dyDescent="0.25">
      <c r="B97" s="18"/>
      <c r="C97" s="9">
        <v>93</v>
      </c>
      <c r="D97" s="6"/>
      <c r="E97" s="6"/>
      <c r="F97" s="6"/>
      <c r="G97" s="6"/>
      <c r="H97" s="20"/>
      <c r="I97" s="6">
        <f t="shared" si="1"/>
        <v>0</v>
      </c>
    </row>
    <row r="98" spans="2:9" x14ac:dyDescent="0.25">
      <c r="B98" s="18"/>
      <c r="C98" s="9">
        <v>94</v>
      </c>
      <c r="D98" s="6"/>
      <c r="E98" s="6"/>
      <c r="F98" s="6"/>
      <c r="G98" s="6"/>
      <c r="H98" s="20"/>
      <c r="I98" s="6">
        <f t="shared" si="1"/>
        <v>0</v>
      </c>
    </row>
    <row r="99" spans="2:9" x14ac:dyDescent="0.25">
      <c r="B99" s="18"/>
      <c r="C99" s="9">
        <v>95</v>
      </c>
      <c r="D99" s="6"/>
      <c r="E99" s="6"/>
      <c r="F99" s="6"/>
      <c r="G99" s="6"/>
      <c r="H99" s="20"/>
      <c r="I99" s="6">
        <f t="shared" si="1"/>
        <v>0</v>
      </c>
    </row>
    <row r="100" spans="2:9" x14ac:dyDescent="0.25">
      <c r="C100" s="10"/>
      <c r="D100" s="22"/>
      <c r="E100" s="23"/>
      <c r="F100" s="23"/>
      <c r="G100" s="24"/>
      <c r="H100" s="20"/>
      <c r="I100" s="7">
        <f>SUM(I5:I99)</f>
        <v>55</v>
      </c>
    </row>
    <row r="101" spans="2:9" x14ac:dyDescent="0.25">
      <c r="C101" s="11" t="s">
        <v>6</v>
      </c>
      <c r="D101" s="5">
        <f t="shared" ref="D101:G101" si="2">SUM(D5:D99)</f>
        <v>10</v>
      </c>
      <c r="E101" s="5">
        <f t="shared" si="2"/>
        <v>23</v>
      </c>
      <c r="F101" s="5">
        <f t="shared" si="2"/>
        <v>17</v>
      </c>
      <c r="G101" s="5">
        <f t="shared" si="2"/>
        <v>5</v>
      </c>
      <c r="H101" s="21"/>
      <c r="I101" s="7">
        <f>SUM(D101:H101)</f>
        <v>55</v>
      </c>
    </row>
  </sheetData>
  <mergeCells count="5">
    <mergeCell ref="A1:I1"/>
    <mergeCell ref="D3:G3"/>
    <mergeCell ref="B5:B99"/>
    <mergeCell ref="H3:H101"/>
    <mergeCell ref="D100:G10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11" sqref="E11"/>
    </sheetView>
  </sheetViews>
  <sheetFormatPr baseColWidth="10" defaultRowHeight="15" x14ac:dyDescent="0.25"/>
  <cols>
    <col min="1" max="1" width="21" customWidth="1"/>
    <col min="2" max="2" width="4.28515625" customWidth="1"/>
  </cols>
  <sheetData>
    <row r="1" spans="1:2" x14ac:dyDescent="0.25">
      <c r="A1" s="14" t="s">
        <v>17</v>
      </c>
      <c r="B1" s="15">
        <v>1</v>
      </c>
    </row>
    <row r="3" spans="1:2" x14ac:dyDescent="0.25">
      <c r="A3" s="14" t="s">
        <v>24</v>
      </c>
    </row>
    <row r="4" spans="1:2" x14ac:dyDescent="0.25">
      <c r="A4" s="15">
        <v>456</v>
      </c>
    </row>
    <row r="5" spans="1:2" x14ac:dyDescent="0.25">
      <c r="A5" s="15">
        <v>789</v>
      </c>
    </row>
    <row r="6" spans="1:2" x14ac:dyDescent="0.25">
      <c r="A6" s="15">
        <v>1011</v>
      </c>
    </row>
    <row r="7" spans="1:2" x14ac:dyDescent="0.25">
      <c r="A7" s="15">
        <v>1415</v>
      </c>
    </row>
    <row r="8" spans="1:2" x14ac:dyDescent="0.25">
      <c r="A8" s="1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Population mère</vt:lpstr>
      <vt:lpstr>Critères d'échantillonnage</vt:lpstr>
      <vt:lpstr>Echantillonnage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Pietras</dc:creator>
  <cp:lastModifiedBy>Benjamin Pietras</cp:lastModifiedBy>
  <dcterms:created xsi:type="dcterms:W3CDTF">2014-05-30T15:15:12Z</dcterms:created>
  <dcterms:modified xsi:type="dcterms:W3CDTF">2014-05-30T16:33:21Z</dcterms:modified>
</cp:coreProperties>
</file>