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20" yWindow="930" windowWidth="15945" windowHeight="6915" tabRatio="416"/>
  </bookViews>
  <sheets>
    <sheet name="Menu" sheetId="19" r:id="rId1"/>
    <sheet name="Magasin" sheetId="20" state="hidden" r:id="rId2"/>
    <sheet name="A préparer " sheetId="21" state="hidden" r:id="rId3"/>
    <sheet name="BDD1" sheetId="1" r:id="rId4"/>
  </sheets>
  <externalReferences>
    <externalReference r:id="rId5"/>
  </externalReferences>
  <definedNames>
    <definedName name="_xlnm._FilterDatabase" localSheetId="3" hidden="1">'BDD1'!$A$3:$AU$17</definedName>
    <definedName name="CMD_RPER_VSL" localSheetId="3">'BDD1'!$A$4:$AD$17</definedName>
  </definedNames>
  <calcPr calcId="152511" calcMode="manual" calcCompleted="0" calcOnSave="0"/>
</workbook>
</file>

<file path=xl/calcChain.xml><?xml version="1.0" encoding="utf-8"?>
<calcChain xmlns="http://schemas.openxmlformats.org/spreadsheetml/2006/main">
  <c r="AT17" i="1" l="1"/>
  <c r="AT16" i="1"/>
  <c r="AT15" i="1"/>
  <c r="AT14" i="1"/>
  <c r="AT13" i="1"/>
  <c r="AT12" i="1"/>
  <c r="AT11" i="1"/>
  <c r="AT10" i="1"/>
  <c r="AT9" i="1"/>
  <c r="AT8" i="1"/>
  <c r="AU17" i="1"/>
  <c r="AU16" i="1"/>
  <c r="AU15" i="1"/>
  <c r="AU14" i="1"/>
  <c r="AU13" i="1"/>
  <c r="AU12" i="1"/>
  <c r="AU11" i="1"/>
  <c r="AU10" i="1"/>
  <c r="AU9" i="1"/>
  <c r="AU8" i="1"/>
  <c r="AU6" i="1"/>
  <c r="AT6" i="1"/>
  <c r="A436" i="20" l="1"/>
  <c r="A153" i="20"/>
  <c r="A379" i="20"/>
  <c r="A378" i="20"/>
  <c r="A326" i="20"/>
  <c r="A192" i="20"/>
  <c r="A23" i="20"/>
  <c r="A282" i="20"/>
  <c r="A193" i="20"/>
  <c r="A264" i="20"/>
  <c r="A381" i="20"/>
  <c r="A350" i="20"/>
  <c r="A385" i="20"/>
  <c r="A130" i="20"/>
  <c r="A279" i="20"/>
  <c r="A138" i="20"/>
  <c r="A315" i="20"/>
  <c r="A187" i="20"/>
  <c r="A308" i="20"/>
  <c r="A321" i="20"/>
  <c r="A206" i="20"/>
  <c r="A305" i="20"/>
  <c r="A299" i="20"/>
  <c r="A266" i="20"/>
  <c r="A90" i="20"/>
  <c r="A47" i="20"/>
  <c r="A41" i="20"/>
  <c r="A62" i="20"/>
  <c r="A87" i="20"/>
  <c r="A397" i="20"/>
  <c r="A341" i="20"/>
  <c r="A227" i="20"/>
  <c r="A134" i="20"/>
  <c r="A43" i="20"/>
  <c r="A353" i="20"/>
  <c r="A96" i="20"/>
  <c r="A58" i="20"/>
  <c r="A233" i="20"/>
  <c r="A201" i="20"/>
  <c r="A116" i="20"/>
  <c r="A265" i="20"/>
  <c r="A281" i="20"/>
  <c r="A95" i="20"/>
  <c r="A258" i="20"/>
  <c r="A120" i="20"/>
  <c r="A150" i="20"/>
  <c r="A236" i="20"/>
  <c r="A141" i="20"/>
  <c r="A205" i="20"/>
  <c r="A164" i="20"/>
  <c r="A430" i="20"/>
  <c r="A312" i="20"/>
  <c r="A311" i="20"/>
  <c r="A346" i="20"/>
  <c r="A283" i="20"/>
  <c r="A19" i="20"/>
  <c r="A420" i="20"/>
  <c r="A314" i="20"/>
  <c r="A195" i="20"/>
  <c r="A248" i="20"/>
  <c r="A428" i="20"/>
  <c r="A424" i="20"/>
  <c r="A204" i="20"/>
  <c r="A284" i="20"/>
  <c r="A394" i="20"/>
  <c r="A368" i="20"/>
  <c r="A365" i="20"/>
  <c r="A317" i="20"/>
  <c r="A117" i="20"/>
  <c r="A84" i="20"/>
  <c r="A82" i="20"/>
  <c r="A78" i="20"/>
  <c r="A77" i="20"/>
  <c r="A72" i="20"/>
  <c r="A40" i="20"/>
  <c r="A17" i="20"/>
  <c r="A422" i="20"/>
  <c r="A418" i="20"/>
  <c r="A417" i="20"/>
  <c r="A416" i="20"/>
  <c r="A395" i="20"/>
  <c r="A387" i="20"/>
  <c r="A371" i="20"/>
  <c r="A352" i="20"/>
  <c r="A313" i="20"/>
  <c r="A245" i="20"/>
  <c r="A212" i="20"/>
  <c r="A191" i="20"/>
  <c r="A183" i="20"/>
  <c r="A159" i="20"/>
  <c r="A144" i="20"/>
  <c r="A142" i="20"/>
  <c r="A127" i="20"/>
  <c r="A97" i="20"/>
  <c r="A83" i="20"/>
  <c r="A68" i="20"/>
  <c r="A35" i="20"/>
  <c r="A28" i="20"/>
  <c r="A24" i="20"/>
  <c r="A11" i="20"/>
  <c r="A3" i="20"/>
  <c r="A347" i="20"/>
  <c r="A286" i="20"/>
  <c r="A263" i="20"/>
  <c r="A211" i="20"/>
  <c r="A70" i="20"/>
  <c r="A44" i="20"/>
  <c r="A251" i="20"/>
  <c r="A327" i="20"/>
  <c r="A318" i="20"/>
  <c r="A325" i="20"/>
  <c r="A60" i="20"/>
  <c r="A292" i="20"/>
  <c r="A178" i="20"/>
  <c r="A42" i="20"/>
  <c r="A389" i="20"/>
  <c r="A133" i="20"/>
  <c r="A307" i="20"/>
  <c r="A259" i="20"/>
  <c r="A160" i="20"/>
  <c r="A409" i="20"/>
  <c r="A271" i="20"/>
  <c r="A274" i="20"/>
  <c r="A27" i="20"/>
  <c r="A21" i="20"/>
  <c r="A9" i="20"/>
  <c r="A173" i="20"/>
  <c r="A415" i="20"/>
  <c r="A410" i="20"/>
  <c r="A376" i="20"/>
  <c r="A200" i="20"/>
  <c r="A158" i="20"/>
  <c r="A105" i="20"/>
  <c r="A88" i="20"/>
  <c r="A64" i="20"/>
  <c r="A172" i="20"/>
  <c r="A197" i="20"/>
  <c r="A128" i="20"/>
  <c r="A48" i="20"/>
  <c r="A411" i="20"/>
  <c r="A396" i="20"/>
  <c r="A382" i="20"/>
  <c r="A293" i="20"/>
  <c r="A288" i="20"/>
  <c r="A287" i="20"/>
  <c r="A269" i="20"/>
  <c r="A177" i="20"/>
  <c r="A104" i="20"/>
  <c r="A92" i="20"/>
  <c r="A6" i="20"/>
  <c r="A344" i="20"/>
  <c r="A203" i="20"/>
  <c r="A185" i="20"/>
  <c r="A176" i="20"/>
  <c r="A169" i="20"/>
  <c r="A166" i="20"/>
  <c r="A126" i="20"/>
  <c r="A125" i="20"/>
  <c r="A79" i="20"/>
  <c r="A73" i="20"/>
  <c r="A63" i="20"/>
  <c r="A54" i="20"/>
  <c r="A33" i="20"/>
  <c r="A29" i="20"/>
  <c r="A421" i="20"/>
  <c r="A367" i="20"/>
  <c r="A34" i="20"/>
  <c r="A253" i="20"/>
  <c r="A383" i="20"/>
  <c r="A301" i="20"/>
  <c r="A216" i="20"/>
  <c r="A171" i="20"/>
  <c r="A369" i="20"/>
  <c r="A270" i="20"/>
  <c r="A89" i="20"/>
  <c r="A32" i="20"/>
  <c r="A260" i="20"/>
  <c r="A309" i="20"/>
  <c r="A221" i="20"/>
  <c r="A163" i="20"/>
  <c r="A360" i="20"/>
  <c r="A228" i="20"/>
  <c r="A384" i="20"/>
  <c r="A241" i="20"/>
  <c r="A156" i="20"/>
  <c r="A135" i="20"/>
  <c r="A306" i="20"/>
  <c r="A52" i="20"/>
  <c r="A16" i="20"/>
  <c r="A406" i="20"/>
  <c r="A426" i="20"/>
  <c r="A413" i="20"/>
  <c r="A412" i="20"/>
  <c r="A408" i="20"/>
  <c r="A401" i="20"/>
  <c r="A400" i="20"/>
  <c r="A322" i="20"/>
  <c r="A247" i="20"/>
  <c r="A244" i="20"/>
  <c r="A223" i="20"/>
  <c r="A219" i="20"/>
  <c r="A215" i="20"/>
  <c r="A188" i="20"/>
  <c r="A157" i="20"/>
  <c r="A113" i="20"/>
  <c r="A102" i="20"/>
  <c r="A86" i="20"/>
  <c r="A71" i="20"/>
  <c r="A61" i="20"/>
  <c r="A51" i="20"/>
  <c r="A39" i="20"/>
  <c r="A30" i="20"/>
  <c r="A4" i="20"/>
  <c r="A433" i="20"/>
  <c r="A225" i="20"/>
  <c r="A237" i="20"/>
  <c r="A162" i="20"/>
  <c r="A438" i="20"/>
  <c r="A91" i="20"/>
  <c r="A109" i="20"/>
  <c r="A374" i="20"/>
  <c r="A437" i="20"/>
  <c r="A240" i="20"/>
  <c r="A106" i="20"/>
  <c r="A435" i="20"/>
  <c r="A329" i="20"/>
  <c r="A137" i="20"/>
  <c r="A226" i="20"/>
  <c r="A202" i="20"/>
  <c r="A257" i="20"/>
  <c r="A320" i="20"/>
  <c r="A210" i="20"/>
  <c r="A143" i="20"/>
  <c r="A31" i="20"/>
  <c r="A316" i="20"/>
  <c r="A189" i="20"/>
  <c r="A375" i="20"/>
  <c r="A372" i="20"/>
  <c r="A357" i="20"/>
  <c r="A349" i="20"/>
  <c r="A310" i="20"/>
  <c r="A302" i="20"/>
  <c r="A298" i="20"/>
  <c r="A295" i="20"/>
  <c r="A294" i="20"/>
  <c r="A278" i="20"/>
  <c r="A277" i="20"/>
  <c r="A256" i="20"/>
  <c r="A242" i="20"/>
  <c r="A235" i="20"/>
  <c r="A229" i="20"/>
  <c r="A148" i="20"/>
  <c r="A129" i="20"/>
  <c r="A124" i="20"/>
  <c r="A123" i="20"/>
  <c r="A122" i="20"/>
  <c r="A119" i="20"/>
  <c r="A115" i="20"/>
  <c r="A112" i="20"/>
  <c r="A101" i="20"/>
  <c r="A99" i="20"/>
  <c r="A76" i="20"/>
  <c r="A75" i="20"/>
  <c r="A67" i="20"/>
  <c r="A56" i="20"/>
  <c r="A55" i="20"/>
  <c r="A46" i="20"/>
  <c r="A38" i="20"/>
  <c r="A26" i="20"/>
  <c r="A25" i="20"/>
  <c r="A20" i="20"/>
  <c r="A15" i="20"/>
  <c r="A13" i="20"/>
  <c r="A12" i="20"/>
  <c r="A10" i="20"/>
  <c r="A7" i="20"/>
  <c r="A1" i="20"/>
  <c r="A69" i="20"/>
  <c r="A364" i="20"/>
  <c r="A340" i="20"/>
  <c r="A262" i="20"/>
  <c r="A234" i="20"/>
  <c r="A231" i="20"/>
  <c r="A370" i="20"/>
  <c r="A296" i="20"/>
  <c r="A213" i="20"/>
  <c r="A65" i="20"/>
  <c r="A252" i="20"/>
  <c r="A239" i="20"/>
  <c r="A217" i="20"/>
  <c r="A186" i="20"/>
  <c r="A182" i="20"/>
  <c r="A136" i="20"/>
  <c r="A108" i="20"/>
  <c r="A255" i="20"/>
  <c r="A405" i="20"/>
  <c r="A392" i="20"/>
  <c r="A359" i="20"/>
  <c r="A303" i="20"/>
  <c r="A232" i="20"/>
  <c r="A155" i="20"/>
  <c r="A140" i="20"/>
  <c r="A132" i="20"/>
  <c r="A131" i="20"/>
  <c r="A94" i="20"/>
  <c r="A74" i="20"/>
  <c r="A50" i="20"/>
  <c r="A250" i="20"/>
  <c r="A246" i="20"/>
  <c r="A184" i="20"/>
  <c r="A429" i="20"/>
  <c r="A151" i="20"/>
  <c r="A49" i="20"/>
  <c r="A289" i="20"/>
  <c r="A224" i="20"/>
  <c r="A199" i="20"/>
  <c r="A427" i="20"/>
  <c r="A107" i="20"/>
  <c r="A324" i="20"/>
  <c r="A110" i="20"/>
  <c r="A238" i="20"/>
  <c r="A354" i="20"/>
  <c r="A273" i="20"/>
  <c r="A300" i="20"/>
  <c r="A419" i="20"/>
  <c r="A328" i="20"/>
  <c r="A356" i="20"/>
  <c r="A147" i="20"/>
  <c r="A103" i="20"/>
  <c r="A53" i="20"/>
  <c r="A377" i="20"/>
  <c r="A249" i="20"/>
  <c r="A121" i="20"/>
  <c r="A37" i="20"/>
  <c r="A194" i="20"/>
  <c r="A402" i="20"/>
  <c r="A22" i="20"/>
  <c r="A100" i="20"/>
  <c r="A388" i="20"/>
  <c r="A285" i="20"/>
  <c r="A319" i="20"/>
  <c r="A111" i="20"/>
  <c r="A423" i="20"/>
  <c r="A331" i="20"/>
  <c r="A118" i="20"/>
  <c r="A167" i="20"/>
  <c r="A175" i="20"/>
  <c r="A280" i="20"/>
  <c r="A373" i="20"/>
  <c r="A391" i="20"/>
  <c r="A363" i="20"/>
  <c r="A81" i="20"/>
  <c r="A351" i="20"/>
  <c r="A165" i="20"/>
  <c r="A161" i="20"/>
  <c r="A304" i="20"/>
  <c r="A208" i="20"/>
  <c r="A209" i="20"/>
  <c r="A254" i="20"/>
  <c r="A220" i="20"/>
  <c r="A45" i="20"/>
  <c r="A190" i="20"/>
  <c r="A174" i="20"/>
  <c r="A343" i="20"/>
  <c r="A380" i="20"/>
  <c r="A358" i="20"/>
  <c r="A342" i="20"/>
  <c r="A330" i="20"/>
  <c r="A145" i="20"/>
  <c r="A290" i="20"/>
  <c r="A85" i="20"/>
  <c r="A393" i="20"/>
  <c r="A36" i="20"/>
  <c r="A181" i="20"/>
  <c r="A180" i="20"/>
  <c r="A146" i="20"/>
  <c r="A139" i="20"/>
  <c r="A8" i="20"/>
  <c r="A2" i="20"/>
  <c r="A114" i="20"/>
  <c r="A261" i="20"/>
  <c r="A390" i="20"/>
  <c r="A414" i="20"/>
  <c r="A366" i="20"/>
  <c r="A361" i="20"/>
  <c r="A345" i="20"/>
  <c r="A297" i="20"/>
  <c r="A222" i="20"/>
  <c r="A207" i="20"/>
  <c r="A198" i="20"/>
  <c r="A152" i="20"/>
  <c r="A149" i="20"/>
  <c r="A93" i="20"/>
  <c r="A66" i="20"/>
  <c r="A18" i="20"/>
  <c r="A14" i="20"/>
  <c r="A5" i="20"/>
  <c r="A196" i="20"/>
  <c r="A80" i="20"/>
  <c r="A399" i="20"/>
  <c r="A168" i="20"/>
  <c r="A335" i="20"/>
  <c r="A362" i="20"/>
  <c r="A291" i="20"/>
  <c r="A276" i="20"/>
  <c r="A214" i="20"/>
  <c r="A348" i="20"/>
  <c r="A323" i="20"/>
  <c r="A272" i="20"/>
  <c r="A268" i="20"/>
  <c r="A267" i="20"/>
  <c r="A98" i="20"/>
  <c r="A398" i="20"/>
  <c r="A404" i="20"/>
  <c r="A386" i="20"/>
  <c r="A332" i="20"/>
  <c r="A243" i="20"/>
  <c r="A230" i="20"/>
  <c r="A170" i="20"/>
  <c r="A154" i="20"/>
  <c r="A59" i="20"/>
  <c r="A57" i="20"/>
  <c r="A339" i="20"/>
  <c r="A275" i="20"/>
  <c r="A403" i="20"/>
  <c r="A338" i="20"/>
  <c r="A333" i="20"/>
  <c r="A337" i="20"/>
  <c r="A334" i="20"/>
  <c r="A336" i="20"/>
  <c r="A355" i="20"/>
  <c r="A179" i="20"/>
  <c r="A218" i="20"/>
  <c r="A434" i="20"/>
  <c r="A432" i="20"/>
  <c r="A425" i="20"/>
  <c r="A407" i="20"/>
  <c r="A431" i="20"/>
  <c r="AE4" i="1" l="1"/>
  <c r="AN4" i="1" l="1"/>
  <c r="AR4" i="1" s="1"/>
  <c r="AK4" i="1"/>
  <c r="AM4" i="1" l="1"/>
  <c r="AJ4" i="1"/>
  <c r="AG4" i="1"/>
  <c r="AI4" i="1"/>
  <c r="AQ4" i="1"/>
  <c r="AE5" i="1"/>
  <c r="AF5" i="1" s="1"/>
  <c r="AH5" i="1"/>
  <c r="AK5" i="1"/>
  <c r="AN5" i="1"/>
  <c r="AO5" i="1"/>
  <c r="AE6" i="1"/>
  <c r="AF6" i="1" s="1"/>
  <c r="AH6" i="1"/>
  <c r="AK6" i="1"/>
  <c r="AN6" i="1"/>
  <c r="AO6" i="1"/>
  <c r="AE7" i="1"/>
  <c r="AF7" i="1" s="1"/>
  <c r="AH7" i="1"/>
  <c r="AK7" i="1"/>
  <c r="AN7" i="1"/>
  <c r="AE8" i="1"/>
  <c r="AF8" i="1" s="1"/>
  <c r="AH8" i="1"/>
  <c r="AK8" i="1"/>
  <c r="AN8" i="1"/>
  <c r="AO8" i="1"/>
  <c r="AE9" i="1"/>
  <c r="AH9" i="1"/>
  <c r="AK9" i="1"/>
  <c r="AN9" i="1"/>
  <c r="AE10" i="1"/>
  <c r="AF10" i="1" s="1"/>
  <c r="AH10" i="1"/>
  <c r="AK10" i="1"/>
  <c r="AN10" i="1"/>
  <c r="AO10" i="1"/>
  <c r="AE11" i="1"/>
  <c r="AF11" i="1" s="1"/>
  <c r="AH11" i="1"/>
  <c r="AK11" i="1"/>
  <c r="AN11" i="1"/>
  <c r="AE12" i="1"/>
  <c r="AF12" i="1" s="1"/>
  <c r="AH12" i="1"/>
  <c r="AK12" i="1"/>
  <c r="AN12" i="1"/>
  <c r="AO12" i="1"/>
  <c r="AE13" i="1"/>
  <c r="AH13" i="1"/>
  <c r="AK13" i="1"/>
  <c r="AN13" i="1"/>
  <c r="AE14" i="1"/>
  <c r="AF14" i="1" s="1"/>
  <c r="AH14" i="1"/>
  <c r="AK14" i="1"/>
  <c r="AN14" i="1"/>
  <c r="AO14" i="1"/>
  <c r="AE15" i="1"/>
  <c r="AF15" i="1" s="1"/>
  <c r="AH15" i="1"/>
  <c r="AK15" i="1"/>
  <c r="AN15" i="1"/>
  <c r="AE16" i="1"/>
  <c r="AF16" i="1" s="1"/>
  <c r="AH16" i="1"/>
  <c r="AK16" i="1"/>
  <c r="AN16" i="1"/>
  <c r="AO16" i="1"/>
  <c r="AE17" i="1"/>
  <c r="AF17" i="1" s="1"/>
  <c r="AH17" i="1"/>
  <c r="AK17" i="1"/>
  <c r="AN17" i="1"/>
  <c r="AF9" i="1" l="1"/>
  <c r="AO9" i="1"/>
  <c r="AF13" i="1"/>
  <c r="AO13" i="1"/>
  <c r="AS16" i="1"/>
  <c r="AR16" i="1"/>
  <c r="AQ16" i="1"/>
  <c r="AM16" i="1"/>
  <c r="AJ16" i="1"/>
  <c r="AI16" i="1"/>
  <c r="AG16" i="1"/>
  <c r="AS13" i="1"/>
  <c r="AR13" i="1"/>
  <c r="AQ13" i="1"/>
  <c r="AM13" i="1"/>
  <c r="AJ13" i="1"/>
  <c r="AI13" i="1"/>
  <c r="AG13" i="1"/>
  <c r="AS12" i="1"/>
  <c r="AR12" i="1"/>
  <c r="AQ12" i="1"/>
  <c r="AM12" i="1"/>
  <c r="AJ12" i="1"/>
  <c r="AI12" i="1"/>
  <c r="AG12" i="1"/>
  <c r="AS9" i="1"/>
  <c r="AR9" i="1"/>
  <c r="AQ9" i="1"/>
  <c r="AM9" i="1"/>
  <c r="AJ9" i="1"/>
  <c r="AI9" i="1"/>
  <c r="AG9" i="1"/>
  <c r="AS8" i="1"/>
  <c r="AR8" i="1"/>
  <c r="AQ8" i="1"/>
  <c r="AM8" i="1"/>
  <c r="AJ8" i="1"/>
  <c r="AI8" i="1"/>
  <c r="AG8" i="1"/>
  <c r="AS5" i="1"/>
  <c r="AR5" i="1"/>
  <c r="AQ5" i="1"/>
  <c r="AM5" i="1"/>
  <c r="AJ5" i="1"/>
  <c r="AI5" i="1"/>
  <c r="AG5" i="1"/>
  <c r="AS17" i="1"/>
  <c r="AR17" i="1"/>
  <c r="AQ17" i="1"/>
  <c r="AM17" i="1"/>
  <c r="AJ17" i="1"/>
  <c r="AI17" i="1"/>
  <c r="AG17" i="1"/>
  <c r="AS14" i="1"/>
  <c r="AR14" i="1"/>
  <c r="AQ14" i="1"/>
  <c r="AM14" i="1"/>
  <c r="AJ14" i="1"/>
  <c r="AI14" i="1"/>
  <c r="AG14" i="1"/>
  <c r="AS10" i="1"/>
  <c r="AR10" i="1"/>
  <c r="AQ10" i="1"/>
  <c r="AM10" i="1"/>
  <c r="AJ10" i="1"/>
  <c r="AI10" i="1"/>
  <c r="AG10" i="1"/>
  <c r="AS6" i="1"/>
  <c r="AR6" i="1"/>
  <c r="AQ6" i="1"/>
  <c r="AM6" i="1"/>
  <c r="AJ6" i="1"/>
  <c r="AI6" i="1"/>
  <c r="AG6" i="1"/>
  <c r="AS15" i="1"/>
  <c r="AR15" i="1"/>
  <c r="AQ15" i="1"/>
  <c r="AM15" i="1"/>
  <c r="AJ15" i="1"/>
  <c r="AI15" i="1"/>
  <c r="AG15" i="1"/>
  <c r="AS11" i="1"/>
  <c r="AR11" i="1"/>
  <c r="AQ11" i="1"/>
  <c r="AM11" i="1"/>
  <c r="AJ11" i="1"/>
  <c r="AI11" i="1"/>
  <c r="AG11" i="1"/>
  <c r="AS7" i="1"/>
  <c r="AR7" i="1"/>
  <c r="AQ7" i="1"/>
  <c r="AM7" i="1"/>
  <c r="AJ7" i="1"/>
  <c r="AI7" i="1"/>
  <c r="AG7" i="1"/>
  <c r="AO17" i="1"/>
  <c r="AO15" i="1"/>
  <c r="AO11" i="1"/>
  <c r="AO7" i="1"/>
  <c r="AT5" i="1" l="1"/>
  <c r="AT7" i="1"/>
  <c r="AH4" i="1"/>
  <c r="AO4" i="1"/>
  <c r="AS4" i="1"/>
  <c r="AT4" i="1" s="1"/>
  <c r="AP5" i="1" l="1"/>
  <c r="AP6" i="1"/>
  <c r="AP7" i="1"/>
  <c r="AP8" i="1"/>
  <c r="AP9" i="1"/>
  <c r="AP10" i="1"/>
  <c r="AP11" i="1"/>
  <c r="AP12" i="1"/>
  <c r="AP13" i="1"/>
  <c r="AP14" i="1"/>
  <c r="AP15" i="1"/>
  <c r="AP16" i="1"/>
  <c r="AP17" i="1"/>
  <c r="AF4" i="1"/>
  <c r="AP4" i="1" l="1"/>
  <c r="AL8" i="1" l="1"/>
  <c r="AL12" i="1"/>
  <c r="AL16" i="1"/>
  <c r="AL9" i="1"/>
  <c r="AL14" i="1"/>
  <c r="AL10" i="1"/>
  <c r="AL17" i="1"/>
  <c r="AL11" i="1"/>
  <c r="AL13" i="1"/>
  <c r="AL15" i="1"/>
  <c r="AL4" i="1"/>
  <c r="AU4" i="1" s="1"/>
  <c r="AL6" i="1"/>
  <c r="AL7" i="1"/>
  <c r="AU7" i="1" s="1"/>
  <c r="AL5" i="1"/>
  <c r="AU5" i="1" s="1"/>
  <c r="AV5" i="1" l="1"/>
  <c r="AW5" i="1"/>
  <c r="AV7" i="1"/>
  <c r="AW7" i="1"/>
  <c r="AV6" i="1"/>
  <c r="AW6" i="1"/>
  <c r="AV4" i="1"/>
  <c r="AW4" i="1"/>
  <c r="AV15" i="1"/>
  <c r="AW15" i="1"/>
  <c r="AV13" i="1"/>
  <c r="AW13" i="1"/>
  <c r="AV11" i="1"/>
  <c r="AW11" i="1"/>
  <c r="AV17" i="1"/>
  <c r="AW17" i="1"/>
  <c r="AV10" i="1"/>
  <c r="AW10" i="1"/>
  <c r="AV14" i="1"/>
  <c r="AW14" i="1"/>
  <c r="AV9" i="1"/>
  <c r="AW9" i="1"/>
  <c r="AV16" i="1"/>
  <c r="AW16" i="1"/>
  <c r="AV12" i="1"/>
  <c r="AW12" i="1"/>
  <c r="AV8" i="1"/>
  <c r="AW8" i="1"/>
</calcChain>
</file>

<file path=xl/connections.xml><?xml version="1.0" encoding="utf-8"?>
<connections xmlns="http://schemas.openxmlformats.org/spreadsheetml/2006/main">
  <connection id="1" name="CMD RPER VSL" type="6" refreshedVersion="4" background="1" saveData="1">
    <textPr codePage="850" sourceFile="C:\Users\souaab\Desktop\CMD RPER VSL.csv" thousands=" " tab="0" comma="1">
      <textFields count="80">
        <textField type="text"/>
        <textField type="text"/>
        <textField type="text"/>
        <textField type="text"/>
        <textField type="text"/>
        <textField/>
        <textField/>
        <textField/>
        <textField/>
        <textField type="text"/>
        <textField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<sst xmlns="http://schemas.openxmlformats.org/spreadsheetml/2006/main" count="187" uniqueCount="82">
  <si>
    <t>001</t>
  </si>
  <si>
    <t>002</t>
  </si>
  <si>
    <t>A STANDARD</t>
  </si>
  <si>
    <t>LINGE DE MAISON</t>
  </si>
  <si>
    <t>TEXTILE D'AMEUBLEMENT</t>
  </si>
  <si>
    <t>SAISONNIER</t>
  </si>
  <si>
    <t>PLAID</t>
  </si>
  <si>
    <t>DESSUS CHAISE/GALETT</t>
  </si>
  <si>
    <t>879101/001</t>
  </si>
  <si>
    <t>BOU</t>
  </si>
  <si>
    <t>LINGE DE LIT</t>
  </si>
  <si>
    <t>PARURE DE LIT</t>
  </si>
  <si>
    <t>COUSSIN</t>
  </si>
  <si>
    <t>ACTIVITE</t>
  </si>
  <si>
    <t>DEPOT</t>
  </si>
  <si>
    <t>LIGNE</t>
  </si>
  <si>
    <t>ATELIER</t>
  </si>
  <si>
    <t>DONORDRE</t>
  </si>
  <si>
    <t>REFODP</t>
  </si>
  <si>
    <t>SOUSDEPOT</t>
  </si>
  <si>
    <t>SOCIETE</t>
  </si>
  <si>
    <t>ETABLIS</t>
  </si>
  <si>
    <t>CDE</t>
  </si>
  <si>
    <t>CODPOS</t>
  </si>
  <si>
    <t>DATECDE</t>
  </si>
  <si>
    <t>DATLIV</t>
  </si>
  <si>
    <t>CIRCUIT</t>
  </si>
  <si>
    <t>RGROUPCHARGE</t>
  </si>
  <si>
    <t>ARTICLE</t>
  </si>
  <si>
    <t>UNIVERS</t>
  </si>
  <si>
    <t>LIBUNIVERS</t>
  </si>
  <si>
    <t>FAMILLE</t>
  </si>
  <si>
    <t>LIBFAMILLE</t>
  </si>
  <si>
    <t>SFAMILLE</t>
  </si>
  <si>
    <t>LIBSFAM</t>
  </si>
  <si>
    <t>TYPART</t>
  </si>
  <si>
    <t>CYCLEVIE</t>
  </si>
  <si>
    <t>QTEAML</t>
  </si>
  <si>
    <t>QTELNC</t>
  </si>
  <si>
    <t>PCB</t>
  </si>
  <si>
    <t>SPCB</t>
  </si>
  <si>
    <t>QTEPAL</t>
  </si>
  <si>
    <t>VOLCOLIS</t>
  </si>
  <si>
    <t>OS1</t>
  </si>
  <si>
    <t>S40</t>
  </si>
  <si>
    <t>ZONE</t>
  </si>
  <si>
    <t>Nb PAL</t>
  </si>
  <si>
    <t>VOLUME</t>
  </si>
  <si>
    <t xml:space="preserve">Nb Colis </t>
  </si>
  <si>
    <t>PPB</t>
  </si>
  <si>
    <t>maxi livraison pub</t>
  </si>
  <si>
    <t>region</t>
  </si>
  <si>
    <t>879101</t>
  </si>
  <si>
    <t>depot_Magasin</t>
  </si>
  <si>
    <t>Sem Liv Plan</t>
  </si>
  <si>
    <t xml:space="preserve">Inventaire </t>
  </si>
  <si>
    <t>Jour Chargement</t>
  </si>
  <si>
    <t>Prev NB pal</t>
  </si>
  <si>
    <t>NB pal</t>
  </si>
  <si>
    <t>PTF stockage</t>
  </si>
  <si>
    <t>Priorité</t>
  </si>
  <si>
    <t xml:space="preserve">A lancer </t>
  </si>
  <si>
    <t>A préparer</t>
  </si>
  <si>
    <t>Nb_PAL_non_PRE</t>
  </si>
  <si>
    <t>871503/001</t>
  </si>
  <si>
    <t>871503</t>
  </si>
  <si>
    <t>ART DE LA TABLE</t>
  </si>
  <si>
    <t>USTENSILE MENAGER</t>
  </si>
  <si>
    <t>USTENSILE/SPATULE</t>
  </si>
  <si>
    <t>879059/001</t>
  </si>
  <si>
    <t>879059</t>
  </si>
  <si>
    <t>VERRERIE</t>
  </si>
  <si>
    <t>VERRE BAS EAU/WHISKY</t>
  </si>
  <si>
    <t>879061/001</t>
  </si>
  <si>
    <t>879061</t>
  </si>
  <si>
    <t>879095/001</t>
  </si>
  <si>
    <t>879095</t>
  </si>
  <si>
    <t>JOUET PERMANENT</t>
  </si>
  <si>
    <t>JOUET PERMANENT MIXTE</t>
  </si>
  <si>
    <t xml:space="preserve">Oui </t>
  </si>
  <si>
    <t>Non</t>
  </si>
  <si>
    <t>Nummagasin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</si>
</sst>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17">
    <xf numFmtId="0" fontId="0" fillId="0" borderId="0" xfId="0"/>
    <xf numFmtId="49" fontId="0" fillId="0" borderId="0" xfId="0" applyNumberFormat="1"/>
    <xf numFmtId="0" fontId="0" fillId="2" borderId="0" xfId="0" applyFill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2" fontId="0" fillId="3" borderId="0" xfId="0" applyNumberFormat="1" applyFill="1" applyAlignment="1">
      <alignment horizontal="left"/>
    </xf>
    <xf numFmtId="14" fontId="0" fillId="3" borderId="0" xfId="0" applyNumberFormat="1" applyFill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Drop" dropLines="438" dropStyle="combo" dx="16" fmlaRange="Magasin!$A$1:$A$438" sel="8" val="2"/>
</file>

<file path=xl/ctrlProps/ctrlProp3.xml><?xml version="1.0" encoding="utf-8"?>
<formControlPr xmlns="http://schemas.microsoft.com/office/spreadsheetml/2009/9/main" objectType="Drop" dropLines="2" dropStyle="combo" dx="16" fmlaRange="'A préparer '!$A$1:$A$2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1</xdr:row>
          <xdr:rowOff>9525</xdr:rowOff>
        </xdr:from>
        <xdr:to>
          <xdr:col>7</xdr:col>
          <xdr:colOff>552450</xdr:colOff>
          <xdr:row>13</xdr:row>
          <xdr:rowOff>47625</xdr:rowOff>
        </xdr:to>
        <xdr:sp macro="" textlink="">
          <xdr:nvSpPr>
            <xdr:cNvPr id="11270" name="Group Box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FORCER LA PREPARATION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4</xdr:row>
          <xdr:rowOff>57150</xdr:rowOff>
        </xdr:from>
        <xdr:to>
          <xdr:col>6</xdr:col>
          <xdr:colOff>314325</xdr:colOff>
          <xdr:row>5</xdr:row>
          <xdr:rowOff>47625</xdr:rowOff>
        </xdr:to>
        <xdr:sp macro="" textlink="">
          <xdr:nvSpPr>
            <xdr:cNvPr id="11275" name="Drop Down 11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361950</xdr:colOff>
      <xdr:row>3</xdr:row>
      <xdr:rowOff>114300</xdr:rowOff>
    </xdr:from>
    <xdr:to>
      <xdr:col>2</xdr:col>
      <xdr:colOff>1</xdr:colOff>
      <xdr:row>5</xdr:row>
      <xdr:rowOff>66676</xdr:rowOff>
    </xdr:to>
    <xdr:pic macro="[1]!il_fi_Cliquer">
      <xdr:nvPicPr>
        <xdr:cNvPr id="31" name="il_fi" descr="http://us.cdn2.123rf.com/168nwm/happyroman/happyroman1112/happyroman111202100/11519804-vecteur-vert-positif-coche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447800"/>
          <a:ext cx="400051" cy="333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352425</xdr:colOff>
      <xdr:row>6</xdr:row>
      <xdr:rowOff>57150</xdr:rowOff>
    </xdr:from>
    <xdr:to>
      <xdr:col>1</xdr:col>
      <xdr:colOff>752476</xdr:colOff>
      <xdr:row>8</xdr:row>
      <xdr:rowOff>9526</xdr:rowOff>
    </xdr:to>
    <xdr:pic macro="[1]!il_fi_Cliquer">
      <xdr:nvPicPr>
        <xdr:cNvPr id="32" name="il_fi" descr="http://us.cdn2.123rf.com/168nwm/happyroman/happyroman1112/happyroman111202100/11519804-vecteur-vert-positif-coche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2914650"/>
          <a:ext cx="400051" cy="333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123825</xdr:colOff>
      <xdr:row>3</xdr:row>
      <xdr:rowOff>142875</xdr:rowOff>
    </xdr:from>
    <xdr:to>
      <xdr:col>4</xdr:col>
      <xdr:colOff>676275</xdr:colOff>
      <xdr:row>5</xdr:row>
      <xdr:rowOff>57150</xdr:rowOff>
    </xdr:to>
    <xdr:sp macro="" textlink="">
      <xdr:nvSpPr>
        <xdr:cNvPr id="38" name="ZoneTexte 37"/>
        <xdr:cNvSpPr txBox="1"/>
      </xdr:nvSpPr>
      <xdr:spPr>
        <a:xfrm>
          <a:off x="1647825" y="2428875"/>
          <a:ext cx="2076450" cy="295275"/>
        </a:xfrm>
        <a:prstGeom prst="rect">
          <a:avLst/>
        </a:prstGeom>
        <a:solidFill>
          <a:srgbClr val="FF0000">
            <a:alpha val="56000"/>
          </a:srgbClr>
        </a:solidFill>
        <a:ln w="9525" cmpd="sng">
          <a:noFill/>
        </a:ln>
        <a:effectLst>
          <a:reflection blurRad="6350" stA="50000" endA="300" endPos="550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SELECTIONNER</a:t>
          </a:r>
          <a:r>
            <a:rPr lang="fr-FR" sz="1100" baseline="0"/>
            <a:t> LE CODE MAG</a:t>
          </a:r>
          <a:endParaRPr lang="fr-FR" sz="1100"/>
        </a:p>
      </xdr:txBody>
    </xdr:sp>
    <xdr:clientData/>
  </xdr:twoCellAnchor>
  <xdr:twoCellAnchor>
    <xdr:from>
      <xdr:col>2</xdr:col>
      <xdr:colOff>142875</xdr:colOff>
      <xdr:row>6</xdr:row>
      <xdr:rowOff>114300</xdr:rowOff>
    </xdr:from>
    <xdr:to>
      <xdr:col>4</xdr:col>
      <xdr:colOff>685801</xdr:colOff>
      <xdr:row>7</xdr:row>
      <xdr:rowOff>161925</xdr:rowOff>
    </xdr:to>
    <xdr:sp macro="" textlink="">
      <xdr:nvSpPr>
        <xdr:cNvPr id="39" name="ZoneTexte 38"/>
        <xdr:cNvSpPr txBox="1"/>
      </xdr:nvSpPr>
      <xdr:spPr>
        <a:xfrm>
          <a:off x="1666875" y="2971800"/>
          <a:ext cx="2066926" cy="238125"/>
        </a:xfrm>
        <a:prstGeom prst="rect">
          <a:avLst/>
        </a:prstGeom>
        <a:solidFill>
          <a:srgbClr val="FFC000">
            <a:alpha val="59000"/>
          </a:srgbClr>
        </a:solidFill>
        <a:ln w="9525" cmpd="sng">
          <a:noFill/>
        </a:ln>
        <a:effectLst>
          <a:reflection blurRad="6350" stA="50000" endA="300" endPos="550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BASCULER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6</xdr:row>
          <xdr:rowOff>76200</xdr:rowOff>
        </xdr:from>
        <xdr:to>
          <xdr:col>6</xdr:col>
          <xdr:colOff>304800</xdr:colOff>
          <xdr:row>7</xdr:row>
          <xdr:rowOff>66675</xdr:rowOff>
        </xdr:to>
        <xdr:sp macro="" textlink="">
          <xdr:nvSpPr>
            <xdr:cNvPr id="11285" name="Drop Down 21" hidden="1">
              <a:extLst>
                <a:ext uri="{63B3BB69-23CF-44E3-9099-C40C66FF867C}">
                  <a14:compatExt spid="_x0000_s1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uaab\Downloads\Auchan%20direct%20-%20R&#233;cep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SE RECEPTIONS"/>
      <sheetName val="Fournisseurs"/>
      <sheetName val="Réceptionnaire"/>
      <sheetName val="Transporteurs"/>
      <sheetName val="Feuil1"/>
      <sheetName val="Auchan direct - Réception"/>
    </sheetNames>
    <definedNames>
      <definedName name="il_fi_Cliquer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queryTables/queryTable1.xml><?xml version="1.0" encoding="utf-8"?>
<queryTable xmlns="http://schemas.openxmlformats.org/spreadsheetml/2006/main" name="CMD RPER VSL" growShrinkType="overwriteClear" fillFormulas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0" r:id="rId4" name="Group Box 6">
              <controlPr defaultSize="0" autoFill="0" autoPict="0">
                <anchor moveWithCells="1" sizeWithCells="1">
                  <from>
                    <xdr:col>1</xdr:col>
                    <xdr:colOff>190500</xdr:colOff>
                    <xdr:row>1</xdr:row>
                    <xdr:rowOff>9525</xdr:rowOff>
                  </from>
                  <to>
                    <xdr:col>7</xdr:col>
                    <xdr:colOff>552450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5" name="Drop Down 11">
              <controlPr defaultSize="0" autoLine="0" autoPict="0">
                <anchor moveWithCells="1">
                  <from>
                    <xdr:col>5</xdr:col>
                    <xdr:colOff>476250</xdr:colOff>
                    <xdr:row>4</xdr:row>
                    <xdr:rowOff>57150</xdr:rowOff>
                  </from>
                  <to>
                    <xdr:col>6</xdr:col>
                    <xdr:colOff>314325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6" name="Drop Down 21">
              <controlPr defaultSize="0" autoLine="0" autoPict="0">
                <anchor moveWithCells="1">
                  <from>
                    <xdr:col>5</xdr:col>
                    <xdr:colOff>466725</xdr:colOff>
                    <xdr:row>6</xdr:row>
                    <xdr:rowOff>76200</xdr:rowOff>
                  </from>
                  <to>
                    <xdr:col>6</xdr:col>
                    <xdr:colOff>304800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38"/>
  <sheetViews>
    <sheetView topLeftCell="A414" workbookViewId="0">
      <selection activeCell="E14" sqref="E14"/>
    </sheetView>
  </sheetViews>
  <sheetFormatPr baseColWidth="10" defaultRowHeight="15" x14ac:dyDescent="0.25"/>
  <sheetData>
    <row r="1" spans="1:1" x14ac:dyDescent="0.25">
      <c r="A1" s="9">
        <f ca="1">VALUE(#REF!)</f>
        <v>3</v>
      </c>
    </row>
    <row r="2" spans="1:1" x14ac:dyDescent="0.25">
      <c r="A2" s="9">
        <f ca="1">VALUE(#REF!)</f>
        <v>35</v>
      </c>
    </row>
    <row r="3" spans="1:1" x14ac:dyDescent="0.25">
      <c r="A3" s="9">
        <f ca="1">VALUE(#REF!)</f>
        <v>38</v>
      </c>
    </row>
    <row r="4" spans="1:1" x14ac:dyDescent="0.25">
      <c r="A4" s="9">
        <f ca="1">VALUE(#REF!)</f>
        <v>42</v>
      </c>
    </row>
    <row r="5" spans="1:1" x14ac:dyDescent="0.25">
      <c r="A5" s="9">
        <f ca="1">VALUE(#REF!)</f>
        <v>254</v>
      </c>
    </row>
    <row r="6" spans="1:1" x14ac:dyDescent="0.25">
      <c r="A6" s="9">
        <f ca="1">VALUE(#REF!)</f>
        <v>259</v>
      </c>
    </row>
    <row r="7" spans="1:1" x14ac:dyDescent="0.25">
      <c r="A7" s="9">
        <f ca="1">VALUE(#REF!)</f>
        <v>264</v>
      </c>
    </row>
    <row r="8" spans="1:1" x14ac:dyDescent="0.25">
      <c r="A8" s="9">
        <f ca="1">VALUE(#REF!)</f>
        <v>349</v>
      </c>
    </row>
    <row r="9" spans="1:1" x14ac:dyDescent="0.25">
      <c r="A9" s="9">
        <f ca="1">VALUE(#REF!)</f>
        <v>364</v>
      </c>
    </row>
    <row r="10" spans="1:1" x14ac:dyDescent="0.25">
      <c r="A10" s="9">
        <f ca="1">VALUE(#REF!)</f>
        <v>383</v>
      </c>
    </row>
    <row r="11" spans="1:1" x14ac:dyDescent="0.25">
      <c r="A11" s="9">
        <f ca="1">VALUE(#REF!)</f>
        <v>392</v>
      </c>
    </row>
    <row r="12" spans="1:1" x14ac:dyDescent="0.25">
      <c r="A12" s="9">
        <f ca="1">VALUE(#REF!)</f>
        <v>393</v>
      </c>
    </row>
    <row r="13" spans="1:1" x14ac:dyDescent="0.25">
      <c r="A13" s="9">
        <f ca="1">VALUE(#REF!)</f>
        <v>410</v>
      </c>
    </row>
    <row r="14" spans="1:1" x14ac:dyDescent="0.25">
      <c r="A14" s="9">
        <f ca="1">VALUE(#REF!)</f>
        <v>473</v>
      </c>
    </row>
    <row r="15" spans="1:1" x14ac:dyDescent="0.25">
      <c r="A15" s="9">
        <f ca="1">VALUE(#REF!)</f>
        <v>482</v>
      </c>
    </row>
    <row r="16" spans="1:1" x14ac:dyDescent="0.25">
      <c r="A16" s="9">
        <f ca="1">VALUE(#REF!)</f>
        <v>493</v>
      </c>
    </row>
    <row r="17" spans="1:1" x14ac:dyDescent="0.25">
      <c r="A17" s="9">
        <f ca="1">VALUE(#REF!)</f>
        <v>513</v>
      </c>
    </row>
    <row r="18" spans="1:1" x14ac:dyDescent="0.25">
      <c r="A18" s="9">
        <f ca="1">VALUE(#REF!)</f>
        <v>574</v>
      </c>
    </row>
    <row r="19" spans="1:1" x14ac:dyDescent="0.25">
      <c r="A19" s="9">
        <f ca="1">VALUE(#REF!)</f>
        <v>588</v>
      </c>
    </row>
    <row r="20" spans="1:1" x14ac:dyDescent="0.25">
      <c r="A20" s="9">
        <f ca="1">VALUE(#REF!)</f>
        <v>589</v>
      </c>
    </row>
    <row r="21" spans="1:1" x14ac:dyDescent="0.25">
      <c r="A21" s="9">
        <f ca="1">VALUE(#REF!)</f>
        <v>616</v>
      </c>
    </row>
    <row r="22" spans="1:1" x14ac:dyDescent="0.25">
      <c r="A22" s="9">
        <f ca="1">VALUE(#REF!)</f>
        <v>646</v>
      </c>
    </row>
    <row r="23" spans="1:1" x14ac:dyDescent="0.25">
      <c r="A23" s="9">
        <f ca="1">VALUE(#REF!)</f>
        <v>678</v>
      </c>
    </row>
    <row r="24" spans="1:1" x14ac:dyDescent="0.25">
      <c r="A24" s="9">
        <f ca="1">VALUE(#REF!)</f>
        <v>684</v>
      </c>
    </row>
    <row r="25" spans="1:1" x14ac:dyDescent="0.25">
      <c r="A25" s="9">
        <f ca="1">VALUE(#REF!)</f>
        <v>702</v>
      </c>
    </row>
    <row r="26" spans="1:1" x14ac:dyDescent="0.25">
      <c r="A26" s="9">
        <f ca="1">VALUE(#REF!)</f>
        <v>704</v>
      </c>
    </row>
    <row r="27" spans="1:1" x14ac:dyDescent="0.25">
      <c r="A27" s="9">
        <f ca="1">VALUE(#REF!)</f>
        <v>773</v>
      </c>
    </row>
    <row r="28" spans="1:1" x14ac:dyDescent="0.25">
      <c r="A28" s="9">
        <f ca="1">VALUE(#REF!)</f>
        <v>774</v>
      </c>
    </row>
    <row r="29" spans="1:1" x14ac:dyDescent="0.25">
      <c r="A29" s="9">
        <f ca="1">VALUE(#REF!)</f>
        <v>780</v>
      </c>
    </row>
    <row r="30" spans="1:1" x14ac:dyDescent="0.25">
      <c r="A30" s="9">
        <f ca="1">VALUE(#REF!)</f>
        <v>803</v>
      </c>
    </row>
    <row r="31" spans="1:1" x14ac:dyDescent="0.25">
      <c r="A31" s="9">
        <f ca="1">VALUE(#REF!)</f>
        <v>804</v>
      </c>
    </row>
    <row r="32" spans="1:1" x14ac:dyDescent="0.25">
      <c r="A32" s="9">
        <f ca="1">VALUE(#REF!)</f>
        <v>805</v>
      </c>
    </row>
    <row r="33" spans="1:1" x14ac:dyDescent="0.25">
      <c r="A33" s="9">
        <f ca="1">VALUE(#REF!)</f>
        <v>811</v>
      </c>
    </row>
    <row r="34" spans="1:1" x14ac:dyDescent="0.25">
      <c r="A34" s="9">
        <f ca="1">VALUE(#REF!)</f>
        <v>835</v>
      </c>
    </row>
    <row r="35" spans="1:1" x14ac:dyDescent="0.25">
      <c r="A35" s="9">
        <f ca="1">VALUE(#REF!)</f>
        <v>840</v>
      </c>
    </row>
    <row r="36" spans="1:1" x14ac:dyDescent="0.25">
      <c r="A36" s="9">
        <f ca="1">VALUE(#REF!)</f>
        <v>844</v>
      </c>
    </row>
    <row r="37" spans="1:1" x14ac:dyDescent="0.25">
      <c r="A37" s="9">
        <f ca="1">VALUE(#REF!)</f>
        <v>869</v>
      </c>
    </row>
    <row r="38" spans="1:1" x14ac:dyDescent="0.25">
      <c r="A38" s="9">
        <f ca="1">VALUE(#REF!)</f>
        <v>882</v>
      </c>
    </row>
    <row r="39" spans="1:1" x14ac:dyDescent="0.25">
      <c r="A39" s="9">
        <f ca="1">VALUE(#REF!)</f>
        <v>883</v>
      </c>
    </row>
    <row r="40" spans="1:1" x14ac:dyDescent="0.25">
      <c r="A40" s="9">
        <f ca="1">VALUE(#REF!)</f>
        <v>899</v>
      </c>
    </row>
    <row r="41" spans="1:1" x14ac:dyDescent="0.25">
      <c r="A41" s="9">
        <f ca="1">VALUE(#REF!)</f>
        <v>905</v>
      </c>
    </row>
    <row r="42" spans="1:1" x14ac:dyDescent="0.25">
      <c r="A42" s="9">
        <f ca="1">VALUE(#REF!)</f>
        <v>909</v>
      </c>
    </row>
    <row r="43" spans="1:1" x14ac:dyDescent="0.25">
      <c r="A43" s="9">
        <f ca="1">VALUE(#REF!)</f>
        <v>912</v>
      </c>
    </row>
    <row r="44" spans="1:1" x14ac:dyDescent="0.25">
      <c r="A44" s="9">
        <f ca="1">VALUE(#REF!)</f>
        <v>916</v>
      </c>
    </row>
    <row r="45" spans="1:1" x14ac:dyDescent="0.25">
      <c r="A45" s="9">
        <f ca="1">VALUE(#REF!)</f>
        <v>935</v>
      </c>
    </row>
    <row r="46" spans="1:1" x14ac:dyDescent="0.25">
      <c r="A46" s="9">
        <f ca="1">VALUE(#REF!)</f>
        <v>995</v>
      </c>
    </row>
    <row r="47" spans="1:1" x14ac:dyDescent="0.25">
      <c r="A47" s="9">
        <f ca="1">VALUE(#REF!)</f>
        <v>1035</v>
      </c>
    </row>
    <row r="48" spans="1:1" x14ac:dyDescent="0.25">
      <c r="A48" s="9">
        <f ca="1">VALUE(#REF!)</f>
        <v>1036</v>
      </c>
    </row>
    <row r="49" spans="1:1" x14ac:dyDescent="0.25">
      <c r="A49" s="9">
        <f ca="1">VALUE(#REF!)</f>
        <v>1060</v>
      </c>
    </row>
    <row r="50" spans="1:1" x14ac:dyDescent="0.25">
      <c r="A50" s="9">
        <f ca="1">VALUE(#REF!)</f>
        <v>1061</v>
      </c>
    </row>
    <row r="51" spans="1:1" x14ac:dyDescent="0.25">
      <c r="A51" s="9">
        <f ca="1">VALUE(#REF!)</f>
        <v>1098</v>
      </c>
    </row>
    <row r="52" spans="1:1" x14ac:dyDescent="0.25">
      <c r="A52" s="9">
        <f ca="1">VALUE(#REF!)</f>
        <v>1120</v>
      </c>
    </row>
    <row r="53" spans="1:1" x14ac:dyDescent="0.25">
      <c r="A53" s="9">
        <f ca="1">VALUE(#REF!)</f>
        <v>1134</v>
      </c>
    </row>
    <row r="54" spans="1:1" x14ac:dyDescent="0.25">
      <c r="A54" s="9">
        <f ca="1">VALUE(#REF!)</f>
        <v>1135</v>
      </c>
    </row>
    <row r="55" spans="1:1" x14ac:dyDescent="0.25">
      <c r="A55" s="9">
        <f ca="1">VALUE(#REF!)</f>
        <v>1136</v>
      </c>
    </row>
    <row r="56" spans="1:1" x14ac:dyDescent="0.25">
      <c r="A56" s="9">
        <f ca="1">VALUE(#REF!)</f>
        <v>1137</v>
      </c>
    </row>
    <row r="57" spans="1:1" x14ac:dyDescent="0.25">
      <c r="A57" s="9">
        <f ca="1">VALUE(#REF!)</f>
        <v>1139</v>
      </c>
    </row>
    <row r="58" spans="1:1" x14ac:dyDescent="0.25">
      <c r="A58" s="9">
        <f ca="1">VALUE(#REF!)</f>
        <v>1141</v>
      </c>
    </row>
    <row r="59" spans="1:1" x14ac:dyDescent="0.25">
      <c r="A59" s="9">
        <f ca="1">VALUE(#REF!)</f>
        <v>1142</v>
      </c>
    </row>
    <row r="60" spans="1:1" x14ac:dyDescent="0.25">
      <c r="A60" s="9">
        <f ca="1">VALUE(#REF!)</f>
        <v>1163</v>
      </c>
    </row>
    <row r="61" spans="1:1" x14ac:dyDescent="0.25">
      <c r="A61" s="9">
        <f ca="1">VALUE(#REF!)</f>
        <v>1176</v>
      </c>
    </row>
    <row r="62" spans="1:1" x14ac:dyDescent="0.25">
      <c r="A62" s="9">
        <f ca="1">VALUE(#REF!)</f>
        <v>1203</v>
      </c>
    </row>
    <row r="63" spans="1:1" x14ac:dyDescent="0.25">
      <c r="A63" s="9">
        <f ca="1">VALUE(#REF!)</f>
        <v>1206</v>
      </c>
    </row>
    <row r="64" spans="1:1" x14ac:dyDescent="0.25">
      <c r="A64" s="9">
        <f ca="1">VALUE(#REF!)</f>
        <v>1208</v>
      </c>
    </row>
    <row r="65" spans="1:1" x14ac:dyDescent="0.25">
      <c r="A65" s="9">
        <f ca="1">VALUE(#REF!)</f>
        <v>1209</v>
      </c>
    </row>
    <row r="66" spans="1:1" x14ac:dyDescent="0.25">
      <c r="A66" s="9">
        <f ca="1">VALUE(#REF!)</f>
        <v>1211</v>
      </c>
    </row>
    <row r="67" spans="1:1" x14ac:dyDescent="0.25">
      <c r="A67" s="9">
        <f ca="1">VALUE(#REF!)</f>
        <v>1212</v>
      </c>
    </row>
    <row r="68" spans="1:1" x14ac:dyDescent="0.25">
      <c r="A68" s="9">
        <f ca="1">VALUE(#REF!)</f>
        <v>1213</v>
      </c>
    </row>
    <row r="69" spans="1:1" x14ac:dyDescent="0.25">
      <c r="A69" s="9">
        <f ca="1">VALUE(#REF!)</f>
        <v>1215</v>
      </c>
    </row>
    <row r="70" spans="1:1" x14ac:dyDescent="0.25">
      <c r="A70" s="9">
        <f ca="1">VALUE(#REF!)</f>
        <v>1217</v>
      </c>
    </row>
    <row r="71" spans="1:1" x14ac:dyDescent="0.25">
      <c r="A71" s="9">
        <f ca="1">VALUE(#REF!)</f>
        <v>1223</v>
      </c>
    </row>
    <row r="72" spans="1:1" x14ac:dyDescent="0.25">
      <c r="A72" s="9">
        <f ca="1">VALUE(#REF!)</f>
        <v>1224</v>
      </c>
    </row>
    <row r="73" spans="1:1" x14ac:dyDescent="0.25">
      <c r="A73" s="9">
        <f ca="1">VALUE(#REF!)</f>
        <v>1227</v>
      </c>
    </row>
    <row r="74" spans="1:1" x14ac:dyDescent="0.25">
      <c r="A74" s="9">
        <f ca="1">VALUE(#REF!)</f>
        <v>1228</v>
      </c>
    </row>
    <row r="75" spans="1:1" x14ac:dyDescent="0.25">
      <c r="A75" s="9">
        <f ca="1">VALUE(#REF!)</f>
        <v>1229</v>
      </c>
    </row>
    <row r="76" spans="1:1" x14ac:dyDescent="0.25">
      <c r="A76" s="9">
        <f ca="1">VALUE(#REF!)</f>
        <v>1230</v>
      </c>
    </row>
    <row r="77" spans="1:1" x14ac:dyDescent="0.25">
      <c r="A77" s="9">
        <f ca="1">VALUE(#REF!)</f>
        <v>1249</v>
      </c>
    </row>
    <row r="78" spans="1:1" x14ac:dyDescent="0.25">
      <c r="A78" s="9">
        <f ca="1">VALUE(#REF!)</f>
        <v>1251</v>
      </c>
    </row>
    <row r="79" spans="1:1" x14ac:dyDescent="0.25">
      <c r="A79" s="9">
        <f ca="1">VALUE(#REF!)</f>
        <v>1254</v>
      </c>
    </row>
    <row r="80" spans="1:1" x14ac:dyDescent="0.25">
      <c r="A80" s="9">
        <f ca="1">VALUE(#REF!)</f>
        <v>1301</v>
      </c>
    </row>
    <row r="81" spans="1:1" x14ac:dyDescent="0.25">
      <c r="A81" s="9">
        <f ca="1">VALUE(#REF!)</f>
        <v>1302</v>
      </c>
    </row>
    <row r="82" spans="1:1" x14ac:dyDescent="0.25">
      <c r="A82" s="9">
        <f ca="1">VALUE(#REF!)</f>
        <v>1303</v>
      </c>
    </row>
    <row r="83" spans="1:1" x14ac:dyDescent="0.25">
      <c r="A83" s="9">
        <f ca="1">VALUE(#REF!)</f>
        <v>1304</v>
      </c>
    </row>
    <row r="84" spans="1:1" x14ac:dyDescent="0.25">
      <c r="A84" s="9">
        <f ca="1">VALUE(#REF!)</f>
        <v>1305</v>
      </c>
    </row>
    <row r="85" spans="1:1" x14ac:dyDescent="0.25">
      <c r="A85" s="9">
        <f ca="1">VALUE(#REF!)</f>
        <v>1306</v>
      </c>
    </row>
    <row r="86" spans="1:1" x14ac:dyDescent="0.25">
      <c r="A86" s="9">
        <f ca="1">VALUE(#REF!)</f>
        <v>1346</v>
      </c>
    </row>
    <row r="87" spans="1:1" x14ac:dyDescent="0.25">
      <c r="A87" s="9">
        <f ca="1">VALUE(#REF!)</f>
        <v>1359</v>
      </c>
    </row>
    <row r="88" spans="1:1" x14ac:dyDescent="0.25">
      <c r="A88" s="9">
        <f ca="1">VALUE(#REF!)</f>
        <v>1361</v>
      </c>
    </row>
    <row r="89" spans="1:1" x14ac:dyDescent="0.25">
      <c r="A89" s="9">
        <f ca="1">VALUE(#REF!)</f>
        <v>1362</v>
      </c>
    </row>
    <row r="90" spans="1:1" x14ac:dyDescent="0.25">
      <c r="A90" s="9">
        <f ca="1">VALUE(#REF!)</f>
        <v>1372</v>
      </c>
    </row>
    <row r="91" spans="1:1" x14ac:dyDescent="0.25">
      <c r="A91" s="9">
        <f ca="1">VALUE(#REF!)</f>
        <v>1396</v>
      </c>
    </row>
    <row r="92" spans="1:1" x14ac:dyDescent="0.25">
      <c r="A92" s="9">
        <f ca="1">VALUE(#REF!)</f>
        <v>1400</v>
      </c>
    </row>
    <row r="93" spans="1:1" x14ac:dyDescent="0.25">
      <c r="A93" s="9">
        <f ca="1">VALUE(#REF!)</f>
        <v>1406</v>
      </c>
    </row>
    <row r="94" spans="1:1" x14ac:dyDescent="0.25">
      <c r="A94" s="9">
        <f ca="1">VALUE(#REF!)</f>
        <v>1408</v>
      </c>
    </row>
    <row r="95" spans="1:1" x14ac:dyDescent="0.25">
      <c r="A95" s="9">
        <f ca="1">VALUE(#REF!)</f>
        <v>1428</v>
      </c>
    </row>
    <row r="96" spans="1:1" x14ac:dyDescent="0.25">
      <c r="A96" s="9">
        <f ca="1">VALUE(#REF!)</f>
        <v>1430</v>
      </c>
    </row>
    <row r="97" spans="1:1" x14ac:dyDescent="0.25">
      <c r="A97" s="9">
        <f ca="1">VALUE(#REF!)</f>
        <v>1431</v>
      </c>
    </row>
    <row r="98" spans="1:1" x14ac:dyDescent="0.25">
      <c r="A98" s="9">
        <f ca="1">VALUE(#REF!)</f>
        <v>1510</v>
      </c>
    </row>
    <row r="99" spans="1:1" x14ac:dyDescent="0.25">
      <c r="A99" s="9">
        <f ca="1">VALUE(#REF!)</f>
        <v>1511</v>
      </c>
    </row>
    <row r="100" spans="1:1" x14ac:dyDescent="0.25">
      <c r="A100" s="9">
        <f ca="1">VALUE(#REF!)</f>
        <v>1512</v>
      </c>
    </row>
    <row r="101" spans="1:1" x14ac:dyDescent="0.25">
      <c r="A101" s="9">
        <f ca="1">VALUE(#REF!)</f>
        <v>1514</v>
      </c>
    </row>
    <row r="102" spans="1:1" x14ac:dyDescent="0.25">
      <c r="A102" s="9">
        <f ca="1">VALUE(#REF!)</f>
        <v>1516</v>
      </c>
    </row>
    <row r="103" spans="1:1" x14ac:dyDescent="0.25">
      <c r="A103" s="9">
        <f ca="1">VALUE(#REF!)</f>
        <v>1520</v>
      </c>
    </row>
    <row r="104" spans="1:1" x14ac:dyDescent="0.25">
      <c r="A104" s="9">
        <f ca="1">VALUE(#REF!)</f>
        <v>1521</v>
      </c>
    </row>
    <row r="105" spans="1:1" x14ac:dyDescent="0.25">
      <c r="A105" s="9">
        <f ca="1">VALUE(#REF!)</f>
        <v>1523</v>
      </c>
    </row>
    <row r="106" spans="1:1" x14ac:dyDescent="0.25">
      <c r="A106" s="9">
        <f ca="1">VALUE(#REF!)</f>
        <v>1527</v>
      </c>
    </row>
    <row r="107" spans="1:1" x14ac:dyDescent="0.25">
      <c r="A107" s="9">
        <f ca="1">VALUE(#REF!)</f>
        <v>1529</v>
      </c>
    </row>
    <row r="108" spans="1:1" x14ac:dyDescent="0.25">
      <c r="A108" s="9">
        <f ca="1">VALUE(#REF!)</f>
        <v>1531</v>
      </c>
    </row>
    <row r="109" spans="1:1" x14ac:dyDescent="0.25">
      <c r="A109" s="9">
        <f ca="1">VALUE(#REF!)</f>
        <v>1532</v>
      </c>
    </row>
    <row r="110" spans="1:1" x14ac:dyDescent="0.25">
      <c r="A110" s="9">
        <f ca="1">VALUE(#REF!)</f>
        <v>1535</v>
      </c>
    </row>
    <row r="111" spans="1:1" x14ac:dyDescent="0.25">
      <c r="A111" s="9">
        <f ca="1">VALUE(#REF!)</f>
        <v>1538</v>
      </c>
    </row>
    <row r="112" spans="1:1" x14ac:dyDescent="0.25">
      <c r="A112" s="9">
        <f ca="1">VALUE(#REF!)</f>
        <v>1576</v>
      </c>
    </row>
    <row r="113" spans="1:1" x14ac:dyDescent="0.25">
      <c r="A113" s="9">
        <f ca="1">VALUE(#REF!)</f>
        <v>1578</v>
      </c>
    </row>
    <row r="114" spans="1:1" x14ac:dyDescent="0.25">
      <c r="A114" s="9">
        <f ca="1">VALUE(#REF!)</f>
        <v>1579</v>
      </c>
    </row>
    <row r="115" spans="1:1" x14ac:dyDescent="0.25">
      <c r="A115" s="9">
        <f ca="1">VALUE(#REF!)</f>
        <v>1581</v>
      </c>
    </row>
    <row r="116" spans="1:1" x14ac:dyDescent="0.25">
      <c r="A116" s="9">
        <f ca="1">VALUE(#REF!)</f>
        <v>1582</v>
      </c>
    </row>
    <row r="117" spans="1:1" x14ac:dyDescent="0.25">
      <c r="A117" s="9">
        <f ca="1">VALUE(#REF!)</f>
        <v>1585</v>
      </c>
    </row>
    <row r="118" spans="1:1" x14ac:dyDescent="0.25">
      <c r="A118" s="9">
        <f ca="1">VALUE(#REF!)</f>
        <v>1586</v>
      </c>
    </row>
    <row r="119" spans="1:1" x14ac:dyDescent="0.25">
      <c r="A119" s="9">
        <f ca="1">VALUE(#REF!)</f>
        <v>1587</v>
      </c>
    </row>
    <row r="120" spans="1:1" x14ac:dyDescent="0.25">
      <c r="A120" s="9">
        <f ca="1">VALUE(#REF!)</f>
        <v>1592</v>
      </c>
    </row>
    <row r="121" spans="1:1" x14ac:dyDescent="0.25">
      <c r="A121" s="9">
        <f ca="1">VALUE(#REF!)</f>
        <v>1593</v>
      </c>
    </row>
    <row r="122" spans="1:1" x14ac:dyDescent="0.25">
      <c r="A122" s="9">
        <f ca="1">VALUE(#REF!)</f>
        <v>1606</v>
      </c>
    </row>
    <row r="123" spans="1:1" x14ac:dyDescent="0.25">
      <c r="A123" s="9">
        <f ca="1">VALUE(#REF!)</f>
        <v>1668</v>
      </c>
    </row>
    <row r="124" spans="1:1" x14ac:dyDescent="0.25">
      <c r="A124" s="9">
        <f ca="1">VALUE(#REF!)</f>
        <v>1675</v>
      </c>
    </row>
    <row r="125" spans="1:1" x14ac:dyDescent="0.25">
      <c r="A125" s="9">
        <f ca="1">VALUE(#REF!)</f>
        <v>1676</v>
      </c>
    </row>
    <row r="126" spans="1:1" x14ac:dyDescent="0.25">
      <c r="A126" s="9">
        <f ca="1">VALUE(#REF!)</f>
        <v>1682</v>
      </c>
    </row>
    <row r="127" spans="1:1" x14ac:dyDescent="0.25">
      <c r="A127" s="9">
        <f ca="1">VALUE(#REF!)</f>
        <v>1686</v>
      </c>
    </row>
    <row r="128" spans="1:1" x14ac:dyDescent="0.25">
      <c r="A128" s="9">
        <f ca="1">VALUE(#REF!)</f>
        <v>1688</v>
      </c>
    </row>
    <row r="129" spans="1:1" x14ac:dyDescent="0.25">
      <c r="A129" s="9">
        <f ca="1">VALUE(#REF!)</f>
        <v>1689</v>
      </c>
    </row>
    <row r="130" spans="1:1" x14ac:dyDescent="0.25">
      <c r="A130" s="9">
        <f ca="1">VALUE(#REF!)</f>
        <v>1690</v>
      </c>
    </row>
    <row r="131" spans="1:1" x14ac:dyDescent="0.25">
      <c r="A131" s="9">
        <f ca="1">VALUE(#REF!)</f>
        <v>1695</v>
      </c>
    </row>
    <row r="132" spans="1:1" x14ac:dyDescent="0.25">
      <c r="A132" s="9">
        <f ca="1">VALUE(#REF!)</f>
        <v>1696</v>
      </c>
    </row>
    <row r="133" spans="1:1" x14ac:dyDescent="0.25">
      <c r="A133" s="9">
        <f ca="1">VALUE(#REF!)</f>
        <v>1697</v>
      </c>
    </row>
    <row r="134" spans="1:1" x14ac:dyDescent="0.25">
      <c r="A134" s="9">
        <f ca="1">VALUE(#REF!)</f>
        <v>1703</v>
      </c>
    </row>
    <row r="135" spans="1:1" x14ac:dyDescent="0.25">
      <c r="A135" s="9">
        <f ca="1">VALUE(#REF!)</f>
        <v>1714</v>
      </c>
    </row>
    <row r="136" spans="1:1" x14ac:dyDescent="0.25">
      <c r="A136" s="9">
        <f ca="1">VALUE(#REF!)</f>
        <v>1715</v>
      </c>
    </row>
    <row r="137" spans="1:1" x14ac:dyDescent="0.25">
      <c r="A137" s="9">
        <f ca="1">VALUE(#REF!)</f>
        <v>1716</v>
      </c>
    </row>
    <row r="138" spans="1:1" x14ac:dyDescent="0.25">
      <c r="A138" s="9">
        <f ca="1">VALUE(#REF!)</f>
        <v>1720</v>
      </c>
    </row>
    <row r="139" spans="1:1" x14ac:dyDescent="0.25">
      <c r="A139" s="9">
        <f ca="1">VALUE(#REF!)</f>
        <v>1721</v>
      </c>
    </row>
    <row r="140" spans="1:1" x14ac:dyDescent="0.25">
      <c r="A140" s="9">
        <f ca="1">VALUE(#REF!)</f>
        <v>1723</v>
      </c>
    </row>
    <row r="141" spans="1:1" x14ac:dyDescent="0.25">
      <c r="A141" s="9">
        <f ca="1">VALUE(#REF!)</f>
        <v>1724</v>
      </c>
    </row>
    <row r="142" spans="1:1" x14ac:dyDescent="0.25">
      <c r="A142" s="9">
        <f ca="1">VALUE(#REF!)</f>
        <v>1725</v>
      </c>
    </row>
    <row r="143" spans="1:1" x14ac:dyDescent="0.25">
      <c r="A143" s="9">
        <f ca="1">VALUE(#REF!)</f>
        <v>1729</v>
      </c>
    </row>
    <row r="144" spans="1:1" x14ac:dyDescent="0.25">
      <c r="A144" s="9">
        <f ca="1">VALUE(#REF!)</f>
        <v>1730</v>
      </c>
    </row>
    <row r="145" spans="1:1" x14ac:dyDescent="0.25">
      <c r="A145" s="9">
        <f ca="1">VALUE(#REF!)</f>
        <v>1731</v>
      </c>
    </row>
    <row r="146" spans="1:1" x14ac:dyDescent="0.25">
      <c r="A146" s="9">
        <f ca="1">VALUE(#REF!)</f>
        <v>1732</v>
      </c>
    </row>
    <row r="147" spans="1:1" x14ac:dyDescent="0.25">
      <c r="A147" s="9">
        <f ca="1">VALUE(#REF!)</f>
        <v>1778</v>
      </c>
    </row>
    <row r="148" spans="1:1" x14ac:dyDescent="0.25">
      <c r="A148" s="9">
        <f ca="1">VALUE(#REF!)</f>
        <v>1782</v>
      </c>
    </row>
    <row r="149" spans="1:1" x14ac:dyDescent="0.25">
      <c r="A149" s="9">
        <f ca="1">VALUE(#REF!)</f>
        <v>1783</v>
      </c>
    </row>
    <row r="150" spans="1:1" x14ac:dyDescent="0.25">
      <c r="A150" s="9">
        <f ca="1">VALUE(#REF!)</f>
        <v>1784</v>
      </c>
    </row>
    <row r="151" spans="1:1" x14ac:dyDescent="0.25">
      <c r="A151" s="9">
        <f ca="1">VALUE(#REF!)</f>
        <v>1785</v>
      </c>
    </row>
    <row r="152" spans="1:1" x14ac:dyDescent="0.25">
      <c r="A152" s="9">
        <f ca="1">VALUE(#REF!)</f>
        <v>1791</v>
      </c>
    </row>
    <row r="153" spans="1:1" x14ac:dyDescent="0.25">
      <c r="A153" s="9">
        <f ca="1">VALUE(#REF!)</f>
        <v>1792</v>
      </c>
    </row>
    <row r="154" spans="1:1" x14ac:dyDescent="0.25">
      <c r="A154" s="9">
        <f ca="1">VALUE(#REF!)</f>
        <v>1794</v>
      </c>
    </row>
    <row r="155" spans="1:1" x14ac:dyDescent="0.25">
      <c r="A155" s="9">
        <f ca="1">VALUE(#REF!)</f>
        <v>1795</v>
      </c>
    </row>
    <row r="156" spans="1:1" x14ac:dyDescent="0.25">
      <c r="A156" s="9">
        <f ca="1">VALUE(#REF!)</f>
        <v>1796</v>
      </c>
    </row>
    <row r="157" spans="1:1" x14ac:dyDescent="0.25">
      <c r="A157" s="9">
        <f ca="1">VALUE(#REF!)</f>
        <v>1840</v>
      </c>
    </row>
    <row r="158" spans="1:1" x14ac:dyDescent="0.25">
      <c r="A158" s="9">
        <f ca="1">VALUE(#REF!)</f>
        <v>1841</v>
      </c>
    </row>
    <row r="159" spans="1:1" x14ac:dyDescent="0.25">
      <c r="A159" s="9">
        <f ca="1">VALUE(#REF!)</f>
        <v>1843</v>
      </c>
    </row>
    <row r="160" spans="1:1" x14ac:dyDescent="0.25">
      <c r="A160" s="9">
        <f ca="1">VALUE(#REF!)</f>
        <v>1855</v>
      </c>
    </row>
    <row r="161" spans="1:1" x14ac:dyDescent="0.25">
      <c r="A161" s="9">
        <f ca="1">VALUE(#REF!)</f>
        <v>1856</v>
      </c>
    </row>
    <row r="162" spans="1:1" x14ac:dyDescent="0.25">
      <c r="A162" s="9">
        <f ca="1">VALUE(#REF!)</f>
        <v>1857</v>
      </c>
    </row>
    <row r="163" spans="1:1" x14ac:dyDescent="0.25">
      <c r="A163" s="9">
        <f ca="1">VALUE(#REF!)</f>
        <v>1858</v>
      </c>
    </row>
    <row r="164" spans="1:1" x14ac:dyDescent="0.25">
      <c r="A164" s="9">
        <f ca="1">VALUE(#REF!)</f>
        <v>1860</v>
      </c>
    </row>
    <row r="165" spans="1:1" x14ac:dyDescent="0.25">
      <c r="A165" s="9">
        <f ca="1">VALUE(#REF!)</f>
        <v>1876</v>
      </c>
    </row>
    <row r="166" spans="1:1" x14ac:dyDescent="0.25">
      <c r="A166" s="9">
        <f ca="1">VALUE(#REF!)</f>
        <v>1883</v>
      </c>
    </row>
    <row r="167" spans="1:1" x14ac:dyDescent="0.25">
      <c r="A167" s="9">
        <f ca="1">VALUE(#REF!)</f>
        <v>1884</v>
      </c>
    </row>
    <row r="168" spans="1:1" x14ac:dyDescent="0.25">
      <c r="A168" s="9">
        <f ca="1">VALUE(#REF!)</f>
        <v>1896</v>
      </c>
    </row>
    <row r="169" spans="1:1" x14ac:dyDescent="0.25">
      <c r="A169" s="9">
        <f ca="1">VALUE(#REF!)</f>
        <v>1907</v>
      </c>
    </row>
    <row r="170" spans="1:1" x14ac:dyDescent="0.25">
      <c r="A170" s="9">
        <f ca="1">VALUE(#REF!)</f>
        <v>4636</v>
      </c>
    </row>
    <row r="171" spans="1:1" x14ac:dyDescent="0.25">
      <c r="A171" s="9">
        <f ca="1">VALUE(#REF!)</f>
        <v>4637</v>
      </c>
    </row>
    <row r="172" spans="1:1" x14ac:dyDescent="0.25">
      <c r="A172" s="9">
        <f ca="1">VALUE(#REF!)</f>
        <v>10002</v>
      </c>
    </row>
    <row r="173" spans="1:1" x14ac:dyDescent="0.25">
      <c r="A173" s="9">
        <f ca="1">VALUE(#REF!)</f>
        <v>10005</v>
      </c>
    </row>
    <row r="174" spans="1:1" x14ac:dyDescent="0.25">
      <c r="A174" s="9">
        <f ca="1">VALUE(#REF!)</f>
        <v>10010</v>
      </c>
    </row>
    <row r="175" spans="1:1" x14ac:dyDescent="0.25">
      <c r="A175" s="9">
        <f ca="1">VALUE(#REF!)</f>
        <v>10015</v>
      </c>
    </row>
    <row r="176" spans="1:1" x14ac:dyDescent="0.25">
      <c r="A176" s="9">
        <f ca="1">VALUE(#REF!)</f>
        <v>10018</v>
      </c>
    </row>
    <row r="177" spans="1:1" x14ac:dyDescent="0.25">
      <c r="A177" s="9">
        <f ca="1">VALUE(#REF!)</f>
        <v>10024</v>
      </c>
    </row>
    <row r="178" spans="1:1" x14ac:dyDescent="0.25">
      <c r="A178" s="9">
        <f ca="1">VALUE(#REF!)</f>
        <v>10025</v>
      </c>
    </row>
    <row r="179" spans="1:1" x14ac:dyDescent="0.25">
      <c r="A179" s="9">
        <f ca="1">VALUE(#REF!)</f>
        <v>10028</v>
      </c>
    </row>
    <row r="180" spans="1:1" x14ac:dyDescent="0.25">
      <c r="A180" s="9">
        <f ca="1">VALUE(#REF!)</f>
        <v>10029</v>
      </c>
    </row>
    <row r="181" spans="1:1" x14ac:dyDescent="0.25">
      <c r="A181" s="9">
        <f ca="1">VALUE(#REF!)</f>
        <v>10030</v>
      </c>
    </row>
    <row r="182" spans="1:1" x14ac:dyDescent="0.25">
      <c r="A182" s="9">
        <f ca="1">VALUE(#REF!)</f>
        <v>10031</v>
      </c>
    </row>
    <row r="183" spans="1:1" x14ac:dyDescent="0.25">
      <c r="A183" s="9">
        <f ca="1">VALUE(#REF!)</f>
        <v>10033</v>
      </c>
    </row>
    <row r="184" spans="1:1" x14ac:dyDescent="0.25">
      <c r="A184" s="9">
        <f ca="1">VALUE(#REF!)</f>
        <v>10034</v>
      </c>
    </row>
    <row r="185" spans="1:1" x14ac:dyDescent="0.25">
      <c r="A185" s="9">
        <f ca="1">VALUE(#REF!)</f>
        <v>10036</v>
      </c>
    </row>
    <row r="186" spans="1:1" x14ac:dyDescent="0.25">
      <c r="A186" s="9">
        <f ca="1">VALUE(#REF!)</f>
        <v>10037</v>
      </c>
    </row>
    <row r="187" spans="1:1" x14ac:dyDescent="0.25">
      <c r="A187" s="9">
        <f ca="1">VALUE(#REF!)</f>
        <v>10046</v>
      </c>
    </row>
    <row r="188" spans="1:1" x14ac:dyDescent="0.25">
      <c r="A188" s="9">
        <f ca="1">VALUE(#REF!)</f>
        <v>10047</v>
      </c>
    </row>
    <row r="189" spans="1:1" x14ac:dyDescent="0.25">
      <c r="A189" s="9">
        <f ca="1">VALUE(#REF!)</f>
        <v>10048</v>
      </c>
    </row>
    <row r="190" spans="1:1" x14ac:dyDescent="0.25">
      <c r="A190" s="9">
        <f ca="1">VALUE(#REF!)</f>
        <v>10049</v>
      </c>
    </row>
    <row r="191" spans="1:1" x14ac:dyDescent="0.25">
      <c r="A191" s="9">
        <f ca="1">VALUE(#REF!)</f>
        <v>10051</v>
      </c>
    </row>
    <row r="192" spans="1:1" x14ac:dyDescent="0.25">
      <c r="A192" s="9">
        <f ca="1">VALUE(#REF!)</f>
        <v>10052</v>
      </c>
    </row>
    <row r="193" spans="1:1" x14ac:dyDescent="0.25">
      <c r="A193" s="9">
        <f ca="1">VALUE(#REF!)</f>
        <v>10053</v>
      </c>
    </row>
    <row r="194" spans="1:1" x14ac:dyDescent="0.25">
      <c r="A194" s="9">
        <f ca="1">VALUE(#REF!)</f>
        <v>10054</v>
      </c>
    </row>
    <row r="195" spans="1:1" x14ac:dyDescent="0.25">
      <c r="A195" s="9">
        <f ca="1">VALUE(#REF!)</f>
        <v>10056</v>
      </c>
    </row>
    <row r="196" spans="1:1" x14ac:dyDescent="0.25">
      <c r="A196" s="9">
        <f ca="1">VALUE(#REF!)</f>
        <v>10059</v>
      </c>
    </row>
    <row r="197" spans="1:1" x14ac:dyDescent="0.25">
      <c r="A197" s="9">
        <f ca="1">VALUE(#REF!)</f>
        <v>10061</v>
      </c>
    </row>
    <row r="198" spans="1:1" x14ac:dyDescent="0.25">
      <c r="A198" s="9">
        <f ca="1">VALUE(#REF!)</f>
        <v>10062</v>
      </c>
    </row>
    <row r="199" spans="1:1" x14ac:dyDescent="0.25">
      <c r="A199" s="9">
        <f ca="1">VALUE(#REF!)</f>
        <v>10063</v>
      </c>
    </row>
    <row r="200" spans="1:1" x14ac:dyDescent="0.25">
      <c r="A200" s="9">
        <f ca="1">VALUE(#REF!)</f>
        <v>10064</v>
      </c>
    </row>
    <row r="201" spans="1:1" x14ac:dyDescent="0.25">
      <c r="A201" s="9">
        <f ca="1">VALUE(#REF!)</f>
        <v>10066</v>
      </c>
    </row>
    <row r="202" spans="1:1" x14ac:dyDescent="0.25">
      <c r="A202" s="9">
        <f ca="1">VALUE(#REF!)</f>
        <v>10067</v>
      </c>
    </row>
    <row r="203" spans="1:1" x14ac:dyDescent="0.25">
      <c r="A203" s="9">
        <f ca="1">VALUE(#REF!)</f>
        <v>10068</v>
      </c>
    </row>
    <row r="204" spans="1:1" x14ac:dyDescent="0.25">
      <c r="A204" s="9">
        <f ca="1">VALUE(#REF!)</f>
        <v>10069</v>
      </c>
    </row>
    <row r="205" spans="1:1" x14ac:dyDescent="0.25">
      <c r="A205" s="9">
        <f ca="1">VALUE(#REF!)</f>
        <v>10072</v>
      </c>
    </row>
    <row r="206" spans="1:1" x14ac:dyDescent="0.25">
      <c r="A206" s="9">
        <f ca="1">VALUE(#REF!)</f>
        <v>10073</v>
      </c>
    </row>
    <row r="207" spans="1:1" x14ac:dyDescent="0.25">
      <c r="A207" s="9">
        <f ca="1">VALUE(#REF!)</f>
        <v>10074</v>
      </c>
    </row>
    <row r="208" spans="1:1" x14ac:dyDescent="0.25">
      <c r="A208" s="9">
        <f ca="1">VALUE(#REF!)</f>
        <v>10075</v>
      </c>
    </row>
    <row r="209" spans="1:1" x14ac:dyDescent="0.25">
      <c r="A209" s="9">
        <f ca="1">VALUE(#REF!)</f>
        <v>10076</v>
      </c>
    </row>
    <row r="210" spans="1:1" x14ac:dyDescent="0.25">
      <c r="A210" s="9">
        <f ca="1">VALUE(#REF!)</f>
        <v>10078</v>
      </c>
    </row>
    <row r="211" spans="1:1" x14ac:dyDescent="0.25">
      <c r="A211" s="9">
        <f ca="1">VALUE(#REF!)</f>
        <v>10081</v>
      </c>
    </row>
    <row r="212" spans="1:1" x14ac:dyDescent="0.25">
      <c r="A212" s="9">
        <f ca="1">VALUE(#REF!)</f>
        <v>10082</v>
      </c>
    </row>
    <row r="213" spans="1:1" x14ac:dyDescent="0.25">
      <c r="A213" s="9">
        <f ca="1">VALUE(#REF!)</f>
        <v>10084</v>
      </c>
    </row>
    <row r="214" spans="1:1" x14ac:dyDescent="0.25">
      <c r="A214" s="9">
        <f ca="1">VALUE(#REF!)</f>
        <v>10085</v>
      </c>
    </row>
    <row r="215" spans="1:1" x14ac:dyDescent="0.25">
      <c r="A215" s="9">
        <f ca="1">VALUE(#REF!)</f>
        <v>10086</v>
      </c>
    </row>
    <row r="216" spans="1:1" x14ac:dyDescent="0.25">
      <c r="A216" s="9">
        <f ca="1">VALUE(#REF!)</f>
        <v>10087</v>
      </c>
    </row>
    <row r="217" spans="1:1" x14ac:dyDescent="0.25">
      <c r="A217" s="9">
        <f ca="1">VALUE(#REF!)</f>
        <v>10090</v>
      </c>
    </row>
    <row r="218" spans="1:1" x14ac:dyDescent="0.25">
      <c r="A218" s="9">
        <f ca="1">VALUE(#REF!)</f>
        <v>10093</v>
      </c>
    </row>
    <row r="219" spans="1:1" x14ac:dyDescent="0.25">
      <c r="A219" s="9">
        <f ca="1">VALUE(#REF!)</f>
        <v>10094</v>
      </c>
    </row>
    <row r="220" spans="1:1" x14ac:dyDescent="0.25">
      <c r="A220" s="9">
        <f ca="1">VALUE(#REF!)</f>
        <v>10095</v>
      </c>
    </row>
    <row r="221" spans="1:1" x14ac:dyDescent="0.25">
      <c r="A221" s="9">
        <f ca="1">VALUE(#REF!)</f>
        <v>10096</v>
      </c>
    </row>
    <row r="222" spans="1:1" x14ac:dyDescent="0.25">
      <c r="A222" s="9">
        <f ca="1">VALUE(#REF!)</f>
        <v>10098</v>
      </c>
    </row>
    <row r="223" spans="1:1" x14ac:dyDescent="0.25">
      <c r="A223" s="9">
        <f ca="1">VALUE(#REF!)</f>
        <v>10099</v>
      </c>
    </row>
    <row r="224" spans="1:1" x14ac:dyDescent="0.25">
      <c r="A224" s="9">
        <f ca="1">VALUE(#REF!)</f>
        <v>10106</v>
      </c>
    </row>
    <row r="225" spans="1:1" x14ac:dyDescent="0.25">
      <c r="A225" s="9">
        <f ca="1">VALUE(#REF!)</f>
        <v>10107</v>
      </c>
    </row>
    <row r="226" spans="1:1" x14ac:dyDescent="0.25">
      <c r="A226" s="9">
        <f ca="1">VALUE(#REF!)</f>
        <v>10108</v>
      </c>
    </row>
    <row r="227" spans="1:1" x14ac:dyDescent="0.25">
      <c r="A227" s="9">
        <f ca="1">VALUE(#REF!)</f>
        <v>10110</v>
      </c>
    </row>
    <row r="228" spans="1:1" x14ac:dyDescent="0.25">
      <c r="A228" s="9">
        <f ca="1">VALUE(#REF!)</f>
        <v>10111</v>
      </c>
    </row>
    <row r="229" spans="1:1" x14ac:dyDescent="0.25">
      <c r="A229" s="9">
        <f ca="1">VALUE(#REF!)</f>
        <v>10112</v>
      </c>
    </row>
    <row r="230" spans="1:1" x14ac:dyDescent="0.25">
      <c r="A230" s="9">
        <f ca="1">VALUE(#REF!)</f>
        <v>10113</v>
      </c>
    </row>
    <row r="231" spans="1:1" x14ac:dyDescent="0.25">
      <c r="A231" s="9">
        <f ca="1">VALUE(#REF!)</f>
        <v>10116</v>
      </c>
    </row>
    <row r="232" spans="1:1" x14ac:dyDescent="0.25">
      <c r="A232" s="9">
        <f ca="1">VALUE(#REF!)</f>
        <v>10117</v>
      </c>
    </row>
    <row r="233" spans="1:1" x14ac:dyDescent="0.25">
      <c r="A233" s="9">
        <f ca="1">VALUE(#REF!)</f>
        <v>10119</v>
      </c>
    </row>
    <row r="234" spans="1:1" x14ac:dyDescent="0.25">
      <c r="A234" s="9">
        <f ca="1">VALUE(#REF!)</f>
        <v>10120</v>
      </c>
    </row>
    <row r="235" spans="1:1" x14ac:dyDescent="0.25">
      <c r="A235" s="9">
        <f ca="1">VALUE(#REF!)</f>
        <v>10121</v>
      </c>
    </row>
    <row r="236" spans="1:1" x14ac:dyDescent="0.25">
      <c r="A236" s="9">
        <f ca="1">VALUE(#REF!)</f>
        <v>10123</v>
      </c>
    </row>
    <row r="237" spans="1:1" x14ac:dyDescent="0.25">
      <c r="A237" s="9">
        <f ca="1">VALUE(#REF!)</f>
        <v>10124</v>
      </c>
    </row>
    <row r="238" spans="1:1" x14ac:dyDescent="0.25">
      <c r="A238" s="9">
        <f ca="1">VALUE(#REF!)</f>
        <v>10125</v>
      </c>
    </row>
    <row r="239" spans="1:1" x14ac:dyDescent="0.25">
      <c r="A239" s="9">
        <f ca="1">VALUE(#REF!)</f>
        <v>10126</v>
      </c>
    </row>
    <row r="240" spans="1:1" x14ac:dyDescent="0.25">
      <c r="A240" s="9">
        <f ca="1">VALUE(#REF!)</f>
        <v>10127</v>
      </c>
    </row>
    <row r="241" spans="1:1" x14ac:dyDescent="0.25">
      <c r="A241" s="9">
        <f ca="1">VALUE(#REF!)</f>
        <v>10128</v>
      </c>
    </row>
    <row r="242" spans="1:1" x14ac:dyDescent="0.25">
      <c r="A242" s="9">
        <f ca="1">VALUE(#REF!)</f>
        <v>10129</v>
      </c>
    </row>
    <row r="243" spans="1:1" x14ac:dyDescent="0.25">
      <c r="A243" s="9">
        <f ca="1">VALUE(#REF!)</f>
        <v>10130</v>
      </c>
    </row>
    <row r="244" spans="1:1" x14ac:dyDescent="0.25">
      <c r="A244" s="9">
        <f ca="1">VALUE(#REF!)</f>
        <v>10131</v>
      </c>
    </row>
    <row r="245" spans="1:1" x14ac:dyDescent="0.25">
      <c r="A245" s="9">
        <f ca="1">VALUE(#REF!)</f>
        <v>10133</v>
      </c>
    </row>
    <row r="246" spans="1:1" x14ac:dyDescent="0.25">
      <c r="A246" s="9">
        <f ca="1">VALUE(#REF!)</f>
        <v>10135</v>
      </c>
    </row>
    <row r="247" spans="1:1" x14ac:dyDescent="0.25">
      <c r="A247" s="9">
        <f ca="1">VALUE(#REF!)</f>
        <v>10136</v>
      </c>
    </row>
    <row r="248" spans="1:1" x14ac:dyDescent="0.25">
      <c r="A248" s="9">
        <f ca="1">VALUE(#REF!)</f>
        <v>10137</v>
      </c>
    </row>
    <row r="249" spans="1:1" x14ac:dyDescent="0.25">
      <c r="A249" s="9">
        <f ca="1">VALUE(#REF!)</f>
        <v>10138</v>
      </c>
    </row>
    <row r="250" spans="1:1" x14ac:dyDescent="0.25">
      <c r="A250" s="9">
        <f ca="1">VALUE(#REF!)</f>
        <v>10140</v>
      </c>
    </row>
    <row r="251" spans="1:1" x14ac:dyDescent="0.25">
      <c r="A251" s="9">
        <f ca="1">VALUE(#REF!)</f>
        <v>10141</v>
      </c>
    </row>
    <row r="252" spans="1:1" x14ac:dyDescent="0.25">
      <c r="A252" s="9">
        <f ca="1">VALUE(#REF!)</f>
        <v>10143</v>
      </c>
    </row>
    <row r="253" spans="1:1" x14ac:dyDescent="0.25">
      <c r="A253" s="9">
        <f ca="1">VALUE(#REF!)</f>
        <v>10144</v>
      </c>
    </row>
    <row r="254" spans="1:1" x14ac:dyDescent="0.25">
      <c r="A254" s="9">
        <f ca="1">VALUE(#REF!)</f>
        <v>10145</v>
      </c>
    </row>
    <row r="255" spans="1:1" x14ac:dyDescent="0.25">
      <c r="A255" s="9">
        <f ca="1">VALUE(#REF!)</f>
        <v>10147</v>
      </c>
    </row>
    <row r="256" spans="1:1" x14ac:dyDescent="0.25">
      <c r="A256" s="9">
        <f ca="1">VALUE(#REF!)</f>
        <v>10148</v>
      </c>
    </row>
    <row r="257" spans="1:1" x14ac:dyDescent="0.25">
      <c r="A257" s="9">
        <f ca="1">VALUE(#REF!)</f>
        <v>10149</v>
      </c>
    </row>
    <row r="258" spans="1:1" x14ac:dyDescent="0.25">
      <c r="A258" s="9">
        <f ca="1">VALUE(#REF!)</f>
        <v>10156</v>
      </c>
    </row>
    <row r="259" spans="1:1" x14ac:dyDescent="0.25">
      <c r="A259" s="9">
        <f ca="1">VALUE(#REF!)</f>
        <v>10168</v>
      </c>
    </row>
    <row r="260" spans="1:1" x14ac:dyDescent="0.25">
      <c r="A260" s="9">
        <f ca="1">VALUE(#REF!)</f>
        <v>10172</v>
      </c>
    </row>
    <row r="261" spans="1:1" x14ac:dyDescent="0.25">
      <c r="A261" s="9">
        <f ca="1">VALUE(#REF!)</f>
        <v>10173</v>
      </c>
    </row>
    <row r="262" spans="1:1" x14ac:dyDescent="0.25">
      <c r="A262" s="9">
        <f ca="1">VALUE(#REF!)</f>
        <v>10174</v>
      </c>
    </row>
    <row r="263" spans="1:1" x14ac:dyDescent="0.25">
      <c r="A263" s="9">
        <f ca="1">VALUE(#REF!)</f>
        <v>10175</v>
      </c>
    </row>
    <row r="264" spans="1:1" x14ac:dyDescent="0.25">
      <c r="A264" s="9">
        <f ca="1">VALUE(#REF!)</f>
        <v>10176</v>
      </c>
    </row>
    <row r="265" spans="1:1" x14ac:dyDescent="0.25">
      <c r="A265" s="9">
        <f ca="1">VALUE(#REF!)</f>
        <v>10179</v>
      </c>
    </row>
    <row r="266" spans="1:1" x14ac:dyDescent="0.25">
      <c r="A266" s="9">
        <f ca="1">VALUE(#REF!)</f>
        <v>10180</v>
      </c>
    </row>
    <row r="267" spans="1:1" x14ac:dyDescent="0.25">
      <c r="A267" s="9">
        <f ca="1">VALUE(#REF!)</f>
        <v>10181</v>
      </c>
    </row>
    <row r="268" spans="1:1" x14ac:dyDescent="0.25">
      <c r="A268" s="9">
        <f ca="1">VALUE(#REF!)</f>
        <v>10185</v>
      </c>
    </row>
    <row r="269" spans="1:1" x14ac:dyDescent="0.25">
      <c r="A269" s="9">
        <f ca="1">VALUE(#REF!)</f>
        <v>10186</v>
      </c>
    </row>
    <row r="270" spans="1:1" x14ac:dyDescent="0.25">
      <c r="A270" s="9">
        <f ca="1">VALUE(#REF!)</f>
        <v>10187</v>
      </c>
    </row>
    <row r="271" spans="1:1" x14ac:dyDescent="0.25">
      <c r="A271" s="9">
        <f ca="1">VALUE(#REF!)</f>
        <v>10194</v>
      </c>
    </row>
    <row r="272" spans="1:1" x14ac:dyDescent="0.25">
      <c r="A272" s="9">
        <f ca="1">VALUE(#REF!)</f>
        <v>10195</v>
      </c>
    </row>
    <row r="273" spans="1:1" x14ac:dyDescent="0.25">
      <c r="A273" s="9">
        <f ca="1">VALUE(#REF!)</f>
        <v>10196</v>
      </c>
    </row>
    <row r="274" spans="1:1" x14ac:dyDescent="0.25">
      <c r="A274" s="9">
        <f ca="1">VALUE(#REF!)</f>
        <v>10197</v>
      </c>
    </row>
    <row r="275" spans="1:1" x14ac:dyDescent="0.25">
      <c r="A275" s="9">
        <f ca="1">VALUE(#REF!)</f>
        <v>10198</v>
      </c>
    </row>
    <row r="276" spans="1:1" x14ac:dyDescent="0.25">
      <c r="A276" s="9">
        <f ca="1">VALUE(#REF!)</f>
        <v>10199</v>
      </c>
    </row>
    <row r="277" spans="1:1" x14ac:dyDescent="0.25">
      <c r="A277" s="9">
        <f ca="1">VALUE(#REF!)</f>
        <v>10200</v>
      </c>
    </row>
    <row r="278" spans="1:1" x14ac:dyDescent="0.25">
      <c r="A278" s="9">
        <f ca="1">VALUE(#REF!)</f>
        <v>10202</v>
      </c>
    </row>
    <row r="279" spans="1:1" x14ac:dyDescent="0.25">
      <c r="A279" s="9">
        <f ca="1">VALUE(#REF!)</f>
        <v>10204</v>
      </c>
    </row>
    <row r="280" spans="1:1" x14ac:dyDescent="0.25">
      <c r="A280" s="9">
        <f ca="1">VALUE(#REF!)</f>
        <v>10216</v>
      </c>
    </row>
    <row r="281" spans="1:1" x14ac:dyDescent="0.25">
      <c r="A281" s="9">
        <f ca="1">VALUE(#REF!)</f>
        <v>10223</v>
      </c>
    </row>
    <row r="282" spans="1:1" x14ac:dyDescent="0.25">
      <c r="A282" s="9">
        <f ca="1">VALUE(#REF!)</f>
        <v>10224</v>
      </c>
    </row>
    <row r="283" spans="1:1" x14ac:dyDescent="0.25">
      <c r="A283" s="9">
        <f ca="1">VALUE(#REF!)</f>
        <v>10227</v>
      </c>
    </row>
    <row r="284" spans="1:1" x14ac:dyDescent="0.25">
      <c r="A284" s="9">
        <f ca="1">VALUE(#REF!)</f>
        <v>10230</v>
      </c>
    </row>
    <row r="285" spans="1:1" x14ac:dyDescent="0.25">
      <c r="A285" s="9">
        <f ca="1">VALUE(#REF!)</f>
        <v>10244</v>
      </c>
    </row>
    <row r="286" spans="1:1" x14ac:dyDescent="0.25">
      <c r="A286" s="9">
        <f ca="1">VALUE(#REF!)</f>
        <v>10250</v>
      </c>
    </row>
    <row r="287" spans="1:1" x14ac:dyDescent="0.25">
      <c r="A287" s="9">
        <f ca="1">VALUE(#REF!)</f>
        <v>10255</v>
      </c>
    </row>
    <row r="288" spans="1:1" x14ac:dyDescent="0.25">
      <c r="A288" s="9">
        <f ca="1">VALUE(#REF!)</f>
        <v>10256</v>
      </c>
    </row>
    <row r="289" spans="1:1" x14ac:dyDescent="0.25">
      <c r="A289" s="9">
        <f ca="1">VALUE(#REF!)</f>
        <v>10481</v>
      </c>
    </row>
    <row r="290" spans="1:1" x14ac:dyDescent="0.25">
      <c r="A290" s="9">
        <f ca="1">VALUE(#REF!)</f>
        <v>10483</v>
      </c>
    </row>
    <row r="291" spans="1:1" x14ac:dyDescent="0.25">
      <c r="A291" s="9">
        <f ca="1">VALUE(#REF!)</f>
        <v>10484</v>
      </c>
    </row>
    <row r="292" spans="1:1" x14ac:dyDescent="0.25">
      <c r="A292" s="9">
        <f ca="1">VALUE(#REF!)</f>
        <v>10485</v>
      </c>
    </row>
    <row r="293" spans="1:1" x14ac:dyDescent="0.25">
      <c r="A293" s="9">
        <f ca="1">VALUE(#REF!)</f>
        <v>10486</v>
      </c>
    </row>
    <row r="294" spans="1:1" x14ac:dyDescent="0.25">
      <c r="A294" s="9">
        <f ca="1">VALUE(#REF!)</f>
        <v>10494</v>
      </c>
    </row>
    <row r="295" spans="1:1" x14ac:dyDescent="0.25">
      <c r="A295" s="9">
        <f ca="1">VALUE(#REF!)</f>
        <v>10498</v>
      </c>
    </row>
    <row r="296" spans="1:1" x14ac:dyDescent="0.25">
      <c r="A296" s="9">
        <f ca="1">VALUE(#REF!)</f>
        <v>10499</v>
      </c>
    </row>
    <row r="297" spans="1:1" x14ac:dyDescent="0.25">
      <c r="A297" s="9">
        <f ca="1">VALUE(#REF!)</f>
        <v>10500</v>
      </c>
    </row>
    <row r="298" spans="1:1" x14ac:dyDescent="0.25">
      <c r="A298" s="9">
        <f ca="1">VALUE(#REF!)</f>
        <v>10502</v>
      </c>
    </row>
    <row r="299" spans="1:1" x14ac:dyDescent="0.25">
      <c r="A299" s="9">
        <f ca="1">VALUE(#REF!)</f>
        <v>10503</v>
      </c>
    </row>
    <row r="300" spans="1:1" x14ac:dyDescent="0.25">
      <c r="A300" s="9">
        <f ca="1">VALUE(#REF!)</f>
        <v>10506</v>
      </c>
    </row>
    <row r="301" spans="1:1" x14ac:dyDescent="0.25">
      <c r="A301" s="9">
        <f ca="1">VALUE(#REF!)</f>
        <v>10508</v>
      </c>
    </row>
    <row r="302" spans="1:1" x14ac:dyDescent="0.25">
      <c r="A302" s="9">
        <f ca="1">VALUE(#REF!)</f>
        <v>10510</v>
      </c>
    </row>
    <row r="303" spans="1:1" x14ac:dyDescent="0.25">
      <c r="A303" s="9">
        <f ca="1">VALUE(#REF!)</f>
        <v>10511</v>
      </c>
    </row>
    <row r="304" spans="1:1" x14ac:dyDescent="0.25">
      <c r="A304" s="9">
        <f ca="1">VALUE(#REF!)</f>
        <v>10512</v>
      </c>
    </row>
    <row r="305" spans="1:1" x14ac:dyDescent="0.25">
      <c r="A305" s="9">
        <f ca="1">VALUE(#REF!)</f>
        <v>10513</v>
      </c>
    </row>
    <row r="306" spans="1:1" x14ac:dyDescent="0.25">
      <c r="A306" s="9">
        <f ca="1">VALUE(#REF!)</f>
        <v>10514</v>
      </c>
    </row>
    <row r="307" spans="1:1" x14ac:dyDescent="0.25">
      <c r="A307" s="9">
        <f ca="1">VALUE(#REF!)</f>
        <v>10517</v>
      </c>
    </row>
    <row r="308" spans="1:1" x14ac:dyDescent="0.25">
      <c r="A308" s="9">
        <f ca="1">VALUE(#REF!)</f>
        <v>10518</v>
      </c>
    </row>
    <row r="309" spans="1:1" x14ac:dyDescent="0.25">
      <c r="A309" s="9">
        <f ca="1">VALUE(#REF!)</f>
        <v>10519</v>
      </c>
    </row>
    <row r="310" spans="1:1" x14ac:dyDescent="0.25">
      <c r="A310" s="9">
        <f ca="1">VALUE(#REF!)</f>
        <v>10520</v>
      </c>
    </row>
    <row r="311" spans="1:1" x14ac:dyDescent="0.25">
      <c r="A311" s="9">
        <f ca="1">VALUE(#REF!)</f>
        <v>10521</v>
      </c>
    </row>
    <row r="312" spans="1:1" x14ac:dyDescent="0.25">
      <c r="A312" s="9">
        <f ca="1">VALUE(#REF!)</f>
        <v>10522</v>
      </c>
    </row>
    <row r="313" spans="1:1" x14ac:dyDescent="0.25">
      <c r="A313" s="9">
        <f ca="1">VALUE(#REF!)</f>
        <v>10524</v>
      </c>
    </row>
    <row r="314" spans="1:1" x14ac:dyDescent="0.25">
      <c r="A314" s="9">
        <f ca="1">VALUE(#REF!)</f>
        <v>10525</v>
      </c>
    </row>
    <row r="315" spans="1:1" x14ac:dyDescent="0.25">
      <c r="A315" s="9">
        <f ca="1">VALUE(#REF!)</f>
        <v>10526</v>
      </c>
    </row>
    <row r="316" spans="1:1" x14ac:dyDescent="0.25">
      <c r="A316" s="9">
        <f ca="1">VALUE(#REF!)</f>
        <v>10528</v>
      </c>
    </row>
    <row r="317" spans="1:1" x14ac:dyDescent="0.25">
      <c r="A317" s="9">
        <f ca="1">VALUE(#REF!)</f>
        <v>10529</v>
      </c>
    </row>
    <row r="318" spans="1:1" x14ac:dyDescent="0.25">
      <c r="A318" s="9">
        <f ca="1">VALUE(#REF!)</f>
        <v>10530</v>
      </c>
    </row>
    <row r="319" spans="1:1" x14ac:dyDescent="0.25">
      <c r="A319" s="9">
        <f ca="1">VALUE(#REF!)</f>
        <v>10532</v>
      </c>
    </row>
    <row r="320" spans="1:1" x14ac:dyDescent="0.25">
      <c r="A320" s="9">
        <f ca="1">VALUE(#REF!)</f>
        <v>10534</v>
      </c>
    </row>
    <row r="321" spans="1:1" x14ac:dyDescent="0.25">
      <c r="A321" s="9">
        <f ca="1">VALUE(#REF!)</f>
        <v>10536</v>
      </c>
    </row>
    <row r="322" spans="1:1" x14ac:dyDescent="0.25">
      <c r="A322" s="9">
        <f ca="1">VALUE(#REF!)</f>
        <v>10537</v>
      </c>
    </row>
    <row r="323" spans="1:1" x14ac:dyDescent="0.25">
      <c r="A323" s="9">
        <f ca="1">VALUE(#REF!)</f>
        <v>10538</v>
      </c>
    </row>
    <row r="324" spans="1:1" x14ac:dyDescent="0.25">
      <c r="A324" s="9">
        <f ca="1">VALUE(#REF!)</f>
        <v>10543</v>
      </c>
    </row>
    <row r="325" spans="1:1" x14ac:dyDescent="0.25">
      <c r="A325" s="9">
        <f ca="1">VALUE(#REF!)</f>
        <v>10544</v>
      </c>
    </row>
    <row r="326" spans="1:1" x14ac:dyDescent="0.25">
      <c r="A326" s="9">
        <f ca="1">VALUE(#REF!)</f>
        <v>10545</v>
      </c>
    </row>
    <row r="327" spans="1:1" x14ac:dyDescent="0.25">
      <c r="A327" s="9">
        <f ca="1">VALUE(#REF!)</f>
        <v>10546</v>
      </c>
    </row>
    <row r="328" spans="1:1" x14ac:dyDescent="0.25">
      <c r="A328" s="9">
        <f ca="1">VALUE(#REF!)</f>
        <v>10549</v>
      </c>
    </row>
    <row r="329" spans="1:1" x14ac:dyDescent="0.25">
      <c r="A329" s="9">
        <f ca="1">VALUE(#REF!)</f>
        <v>10550</v>
      </c>
    </row>
    <row r="330" spans="1:1" x14ac:dyDescent="0.25">
      <c r="A330" s="9">
        <f ca="1">VALUE(#REF!)</f>
        <v>10551</v>
      </c>
    </row>
    <row r="331" spans="1:1" x14ac:dyDescent="0.25">
      <c r="A331" s="9">
        <f ca="1">VALUE(#REF!)</f>
        <v>10552</v>
      </c>
    </row>
    <row r="332" spans="1:1" x14ac:dyDescent="0.25">
      <c r="A332" s="9">
        <f ca="1">VALUE(#REF!)</f>
        <v>10558</v>
      </c>
    </row>
    <row r="333" spans="1:1" x14ac:dyDescent="0.25">
      <c r="A333" s="9">
        <f ca="1">VALUE(#REF!)</f>
        <v>10566</v>
      </c>
    </row>
    <row r="334" spans="1:1" x14ac:dyDescent="0.25">
      <c r="A334" s="9">
        <f ca="1">VALUE(#REF!)</f>
        <v>10567</v>
      </c>
    </row>
    <row r="335" spans="1:1" x14ac:dyDescent="0.25">
      <c r="A335" s="9">
        <f ca="1">VALUE(#REF!)</f>
        <v>10572</v>
      </c>
    </row>
    <row r="336" spans="1:1" x14ac:dyDescent="0.25">
      <c r="A336" s="9">
        <f ca="1">VALUE(#REF!)</f>
        <v>10576</v>
      </c>
    </row>
    <row r="337" spans="1:1" x14ac:dyDescent="0.25">
      <c r="A337" s="9">
        <f ca="1">VALUE(#REF!)</f>
        <v>10578</v>
      </c>
    </row>
    <row r="338" spans="1:1" x14ac:dyDescent="0.25">
      <c r="A338" s="9">
        <f ca="1">VALUE(#REF!)</f>
        <v>10579</v>
      </c>
    </row>
    <row r="339" spans="1:1" x14ac:dyDescent="0.25">
      <c r="A339" s="9">
        <f ca="1">VALUE(#REF!)</f>
        <v>10591</v>
      </c>
    </row>
    <row r="340" spans="1:1" x14ac:dyDescent="0.25">
      <c r="A340" s="9">
        <f ca="1">VALUE(#REF!)</f>
        <v>10596</v>
      </c>
    </row>
    <row r="341" spans="1:1" x14ac:dyDescent="0.25">
      <c r="A341" s="9">
        <f ca="1">VALUE(#REF!)</f>
        <v>10609</v>
      </c>
    </row>
    <row r="342" spans="1:1" x14ac:dyDescent="0.25">
      <c r="A342" s="9">
        <f ca="1">VALUE(#REF!)</f>
        <v>10610</v>
      </c>
    </row>
    <row r="343" spans="1:1" x14ac:dyDescent="0.25">
      <c r="A343" s="9">
        <f ca="1">VALUE(#REF!)</f>
        <v>10611</v>
      </c>
    </row>
    <row r="344" spans="1:1" x14ac:dyDescent="0.25">
      <c r="A344" s="9">
        <f ca="1">VALUE(#REF!)</f>
        <v>10615</v>
      </c>
    </row>
    <row r="345" spans="1:1" x14ac:dyDescent="0.25">
      <c r="A345" s="9">
        <f ca="1">VALUE(#REF!)</f>
        <v>10617</v>
      </c>
    </row>
    <row r="346" spans="1:1" x14ac:dyDescent="0.25">
      <c r="A346" s="9">
        <f ca="1">VALUE(#REF!)</f>
        <v>10618</v>
      </c>
    </row>
    <row r="347" spans="1:1" x14ac:dyDescent="0.25">
      <c r="A347" s="9">
        <f ca="1">VALUE(#REF!)</f>
        <v>10622</v>
      </c>
    </row>
    <row r="348" spans="1:1" x14ac:dyDescent="0.25">
      <c r="A348" s="9">
        <f ca="1">VALUE(#REF!)</f>
        <v>10623</v>
      </c>
    </row>
    <row r="349" spans="1:1" x14ac:dyDescent="0.25">
      <c r="A349" s="9">
        <f ca="1">VALUE(#REF!)</f>
        <v>10624</v>
      </c>
    </row>
    <row r="350" spans="1:1" x14ac:dyDescent="0.25">
      <c r="A350" s="9">
        <f ca="1">VALUE(#REF!)</f>
        <v>10635</v>
      </c>
    </row>
    <row r="351" spans="1:1" x14ac:dyDescent="0.25">
      <c r="A351" s="9">
        <f ca="1">VALUE(#REF!)</f>
        <v>10636</v>
      </c>
    </row>
    <row r="352" spans="1:1" x14ac:dyDescent="0.25">
      <c r="A352" s="9">
        <f ca="1">VALUE(#REF!)</f>
        <v>10644</v>
      </c>
    </row>
    <row r="353" spans="1:1" x14ac:dyDescent="0.25">
      <c r="A353" s="9">
        <f ca="1">VALUE(#REF!)</f>
        <v>10645</v>
      </c>
    </row>
    <row r="354" spans="1:1" x14ac:dyDescent="0.25">
      <c r="A354" s="9">
        <f ca="1">VALUE(#REF!)</f>
        <v>10647</v>
      </c>
    </row>
    <row r="355" spans="1:1" x14ac:dyDescent="0.25">
      <c r="A355" s="9">
        <f ca="1">VALUE(#REF!)</f>
        <v>10649</v>
      </c>
    </row>
    <row r="356" spans="1:1" x14ac:dyDescent="0.25">
      <c r="A356" s="9">
        <f ca="1">VALUE(#REF!)</f>
        <v>10650</v>
      </c>
    </row>
    <row r="357" spans="1:1" x14ac:dyDescent="0.25">
      <c r="A357" s="9">
        <f ca="1">VALUE(#REF!)</f>
        <v>10651</v>
      </c>
    </row>
    <row r="358" spans="1:1" x14ac:dyDescent="0.25">
      <c r="A358" s="9">
        <f ca="1">VALUE(#REF!)</f>
        <v>10652</v>
      </c>
    </row>
    <row r="359" spans="1:1" x14ac:dyDescent="0.25">
      <c r="A359" s="9">
        <f ca="1">VALUE(#REF!)</f>
        <v>10653</v>
      </c>
    </row>
    <row r="360" spans="1:1" x14ac:dyDescent="0.25">
      <c r="A360" s="9">
        <f ca="1">VALUE(#REF!)</f>
        <v>10654</v>
      </c>
    </row>
    <row r="361" spans="1:1" x14ac:dyDescent="0.25">
      <c r="A361" s="9">
        <f ca="1">VALUE(#REF!)</f>
        <v>10656</v>
      </c>
    </row>
    <row r="362" spans="1:1" x14ac:dyDescent="0.25">
      <c r="A362" s="9">
        <f ca="1">VALUE(#REF!)</f>
        <v>10658</v>
      </c>
    </row>
    <row r="363" spans="1:1" x14ac:dyDescent="0.25">
      <c r="A363" s="9">
        <f ca="1">VALUE(#REF!)</f>
        <v>10660</v>
      </c>
    </row>
    <row r="364" spans="1:1" x14ac:dyDescent="0.25">
      <c r="A364" s="9">
        <f ca="1">VALUE(#REF!)</f>
        <v>10664</v>
      </c>
    </row>
    <row r="365" spans="1:1" x14ac:dyDescent="0.25">
      <c r="A365" s="9">
        <f ca="1">VALUE(#REF!)</f>
        <v>10665</v>
      </c>
    </row>
    <row r="366" spans="1:1" x14ac:dyDescent="0.25">
      <c r="A366" s="9">
        <f ca="1">VALUE(#REF!)</f>
        <v>10666</v>
      </c>
    </row>
    <row r="367" spans="1:1" x14ac:dyDescent="0.25">
      <c r="A367" s="9">
        <f ca="1">VALUE(#REF!)</f>
        <v>10667</v>
      </c>
    </row>
    <row r="368" spans="1:1" x14ac:dyDescent="0.25">
      <c r="A368" s="9">
        <f ca="1">VALUE(#REF!)</f>
        <v>10673</v>
      </c>
    </row>
    <row r="369" spans="1:1" x14ac:dyDescent="0.25">
      <c r="A369" s="9">
        <f ca="1">VALUE(#REF!)</f>
        <v>10674</v>
      </c>
    </row>
    <row r="370" spans="1:1" x14ac:dyDescent="0.25">
      <c r="A370" s="9">
        <f ca="1">VALUE(#REF!)</f>
        <v>10677</v>
      </c>
    </row>
    <row r="371" spans="1:1" x14ac:dyDescent="0.25">
      <c r="A371" s="9">
        <f ca="1">VALUE(#REF!)</f>
        <v>10679</v>
      </c>
    </row>
    <row r="372" spans="1:1" x14ac:dyDescent="0.25">
      <c r="A372" s="9">
        <f ca="1">VALUE(#REF!)</f>
        <v>10680</v>
      </c>
    </row>
    <row r="373" spans="1:1" x14ac:dyDescent="0.25">
      <c r="A373" s="9">
        <f ca="1">VALUE(#REF!)</f>
        <v>10681</v>
      </c>
    </row>
    <row r="374" spans="1:1" x14ac:dyDescent="0.25">
      <c r="A374" s="9">
        <f ca="1">VALUE(#REF!)</f>
        <v>10683</v>
      </c>
    </row>
    <row r="375" spans="1:1" x14ac:dyDescent="0.25">
      <c r="A375" s="9">
        <f ca="1">VALUE(#REF!)</f>
        <v>10684</v>
      </c>
    </row>
    <row r="376" spans="1:1" x14ac:dyDescent="0.25">
      <c r="A376" s="9">
        <f ca="1">VALUE(#REF!)</f>
        <v>10686</v>
      </c>
    </row>
    <row r="377" spans="1:1" x14ac:dyDescent="0.25">
      <c r="A377" s="9">
        <f ca="1">VALUE(#REF!)</f>
        <v>10687</v>
      </c>
    </row>
    <row r="378" spans="1:1" x14ac:dyDescent="0.25">
      <c r="A378" s="9">
        <f ca="1">VALUE(#REF!)</f>
        <v>10691</v>
      </c>
    </row>
    <row r="379" spans="1:1" x14ac:dyDescent="0.25">
      <c r="A379" s="9">
        <f ca="1">VALUE(#REF!)</f>
        <v>10692</v>
      </c>
    </row>
    <row r="380" spans="1:1" x14ac:dyDescent="0.25">
      <c r="A380" s="9">
        <f ca="1">VALUE(#REF!)</f>
        <v>10693</v>
      </c>
    </row>
    <row r="381" spans="1:1" x14ac:dyDescent="0.25">
      <c r="A381" s="9">
        <f ca="1">VALUE(#REF!)</f>
        <v>10712</v>
      </c>
    </row>
    <row r="382" spans="1:1" x14ac:dyDescent="0.25">
      <c r="A382" s="9">
        <f ca="1">VALUE(#REF!)</f>
        <v>10713</v>
      </c>
    </row>
    <row r="383" spans="1:1" x14ac:dyDescent="0.25">
      <c r="A383" s="9">
        <f ca="1">VALUE(#REF!)</f>
        <v>10714</v>
      </c>
    </row>
    <row r="384" spans="1:1" x14ac:dyDescent="0.25">
      <c r="A384" s="9">
        <f ca="1">VALUE(#REF!)</f>
        <v>10715</v>
      </c>
    </row>
    <row r="385" spans="1:1" x14ac:dyDescent="0.25">
      <c r="A385" s="9">
        <f ca="1">VALUE(#REF!)</f>
        <v>10716</v>
      </c>
    </row>
    <row r="386" spans="1:1" x14ac:dyDescent="0.25">
      <c r="A386" s="9">
        <f ca="1">VALUE(#REF!)</f>
        <v>10717</v>
      </c>
    </row>
    <row r="387" spans="1:1" x14ac:dyDescent="0.25">
      <c r="A387" s="9">
        <f ca="1">VALUE(#REF!)</f>
        <v>10718</v>
      </c>
    </row>
    <row r="388" spans="1:1" x14ac:dyDescent="0.25">
      <c r="A388" s="9">
        <f ca="1">VALUE(#REF!)</f>
        <v>10719</v>
      </c>
    </row>
    <row r="389" spans="1:1" x14ac:dyDescent="0.25">
      <c r="A389" s="9">
        <f ca="1">VALUE(#REF!)</f>
        <v>10720</v>
      </c>
    </row>
    <row r="390" spans="1:1" x14ac:dyDescent="0.25">
      <c r="A390" s="9">
        <f ca="1">VALUE(#REF!)</f>
        <v>10722</v>
      </c>
    </row>
    <row r="391" spans="1:1" x14ac:dyDescent="0.25">
      <c r="A391" s="9">
        <f ca="1">VALUE(#REF!)</f>
        <v>10723</v>
      </c>
    </row>
    <row r="392" spans="1:1" x14ac:dyDescent="0.25">
      <c r="A392" s="9">
        <f ca="1">VALUE(#REF!)</f>
        <v>10724</v>
      </c>
    </row>
    <row r="393" spans="1:1" x14ac:dyDescent="0.25">
      <c r="A393" s="9">
        <f ca="1">VALUE(#REF!)</f>
        <v>10725</v>
      </c>
    </row>
    <row r="394" spans="1:1" x14ac:dyDescent="0.25">
      <c r="A394" s="9">
        <f ca="1">VALUE(#REF!)</f>
        <v>10727</v>
      </c>
    </row>
    <row r="395" spans="1:1" x14ac:dyDescent="0.25">
      <c r="A395" s="9">
        <f ca="1">VALUE(#REF!)</f>
        <v>10729</v>
      </c>
    </row>
    <row r="396" spans="1:1" x14ac:dyDescent="0.25">
      <c r="A396" s="9">
        <f ca="1">VALUE(#REF!)</f>
        <v>10730</v>
      </c>
    </row>
    <row r="397" spans="1:1" x14ac:dyDescent="0.25">
      <c r="A397" s="9">
        <f ca="1">VALUE(#REF!)</f>
        <v>10731</v>
      </c>
    </row>
    <row r="398" spans="1:1" x14ac:dyDescent="0.25">
      <c r="A398" s="9">
        <f ca="1">VALUE(#REF!)</f>
        <v>10733</v>
      </c>
    </row>
    <row r="399" spans="1:1" x14ac:dyDescent="0.25">
      <c r="A399" s="9">
        <f ca="1">VALUE(#REF!)</f>
        <v>10734</v>
      </c>
    </row>
    <row r="400" spans="1:1" x14ac:dyDescent="0.25">
      <c r="A400" s="9">
        <f ca="1">VALUE(#REF!)</f>
        <v>10735</v>
      </c>
    </row>
    <row r="401" spans="1:1" x14ac:dyDescent="0.25">
      <c r="A401" s="9">
        <f ca="1">VALUE(#REF!)</f>
        <v>10743</v>
      </c>
    </row>
    <row r="402" spans="1:1" x14ac:dyDescent="0.25">
      <c r="A402" s="9">
        <f ca="1">VALUE(#REF!)</f>
        <v>10745</v>
      </c>
    </row>
    <row r="403" spans="1:1" x14ac:dyDescent="0.25">
      <c r="A403" s="9">
        <f ca="1">VALUE(#REF!)</f>
        <v>10746</v>
      </c>
    </row>
    <row r="404" spans="1:1" x14ac:dyDescent="0.25">
      <c r="A404" s="9">
        <f ca="1">VALUE(#REF!)</f>
        <v>10750</v>
      </c>
    </row>
    <row r="405" spans="1:1" x14ac:dyDescent="0.25">
      <c r="A405" s="9">
        <f ca="1">VALUE(#REF!)</f>
        <v>10751</v>
      </c>
    </row>
    <row r="406" spans="1:1" x14ac:dyDescent="0.25">
      <c r="A406" s="9">
        <f ca="1">VALUE(#REF!)</f>
        <v>10752</v>
      </c>
    </row>
    <row r="407" spans="1:1" x14ac:dyDescent="0.25">
      <c r="A407" s="9">
        <f ca="1">VALUE(#REF!)</f>
        <v>10756</v>
      </c>
    </row>
    <row r="408" spans="1:1" x14ac:dyDescent="0.25">
      <c r="A408" s="9">
        <f ca="1">VALUE(#REF!)</f>
        <v>10757</v>
      </c>
    </row>
    <row r="409" spans="1:1" x14ac:dyDescent="0.25">
      <c r="A409" s="9">
        <f ca="1">VALUE(#REF!)</f>
        <v>10763</v>
      </c>
    </row>
    <row r="410" spans="1:1" x14ac:dyDescent="0.25">
      <c r="A410" s="9">
        <f ca="1">VALUE(#REF!)</f>
        <v>10765</v>
      </c>
    </row>
    <row r="411" spans="1:1" x14ac:dyDescent="0.25">
      <c r="A411" s="9">
        <f ca="1">VALUE(#REF!)</f>
        <v>10783</v>
      </c>
    </row>
    <row r="412" spans="1:1" x14ac:dyDescent="0.25">
      <c r="A412" s="9">
        <f ca="1">VALUE(#REF!)</f>
        <v>10788</v>
      </c>
    </row>
    <row r="413" spans="1:1" x14ac:dyDescent="0.25">
      <c r="A413" s="9">
        <f ca="1">VALUE(#REF!)</f>
        <v>10790</v>
      </c>
    </row>
    <row r="414" spans="1:1" x14ac:dyDescent="0.25">
      <c r="A414" s="9">
        <f ca="1">VALUE(#REF!)</f>
        <v>10791</v>
      </c>
    </row>
    <row r="415" spans="1:1" x14ac:dyDescent="0.25">
      <c r="A415" s="9">
        <f ca="1">VALUE(#REF!)</f>
        <v>10792</v>
      </c>
    </row>
    <row r="416" spans="1:1" x14ac:dyDescent="0.25">
      <c r="A416" s="9">
        <f ca="1">VALUE(#REF!)</f>
        <v>10793</v>
      </c>
    </row>
    <row r="417" spans="1:1" x14ac:dyDescent="0.25">
      <c r="A417" s="9">
        <f ca="1">VALUE(#REF!)</f>
        <v>10794</v>
      </c>
    </row>
    <row r="418" spans="1:1" x14ac:dyDescent="0.25">
      <c r="A418" s="9">
        <f ca="1">VALUE(#REF!)</f>
        <v>10795</v>
      </c>
    </row>
    <row r="419" spans="1:1" x14ac:dyDescent="0.25">
      <c r="A419" s="9">
        <f ca="1">VALUE(#REF!)</f>
        <v>10796</v>
      </c>
    </row>
    <row r="420" spans="1:1" x14ac:dyDescent="0.25">
      <c r="A420" s="9">
        <f ca="1">VALUE(#REF!)</f>
        <v>10797</v>
      </c>
    </row>
    <row r="421" spans="1:1" x14ac:dyDescent="0.25">
      <c r="A421" s="9">
        <f ca="1">VALUE(#REF!)</f>
        <v>10799</v>
      </c>
    </row>
    <row r="422" spans="1:1" x14ac:dyDescent="0.25">
      <c r="A422" s="9">
        <f ca="1">VALUE(#REF!)</f>
        <v>10800</v>
      </c>
    </row>
    <row r="423" spans="1:1" x14ac:dyDescent="0.25">
      <c r="A423" s="9">
        <f ca="1">VALUE(#REF!)</f>
        <v>10801</v>
      </c>
    </row>
    <row r="424" spans="1:1" x14ac:dyDescent="0.25">
      <c r="A424" s="9">
        <f ca="1">VALUE(#REF!)</f>
        <v>10803</v>
      </c>
    </row>
    <row r="425" spans="1:1" x14ac:dyDescent="0.25">
      <c r="A425" s="9">
        <f ca="1">VALUE(#REF!)</f>
        <v>10815</v>
      </c>
    </row>
    <row r="426" spans="1:1" x14ac:dyDescent="0.25">
      <c r="A426" s="9">
        <f ca="1">VALUE(#REF!)</f>
        <v>10816</v>
      </c>
    </row>
    <row r="427" spans="1:1" x14ac:dyDescent="0.25">
      <c r="A427" s="9">
        <f ca="1">VALUE(#REF!)</f>
        <v>10817</v>
      </c>
    </row>
    <row r="428" spans="1:1" x14ac:dyDescent="0.25">
      <c r="A428" s="9">
        <f ca="1">VALUE(#REF!)</f>
        <v>10820</v>
      </c>
    </row>
    <row r="429" spans="1:1" x14ac:dyDescent="0.25">
      <c r="A429" s="9">
        <f ca="1">VALUE(#REF!)</f>
        <v>10822</v>
      </c>
    </row>
    <row r="430" spans="1:1" x14ac:dyDescent="0.25">
      <c r="A430" s="9">
        <f ca="1">VALUE(#REF!)</f>
        <v>10824</v>
      </c>
    </row>
    <row r="431" spans="1:1" x14ac:dyDescent="0.25">
      <c r="A431" s="9">
        <f ca="1">VALUE(#REF!)</f>
        <v>10834</v>
      </c>
    </row>
    <row r="432" spans="1:1" x14ac:dyDescent="0.25">
      <c r="A432" s="9">
        <f ca="1">VALUE(#REF!)</f>
        <v>10846</v>
      </c>
    </row>
    <row r="433" spans="1:1" x14ac:dyDescent="0.25">
      <c r="A433" s="9">
        <f ca="1">VALUE(#REF!)</f>
        <v>10849</v>
      </c>
    </row>
    <row r="434" spans="1:1" x14ac:dyDescent="0.25">
      <c r="A434" s="9">
        <f ca="1">VALUE(#REF!)</f>
        <v>10850</v>
      </c>
    </row>
    <row r="435" spans="1:1" x14ac:dyDescent="0.25">
      <c r="A435" s="9">
        <f ca="1">VALUE(#REF!)</f>
        <v>10852</v>
      </c>
    </row>
    <row r="436" spans="1:1" x14ac:dyDescent="0.25">
      <c r="A436" s="9">
        <f ca="1">VALUE(#REF!)</f>
        <v>10856</v>
      </c>
    </row>
    <row r="437" spans="1:1" x14ac:dyDescent="0.25">
      <c r="A437" s="9">
        <f ca="1">VALUE(#REF!)</f>
        <v>10857</v>
      </c>
    </row>
    <row r="438" spans="1:1" x14ac:dyDescent="0.25">
      <c r="A438" s="9">
        <f ca="1">VALUE(#REF!)</f>
        <v>10859</v>
      </c>
    </row>
  </sheetData>
  <sortState ref="A1:A438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2"/>
  <sheetViews>
    <sheetView workbookViewId="0"/>
  </sheetViews>
  <sheetFormatPr baseColWidth="10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W17"/>
  <sheetViews>
    <sheetView workbookViewId="0">
      <selection activeCell="M35" sqref="M35"/>
    </sheetView>
  </sheetViews>
  <sheetFormatPr baseColWidth="10" defaultRowHeight="15" x14ac:dyDescent="0.25"/>
  <cols>
    <col min="1" max="2" width="4" customWidth="1"/>
    <col min="3" max="3" width="4.42578125" customWidth="1"/>
    <col min="4" max="4" width="12.85546875" customWidth="1"/>
    <col min="5" max="5" width="4.5703125" bestFit="1" customWidth="1"/>
    <col min="6" max="6" width="4" customWidth="1"/>
    <col min="7" max="7" width="4.85546875" bestFit="1" customWidth="1"/>
    <col min="8" max="8" width="3" bestFit="1" customWidth="1"/>
    <col min="9" max="9" width="2" customWidth="1"/>
    <col min="10" max="10" width="9" customWidth="1"/>
    <col min="11" max="11" width="7.7109375" customWidth="1"/>
    <col min="12" max="12" width="8" style="6" customWidth="1"/>
    <col min="13" max="13" width="8" style="5" customWidth="1"/>
    <col min="14" max="14" width="12.42578125" style="5" customWidth="1"/>
    <col min="15" max="15" width="10" customWidth="1"/>
    <col min="16" max="16" width="7" customWidth="1"/>
    <col min="17" max="17" width="3" customWidth="1"/>
    <col min="18" max="18" width="19.7109375" customWidth="1"/>
    <col min="19" max="19" width="3" customWidth="1"/>
    <col min="20" max="20" width="32.7109375" customWidth="1"/>
    <col min="21" max="21" width="4" customWidth="1"/>
    <col min="22" max="22" width="35.28515625" customWidth="1"/>
    <col min="23" max="23" width="3" customWidth="1"/>
    <col min="24" max="24" width="2" customWidth="1"/>
    <col min="25" max="25" width="6" customWidth="1"/>
    <col min="26" max="27" width="4" customWidth="1"/>
    <col min="28" max="28" width="4" bestFit="1" customWidth="1"/>
    <col min="29" max="29" width="6" customWidth="1"/>
    <col min="30" max="30" width="8" customWidth="1"/>
    <col min="31" max="31" width="12.42578125" style="4" customWidth="1"/>
    <col min="32" max="32" width="9.85546875" style="4" customWidth="1"/>
    <col min="33" max="33" width="6.42578125" style="4" customWidth="1"/>
    <col min="34" max="34" width="6" style="4" customWidth="1"/>
    <col min="35" max="35" width="13.140625" style="4" customWidth="1"/>
    <col min="36" max="36" width="7.5703125" style="4" customWidth="1"/>
    <col min="37" max="37" width="18.42578125" style="4" customWidth="1"/>
    <col min="38" max="38" width="11.5703125" style="4" customWidth="1"/>
    <col min="39" max="39" width="9.5703125" customWidth="1"/>
    <col min="40" max="40" width="6.42578125" style="8" customWidth="1"/>
    <col min="41" max="41" width="14.140625" customWidth="1"/>
    <col min="43" max="43" width="6.28515625" customWidth="1"/>
    <col min="44" max="44" width="7.7109375" customWidth="1"/>
    <col min="45" max="45" width="12.85546875" style="10" customWidth="1"/>
    <col min="46" max="47" width="11.42578125" style="4"/>
    <col min="48" max="48" width="16.7109375" style="4" customWidth="1"/>
    <col min="53" max="53" width="54.5703125" customWidth="1"/>
  </cols>
  <sheetData>
    <row r="1" spans="1:49" x14ac:dyDescent="0.25">
      <c r="B1" t="s">
        <v>80</v>
      </c>
    </row>
    <row r="3" spans="1:49" x14ac:dyDescent="0.25">
      <c r="A3" t="s">
        <v>13</v>
      </c>
      <c r="B3" t="s">
        <v>14</v>
      </c>
      <c r="C3" t="s">
        <v>17</v>
      </c>
      <c r="D3" t="s">
        <v>18</v>
      </c>
      <c r="E3" t="s">
        <v>16</v>
      </c>
      <c r="F3" t="s">
        <v>15</v>
      </c>
      <c r="G3" t="s">
        <v>19</v>
      </c>
      <c r="H3" t="s">
        <v>20</v>
      </c>
      <c r="I3" t="s">
        <v>21</v>
      </c>
      <c r="J3" t="s">
        <v>22</v>
      </c>
      <c r="K3" s="6" t="s">
        <v>23</v>
      </c>
      <c r="L3" s="5" t="s">
        <v>24</v>
      </c>
      <c r="M3" s="5" t="s">
        <v>25</v>
      </c>
      <c r="N3" t="s">
        <v>26</v>
      </c>
      <c r="O3" t="s">
        <v>27</v>
      </c>
      <c r="P3" s="2" t="s">
        <v>28</v>
      </c>
      <c r="Q3" t="s">
        <v>29</v>
      </c>
      <c r="R3" t="s">
        <v>30</v>
      </c>
      <c r="S3" t="s">
        <v>31</v>
      </c>
      <c r="T3" t="s">
        <v>32</v>
      </c>
      <c r="U3" t="s">
        <v>33</v>
      </c>
      <c r="V3" t="s">
        <v>34</v>
      </c>
      <c r="W3" t="s">
        <v>35</v>
      </c>
      <c r="X3" t="s">
        <v>36</v>
      </c>
      <c r="Y3" s="2" t="s">
        <v>37</v>
      </c>
      <c r="Z3" s="2" t="s">
        <v>38</v>
      </c>
      <c r="AA3" s="3" t="s">
        <v>39</v>
      </c>
      <c r="AB3" t="s">
        <v>40</v>
      </c>
      <c r="AC3" t="s">
        <v>41</v>
      </c>
      <c r="AD3" s="3" t="s">
        <v>42</v>
      </c>
      <c r="AE3" s="11" t="s">
        <v>47</v>
      </c>
      <c r="AF3" s="11" t="s">
        <v>46</v>
      </c>
      <c r="AG3" s="11" t="s">
        <v>45</v>
      </c>
      <c r="AH3" s="11" t="s">
        <v>48</v>
      </c>
      <c r="AI3" s="12" t="s">
        <v>50</v>
      </c>
      <c r="AJ3" s="13" t="s">
        <v>51</v>
      </c>
      <c r="AK3" s="11" t="s">
        <v>53</v>
      </c>
      <c r="AL3" s="11" t="s">
        <v>54</v>
      </c>
      <c r="AM3" s="14" t="s">
        <v>56</v>
      </c>
      <c r="AN3" s="15" t="s">
        <v>81</v>
      </c>
      <c r="AO3" s="11" t="s">
        <v>57</v>
      </c>
      <c r="AP3" s="11" t="s">
        <v>58</v>
      </c>
      <c r="AQ3" s="11" t="s">
        <v>59</v>
      </c>
      <c r="AR3" s="11" t="s">
        <v>60</v>
      </c>
      <c r="AS3" s="16" t="s">
        <v>55</v>
      </c>
      <c r="AT3" s="11" t="s">
        <v>61</v>
      </c>
      <c r="AU3" s="11" t="s">
        <v>62</v>
      </c>
      <c r="AV3" s="11" t="s">
        <v>63</v>
      </c>
    </row>
    <row r="4" spans="1:49" x14ac:dyDescent="0.25">
      <c r="A4" s="1" t="s">
        <v>0</v>
      </c>
      <c r="B4" s="1" t="s">
        <v>0</v>
      </c>
      <c r="C4" s="1"/>
      <c r="D4" s="1" t="s">
        <v>64</v>
      </c>
      <c r="E4" s="1" t="s">
        <v>49</v>
      </c>
      <c r="F4">
        <v>1</v>
      </c>
      <c r="G4">
        <v>1</v>
      </c>
      <c r="H4">
        <v>43</v>
      </c>
      <c r="I4">
        <v>3</v>
      </c>
      <c r="J4" s="1" t="s">
        <v>65</v>
      </c>
      <c r="K4">
        <v>78500</v>
      </c>
      <c r="L4" s="6">
        <v>180515</v>
      </c>
      <c r="M4" s="5">
        <v>180515</v>
      </c>
      <c r="N4" s="5" t="s">
        <v>2</v>
      </c>
      <c r="P4">
        <v>297278</v>
      </c>
      <c r="Q4">
        <v>35</v>
      </c>
      <c r="R4" t="s">
        <v>66</v>
      </c>
      <c r="S4">
        <v>25</v>
      </c>
      <c r="T4" t="s">
        <v>67</v>
      </c>
      <c r="U4">
        <v>115</v>
      </c>
      <c r="V4" t="s">
        <v>68</v>
      </c>
      <c r="W4">
        <v>12</v>
      </c>
      <c r="X4">
        <v>2</v>
      </c>
      <c r="Y4">
        <v>24</v>
      </c>
      <c r="Z4">
        <v>0</v>
      </c>
      <c r="AA4">
        <v>144</v>
      </c>
      <c r="AB4">
        <v>24</v>
      </c>
      <c r="AC4">
        <v>5184</v>
      </c>
      <c r="AD4">
        <v>4.6739999999999997E-2</v>
      </c>
      <c r="AE4" s="4">
        <f t="shared" ref="AE4:AE17" ca="1" si="0">((Y4+Z4)/AA4)*AD4</f>
        <v>7.7899999999999992E-3</v>
      </c>
      <c r="AF4" s="7">
        <f ca="1">AE4/1.3</f>
        <v>5.9923076923076917E-3</v>
      </c>
      <c r="AG4" s="4" t="str">
        <f ca="1">VLOOKUP(AN4,#REF!,6,FALSE)</f>
        <v>nord</v>
      </c>
      <c r="AH4" s="4">
        <f t="shared" ref="AH4:AH17" ca="1" si="1">(Y4+Z4)/AA4</f>
        <v>0.16666666666666666</v>
      </c>
      <c r="AI4" s="4">
        <f ca="1">IF(ISNA(VLOOKUP(AN4,#REF!,7,FALSE))=FALSE,VLOOKUP(AN4,#REF!,7,FALSE)," ")</f>
        <v>11</v>
      </c>
      <c r="AJ4" s="4">
        <f ca="1">IF(ISNA(VLOOKUP(AN4,#REF!,5,FALSE))=FALSE,VLOOKUP(AN4,#REF!,5,FALSE)," ")</f>
        <v>38</v>
      </c>
      <c r="AK4" s="4" t="str">
        <f ca="1">CONCATENATE(B4,#REF!)</f>
        <v>0010000010834</v>
      </c>
      <c r="AL4" s="4">
        <f ca="1">IF(AN4="","",WEEKNUM(TODAY()+(VLOOKUP(CONCATENATE(VLOOKUP(#REF!,#REF!,2,FALSE),VLOOKUP(AN4,#REF!,27,FALSE)),#REF!,4,FALSE))))</f>
        <v>30</v>
      </c>
      <c r="AM4" t="str">
        <f ca="1">IF(C5="008",VLOOKUP(AN4,#REF!,12,FALSE),IF(C5="S01",VLOOKUP(AN4,#REF!,15,FALSE),VLOOKUP(AN4,#REF!,18,FALSE)))</f>
        <v>Vendredi</v>
      </c>
      <c r="AN4" s="9">
        <f ca="1">VALUE(#REF!)</f>
        <v>10834</v>
      </c>
      <c r="AO4">
        <f ca="1">VALUE(IF(#REF!="","",AE4/1.3))</f>
        <v>5.9923076923076917E-3</v>
      </c>
      <c r="AP4">
        <f t="shared" ref="AP4:AP17" ca="1" si="2">SUMIF(AK:AK,AK4,AO:AO)</f>
        <v>13.009294275239661</v>
      </c>
      <c r="AQ4" t="str">
        <f ca="1">VLOOKUP(AN4,#REF!,10,FALSE)</f>
        <v>P27</v>
      </c>
      <c r="AR4" t="str">
        <f ca="1">VLOOKUP(AN4,#REF!,29,FALSE)</f>
        <v>P1</v>
      </c>
      <c r="AS4" s="10" t="str">
        <f ca="1">IF(ISNA(VLOOKUP(AN4,#REF!,4,FALSE))=FALSE,VLOOKUP(AN4,#REF!,4,FALSE),"")</f>
        <v/>
      </c>
      <c r="AT4" s="4" t="str">
        <f ca="1">IF(OR(AS4="",AS4&lt;#REF!),"OUI",IF((AS4-#REF!)&lt;6,"NON","OUI"))</f>
        <v>OUI</v>
      </c>
      <c r="AU4" s="4" t="str">
        <f ca="1">IFERROR(IF(OR(AL4&gt;=(IF(ISNA(VLOOKUP(#REF!,#REF!,11,FALSE)=FALSE),1,VLOOKUP(#REF!,#REF!,11,FALSE))),(IF(ISNA(VLOOKUP(#REF!,#REF!,11,FALSE)=FALSE),1,VLOOKUP(#REF!,#REF!,11,FALSE)))=1),"Oui","Non"),"Oui")</f>
        <v>Oui</v>
      </c>
      <c r="AV4" s="4">
        <f ca="1">(IF(AU4="Non",AF4,0))</f>
        <v>0</v>
      </c>
      <c r="AW4" t="str">
        <f ca="1">IFERROR(IF(OR(AL4&gt;=(IF(ISNA(VLOOKUP(#REF!,#REF!,11,FALSE)=FALSE),1,VLOOKUP(#REF!,#REF!,11,FALSE))),(IF(ISNA(VLOOKUP(#REF!,#REF!,11,FALSE)=FALSE),1,VLOOKUP(#REF!,#REF!,11,FALSE)))=1),"Oui","Non"),"Oui")</f>
        <v>Oui</v>
      </c>
    </row>
    <row r="5" spans="1:49" x14ac:dyDescent="0.25">
      <c r="A5" s="1" t="s">
        <v>0</v>
      </c>
      <c r="B5" s="1" t="s">
        <v>1</v>
      </c>
      <c r="C5" s="1"/>
      <c r="D5" s="1" t="s">
        <v>69</v>
      </c>
      <c r="E5" s="1" t="s">
        <v>43</v>
      </c>
      <c r="F5">
        <v>1</v>
      </c>
      <c r="G5">
        <v>2</v>
      </c>
      <c r="H5">
        <v>43</v>
      </c>
      <c r="I5">
        <v>3</v>
      </c>
      <c r="J5" s="1" t="s">
        <v>70</v>
      </c>
      <c r="K5">
        <v>89100</v>
      </c>
      <c r="L5" s="6">
        <v>40615</v>
      </c>
      <c r="M5" s="5">
        <v>40615</v>
      </c>
      <c r="N5" s="5" t="s">
        <v>2</v>
      </c>
      <c r="P5">
        <v>244446</v>
      </c>
      <c r="Q5">
        <v>35</v>
      </c>
      <c r="R5" t="s">
        <v>66</v>
      </c>
      <c r="S5">
        <v>20</v>
      </c>
      <c r="T5" t="s">
        <v>71</v>
      </c>
      <c r="U5">
        <v>15</v>
      </c>
      <c r="V5" t="s">
        <v>72</v>
      </c>
      <c r="W5">
        <v>12</v>
      </c>
      <c r="X5">
        <v>2</v>
      </c>
      <c r="Y5">
        <v>12</v>
      </c>
      <c r="Z5">
        <v>0</v>
      </c>
      <c r="AA5">
        <v>6</v>
      </c>
      <c r="AB5">
        <v>1</v>
      </c>
      <c r="AC5">
        <v>216</v>
      </c>
      <c r="AD5">
        <v>3.9559999999999998E-2</v>
      </c>
      <c r="AE5" s="4">
        <f t="shared" ca="1" si="0"/>
        <v>7.9119999999999996E-2</v>
      </c>
      <c r="AF5" s="7">
        <f t="shared" ref="AF5:AF17" ca="1" si="3">AE5/1.3</f>
        <v>6.0861538461538453E-2</v>
      </c>
      <c r="AG5" s="4" t="str">
        <f ca="1">VLOOKUP(AN5,#REF!,6,FALSE)</f>
        <v>nord</v>
      </c>
      <c r="AH5" s="4">
        <f t="shared" ca="1" si="1"/>
        <v>2</v>
      </c>
      <c r="AI5" s="4">
        <f ca="1">IF(ISNA(VLOOKUP(AN5,#REF!,7,FALSE))=FALSE,VLOOKUP(AN5,#REF!,7,FALSE)," ")</f>
        <v>33</v>
      </c>
      <c r="AJ5" s="4">
        <f ca="1">IF(ISNA(VLOOKUP(AN5,#REF!,5,FALSE))=FALSE,VLOOKUP(AN5,#REF!,5,FALSE)," ")</f>
        <v>28</v>
      </c>
      <c r="AK5" s="4" t="str">
        <f ca="1">CONCATENATE(B5,#REF!)</f>
        <v>0020000010756</v>
      </c>
      <c r="AL5" s="4">
        <f ca="1">IF(AN5="","",WEEKNUM(TODAY()+(VLOOKUP(CONCATENATE(VLOOKUP(#REF!,#REF!,2,FALSE),VLOOKUP(AN5,#REF!,27,FALSE)),#REF!,4,FALSE))))</f>
        <v>29</v>
      </c>
      <c r="AM5" t="str">
        <f ca="1">IF(C6="008",VLOOKUP(AN5,#REF!,12,FALSE),IF(C6="S01",VLOOKUP(AN5,#REF!,15,FALSE),VLOOKUP(AN5,#REF!,18,FALSE)))</f>
        <v>Mardi</v>
      </c>
      <c r="AN5" s="9">
        <f ca="1">VALUE(#REF!)</f>
        <v>10756</v>
      </c>
      <c r="AO5">
        <f ca="1">VALUE(IF(#REF!="","",AE5/1.3))</f>
        <v>6.0861538461538453E-2</v>
      </c>
      <c r="AP5">
        <f t="shared" ca="1" si="2"/>
        <v>91.761729632980206</v>
      </c>
      <c r="AQ5" t="str">
        <f ca="1">VLOOKUP(AN5,#REF!,10,FALSE)</f>
        <v>P18</v>
      </c>
      <c r="AR5" t="str">
        <f ca="1">VLOOKUP(AN5,#REF!,29,FALSE)</f>
        <v>P3</v>
      </c>
      <c r="AS5" s="10" t="str">
        <f ca="1">IF(ISNA(VLOOKUP(AN5,#REF!,4,FALSE))=FALSE,VLOOKUP(AN5,#REF!,4,FALSE),"")</f>
        <v/>
      </c>
      <c r="AT5" s="4" t="str">
        <f ca="1">IF(OR(AS5="",AS5&lt;#REF!),"OUI",IF((AS5-#REF!)&lt;6,"NON","OUI"))</f>
        <v>OUI</v>
      </c>
      <c r="AU5" s="4" t="str">
        <f ca="1">IFERROR(IF(OR(AL5&gt;=(IF(ISNA(VLOOKUP(#REF!,#REF!,11,FALSE)=FALSE),1,VLOOKUP(#REF!,#REF!,11,FALSE))),(IF(ISNA(VLOOKUP(#REF!,#REF!,11,FALSE)=FALSE),1,VLOOKUP(#REF!,#REF!,11,FALSE)))=1),"Oui","Non"),"Oui")</f>
        <v>Oui</v>
      </c>
      <c r="AV5" s="4">
        <f t="shared" ref="AV5:AV17" ca="1" si="4">(IF(AU5="Non",AF5,0))</f>
        <v>0</v>
      </c>
      <c r="AW5" t="str">
        <f ca="1">IFERROR(IF(OR(AL5&gt;=(IF(ISNA(VLOOKUP(#REF!,#REF!,11,FALSE)=FALSE),1,VLOOKUP(#REF!,#REF!,11,FALSE))),(IF(ISNA(VLOOKUP(#REF!,#REF!,11,FALSE)=FALSE),1,VLOOKUP(#REF!,#REF!,11,FALSE)))=1),"Oui","Non"),"Oui")</f>
        <v>Oui</v>
      </c>
    </row>
    <row r="6" spans="1:49" x14ac:dyDescent="0.25">
      <c r="A6" s="1" t="s">
        <v>0</v>
      </c>
      <c r="B6" s="1" t="s">
        <v>1</v>
      </c>
      <c r="C6" s="1"/>
      <c r="D6" s="1" t="s">
        <v>73</v>
      </c>
      <c r="E6" s="1" t="s">
        <v>43</v>
      </c>
      <c r="F6">
        <v>1</v>
      </c>
      <c r="G6">
        <v>2</v>
      </c>
      <c r="H6">
        <v>43</v>
      </c>
      <c r="I6">
        <v>3</v>
      </c>
      <c r="J6" s="1" t="s">
        <v>74</v>
      </c>
      <c r="K6">
        <v>95370</v>
      </c>
      <c r="L6" s="6">
        <v>40615</v>
      </c>
      <c r="M6" s="5">
        <v>40615</v>
      </c>
      <c r="N6" s="5" t="s">
        <v>2</v>
      </c>
      <c r="P6">
        <v>244446</v>
      </c>
      <c r="Q6">
        <v>35</v>
      </c>
      <c r="R6" t="s">
        <v>66</v>
      </c>
      <c r="S6">
        <v>20</v>
      </c>
      <c r="T6" t="s">
        <v>71</v>
      </c>
      <c r="U6">
        <v>15</v>
      </c>
      <c r="V6" t="s">
        <v>72</v>
      </c>
      <c r="W6">
        <v>12</v>
      </c>
      <c r="X6">
        <v>2</v>
      </c>
      <c r="Y6">
        <v>12</v>
      </c>
      <c r="Z6">
        <v>0</v>
      </c>
      <c r="AA6">
        <v>6</v>
      </c>
      <c r="AB6">
        <v>1</v>
      </c>
      <c r="AC6">
        <v>216</v>
      </c>
      <c r="AD6">
        <v>3.9559999999999998E-2</v>
      </c>
      <c r="AE6" s="4">
        <f t="shared" ca="1" si="0"/>
        <v>7.9119999999999996E-2</v>
      </c>
      <c r="AF6" s="7">
        <f t="shared" ca="1" si="3"/>
        <v>6.0861538461538453E-2</v>
      </c>
      <c r="AG6" s="4" t="str">
        <f ca="1">VLOOKUP(AN6,#REF!,6,FALSE)</f>
        <v>nord</v>
      </c>
      <c r="AH6" s="4">
        <f t="shared" ca="1" si="1"/>
        <v>2</v>
      </c>
      <c r="AI6" s="4">
        <f ca="1">IF(ISNA(VLOOKUP(AN6,#REF!,7,FALSE))=FALSE,VLOOKUP(AN6,#REF!,7,FALSE)," ")</f>
        <v>33</v>
      </c>
      <c r="AJ6" s="4">
        <f ca="1">IF(ISNA(VLOOKUP(AN6,#REF!,5,FALSE))=FALSE,VLOOKUP(AN6,#REF!,5,FALSE)," ")</f>
        <v>39</v>
      </c>
      <c r="AK6" s="4" t="str">
        <f ca="1">CONCATENATE(B6,#REF!)</f>
        <v>0020000010815</v>
      </c>
      <c r="AL6" s="4">
        <f ca="1">IF(AN6="","",WEEKNUM(TODAY()+(VLOOKUP(CONCATENATE(VLOOKUP(#REF!,#REF!,2,FALSE),VLOOKUP(AN6,#REF!,27,FALSE)),#REF!,4,FALSE))))</f>
        <v>30</v>
      </c>
      <c r="AM6" t="str">
        <f ca="1">IF(C7="008",VLOOKUP(AN6,#REF!,12,FALSE),IF(C7="S01",VLOOKUP(AN6,#REF!,15,FALSE),VLOOKUP(AN6,#REF!,18,FALSE)))</f>
        <v>Lundi</v>
      </c>
      <c r="AN6" s="9">
        <f ca="1">VALUE(#REF!)</f>
        <v>10815</v>
      </c>
      <c r="AO6">
        <f ca="1">VALUE(IF(#REF!="","",AE6/1.3))</f>
        <v>6.0861538461538453E-2</v>
      </c>
      <c r="AP6">
        <f t="shared" ca="1" si="2"/>
        <v>23.619674131338407</v>
      </c>
      <c r="AQ6" t="str">
        <f ca="1">VLOOKUP(AN6,#REF!,10,FALSE)</f>
        <v>PSI</v>
      </c>
      <c r="AR6" t="str">
        <f ca="1">VLOOKUP(AN6,#REF!,29,FALSE)</f>
        <v>P1</v>
      </c>
      <c r="AS6" s="10" t="str">
        <f ca="1">IF(ISNA(VLOOKUP(AN6,#REF!,4,FALSE))=FALSE,VLOOKUP(AN6,#REF!,4,FALSE),"")</f>
        <v/>
      </c>
      <c r="AT6" s="4" t="str">
        <f ca="1">IF(OR(AS6="",AS6&lt;#REF!),"Non",IF((AS6-#REF!)&lt;6,"NON","Non"))</f>
        <v>Non</v>
      </c>
      <c r="AU6" s="4" t="str">
        <f ca="1">IFERROR(IF(OR(AL6&gt;=(IF(ISNA(VLOOKUP(#REF!,#REF!,11,FALSE)=FALSE),1,VLOOKUP(#REF!,#REF!,11,FALSE))),(IF(ISNA(VLOOKUP(#REF!,#REF!,11,FALSE)=FALSE),1,VLOOKUP(#REF!,#REF!,11,FALSE)))=1),"Non","Non"),"Non")</f>
        <v>Non</v>
      </c>
      <c r="AV6" s="4">
        <f t="shared" ca="1" si="4"/>
        <v>0</v>
      </c>
      <c r="AW6" t="str">
        <f ca="1">IFERROR(IF(OR(AL6&gt;=(IF(ISNA(VLOOKUP(#REF!,#REF!,11,FALSE)=FALSE),1,VLOOKUP(#REF!,#REF!,11,FALSE))),(IF(ISNA(VLOOKUP(#REF!,#REF!,11,FALSE)=FALSE),1,VLOOKUP(#REF!,#REF!,11,FALSE)))=1),"Oui","Non"),"Oui")</f>
        <v>Oui</v>
      </c>
    </row>
    <row r="7" spans="1:49" x14ac:dyDescent="0.25">
      <c r="A7" s="1" t="s">
        <v>0</v>
      </c>
      <c r="B7" s="1" t="s">
        <v>1</v>
      </c>
      <c r="C7" s="1"/>
      <c r="D7" s="1" t="s">
        <v>75</v>
      </c>
      <c r="E7" s="1" t="s">
        <v>43</v>
      </c>
      <c r="F7">
        <v>1</v>
      </c>
      <c r="G7">
        <v>2</v>
      </c>
      <c r="H7">
        <v>43</v>
      </c>
      <c r="I7">
        <v>3</v>
      </c>
      <c r="J7" s="1" t="s">
        <v>76</v>
      </c>
      <c r="K7">
        <v>6500</v>
      </c>
      <c r="L7" s="6">
        <v>40615</v>
      </c>
      <c r="M7" s="5">
        <v>40615</v>
      </c>
      <c r="N7" s="5" t="s">
        <v>2</v>
      </c>
      <c r="P7">
        <v>244446</v>
      </c>
      <c r="Q7">
        <v>35</v>
      </c>
      <c r="R7" t="s">
        <v>66</v>
      </c>
      <c r="S7">
        <v>20</v>
      </c>
      <c r="T7" t="s">
        <v>71</v>
      </c>
      <c r="U7">
        <v>15</v>
      </c>
      <c r="V7" t="s">
        <v>72</v>
      </c>
      <c r="W7">
        <v>12</v>
      </c>
      <c r="X7">
        <v>2</v>
      </c>
      <c r="Y7">
        <v>12</v>
      </c>
      <c r="Z7">
        <v>0</v>
      </c>
      <c r="AA7">
        <v>6</v>
      </c>
      <c r="AB7">
        <v>1</v>
      </c>
      <c r="AC7">
        <v>216</v>
      </c>
      <c r="AD7">
        <v>3.9559999999999998E-2</v>
      </c>
      <c r="AE7" s="4">
        <f t="shared" ca="1" si="0"/>
        <v>7.9119999999999996E-2</v>
      </c>
      <c r="AF7" s="7">
        <f t="shared" ca="1" si="3"/>
        <v>6.0861538461538453E-2</v>
      </c>
      <c r="AG7" s="4" t="str">
        <f ca="1">VLOOKUP(AN7,#REF!,6,FALSE)</f>
        <v>sud</v>
      </c>
      <c r="AH7" s="4">
        <f t="shared" ca="1" si="1"/>
        <v>2</v>
      </c>
      <c r="AI7" s="4">
        <f ca="1">IF(ISNA(VLOOKUP(AN7,#REF!,7,FALSE))=FALSE,VLOOKUP(AN7,#REF!,7,FALSE)," ")</f>
        <v>33</v>
      </c>
      <c r="AJ7" s="4">
        <f ca="1">IF(ISNA(VLOOKUP(AN7,#REF!,5,FALSE))=FALSE,VLOOKUP(AN7,#REF!,5,FALSE)," ")</f>
        <v>3</v>
      </c>
      <c r="AK7" s="4" t="str">
        <f ca="1">CONCATENATE(B7,#REF!)</f>
        <v>0020000010846</v>
      </c>
      <c r="AL7" s="4">
        <f ca="1">IF(AN7="","",WEEKNUM(TODAY()+(VLOOKUP(CONCATENATE(VLOOKUP(#REF!,#REF!,2,FALSE),VLOOKUP(AN7,#REF!,27,FALSE)),#REF!,4,FALSE))))</f>
        <v>29</v>
      </c>
      <c r="AM7" t="str">
        <f ca="1">IF(C8="008",VLOOKUP(AN7,#REF!,12,FALSE),IF(C8="S01",VLOOKUP(AN7,#REF!,15,FALSE),VLOOKUP(AN7,#REF!,18,FALSE)))</f>
        <v>Vendredi</v>
      </c>
      <c r="AN7" s="9">
        <f ca="1">VALUE(#REF!)</f>
        <v>10846</v>
      </c>
      <c r="AO7">
        <f ca="1">VALUE(IF(#REF!="","",AE7/1.3))</f>
        <v>6.0861538461538453E-2</v>
      </c>
      <c r="AP7">
        <f t="shared" ca="1" si="2"/>
        <v>6.0861538461538453E-2</v>
      </c>
      <c r="AQ7" t="str">
        <f ca="1">VLOOKUP(AN7,#REF!,10,FALSE)</f>
        <v>PMI</v>
      </c>
      <c r="AR7" t="str">
        <f ca="1">VLOOKUP(AN7,#REF!,29,FALSE)</f>
        <v>P1</v>
      </c>
      <c r="AS7" s="10" t="str">
        <f ca="1">IF(ISNA(VLOOKUP(AN7,#REF!,4,FALSE))=FALSE,VLOOKUP(AN7,#REF!,4,FALSE),"")</f>
        <v/>
      </c>
      <c r="AT7" s="4" t="str">
        <f ca="1">IF(OR(AS7="",AS7&lt;#REF!),"OUI",IF((AS7-#REF!)&lt;6,"NON","OUI"))</f>
        <v>OUI</v>
      </c>
      <c r="AU7" s="4" t="str">
        <f ca="1">IFERROR(IF(OR(AL7&gt;=(IF(ISNA(VLOOKUP(#REF!,#REF!,11,FALSE)=FALSE),1,VLOOKUP(#REF!,#REF!,11,FALSE))),(IF(ISNA(VLOOKUP(#REF!,#REF!,11,FALSE)=FALSE),1,VLOOKUP(#REF!,#REF!,11,FALSE)))=1),"Oui","Non"),"Oui")</f>
        <v>Oui</v>
      </c>
      <c r="AV7" s="4">
        <f t="shared" ca="1" si="4"/>
        <v>0</v>
      </c>
      <c r="AW7" t="str">
        <f ca="1">IFERROR(IF(OR(AL7&gt;=(IF(ISNA(VLOOKUP(#REF!,#REF!,11,FALSE)=FALSE),1,VLOOKUP(#REF!,#REF!,11,FALSE))),(IF(ISNA(VLOOKUP(#REF!,#REF!,11,FALSE)=FALSE),1,VLOOKUP(#REF!,#REF!,11,FALSE)))=1),"Oui","Non"),"Oui")</f>
        <v>Oui</v>
      </c>
    </row>
    <row r="8" spans="1:49" x14ac:dyDescent="0.25">
      <c r="A8" s="1" t="s">
        <v>0</v>
      </c>
      <c r="B8" s="1" t="s">
        <v>1</v>
      </c>
      <c r="C8" s="1"/>
      <c r="D8" s="1" t="s">
        <v>8</v>
      </c>
      <c r="E8" s="1" t="s">
        <v>44</v>
      </c>
      <c r="F8">
        <v>1</v>
      </c>
      <c r="G8" t="s">
        <v>9</v>
      </c>
      <c r="H8">
        <v>43</v>
      </c>
      <c r="I8">
        <v>3</v>
      </c>
      <c r="J8" s="1" t="s">
        <v>52</v>
      </c>
      <c r="K8">
        <v>17138</v>
      </c>
      <c r="L8" s="6">
        <v>40615</v>
      </c>
      <c r="M8" s="5">
        <v>40615</v>
      </c>
      <c r="N8" s="5" t="s">
        <v>2</v>
      </c>
      <c r="P8">
        <v>330839</v>
      </c>
      <c r="Q8">
        <v>15</v>
      </c>
      <c r="R8" t="s">
        <v>5</v>
      </c>
      <c r="S8">
        <v>95</v>
      </c>
      <c r="T8" t="s">
        <v>77</v>
      </c>
      <c r="U8">
        <v>20</v>
      </c>
      <c r="V8" t="s">
        <v>78</v>
      </c>
      <c r="W8">
        <v>12</v>
      </c>
      <c r="X8">
        <v>2</v>
      </c>
      <c r="Y8">
        <v>1</v>
      </c>
      <c r="Z8">
        <v>0</v>
      </c>
      <c r="AA8">
        <v>1</v>
      </c>
      <c r="AB8">
        <v>1</v>
      </c>
      <c r="AC8">
        <v>20</v>
      </c>
      <c r="AD8">
        <v>8.4239999999999995E-2</v>
      </c>
      <c r="AE8" s="4">
        <f t="shared" ca="1" si="0"/>
        <v>8.4239999999999995E-2</v>
      </c>
      <c r="AF8" s="7">
        <f t="shared" ca="1" si="3"/>
        <v>6.4799999999999996E-2</v>
      </c>
      <c r="AG8" s="4" t="str">
        <f ca="1">VLOOKUP(AN8,#REF!,6,FALSE)</f>
        <v>sud</v>
      </c>
      <c r="AH8" s="4">
        <f t="shared" ca="1" si="1"/>
        <v>1</v>
      </c>
      <c r="AI8" s="4">
        <f ca="1">IF(ISNA(VLOOKUP(AN8,#REF!,7,FALSE))=FALSE,VLOOKUP(AN8,#REF!,7,FALSE)," ")</f>
        <v>11</v>
      </c>
      <c r="AJ8" s="4">
        <f ca="1">IF(ISNA(VLOOKUP(AN8,#REF!,5,FALSE))=FALSE,VLOOKUP(AN8,#REF!,5,FALSE)," ")</f>
        <v>6</v>
      </c>
      <c r="AK8" s="4" t="str">
        <f ca="1">CONCATENATE(B8,#REF!)</f>
        <v>0020000010850</v>
      </c>
      <c r="AL8" s="4">
        <f ca="1">IF(AN8="","",WEEKNUM(TODAY()+(VLOOKUP(CONCATENATE(VLOOKUP(#REF!,#REF!,2,FALSE),VLOOKUP(AN8,#REF!,27,FALSE)),#REF!,4,FALSE))))</f>
        <v>29</v>
      </c>
      <c r="AM8" t="str">
        <f ca="1">IF(C9="008",VLOOKUP(AN8,#REF!,12,FALSE),IF(C9="S01",VLOOKUP(AN8,#REF!,15,FALSE),VLOOKUP(AN8,#REF!,18,FALSE)))</f>
        <v>Mercredi</v>
      </c>
      <c r="AN8" s="9">
        <f ca="1">VALUE(#REF!)</f>
        <v>10850</v>
      </c>
      <c r="AO8">
        <f ca="1">VALUE(IF(#REF!="","",AE8/1.3))</f>
        <v>6.4799999999999996E-2</v>
      </c>
      <c r="AP8">
        <f t="shared" ca="1" si="2"/>
        <v>104.84477309404981</v>
      </c>
      <c r="AQ8" t="str">
        <f ca="1">VLOOKUP(AN8,#REF!,10,FALSE)</f>
        <v>PPC</v>
      </c>
      <c r="AR8" t="str">
        <f ca="1">VLOOKUP(AN8,#REF!,29,FALSE)</f>
        <v>P3</v>
      </c>
      <c r="AS8" s="10" t="str">
        <f ca="1">IF(ISNA(VLOOKUP(AN8,#REF!,4,FALSE))=FALSE,VLOOKUP(AN8,#REF!,4,FALSE),"")</f>
        <v/>
      </c>
      <c r="AT8" s="4" t="str">
        <f ca="1">IF(OR(AS8="",AS8&lt;#REF!),"Non",IF((AS8-#REF!)&lt;6,"NON","Non"))</f>
        <v>Non</v>
      </c>
      <c r="AU8" s="4" t="str">
        <f ca="1">IFERROR(IF(OR(AL8&gt;=(IF(ISNA(VLOOKUP(#REF!,#REF!,11,FALSE)=FALSE),1,VLOOKUP(#REF!,#REF!,11,FALSE))),(IF(ISNA(VLOOKUP(#REF!,#REF!,11,FALSE)=FALSE),1,VLOOKUP(#REF!,#REF!,11,FALSE)))=1),"Non","Non"),"Non")</f>
        <v>Non</v>
      </c>
      <c r="AV8" s="4">
        <f t="shared" ca="1" si="4"/>
        <v>0</v>
      </c>
      <c r="AW8" t="str">
        <f ca="1">IFERROR(IF(OR(AL8&gt;=(IF(ISNA(VLOOKUP(#REF!,#REF!,11,FALSE)=FALSE),1,VLOOKUP(#REF!,#REF!,11,FALSE))),(IF(ISNA(VLOOKUP(#REF!,#REF!,11,FALSE)=FALSE),1,VLOOKUP(#REF!,#REF!,11,FALSE)))=1),"Oui","Non"),"Oui")</f>
        <v>Oui</v>
      </c>
    </row>
    <row r="9" spans="1:49" x14ac:dyDescent="0.25">
      <c r="A9" s="1" t="s">
        <v>0</v>
      </c>
      <c r="B9" s="1" t="s">
        <v>1</v>
      </c>
      <c r="C9" s="1"/>
      <c r="D9" s="1" t="s">
        <v>8</v>
      </c>
      <c r="E9" s="1" t="s">
        <v>44</v>
      </c>
      <c r="F9">
        <v>2</v>
      </c>
      <c r="G9" t="s">
        <v>9</v>
      </c>
      <c r="H9">
        <v>43</v>
      </c>
      <c r="I9">
        <v>3</v>
      </c>
      <c r="J9" s="1" t="s">
        <v>52</v>
      </c>
      <c r="K9">
        <v>17138</v>
      </c>
      <c r="L9" s="6">
        <v>40615</v>
      </c>
      <c r="M9" s="5">
        <v>40615</v>
      </c>
      <c r="N9" s="5" t="s">
        <v>2</v>
      </c>
      <c r="P9">
        <v>344076</v>
      </c>
      <c r="Q9">
        <v>10</v>
      </c>
      <c r="R9" t="s">
        <v>3</v>
      </c>
      <c r="S9">
        <v>10</v>
      </c>
      <c r="T9" t="s">
        <v>10</v>
      </c>
      <c r="U9">
        <v>20</v>
      </c>
      <c r="V9" t="s">
        <v>11</v>
      </c>
      <c r="W9">
        <v>12</v>
      </c>
      <c r="X9">
        <v>2</v>
      </c>
      <c r="Y9">
        <v>36</v>
      </c>
      <c r="Z9">
        <v>0</v>
      </c>
      <c r="AA9">
        <v>12</v>
      </c>
      <c r="AB9">
        <v>1</v>
      </c>
      <c r="AC9">
        <v>300</v>
      </c>
      <c r="AD9">
        <v>7.8969999999999999E-2</v>
      </c>
      <c r="AE9" s="4">
        <f t="shared" ca="1" si="0"/>
        <v>0.23691000000000001</v>
      </c>
      <c r="AF9" s="7">
        <f t="shared" ca="1" si="3"/>
        <v>0.18223846153846154</v>
      </c>
      <c r="AG9" s="4" t="str">
        <f ca="1">VLOOKUP(AN9,#REF!,6,FALSE)</f>
        <v>sud</v>
      </c>
      <c r="AH9" s="4">
        <f t="shared" ca="1" si="1"/>
        <v>3</v>
      </c>
      <c r="AI9" s="4">
        <f ca="1">IF(ISNA(VLOOKUP(AN9,#REF!,7,FALSE))=FALSE,VLOOKUP(AN9,#REF!,7,FALSE)," ")</f>
        <v>11</v>
      </c>
      <c r="AJ9" s="4">
        <f ca="1">IF(ISNA(VLOOKUP(AN9,#REF!,5,FALSE))=FALSE,VLOOKUP(AN9,#REF!,5,FALSE)," ")</f>
        <v>6</v>
      </c>
      <c r="AK9" s="4" t="str">
        <f ca="1">CONCATENATE(B9,#REF!)</f>
        <v>0020000010850</v>
      </c>
      <c r="AL9" s="4">
        <f ca="1">IF(AN9="","",WEEKNUM(TODAY()+(VLOOKUP(CONCATENATE(VLOOKUP(#REF!,#REF!,2,FALSE),VLOOKUP(AN9,#REF!,27,FALSE)),#REF!,4,FALSE))))</f>
        <v>29</v>
      </c>
      <c r="AM9" t="str">
        <f ca="1">IF(C10="008",VLOOKUP(AN9,#REF!,12,FALSE),IF(C10="S01",VLOOKUP(AN9,#REF!,15,FALSE),VLOOKUP(AN9,#REF!,18,FALSE)))</f>
        <v>Mercredi</v>
      </c>
      <c r="AN9" s="9">
        <f ca="1">VALUE(#REF!)</f>
        <v>10850</v>
      </c>
      <c r="AO9">
        <f ca="1">VALUE(IF(#REF!="","",AE9/1.3))</f>
        <v>0.18223846153846154</v>
      </c>
      <c r="AP9">
        <f t="shared" ca="1" si="2"/>
        <v>104.84477309404981</v>
      </c>
      <c r="AQ9" t="str">
        <f ca="1">VLOOKUP(AN9,#REF!,10,FALSE)</f>
        <v>PPC</v>
      </c>
      <c r="AR9" t="str">
        <f ca="1">VLOOKUP(AN9,#REF!,29,FALSE)</f>
        <v>P3</v>
      </c>
      <c r="AS9" s="10" t="str">
        <f ca="1">IF(ISNA(VLOOKUP(AN9,#REF!,4,FALSE))=FALSE,VLOOKUP(AN9,#REF!,4,FALSE),"")</f>
        <v/>
      </c>
      <c r="AT9" s="4" t="str">
        <f ca="1">IF(OR(AS9="",AS9&lt;#REF!),"Non",IF((AS9-#REF!)&lt;6,"NON","Non"))</f>
        <v>Non</v>
      </c>
      <c r="AU9" s="4" t="str">
        <f ca="1">IFERROR(IF(OR(AL9&gt;=(IF(ISNA(VLOOKUP(#REF!,#REF!,11,FALSE)=FALSE),1,VLOOKUP(#REF!,#REF!,11,FALSE))),(IF(ISNA(VLOOKUP(#REF!,#REF!,11,FALSE)=FALSE),1,VLOOKUP(#REF!,#REF!,11,FALSE)))=1),"Non","Non"),"Non")</f>
        <v>Non</v>
      </c>
      <c r="AV9" s="4">
        <f t="shared" ca="1" si="4"/>
        <v>0</v>
      </c>
      <c r="AW9" t="str">
        <f ca="1">IFERROR(IF(OR(AL9&gt;=(IF(ISNA(VLOOKUP(#REF!,#REF!,11,FALSE)=FALSE),1,VLOOKUP(#REF!,#REF!,11,FALSE))),(IF(ISNA(VLOOKUP(#REF!,#REF!,11,FALSE)=FALSE),1,VLOOKUP(#REF!,#REF!,11,FALSE)))=1),"Oui","Non"),"Oui")</f>
        <v>Oui</v>
      </c>
    </row>
    <row r="10" spans="1:49" x14ac:dyDescent="0.25">
      <c r="A10" s="1" t="s">
        <v>0</v>
      </c>
      <c r="B10" s="1" t="s">
        <v>1</v>
      </c>
      <c r="C10" s="1"/>
      <c r="D10" s="1" t="s">
        <v>8</v>
      </c>
      <c r="E10" s="1" t="s">
        <v>44</v>
      </c>
      <c r="F10">
        <v>3</v>
      </c>
      <c r="G10" t="s">
        <v>9</v>
      </c>
      <c r="H10">
        <v>43</v>
      </c>
      <c r="I10">
        <v>3</v>
      </c>
      <c r="J10" s="1" t="s">
        <v>52</v>
      </c>
      <c r="K10">
        <v>17138</v>
      </c>
      <c r="L10" s="6">
        <v>40615</v>
      </c>
      <c r="M10" s="5">
        <v>40615</v>
      </c>
      <c r="N10" s="5" t="s">
        <v>2</v>
      </c>
      <c r="P10">
        <v>344065</v>
      </c>
      <c r="Q10">
        <v>10</v>
      </c>
      <c r="R10" t="s">
        <v>3</v>
      </c>
      <c r="S10">
        <v>5</v>
      </c>
      <c r="T10" t="s">
        <v>4</v>
      </c>
      <c r="U10">
        <v>10</v>
      </c>
      <c r="V10" t="s">
        <v>12</v>
      </c>
      <c r="W10">
        <v>12</v>
      </c>
      <c r="X10">
        <v>2</v>
      </c>
      <c r="Y10">
        <v>16</v>
      </c>
      <c r="Z10">
        <v>0</v>
      </c>
      <c r="AA10">
        <v>16</v>
      </c>
      <c r="AB10">
        <v>1</v>
      </c>
      <c r="AC10">
        <v>192</v>
      </c>
      <c r="AD10">
        <v>0.12348000000000001</v>
      </c>
      <c r="AE10" s="4">
        <f t="shared" ca="1" si="0"/>
        <v>0.12348000000000001</v>
      </c>
      <c r="AF10" s="7">
        <f t="shared" ca="1" si="3"/>
        <v>9.498461538461539E-2</v>
      </c>
      <c r="AG10" s="4" t="str">
        <f ca="1">VLOOKUP(AN10,#REF!,6,FALSE)</f>
        <v>sud</v>
      </c>
      <c r="AH10" s="4">
        <f t="shared" ca="1" si="1"/>
        <v>1</v>
      </c>
      <c r="AI10" s="4">
        <f ca="1">IF(ISNA(VLOOKUP(AN10,#REF!,7,FALSE))=FALSE,VLOOKUP(AN10,#REF!,7,FALSE)," ")</f>
        <v>11</v>
      </c>
      <c r="AJ10" s="4">
        <f ca="1">IF(ISNA(VLOOKUP(AN10,#REF!,5,FALSE))=FALSE,VLOOKUP(AN10,#REF!,5,FALSE)," ")</f>
        <v>6</v>
      </c>
      <c r="AK10" s="4" t="str">
        <f ca="1">CONCATENATE(B10,#REF!)</f>
        <v>0020000010850</v>
      </c>
      <c r="AL10" s="4">
        <f ca="1">IF(AN10="","",WEEKNUM(TODAY()+(VLOOKUP(CONCATENATE(VLOOKUP(#REF!,#REF!,2,FALSE),VLOOKUP(AN10,#REF!,27,FALSE)),#REF!,4,FALSE))))</f>
        <v>29</v>
      </c>
      <c r="AM10" t="str">
        <f ca="1">IF(C11="008",VLOOKUP(AN10,#REF!,12,FALSE),IF(C11="S01",VLOOKUP(AN10,#REF!,15,FALSE),VLOOKUP(AN10,#REF!,18,FALSE)))</f>
        <v>Mercredi</v>
      </c>
      <c r="AN10" s="9">
        <f ca="1">VALUE(#REF!)</f>
        <v>10850</v>
      </c>
      <c r="AO10">
        <f ca="1">VALUE(IF(#REF!="","",AE10/1.3))</f>
        <v>9.498461538461539E-2</v>
      </c>
      <c r="AP10">
        <f t="shared" ca="1" si="2"/>
        <v>104.84477309404981</v>
      </c>
      <c r="AQ10" t="str">
        <f ca="1">VLOOKUP(AN10,#REF!,10,FALSE)</f>
        <v>PPC</v>
      </c>
      <c r="AR10" t="str">
        <f ca="1">VLOOKUP(AN10,#REF!,29,FALSE)</f>
        <v>P3</v>
      </c>
      <c r="AS10" s="10" t="str">
        <f ca="1">IF(ISNA(VLOOKUP(AN10,#REF!,4,FALSE))=FALSE,VLOOKUP(AN10,#REF!,4,FALSE),"")</f>
        <v/>
      </c>
      <c r="AT10" s="4" t="str">
        <f ca="1">IF(OR(AS10="",AS10&lt;#REF!),"Non",IF((AS10-#REF!)&lt;6,"NON","Non"))</f>
        <v>Non</v>
      </c>
      <c r="AU10" s="4" t="str">
        <f ca="1">IFERROR(IF(OR(AL10&gt;=(IF(ISNA(VLOOKUP(#REF!,#REF!,11,FALSE)=FALSE),1,VLOOKUP(#REF!,#REF!,11,FALSE))),(IF(ISNA(VLOOKUP(#REF!,#REF!,11,FALSE)=FALSE),1,VLOOKUP(#REF!,#REF!,11,FALSE)))=1),"Non","Non"),"Non")</f>
        <v>Non</v>
      </c>
      <c r="AV10" s="4">
        <f t="shared" ca="1" si="4"/>
        <v>0</v>
      </c>
      <c r="AW10" t="str">
        <f ca="1">IFERROR(IF(OR(AL10&gt;=(IF(ISNA(VLOOKUP(#REF!,#REF!,11,FALSE)=FALSE),1,VLOOKUP(#REF!,#REF!,11,FALSE))),(IF(ISNA(VLOOKUP(#REF!,#REF!,11,FALSE)=FALSE),1,VLOOKUP(#REF!,#REF!,11,FALSE)))=1),"Oui","Non"),"Oui")</f>
        <v>Oui</v>
      </c>
    </row>
    <row r="11" spans="1:49" x14ac:dyDescent="0.25">
      <c r="A11" s="1" t="s">
        <v>0</v>
      </c>
      <c r="B11" s="1" t="s">
        <v>1</v>
      </c>
      <c r="C11" s="1"/>
      <c r="D11" s="1" t="s">
        <v>8</v>
      </c>
      <c r="E11" s="1" t="s">
        <v>44</v>
      </c>
      <c r="F11">
        <v>4</v>
      </c>
      <c r="G11" t="s">
        <v>9</v>
      </c>
      <c r="H11">
        <v>43</v>
      </c>
      <c r="I11">
        <v>3</v>
      </c>
      <c r="J11" s="1" t="s">
        <v>52</v>
      </c>
      <c r="K11">
        <v>17138</v>
      </c>
      <c r="L11" s="6">
        <v>40615</v>
      </c>
      <c r="M11" s="5">
        <v>40615</v>
      </c>
      <c r="N11" s="5" t="s">
        <v>2</v>
      </c>
      <c r="P11">
        <v>344066</v>
      </c>
      <c r="Q11">
        <v>10</v>
      </c>
      <c r="R11" t="s">
        <v>3</v>
      </c>
      <c r="S11">
        <v>5</v>
      </c>
      <c r="T11" t="s">
        <v>4</v>
      </c>
      <c r="U11">
        <v>10</v>
      </c>
      <c r="V11" t="s">
        <v>12</v>
      </c>
      <c r="W11">
        <v>12</v>
      </c>
      <c r="X11">
        <v>2</v>
      </c>
      <c r="Y11">
        <v>48</v>
      </c>
      <c r="Z11">
        <v>0</v>
      </c>
      <c r="AA11">
        <v>24</v>
      </c>
      <c r="AB11">
        <v>1</v>
      </c>
      <c r="AC11">
        <v>288</v>
      </c>
      <c r="AD11">
        <v>0.13136999999999999</v>
      </c>
      <c r="AE11" s="4">
        <f t="shared" ca="1" si="0"/>
        <v>0.26273999999999997</v>
      </c>
      <c r="AF11" s="7">
        <f t="shared" ca="1" si="3"/>
        <v>0.20210769230769229</v>
      </c>
      <c r="AG11" s="4" t="str">
        <f ca="1">VLOOKUP(AN11,#REF!,6,FALSE)</f>
        <v>sud</v>
      </c>
      <c r="AH11" s="4">
        <f t="shared" ca="1" si="1"/>
        <v>2</v>
      </c>
      <c r="AI11" s="4">
        <f ca="1">IF(ISNA(VLOOKUP(AN11,#REF!,7,FALSE))=FALSE,VLOOKUP(AN11,#REF!,7,FALSE)," ")</f>
        <v>11</v>
      </c>
      <c r="AJ11" s="4">
        <f ca="1">IF(ISNA(VLOOKUP(AN11,#REF!,5,FALSE))=FALSE,VLOOKUP(AN11,#REF!,5,FALSE)," ")</f>
        <v>6</v>
      </c>
      <c r="AK11" s="4" t="str">
        <f ca="1">CONCATENATE(B11,#REF!)</f>
        <v>0020000010850</v>
      </c>
      <c r="AL11" s="4">
        <f ca="1">IF(AN11="","",WEEKNUM(TODAY()+(VLOOKUP(CONCATENATE(VLOOKUP(#REF!,#REF!,2,FALSE),VLOOKUP(AN11,#REF!,27,FALSE)),#REF!,4,FALSE))))</f>
        <v>29</v>
      </c>
      <c r="AM11" t="str">
        <f ca="1">IF(C12="008",VLOOKUP(AN11,#REF!,12,FALSE),IF(C12="S01",VLOOKUP(AN11,#REF!,15,FALSE),VLOOKUP(AN11,#REF!,18,FALSE)))</f>
        <v>Mercredi</v>
      </c>
      <c r="AN11" s="9">
        <f ca="1">VALUE(#REF!)</f>
        <v>10850</v>
      </c>
      <c r="AO11">
        <f ca="1">VALUE(IF(#REF!="","",AE11/1.3))</f>
        <v>0.20210769230769229</v>
      </c>
      <c r="AP11">
        <f t="shared" ca="1" si="2"/>
        <v>104.84477309404981</v>
      </c>
      <c r="AQ11" t="str">
        <f ca="1">VLOOKUP(AN11,#REF!,10,FALSE)</f>
        <v>PPC</v>
      </c>
      <c r="AR11" t="str">
        <f ca="1">VLOOKUP(AN11,#REF!,29,FALSE)</f>
        <v>P3</v>
      </c>
      <c r="AS11" s="10" t="str">
        <f ca="1">IF(ISNA(VLOOKUP(AN11,#REF!,4,FALSE))=FALSE,VLOOKUP(AN11,#REF!,4,FALSE),"")</f>
        <v/>
      </c>
      <c r="AT11" s="4" t="str">
        <f ca="1">IF(OR(AS11="",AS11&lt;#REF!),"Non",IF((AS11-#REF!)&lt;6,"NON","Non"))</f>
        <v>Non</v>
      </c>
      <c r="AU11" s="4" t="str">
        <f ca="1">IFERROR(IF(OR(AL11&gt;=(IF(ISNA(VLOOKUP(#REF!,#REF!,11,FALSE)=FALSE),1,VLOOKUP(#REF!,#REF!,11,FALSE))),(IF(ISNA(VLOOKUP(#REF!,#REF!,11,FALSE)=FALSE),1,VLOOKUP(#REF!,#REF!,11,FALSE)))=1),"Non","Non"),"Non")</f>
        <v>Non</v>
      </c>
      <c r="AV11" s="4">
        <f t="shared" ca="1" si="4"/>
        <v>0</v>
      </c>
      <c r="AW11" t="str">
        <f ca="1">IFERROR(IF(OR(AL11&gt;=(IF(ISNA(VLOOKUP(#REF!,#REF!,11,FALSE)=FALSE),1,VLOOKUP(#REF!,#REF!,11,FALSE))),(IF(ISNA(VLOOKUP(#REF!,#REF!,11,FALSE)=FALSE),1,VLOOKUP(#REF!,#REF!,11,FALSE)))=1),"Oui","Non"),"Oui")</f>
        <v>Oui</v>
      </c>
    </row>
    <row r="12" spans="1:49" x14ac:dyDescent="0.25">
      <c r="A12" s="1" t="s">
        <v>0</v>
      </c>
      <c r="B12" s="1" t="s">
        <v>1</v>
      </c>
      <c r="C12" s="1"/>
      <c r="D12" s="1" t="s">
        <v>8</v>
      </c>
      <c r="E12" s="1" t="s">
        <v>44</v>
      </c>
      <c r="F12">
        <v>5</v>
      </c>
      <c r="G12" t="s">
        <v>9</v>
      </c>
      <c r="H12">
        <v>43</v>
      </c>
      <c r="I12">
        <v>3</v>
      </c>
      <c r="J12" s="1" t="s">
        <v>52</v>
      </c>
      <c r="K12">
        <v>17138</v>
      </c>
      <c r="L12" s="6">
        <v>40615</v>
      </c>
      <c r="M12" s="5">
        <v>40615</v>
      </c>
      <c r="N12" s="5" t="s">
        <v>2</v>
      </c>
      <c r="P12">
        <v>344068</v>
      </c>
      <c r="Q12">
        <v>10</v>
      </c>
      <c r="R12" t="s">
        <v>3</v>
      </c>
      <c r="S12">
        <v>5</v>
      </c>
      <c r="T12" t="s">
        <v>4</v>
      </c>
      <c r="U12">
        <v>10</v>
      </c>
      <c r="V12" t="s">
        <v>12</v>
      </c>
      <c r="W12">
        <v>12</v>
      </c>
      <c r="X12">
        <v>2</v>
      </c>
      <c r="Y12">
        <v>48</v>
      </c>
      <c r="Z12">
        <v>0</v>
      </c>
      <c r="AA12">
        <v>24</v>
      </c>
      <c r="AB12">
        <v>1</v>
      </c>
      <c r="AC12">
        <v>192</v>
      </c>
      <c r="AD12">
        <v>0.23080999999999999</v>
      </c>
      <c r="AE12" s="4">
        <f t="shared" ca="1" si="0"/>
        <v>0.46161999999999997</v>
      </c>
      <c r="AF12" s="7">
        <f t="shared" ca="1" si="3"/>
        <v>0.35509230769230765</v>
      </c>
      <c r="AG12" s="4" t="str">
        <f ca="1">VLOOKUP(AN12,#REF!,6,FALSE)</f>
        <v>sud</v>
      </c>
      <c r="AH12" s="4">
        <f t="shared" ca="1" si="1"/>
        <v>2</v>
      </c>
      <c r="AI12" s="4">
        <f ca="1">IF(ISNA(VLOOKUP(AN12,#REF!,7,FALSE))=FALSE,VLOOKUP(AN12,#REF!,7,FALSE)," ")</f>
        <v>11</v>
      </c>
      <c r="AJ12" s="4">
        <f ca="1">IF(ISNA(VLOOKUP(AN12,#REF!,5,FALSE))=FALSE,VLOOKUP(AN12,#REF!,5,FALSE)," ")</f>
        <v>6</v>
      </c>
      <c r="AK12" s="4" t="str">
        <f ca="1">CONCATENATE(B12,#REF!)</f>
        <v>0020000010850</v>
      </c>
      <c r="AL12" s="4">
        <f ca="1">IF(AN12="","",WEEKNUM(TODAY()+(VLOOKUP(CONCATENATE(VLOOKUP(#REF!,#REF!,2,FALSE),VLOOKUP(AN12,#REF!,27,FALSE)),#REF!,4,FALSE))))</f>
        <v>29</v>
      </c>
      <c r="AM12" t="str">
        <f ca="1">IF(C13="008",VLOOKUP(AN12,#REF!,12,FALSE),IF(C13="S01",VLOOKUP(AN12,#REF!,15,FALSE),VLOOKUP(AN12,#REF!,18,FALSE)))</f>
        <v>Mercredi</v>
      </c>
      <c r="AN12" s="9">
        <f ca="1">VALUE(#REF!)</f>
        <v>10850</v>
      </c>
      <c r="AO12">
        <f ca="1">VALUE(IF(#REF!="","",AE12/1.3))</f>
        <v>0.35509230769230765</v>
      </c>
      <c r="AP12">
        <f t="shared" ca="1" si="2"/>
        <v>104.84477309404981</v>
      </c>
      <c r="AQ12" t="str">
        <f ca="1">VLOOKUP(AN12,#REF!,10,FALSE)</f>
        <v>PPC</v>
      </c>
      <c r="AR12" t="str">
        <f ca="1">VLOOKUP(AN12,#REF!,29,FALSE)</f>
        <v>P3</v>
      </c>
      <c r="AS12" s="10" t="str">
        <f ca="1">IF(ISNA(VLOOKUP(AN12,#REF!,4,FALSE))=FALSE,VLOOKUP(AN12,#REF!,4,FALSE),"")</f>
        <v/>
      </c>
      <c r="AT12" s="4" t="str">
        <f ca="1">IF(OR(AS12="",AS12&lt;#REF!),"Non",IF((AS12-#REF!)&lt;6,"NON","Non"))</f>
        <v>Non</v>
      </c>
      <c r="AU12" s="4" t="str">
        <f ca="1">IFERROR(IF(OR(AL12&gt;=(IF(ISNA(VLOOKUP(#REF!,#REF!,11,FALSE)=FALSE),1,VLOOKUP(#REF!,#REF!,11,FALSE))),(IF(ISNA(VLOOKUP(#REF!,#REF!,11,FALSE)=FALSE),1,VLOOKUP(#REF!,#REF!,11,FALSE)))=1),"Non","Non"),"Non")</f>
        <v>Non</v>
      </c>
      <c r="AV12" s="4">
        <f t="shared" ca="1" si="4"/>
        <v>0</v>
      </c>
      <c r="AW12" t="str">
        <f ca="1">IFERROR(IF(OR(AL12&gt;=(IF(ISNA(VLOOKUP(#REF!,#REF!,11,FALSE)=FALSE),1,VLOOKUP(#REF!,#REF!,11,FALSE))),(IF(ISNA(VLOOKUP(#REF!,#REF!,11,FALSE)=FALSE),1,VLOOKUP(#REF!,#REF!,11,FALSE)))=1),"Oui","Non"),"Oui")</f>
        <v>Oui</v>
      </c>
    </row>
    <row r="13" spans="1:49" x14ac:dyDescent="0.25">
      <c r="A13" s="1" t="s">
        <v>0</v>
      </c>
      <c r="B13" s="1" t="s">
        <v>1</v>
      </c>
      <c r="C13" s="1"/>
      <c r="D13" s="1" t="s">
        <v>8</v>
      </c>
      <c r="E13" s="1" t="s">
        <v>44</v>
      </c>
      <c r="F13">
        <v>6</v>
      </c>
      <c r="G13" t="s">
        <v>9</v>
      </c>
      <c r="H13">
        <v>43</v>
      </c>
      <c r="I13">
        <v>3</v>
      </c>
      <c r="J13" s="1" t="s">
        <v>52</v>
      </c>
      <c r="K13">
        <v>17138</v>
      </c>
      <c r="L13" s="6">
        <v>40615</v>
      </c>
      <c r="M13" s="5">
        <v>40615</v>
      </c>
      <c r="N13" s="5" t="s">
        <v>2</v>
      </c>
      <c r="P13">
        <v>344070</v>
      </c>
      <c r="Q13">
        <v>10</v>
      </c>
      <c r="R13" t="s">
        <v>3</v>
      </c>
      <c r="S13">
        <v>5</v>
      </c>
      <c r="T13" t="s">
        <v>4</v>
      </c>
      <c r="U13">
        <v>30</v>
      </c>
      <c r="V13" t="s">
        <v>7</v>
      </c>
      <c r="W13">
        <v>12</v>
      </c>
      <c r="X13">
        <v>2</v>
      </c>
      <c r="Y13">
        <v>48</v>
      </c>
      <c r="Z13">
        <v>0</v>
      </c>
      <c r="AA13">
        <v>24</v>
      </c>
      <c r="AB13">
        <v>1</v>
      </c>
      <c r="AC13">
        <v>240</v>
      </c>
      <c r="AD13">
        <v>7.7109999999999998E-2</v>
      </c>
      <c r="AE13" s="4">
        <f t="shared" ca="1" si="0"/>
        <v>0.15422</v>
      </c>
      <c r="AF13" s="7">
        <f t="shared" ca="1" si="3"/>
        <v>0.11863076923076922</v>
      </c>
      <c r="AG13" s="4" t="str">
        <f ca="1">VLOOKUP(AN13,#REF!,6,FALSE)</f>
        <v>sud</v>
      </c>
      <c r="AH13" s="4">
        <f t="shared" ca="1" si="1"/>
        <v>2</v>
      </c>
      <c r="AI13" s="4">
        <f ca="1">IF(ISNA(VLOOKUP(AN13,#REF!,7,FALSE))=FALSE,VLOOKUP(AN13,#REF!,7,FALSE)," ")</f>
        <v>11</v>
      </c>
      <c r="AJ13" s="4">
        <f ca="1">IF(ISNA(VLOOKUP(AN13,#REF!,5,FALSE))=FALSE,VLOOKUP(AN13,#REF!,5,FALSE)," ")</f>
        <v>6</v>
      </c>
      <c r="AK13" s="4" t="str">
        <f ca="1">CONCATENATE(B13,#REF!)</f>
        <v>0020000010850</v>
      </c>
      <c r="AL13" s="4">
        <f ca="1">IF(AN13="","",WEEKNUM(TODAY()+(VLOOKUP(CONCATENATE(VLOOKUP(#REF!,#REF!,2,FALSE),VLOOKUP(AN13,#REF!,27,FALSE)),#REF!,4,FALSE))))</f>
        <v>29</v>
      </c>
      <c r="AM13" t="str">
        <f ca="1">IF(C14="008",VLOOKUP(AN13,#REF!,12,FALSE),IF(C14="S01",VLOOKUP(AN13,#REF!,15,FALSE),VLOOKUP(AN13,#REF!,18,FALSE)))</f>
        <v>Mercredi</v>
      </c>
      <c r="AN13" s="9">
        <f ca="1">VALUE(#REF!)</f>
        <v>10850</v>
      </c>
      <c r="AO13">
        <f ca="1">VALUE(IF(#REF!="","",AE13/1.3))</f>
        <v>0.11863076923076922</v>
      </c>
      <c r="AP13">
        <f t="shared" ca="1" si="2"/>
        <v>104.84477309404981</v>
      </c>
      <c r="AQ13" t="str">
        <f ca="1">VLOOKUP(AN13,#REF!,10,FALSE)</f>
        <v>PPC</v>
      </c>
      <c r="AR13" t="str">
        <f ca="1">VLOOKUP(AN13,#REF!,29,FALSE)</f>
        <v>P3</v>
      </c>
      <c r="AS13" s="10" t="str">
        <f ca="1">IF(ISNA(VLOOKUP(AN13,#REF!,4,FALSE))=FALSE,VLOOKUP(AN13,#REF!,4,FALSE),"")</f>
        <v/>
      </c>
      <c r="AT13" s="4" t="str">
        <f ca="1">IF(OR(AS13="",AS13&lt;#REF!),"Non",IF((AS13-#REF!)&lt;6,"NON","Non"))</f>
        <v>Non</v>
      </c>
      <c r="AU13" s="4" t="str">
        <f ca="1">IFERROR(IF(OR(AL13&gt;=(IF(ISNA(VLOOKUP(#REF!,#REF!,11,FALSE)=FALSE),1,VLOOKUP(#REF!,#REF!,11,FALSE))),(IF(ISNA(VLOOKUP(#REF!,#REF!,11,FALSE)=FALSE),1,VLOOKUP(#REF!,#REF!,11,FALSE)))=1),"Non","Non"),"Non")</f>
        <v>Non</v>
      </c>
      <c r="AV13" s="4">
        <f t="shared" ca="1" si="4"/>
        <v>0</v>
      </c>
      <c r="AW13" t="str">
        <f ca="1">IFERROR(IF(OR(AL13&gt;=(IF(ISNA(VLOOKUP(#REF!,#REF!,11,FALSE)=FALSE),1,VLOOKUP(#REF!,#REF!,11,FALSE))),(IF(ISNA(VLOOKUP(#REF!,#REF!,11,FALSE)=FALSE),1,VLOOKUP(#REF!,#REF!,11,FALSE)))=1),"Oui","Non"),"Oui")</f>
        <v>Oui</v>
      </c>
    </row>
    <row r="14" spans="1:49" x14ac:dyDescent="0.25">
      <c r="A14" s="1" t="s">
        <v>0</v>
      </c>
      <c r="B14" s="1" t="s">
        <v>1</v>
      </c>
      <c r="C14" s="1"/>
      <c r="D14" s="1" t="s">
        <v>8</v>
      </c>
      <c r="E14" s="1" t="s">
        <v>44</v>
      </c>
      <c r="F14">
        <v>7</v>
      </c>
      <c r="G14" t="s">
        <v>9</v>
      </c>
      <c r="H14">
        <v>43</v>
      </c>
      <c r="I14">
        <v>3</v>
      </c>
      <c r="J14" s="1" t="s">
        <v>52</v>
      </c>
      <c r="K14">
        <v>17138</v>
      </c>
      <c r="L14" s="6">
        <v>40615</v>
      </c>
      <c r="M14" s="5">
        <v>40615</v>
      </c>
      <c r="N14" s="5" t="s">
        <v>2</v>
      </c>
      <c r="P14">
        <v>344062</v>
      </c>
      <c r="Q14">
        <v>10</v>
      </c>
      <c r="R14" t="s">
        <v>3</v>
      </c>
      <c r="S14">
        <v>5</v>
      </c>
      <c r="T14" t="s">
        <v>4</v>
      </c>
      <c r="U14">
        <v>50</v>
      </c>
      <c r="V14" t="s">
        <v>6</v>
      </c>
      <c r="W14">
        <v>12</v>
      </c>
      <c r="X14">
        <v>2</v>
      </c>
      <c r="Y14">
        <v>24</v>
      </c>
      <c r="Z14">
        <v>0</v>
      </c>
      <c r="AA14">
        <v>24</v>
      </c>
      <c r="AB14">
        <v>1</v>
      </c>
      <c r="AC14">
        <v>432</v>
      </c>
      <c r="AD14">
        <v>9.4469999999999998E-2</v>
      </c>
      <c r="AE14" s="4">
        <f t="shared" ca="1" si="0"/>
        <v>9.4469999999999998E-2</v>
      </c>
      <c r="AF14" s="7">
        <f t="shared" ca="1" si="3"/>
        <v>7.2669230769230764E-2</v>
      </c>
      <c r="AG14" s="4" t="str">
        <f ca="1">VLOOKUP(AN14,#REF!,6,FALSE)</f>
        <v>sud</v>
      </c>
      <c r="AH14" s="4">
        <f t="shared" ca="1" si="1"/>
        <v>1</v>
      </c>
      <c r="AI14" s="4">
        <f ca="1">IF(ISNA(VLOOKUP(AN14,#REF!,7,FALSE))=FALSE,VLOOKUP(AN14,#REF!,7,FALSE)," ")</f>
        <v>11</v>
      </c>
      <c r="AJ14" s="4">
        <f ca="1">IF(ISNA(VLOOKUP(AN14,#REF!,5,FALSE))=FALSE,VLOOKUP(AN14,#REF!,5,FALSE)," ")</f>
        <v>6</v>
      </c>
      <c r="AK14" s="4" t="str">
        <f ca="1">CONCATENATE(B14,#REF!)</f>
        <v>0020000010850</v>
      </c>
      <c r="AL14" s="4">
        <f ca="1">IF(AN14="","",WEEKNUM(TODAY()+(VLOOKUP(CONCATENATE(VLOOKUP(#REF!,#REF!,2,FALSE),VLOOKUP(AN14,#REF!,27,FALSE)),#REF!,4,FALSE))))</f>
        <v>29</v>
      </c>
      <c r="AM14" t="str">
        <f ca="1">IF(C15="008",VLOOKUP(AN14,#REF!,12,FALSE),IF(C15="S01",VLOOKUP(AN14,#REF!,15,FALSE),VLOOKUP(AN14,#REF!,18,FALSE)))</f>
        <v>Mercredi</v>
      </c>
      <c r="AN14" s="9">
        <f ca="1">VALUE(#REF!)</f>
        <v>10850</v>
      </c>
      <c r="AO14">
        <f ca="1">VALUE(IF(#REF!="","",AE14/1.3))</f>
        <v>7.2669230769230764E-2</v>
      </c>
      <c r="AP14">
        <f t="shared" ca="1" si="2"/>
        <v>104.84477309404981</v>
      </c>
      <c r="AQ14" t="str">
        <f ca="1">VLOOKUP(AN14,#REF!,10,FALSE)</f>
        <v>PPC</v>
      </c>
      <c r="AR14" t="str">
        <f ca="1">VLOOKUP(AN14,#REF!,29,FALSE)</f>
        <v>P3</v>
      </c>
      <c r="AS14" s="10" t="str">
        <f ca="1">IF(ISNA(VLOOKUP(AN14,#REF!,4,FALSE))=FALSE,VLOOKUP(AN14,#REF!,4,FALSE),"")</f>
        <v/>
      </c>
      <c r="AT14" s="4" t="str">
        <f ca="1">IF(OR(AS14="",AS14&lt;#REF!),"Non",IF((AS14-#REF!)&lt;6,"NON","Non"))</f>
        <v>Non</v>
      </c>
      <c r="AU14" s="4" t="str">
        <f ca="1">IFERROR(IF(OR(AL14&gt;=(IF(ISNA(VLOOKUP(#REF!,#REF!,11,FALSE)=FALSE),1,VLOOKUP(#REF!,#REF!,11,FALSE))),(IF(ISNA(VLOOKUP(#REF!,#REF!,11,FALSE)=FALSE),1,VLOOKUP(#REF!,#REF!,11,FALSE)))=1),"Non","Non"),"Non")</f>
        <v>Non</v>
      </c>
      <c r="AV14" s="4">
        <f t="shared" ca="1" si="4"/>
        <v>0</v>
      </c>
      <c r="AW14" t="str">
        <f ca="1">IFERROR(IF(OR(AL14&gt;=(IF(ISNA(VLOOKUP(#REF!,#REF!,11,FALSE)=FALSE),1,VLOOKUP(#REF!,#REF!,11,FALSE))),(IF(ISNA(VLOOKUP(#REF!,#REF!,11,FALSE)=FALSE),1,VLOOKUP(#REF!,#REF!,11,FALSE)))=1),"Oui","Non"),"Oui")</f>
        <v>Oui</v>
      </c>
    </row>
    <row r="15" spans="1:49" x14ac:dyDescent="0.25">
      <c r="A15" s="1" t="s">
        <v>0</v>
      </c>
      <c r="B15" s="1" t="s">
        <v>1</v>
      </c>
      <c r="C15" s="1"/>
      <c r="D15" s="1" t="s">
        <v>8</v>
      </c>
      <c r="E15" s="1" t="s">
        <v>44</v>
      </c>
      <c r="F15">
        <v>8</v>
      </c>
      <c r="G15" t="s">
        <v>9</v>
      </c>
      <c r="H15">
        <v>43</v>
      </c>
      <c r="I15">
        <v>3</v>
      </c>
      <c r="J15" s="1" t="s">
        <v>52</v>
      </c>
      <c r="K15">
        <v>17138</v>
      </c>
      <c r="L15" s="6">
        <v>40615</v>
      </c>
      <c r="M15" s="5">
        <v>40615</v>
      </c>
      <c r="N15" s="5" t="s">
        <v>2</v>
      </c>
      <c r="P15">
        <v>344063</v>
      </c>
      <c r="Q15">
        <v>10</v>
      </c>
      <c r="R15" t="s">
        <v>3</v>
      </c>
      <c r="S15">
        <v>5</v>
      </c>
      <c r="T15" t="s">
        <v>4</v>
      </c>
      <c r="U15">
        <v>50</v>
      </c>
      <c r="V15" t="s">
        <v>6</v>
      </c>
      <c r="W15">
        <v>12</v>
      </c>
      <c r="X15">
        <v>2</v>
      </c>
      <c r="Y15">
        <v>24</v>
      </c>
      <c r="Z15">
        <v>0</v>
      </c>
      <c r="AA15">
        <v>24</v>
      </c>
      <c r="AB15">
        <v>1</v>
      </c>
      <c r="AC15">
        <v>432</v>
      </c>
      <c r="AD15">
        <v>8.5050000000000001E-2</v>
      </c>
      <c r="AE15" s="4">
        <f t="shared" ca="1" si="0"/>
        <v>8.5050000000000001E-2</v>
      </c>
      <c r="AF15" s="7">
        <f t="shared" ca="1" si="3"/>
        <v>6.5423076923076917E-2</v>
      </c>
      <c r="AG15" s="4" t="str">
        <f ca="1">VLOOKUP(AN15,#REF!,6,FALSE)</f>
        <v>sud</v>
      </c>
      <c r="AH15" s="4">
        <f t="shared" ca="1" si="1"/>
        <v>1</v>
      </c>
      <c r="AI15" s="4">
        <f ca="1">IF(ISNA(VLOOKUP(AN15,#REF!,7,FALSE))=FALSE,VLOOKUP(AN15,#REF!,7,FALSE)," ")</f>
        <v>11</v>
      </c>
      <c r="AJ15" s="4">
        <f ca="1">IF(ISNA(VLOOKUP(AN15,#REF!,5,FALSE))=FALSE,VLOOKUP(AN15,#REF!,5,FALSE)," ")</f>
        <v>6</v>
      </c>
      <c r="AK15" s="4" t="str">
        <f ca="1">CONCATENATE(B15,#REF!)</f>
        <v>0020000010850</v>
      </c>
      <c r="AL15" s="4">
        <f ca="1">IF(AN15="","",WEEKNUM(TODAY()+(VLOOKUP(CONCATENATE(VLOOKUP(#REF!,#REF!,2,FALSE),VLOOKUP(AN15,#REF!,27,FALSE)),#REF!,4,FALSE))))</f>
        <v>29</v>
      </c>
      <c r="AM15" t="str">
        <f ca="1">IF(C16="008",VLOOKUP(AN15,#REF!,12,FALSE),IF(C16="S01",VLOOKUP(AN15,#REF!,15,FALSE),VLOOKUP(AN15,#REF!,18,FALSE)))</f>
        <v>Mercredi</v>
      </c>
      <c r="AN15" s="9">
        <f ca="1">VALUE(#REF!)</f>
        <v>10850</v>
      </c>
      <c r="AO15">
        <f ca="1">VALUE(IF(#REF!="","",AE15/1.3))</f>
        <v>6.5423076923076917E-2</v>
      </c>
      <c r="AP15">
        <f t="shared" ca="1" si="2"/>
        <v>104.84477309404981</v>
      </c>
      <c r="AQ15" t="str">
        <f ca="1">VLOOKUP(AN15,#REF!,10,FALSE)</f>
        <v>PPC</v>
      </c>
      <c r="AR15" t="str">
        <f ca="1">VLOOKUP(AN15,#REF!,29,FALSE)</f>
        <v>P3</v>
      </c>
      <c r="AS15" s="10" t="str">
        <f ca="1">IF(ISNA(VLOOKUP(AN15,#REF!,4,FALSE))=FALSE,VLOOKUP(AN15,#REF!,4,FALSE),"")</f>
        <v/>
      </c>
      <c r="AT15" s="4" t="str">
        <f ca="1">IF(OR(AS15="",AS15&lt;#REF!),"Non",IF((AS15-#REF!)&lt;6,"NON","Non"))</f>
        <v>Non</v>
      </c>
      <c r="AU15" s="4" t="str">
        <f ca="1">IFERROR(IF(OR(AL15&gt;=(IF(ISNA(VLOOKUP(#REF!,#REF!,11,FALSE)=FALSE),1,VLOOKUP(#REF!,#REF!,11,FALSE))),(IF(ISNA(VLOOKUP(#REF!,#REF!,11,FALSE)=FALSE),1,VLOOKUP(#REF!,#REF!,11,FALSE)))=1),"Non","Non"),"Non")</f>
        <v>Non</v>
      </c>
      <c r="AV15" s="4">
        <f t="shared" ca="1" si="4"/>
        <v>0</v>
      </c>
      <c r="AW15" t="str">
        <f ca="1">IFERROR(IF(OR(AL15&gt;=(IF(ISNA(VLOOKUP(#REF!,#REF!,11,FALSE)=FALSE),1,VLOOKUP(#REF!,#REF!,11,FALSE))),(IF(ISNA(VLOOKUP(#REF!,#REF!,11,FALSE)=FALSE),1,VLOOKUP(#REF!,#REF!,11,FALSE)))=1),"Oui","Non"),"Oui")</f>
        <v>Oui</v>
      </c>
    </row>
    <row r="16" spans="1:49" x14ac:dyDescent="0.25">
      <c r="A16" s="1" t="s">
        <v>0</v>
      </c>
      <c r="B16" s="1" t="s">
        <v>1</v>
      </c>
      <c r="C16" s="1"/>
      <c r="D16" s="1" t="s">
        <v>8</v>
      </c>
      <c r="E16" s="1" t="s">
        <v>44</v>
      </c>
      <c r="F16">
        <v>9</v>
      </c>
      <c r="G16" t="s">
        <v>9</v>
      </c>
      <c r="H16">
        <v>43</v>
      </c>
      <c r="I16">
        <v>3</v>
      </c>
      <c r="J16" s="1" t="s">
        <v>52</v>
      </c>
      <c r="K16">
        <v>17138</v>
      </c>
      <c r="L16" s="6">
        <v>40615</v>
      </c>
      <c r="M16" s="5">
        <v>40615</v>
      </c>
      <c r="N16" s="5" t="s">
        <v>2</v>
      </c>
      <c r="P16">
        <v>344064</v>
      </c>
      <c r="Q16">
        <v>10</v>
      </c>
      <c r="R16" t="s">
        <v>3</v>
      </c>
      <c r="S16">
        <v>5</v>
      </c>
      <c r="T16" t="s">
        <v>4</v>
      </c>
      <c r="U16">
        <v>50</v>
      </c>
      <c r="V16" t="s">
        <v>6</v>
      </c>
      <c r="W16">
        <v>12</v>
      </c>
      <c r="X16">
        <v>3</v>
      </c>
      <c r="Y16">
        <v>24</v>
      </c>
      <c r="Z16">
        <v>0</v>
      </c>
      <c r="AA16">
        <v>6</v>
      </c>
      <c r="AB16">
        <v>1</v>
      </c>
      <c r="AC16">
        <v>252</v>
      </c>
      <c r="AD16">
        <v>4.2389999999999997E-2</v>
      </c>
      <c r="AE16" s="4">
        <f t="shared" ca="1" si="0"/>
        <v>0.16955999999999999</v>
      </c>
      <c r="AF16" s="7">
        <f t="shared" ca="1" si="3"/>
        <v>0.13043076923076921</v>
      </c>
      <c r="AG16" s="4" t="str">
        <f ca="1">VLOOKUP(AN16,#REF!,6,FALSE)</f>
        <v>sud</v>
      </c>
      <c r="AH16" s="4">
        <f t="shared" ca="1" si="1"/>
        <v>4</v>
      </c>
      <c r="AI16" s="4">
        <f ca="1">IF(ISNA(VLOOKUP(AN16,#REF!,7,FALSE))=FALSE,VLOOKUP(AN16,#REF!,7,FALSE)," ")</f>
        <v>11</v>
      </c>
      <c r="AJ16" s="4">
        <f ca="1">IF(ISNA(VLOOKUP(AN16,#REF!,5,FALSE))=FALSE,VLOOKUP(AN16,#REF!,5,FALSE)," ")</f>
        <v>6</v>
      </c>
      <c r="AK16" s="4" t="str">
        <f ca="1">CONCATENATE(B16,#REF!)</f>
        <v>0020000010850</v>
      </c>
      <c r="AL16" s="4">
        <f ca="1">IF(AN16="","",WEEKNUM(TODAY()+(VLOOKUP(CONCATENATE(VLOOKUP(#REF!,#REF!,2,FALSE),VLOOKUP(AN16,#REF!,27,FALSE)),#REF!,4,FALSE))))</f>
        <v>29</v>
      </c>
      <c r="AM16" t="str">
        <f ca="1">IF(C17="008",VLOOKUP(AN16,#REF!,12,FALSE),IF(C17="S01",VLOOKUP(AN16,#REF!,15,FALSE),VLOOKUP(AN16,#REF!,18,FALSE)))</f>
        <v>Mercredi</v>
      </c>
      <c r="AN16" s="9">
        <f ca="1">VALUE(#REF!)</f>
        <v>10850</v>
      </c>
      <c r="AO16">
        <f ca="1">VALUE(IF(#REF!="","",AE16/1.3))</f>
        <v>0.13043076923076921</v>
      </c>
      <c r="AP16">
        <f t="shared" ca="1" si="2"/>
        <v>104.84477309404981</v>
      </c>
      <c r="AQ16" t="str">
        <f ca="1">VLOOKUP(AN16,#REF!,10,FALSE)</f>
        <v>PPC</v>
      </c>
      <c r="AR16" t="str">
        <f ca="1">VLOOKUP(AN16,#REF!,29,FALSE)</f>
        <v>P3</v>
      </c>
      <c r="AS16" s="10" t="str">
        <f ca="1">IF(ISNA(VLOOKUP(AN16,#REF!,4,FALSE))=FALSE,VLOOKUP(AN16,#REF!,4,FALSE),"")</f>
        <v/>
      </c>
      <c r="AT16" s="4" t="str">
        <f ca="1">IF(OR(AS16="",AS16&lt;#REF!),"Non",IF((AS16-#REF!)&lt;6,"NON","Non"))</f>
        <v>Non</v>
      </c>
      <c r="AU16" s="4" t="str">
        <f ca="1">IFERROR(IF(OR(AL16&gt;=(IF(ISNA(VLOOKUP(#REF!,#REF!,11,FALSE)=FALSE),1,VLOOKUP(#REF!,#REF!,11,FALSE))),(IF(ISNA(VLOOKUP(#REF!,#REF!,11,FALSE)=FALSE),1,VLOOKUP(#REF!,#REF!,11,FALSE)))=1),"Non","Non"),"Non")</f>
        <v>Non</v>
      </c>
      <c r="AV16" s="4">
        <f t="shared" ca="1" si="4"/>
        <v>0</v>
      </c>
      <c r="AW16" t="str">
        <f ca="1">IFERROR(IF(OR(AL16&gt;=(IF(ISNA(VLOOKUP(#REF!,#REF!,11,FALSE)=FALSE),1,VLOOKUP(#REF!,#REF!,11,FALSE))),(IF(ISNA(VLOOKUP(#REF!,#REF!,11,FALSE)=FALSE),1,VLOOKUP(#REF!,#REF!,11,FALSE)))=1),"Oui","Non"),"Oui")</f>
        <v>Oui</v>
      </c>
    </row>
    <row r="17" spans="1:49" x14ac:dyDescent="0.25">
      <c r="A17" s="1" t="s">
        <v>0</v>
      </c>
      <c r="B17" s="1" t="s">
        <v>1</v>
      </c>
      <c r="C17" s="1"/>
      <c r="D17" s="1" t="s">
        <v>8</v>
      </c>
      <c r="E17" s="1" t="s">
        <v>44</v>
      </c>
      <c r="F17">
        <v>10</v>
      </c>
      <c r="G17" t="s">
        <v>9</v>
      </c>
      <c r="H17">
        <v>43</v>
      </c>
      <c r="I17">
        <v>3</v>
      </c>
      <c r="J17" s="1" t="s">
        <v>52</v>
      </c>
      <c r="K17">
        <v>17138</v>
      </c>
      <c r="L17" s="6">
        <v>40615</v>
      </c>
      <c r="M17" s="5">
        <v>40615</v>
      </c>
      <c r="N17" s="5" t="s">
        <v>2</v>
      </c>
      <c r="P17">
        <v>344067</v>
      </c>
      <c r="Q17">
        <v>10</v>
      </c>
      <c r="R17" t="s">
        <v>3</v>
      </c>
      <c r="S17">
        <v>5</v>
      </c>
      <c r="T17" t="s">
        <v>4</v>
      </c>
      <c r="U17">
        <v>50</v>
      </c>
      <c r="V17" t="s">
        <v>6</v>
      </c>
      <c r="W17">
        <v>12</v>
      </c>
      <c r="X17">
        <v>2</v>
      </c>
      <c r="Y17">
        <v>24</v>
      </c>
      <c r="Z17">
        <v>0</v>
      </c>
      <c r="AA17">
        <v>24</v>
      </c>
      <c r="AB17">
        <v>1</v>
      </c>
      <c r="AC17">
        <v>504</v>
      </c>
      <c r="AD17">
        <v>9.5030000000000003E-2</v>
      </c>
      <c r="AE17" s="4">
        <f t="shared" ca="1" si="0"/>
        <v>9.5030000000000003E-2</v>
      </c>
      <c r="AF17" s="7">
        <f t="shared" ca="1" si="3"/>
        <v>7.3099999999999998E-2</v>
      </c>
      <c r="AG17" s="4" t="str">
        <f ca="1">VLOOKUP(AN17,#REF!,6,FALSE)</f>
        <v>sud</v>
      </c>
      <c r="AH17" s="4">
        <f t="shared" ca="1" si="1"/>
        <v>1</v>
      </c>
      <c r="AI17" s="4">
        <f ca="1">IF(ISNA(VLOOKUP(AN17,#REF!,7,FALSE))=FALSE,VLOOKUP(AN17,#REF!,7,FALSE)," ")</f>
        <v>11</v>
      </c>
      <c r="AJ17" s="4">
        <f ca="1">IF(ISNA(VLOOKUP(AN17,#REF!,5,FALSE))=FALSE,VLOOKUP(AN17,#REF!,5,FALSE)," ")</f>
        <v>6</v>
      </c>
      <c r="AK17" s="4" t="str">
        <f ca="1">CONCATENATE(B17,#REF!)</f>
        <v>0020000010850</v>
      </c>
      <c r="AL17" s="4">
        <f ca="1">IF(AN17="","",WEEKNUM(TODAY()+(VLOOKUP(CONCATENATE(VLOOKUP(#REF!,#REF!,2,FALSE),VLOOKUP(AN17,#REF!,27,FALSE)),#REF!,4,FALSE))))</f>
        <v>29</v>
      </c>
      <c r="AM17" t="str">
        <f ca="1">IF(#REF!="008",VLOOKUP(AN17,#REF!,12,FALSE),IF(#REF!="S01",VLOOKUP(AN17,#REF!,15,FALSE),VLOOKUP(AN17,#REF!,18,FALSE)))</f>
        <v>Mercredi</v>
      </c>
      <c r="AN17" s="9">
        <f ca="1">VALUE(#REF!)</f>
        <v>10850</v>
      </c>
      <c r="AO17">
        <f ca="1">VALUE(IF(#REF!="","",AE17/1.3))</f>
        <v>7.3099999999999998E-2</v>
      </c>
      <c r="AP17">
        <f t="shared" ca="1" si="2"/>
        <v>104.84477309404981</v>
      </c>
      <c r="AQ17" t="str">
        <f ca="1">VLOOKUP(AN17,#REF!,10,FALSE)</f>
        <v>PPC</v>
      </c>
      <c r="AR17" t="str">
        <f ca="1">VLOOKUP(AN17,#REF!,29,FALSE)</f>
        <v>P3</v>
      </c>
      <c r="AS17" s="10" t="str">
        <f ca="1">IF(ISNA(VLOOKUP(AN17,#REF!,4,FALSE))=FALSE,VLOOKUP(AN17,#REF!,4,FALSE),"")</f>
        <v/>
      </c>
      <c r="AT17" s="4" t="str">
        <f ca="1">IF(OR(AS17="",AS17&lt;#REF!),"Non",IF((AS17-#REF!)&lt;6,"NON","Non"))</f>
        <v>Non</v>
      </c>
      <c r="AU17" s="4" t="str">
        <f ca="1">IFERROR(IF(OR(AL17&gt;=(IF(ISNA(VLOOKUP(#REF!,#REF!,11,FALSE)=FALSE),1,VLOOKUP(#REF!,#REF!,11,FALSE))),(IF(ISNA(VLOOKUP(#REF!,#REF!,11,FALSE)=FALSE),1,VLOOKUP(#REF!,#REF!,11,FALSE)))=1),"Non","Non"),"Non")</f>
        <v>Non</v>
      </c>
      <c r="AV17" s="4">
        <f t="shared" ca="1" si="4"/>
        <v>0</v>
      </c>
      <c r="AW17" t="str">
        <f ca="1">IFERROR(IF(OR(AL17&gt;=(IF(ISNA(VLOOKUP(#REF!,#REF!,11,FALSE)=FALSE),1,VLOOKUP(#REF!,#REF!,11,FALSE))),(IF(ISNA(VLOOKUP(#REF!,#REF!,11,FALSE)=FALSE),1,VLOOKUP(#REF!,#REF!,11,FALSE)))=1),"Oui","Non"),"Oui")</f>
        <v>Oui</v>
      </c>
    </row>
  </sheetData>
  <autoFilter ref="A3:AU1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Magasin</vt:lpstr>
      <vt:lpstr>A préparer </vt:lpstr>
      <vt:lpstr>BDD1</vt:lpstr>
      <vt:lpstr>'BDD1'!CMD_RPER_VSL</vt:lpstr>
    </vt:vector>
  </TitlesOfParts>
  <Company>gifi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Soukaina Aabboub</cp:lastModifiedBy>
  <dcterms:created xsi:type="dcterms:W3CDTF">2015-06-26T12:23:39Z</dcterms:created>
  <dcterms:modified xsi:type="dcterms:W3CDTF">2015-07-21T07:04:21Z</dcterms:modified>
</cp:coreProperties>
</file>