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35" windowWidth="19440" windowHeight="8010"/>
  </bookViews>
  <sheets>
    <sheet name="data" sheetId="1" r:id="rId1"/>
    <sheet name="OF" sheetId="2" r:id="rId2"/>
    <sheet name="nouveau OF" sheetId="4" r:id="rId3"/>
    <sheet name="Feuil1" sheetId="5" r:id="rId4"/>
  </sheets>
  <definedNames>
    <definedName name="_xlnm._FilterDatabase" localSheetId="0" hidden="1">data!$B$1:$H$60</definedName>
    <definedName name="Atelier">'nouveau OF'!$R$26+'nouveau OF'!$Z$9:$Z$12</definedName>
    <definedName name="étage">'nouveau OF'!$Y$9:$Y$11</definedName>
    <definedName name="fréquence">'nouveau OF'!$AB$9:$AB$13</definedName>
    <definedName name="Machine">'nouveau OF'!$AA$9:$AA$16</definedName>
  </definedNames>
  <calcPr calcId="145621"/>
  <pivotCaches>
    <pivotCache cacheId="30" r:id="rId5"/>
  </pivotCaches>
</workbook>
</file>

<file path=xl/calcChain.xml><?xml version="1.0" encoding="utf-8"?>
<calcChain xmlns="http://schemas.openxmlformats.org/spreadsheetml/2006/main">
  <c r="M4" i="1" l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3" i="1"/>
  <c r="I4" i="1"/>
  <c r="I5" i="1"/>
  <c r="I7" i="1"/>
  <c r="I8" i="1"/>
  <c r="I9" i="1"/>
  <c r="I10" i="1"/>
  <c r="I11" i="1" l="1"/>
  <c r="I12" i="1"/>
  <c r="I13" i="1"/>
  <c r="I14" i="1"/>
  <c r="I15" i="1"/>
  <c r="I16" i="1"/>
  <c r="I17" i="1"/>
  <c r="T3" i="1"/>
  <c r="I3" i="1" s="1"/>
  <c r="T5" i="1"/>
  <c r="T6" i="1"/>
  <c r="I6" i="1" s="1"/>
  <c r="T7" i="1"/>
  <c r="T8" i="1"/>
  <c r="T9" i="1"/>
  <c r="T10" i="1"/>
  <c r="T11" i="1"/>
  <c r="T12" i="1"/>
  <c r="T13" i="1"/>
  <c r="T14" i="1"/>
  <c r="T15" i="1"/>
  <c r="T16" i="1"/>
  <c r="T17" i="1"/>
  <c r="T4" i="1"/>
  <c r="G6" i="4"/>
  <c r="G59" i="5"/>
  <c r="G60" i="5" s="1"/>
  <c r="G61" i="5" s="1"/>
  <c r="G62" i="5" s="1"/>
  <c r="G63" i="5" s="1"/>
  <c r="G64" i="5" s="1"/>
  <c r="G65" i="5" s="1"/>
  <c r="G66" i="5" s="1"/>
  <c r="G67" i="5" s="1"/>
  <c r="G58" i="5"/>
  <c r="G39" i="5"/>
  <c r="G40" i="5" s="1"/>
  <c r="G41" i="5" s="1"/>
  <c r="G42" i="5" s="1"/>
  <c r="G43" i="5" s="1"/>
  <c r="G44" i="5" s="1"/>
  <c r="G45" i="5" s="1"/>
  <c r="G46" i="5" s="1"/>
  <c r="G47" i="5" s="1"/>
  <c r="G48" i="5" s="1"/>
  <c r="G49" i="5" s="1"/>
  <c r="G50" i="5" s="1"/>
  <c r="G51" i="5" s="1"/>
  <c r="G52" i="5" s="1"/>
  <c r="G53" i="5" s="1"/>
  <c r="G8" i="5"/>
  <c r="G9" i="5" s="1"/>
  <c r="G10" i="5" s="1"/>
  <c r="G11" i="5" s="1"/>
  <c r="G12" i="5" s="1"/>
  <c r="G13" i="5" s="1"/>
  <c r="G14" i="5" s="1"/>
  <c r="G15" i="5" s="1"/>
  <c r="G16" i="5" s="1"/>
  <c r="G17" i="5" s="1"/>
  <c r="G18" i="5" s="1"/>
  <c r="G19" i="5" s="1"/>
  <c r="G20" i="5" s="1"/>
  <c r="G21" i="5" s="1"/>
  <c r="G22" i="5" s="1"/>
  <c r="G23" i="5" s="1"/>
  <c r="G24" i="5" s="1"/>
  <c r="G25" i="5" s="1"/>
  <c r="G26" i="5" s="1"/>
  <c r="G27" i="5" s="1"/>
  <c r="G28" i="5" s="1"/>
  <c r="G29" i="5" s="1"/>
  <c r="G30" i="5" s="1"/>
  <c r="G31" i="5" s="1"/>
  <c r="G32" i="5" s="1"/>
  <c r="G33" i="5" s="1"/>
  <c r="G34" i="5" s="1"/>
  <c r="G35" i="5" s="1"/>
  <c r="G36" i="5" s="1"/>
  <c r="G37" i="5" s="1"/>
  <c r="F6" i="4" l="1"/>
  <c r="E6" i="4"/>
  <c r="D6" i="4"/>
  <c r="C6" i="4"/>
  <c r="B6" i="4" l="1"/>
  <c r="A6" i="4" l="1"/>
</calcChain>
</file>

<file path=xl/sharedStrings.xml><?xml version="1.0" encoding="utf-8"?>
<sst xmlns="http://schemas.openxmlformats.org/spreadsheetml/2006/main" count="556" uniqueCount="96">
  <si>
    <t>Atelier</t>
  </si>
  <si>
    <t>Machine</t>
  </si>
  <si>
    <t>Etage</t>
  </si>
  <si>
    <t>GLD</t>
  </si>
  <si>
    <t>Degorgeuse</t>
  </si>
  <si>
    <t>contrôle des fuites d'air</t>
  </si>
  <si>
    <t>Contrôle de l'état des poignées de serrage</t>
  </si>
  <si>
    <t>Contrôle des mains de prise des bouteille</t>
  </si>
  <si>
    <t>Contrôle des leviers decapsulateur</t>
  </si>
  <si>
    <t>Absence de fuite sur motoréducteur</t>
  </si>
  <si>
    <t>Operations</t>
  </si>
  <si>
    <t>mensuel</t>
  </si>
  <si>
    <t>contrôle et changement si besoin des organes de protection</t>
  </si>
  <si>
    <t>contrôle et changement si besoin des roues dentées</t>
  </si>
  <si>
    <t>contrôle et changement si besoin des paliers</t>
  </si>
  <si>
    <t>Verifier l'état du circuit pneumatique</t>
  </si>
  <si>
    <t>Controler l'état des equipements de guidage, etoiles, vis</t>
  </si>
  <si>
    <t>Lubrification générale</t>
  </si>
  <si>
    <t>verification du fonctionnement des sécurités electriques</t>
  </si>
  <si>
    <t>Verifier le jeu de la tourelle principale</t>
  </si>
  <si>
    <t>Verifier l'état des carters</t>
  </si>
  <si>
    <t>Agitateur</t>
  </si>
  <si>
    <t>Boucheuse</t>
  </si>
  <si>
    <t>GLH</t>
  </si>
  <si>
    <t>Laveuse</t>
  </si>
  <si>
    <t>Secheuse</t>
  </si>
  <si>
    <t>Capsulateur</t>
  </si>
  <si>
    <t>Habilleuse Makro</t>
  </si>
  <si>
    <t>Vision Logillok</t>
  </si>
  <si>
    <t>Repartiteur Cermex</t>
  </si>
  <si>
    <t>encaissage Cermex</t>
  </si>
  <si>
    <t>Fermeuse Cermex</t>
  </si>
  <si>
    <t>Coucheur</t>
  </si>
  <si>
    <t>PLH</t>
  </si>
  <si>
    <t>Laveuse Stentz</t>
  </si>
  <si>
    <t>Distributeur de coiffes</t>
  </si>
  <si>
    <t>Capsukateur</t>
  </si>
  <si>
    <t>Habillage Kosme</t>
  </si>
  <si>
    <t>Graissage</t>
  </si>
  <si>
    <t xml:space="preserve">boire un petit Café </t>
  </si>
  <si>
    <t>Étiquettes de lignes</t>
  </si>
  <si>
    <t>Total général</t>
  </si>
  <si>
    <t>graissage des mords</t>
  </si>
  <si>
    <t>changement des brosses</t>
  </si>
  <si>
    <t>vider les syphons</t>
  </si>
  <si>
    <t>un petit chocolat ?</t>
  </si>
  <si>
    <t>verifier bain d'huile</t>
  </si>
  <si>
    <t>test redondance</t>
  </si>
  <si>
    <t>verifier les guides</t>
  </si>
  <si>
    <t>reinitialiser prise d'origine</t>
  </si>
  <si>
    <t>verifier buse</t>
  </si>
  <si>
    <t>verifier brosse</t>
  </si>
  <si>
    <t>vider syphons</t>
  </si>
  <si>
    <t>test</t>
  </si>
  <si>
    <t xml:space="preserve">roulement </t>
  </si>
  <si>
    <t>hebomadaire</t>
  </si>
  <si>
    <t>trimestriel</t>
  </si>
  <si>
    <t>quinzaine</t>
  </si>
  <si>
    <t>frequence</t>
  </si>
  <si>
    <t>Ascenseur convoyeur</t>
  </si>
  <si>
    <t>Convoyeur Marceau</t>
  </si>
  <si>
    <t>Groupe froid</t>
  </si>
  <si>
    <t>Bac congélation</t>
  </si>
  <si>
    <t>Rince cols</t>
  </si>
  <si>
    <t>Marteau</t>
  </si>
  <si>
    <t>Dégorgeuse</t>
  </si>
  <si>
    <t>Doseuse</t>
  </si>
  <si>
    <t>Jetting</t>
  </si>
  <si>
    <t>Museleuse</t>
  </si>
  <si>
    <t>Visionneuse</t>
  </si>
  <si>
    <t>Laser</t>
  </si>
  <si>
    <t>Descenseur</t>
  </si>
  <si>
    <t>Convoyeur</t>
  </si>
  <si>
    <t>PLD</t>
  </si>
  <si>
    <t>Annuel</t>
  </si>
  <si>
    <t>aerer le ventil</t>
  </si>
  <si>
    <t>travaux réalisés</t>
  </si>
  <si>
    <t>date d intervention</t>
  </si>
  <si>
    <t>N°</t>
  </si>
  <si>
    <t>hebdomadaire</t>
  </si>
  <si>
    <t>annuel</t>
  </si>
  <si>
    <t>Formulaire de Saisie</t>
  </si>
  <si>
    <t>étage</t>
  </si>
  <si>
    <t>fréquence</t>
  </si>
  <si>
    <t>jounaliere</t>
  </si>
  <si>
    <t>Marceau</t>
  </si>
  <si>
    <t>pschitt</t>
  </si>
  <si>
    <t>Date de première intervention</t>
  </si>
  <si>
    <t>café</t>
  </si>
  <si>
    <t>graissage</t>
  </si>
  <si>
    <t/>
  </si>
  <si>
    <t>O</t>
  </si>
  <si>
    <t>N</t>
  </si>
  <si>
    <t xml:space="preserve">prochaine intervention </t>
  </si>
  <si>
    <t>valeur</t>
  </si>
  <si>
    <t>dernière intervention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</si>
</sst>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[$-40C]d\-mmm\-yy;@"/>
  </numFmts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1" fillId="0" borderId="0" xfId="1"/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2" fillId="0" borderId="0" xfId="0" applyFont="1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164" fontId="0" fillId="0" borderId="0" xfId="0" applyNumberFormat="1" applyFill="1" applyAlignment="1">
      <alignment horizontal="center"/>
    </xf>
    <xf numFmtId="1" fontId="0" fillId="0" borderId="0" xfId="0" applyNumberFormat="1" applyFill="1" applyAlignment="1">
      <alignment horizontal="center"/>
    </xf>
    <xf numFmtId="14" fontId="0" fillId="0" borderId="0" xfId="0" applyNumberFormat="1" applyFill="1" applyAlignment="1">
      <alignment horizontal="center"/>
    </xf>
    <xf numFmtId="0" fontId="0" fillId="2" borderId="1" xfId="0" applyFill="1" applyBorder="1" applyAlignment="1">
      <alignment horizontal="center" vertical="center"/>
    </xf>
    <xf numFmtId="165" fontId="0" fillId="0" borderId="1" xfId="0" applyNumberFormat="1" applyBorder="1"/>
    <xf numFmtId="14" fontId="0" fillId="0" borderId="0" xfId="0" applyNumberFormat="1" applyAlignment="1">
      <alignment horizontal="left"/>
    </xf>
    <xf numFmtId="165" fontId="0" fillId="0" borderId="0" xfId="0" applyNumberFormat="1"/>
    <xf numFmtId="0" fontId="0" fillId="0" borderId="1" xfId="0" applyBorder="1" applyAlignment="1">
      <alignment horizontal="center"/>
    </xf>
    <xf numFmtId="165" fontId="0" fillId="0" borderId="1" xfId="0" applyNumberForma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9</xdr:row>
          <xdr:rowOff>0</xdr:rowOff>
        </xdr:from>
        <xdr:to>
          <xdr:col>6</xdr:col>
          <xdr:colOff>47625</xdr:colOff>
          <xdr:row>12</xdr:row>
          <xdr:rowOff>28575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Opération de Maintenance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EDOU Laurent" refreshedDate="41787.606390046298" createdVersion="4" refreshedVersion="4" minRefreshableVersion="3" recordCount="90">
  <cacheSource type="worksheet">
    <worksheetSource ref="B1:H30" sheet="data"/>
  </cacheSource>
  <cacheFields count="7">
    <cacheField name="Etage" numFmtId="0">
      <sharedItems containsString="0" containsBlank="1" containsNumber="1" containsInteger="1" minValue="1" maxValue="11" count="12">
        <n v="2"/>
        <n v="3"/>
        <n v="4"/>
        <n v="5"/>
        <n v="6"/>
        <n v="7"/>
        <n v="8"/>
        <n v="9"/>
        <n v="10"/>
        <n v="11"/>
        <m/>
        <n v="1"/>
      </sharedItems>
    </cacheField>
    <cacheField name="Atelier" numFmtId="0">
      <sharedItems containsBlank="1" count="4">
        <s v="GLD"/>
        <m/>
        <s v="GLH"/>
        <s v="PLH"/>
      </sharedItems>
    </cacheField>
    <cacheField name="Machine" numFmtId="0">
      <sharedItems containsBlank="1" count="19">
        <s v="Degorgeuse"/>
        <m/>
        <s v="Agitateur"/>
        <s v="Boucheuse"/>
        <s v="Laveuse"/>
        <s v="Secheuse"/>
        <s v="Capsulateur"/>
        <s v="Habilleuse Makro"/>
        <s v="Vision Logillok"/>
        <s v="Repartiteur Cermex"/>
        <s v="encaissage Cermex"/>
        <s v="Fermeuse Cermex"/>
        <s v="Coucheur"/>
        <s v="Laveuse Stentz"/>
        <s v="Distributeur de coiffes"/>
        <s v="Capsukateur"/>
        <s v="Habillage Kosme"/>
        <s v="Ascenseur convoyeur"/>
        <s v="Convoyeur Marceau"/>
      </sharedItems>
    </cacheField>
    <cacheField name="Operations" numFmtId="0">
      <sharedItems containsBlank="1" count="30">
        <s v="contrôle des fuites d'air"/>
        <s v="Contrôle de l'état des poignées de serrage"/>
        <s v="Contrôle des mains de prise des bouteille"/>
        <s v="Contrôle des leviers decapsulateur"/>
        <s v="Absence de fuite sur motoréducteur"/>
        <s v="Graissage"/>
        <s v="contrôle et changement si besoin des organes de protection"/>
        <m/>
        <s v="contrôle et changement si besoin des roues dentées"/>
        <s v="contrôle et changement si besoin des paliers"/>
        <s v="Verifier l'état du circuit pneumatique"/>
        <s v="Controler l'état des equipements de guidage, etoiles, vis"/>
        <s v="Lubrification générale"/>
        <s v="verification du fonctionnement des sécurités electriques"/>
        <s v="Verifier le jeu de la tourelle principale"/>
        <s v="Verifier l'état des carters"/>
        <s v="boire un petit Café "/>
        <s v="graissage des mords"/>
        <s v="changement des brosses"/>
        <s v="vider les syphons"/>
        <s v="un petit chocolat ?"/>
        <s v="verifier bain d'huile"/>
        <s v="test redondance"/>
        <s v="verifier les guides"/>
        <s v="reinitialiser prise d'origine"/>
        <s v="verifier buse"/>
        <s v="verifier brosse"/>
        <s v="vider syphons"/>
        <s v="test"/>
        <s v="roulement "/>
      </sharedItems>
    </cacheField>
    <cacheField name="frequence" numFmtId="0">
      <sharedItems containsBlank="1"/>
    </cacheField>
    <cacheField name="date d intervention" numFmtId="0">
      <sharedItems containsNonDate="0" containsDate="1" containsString="0" containsBlank="1" minDate="2014-04-25T00:00:00" maxDate="2014-12-27T00:00:00" count="35">
        <d v="2014-05-23T00:00:00"/>
        <d v="2014-05-30T00:00:00"/>
        <d v="2014-06-06T00:00:00"/>
        <d v="2014-06-13T00:00:00"/>
        <d v="2014-06-20T00:00:00"/>
        <d v="2014-06-27T00:00:00"/>
        <d v="2014-07-04T00:00:00"/>
        <d v="2014-07-11T00:00:00"/>
        <d v="2014-07-18T00:00:00"/>
        <d v="2014-07-25T00:00:00"/>
        <d v="2014-08-01T00:00:00"/>
        <d v="2014-08-08T00:00:00"/>
        <d v="2014-08-15T00:00:00"/>
        <d v="2014-08-22T00:00:00"/>
        <d v="2014-08-29T00:00:00"/>
        <d v="2014-09-05T00:00:00"/>
        <d v="2014-09-12T00:00:00"/>
        <d v="2014-09-19T00:00:00"/>
        <d v="2014-09-26T00:00:00"/>
        <d v="2014-10-03T00:00:00"/>
        <d v="2014-10-10T00:00:00"/>
        <d v="2014-10-17T00:00:00"/>
        <d v="2014-10-24T00:00:00"/>
        <d v="2014-10-31T00:00:00"/>
        <d v="2014-11-07T00:00:00"/>
        <d v="2014-11-14T00:00:00"/>
        <d v="2014-11-21T00:00:00"/>
        <d v="2014-11-28T00:00:00"/>
        <d v="2014-12-05T00:00:00"/>
        <d v="2014-12-12T00:00:00"/>
        <d v="2014-12-19T00:00:00"/>
        <d v="2014-12-26T00:00:00"/>
        <m/>
        <d v="2014-05-16T00:00:00"/>
        <d v="2014-04-25T00:00:00"/>
      </sharedItems>
    </cacheField>
    <cacheField name="travaux réalisés" numFmtId="0">
      <sharedItems containsString="0" containsBlank="1" containsNumber="1" minValue="-0.2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0">
  <r>
    <x v="0"/>
    <x v="0"/>
    <x v="0"/>
    <x v="0"/>
    <s v="hebomadaire"/>
    <x v="0"/>
    <n v="1"/>
  </r>
  <r>
    <x v="0"/>
    <x v="0"/>
    <x v="0"/>
    <x v="0"/>
    <s v="hebomadaire"/>
    <x v="1"/>
    <m/>
  </r>
  <r>
    <x v="0"/>
    <x v="0"/>
    <x v="0"/>
    <x v="0"/>
    <s v="hebomadaire"/>
    <x v="2"/>
    <m/>
  </r>
  <r>
    <x v="0"/>
    <x v="0"/>
    <x v="0"/>
    <x v="0"/>
    <s v="hebomadaire"/>
    <x v="3"/>
    <m/>
  </r>
  <r>
    <x v="0"/>
    <x v="0"/>
    <x v="0"/>
    <x v="0"/>
    <s v="hebomadaire"/>
    <x v="4"/>
    <m/>
  </r>
  <r>
    <x v="0"/>
    <x v="0"/>
    <x v="0"/>
    <x v="0"/>
    <s v="hebomadaire"/>
    <x v="5"/>
    <m/>
  </r>
  <r>
    <x v="0"/>
    <x v="0"/>
    <x v="0"/>
    <x v="0"/>
    <s v="hebomadaire"/>
    <x v="6"/>
    <m/>
  </r>
  <r>
    <x v="0"/>
    <x v="0"/>
    <x v="0"/>
    <x v="0"/>
    <s v="hebomadaire"/>
    <x v="7"/>
    <m/>
  </r>
  <r>
    <x v="0"/>
    <x v="0"/>
    <x v="0"/>
    <x v="0"/>
    <s v="hebomadaire"/>
    <x v="8"/>
    <m/>
  </r>
  <r>
    <x v="0"/>
    <x v="0"/>
    <x v="0"/>
    <x v="0"/>
    <s v="hebomadaire"/>
    <x v="9"/>
    <m/>
  </r>
  <r>
    <x v="0"/>
    <x v="0"/>
    <x v="0"/>
    <x v="0"/>
    <s v="hebomadaire"/>
    <x v="10"/>
    <m/>
  </r>
  <r>
    <x v="0"/>
    <x v="0"/>
    <x v="0"/>
    <x v="0"/>
    <s v="hebomadaire"/>
    <x v="11"/>
    <m/>
  </r>
  <r>
    <x v="0"/>
    <x v="0"/>
    <x v="0"/>
    <x v="0"/>
    <s v="hebomadaire"/>
    <x v="12"/>
    <m/>
  </r>
  <r>
    <x v="0"/>
    <x v="0"/>
    <x v="0"/>
    <x v="0"/>
    <s v="hebomadaire"/>
    <x v="13"/>
    <m/>
  </r>
  <r>
    <x v="0"/>
    <x v="0"/>
    <x v="0"/>
    <x v="0"/>
    <s v="hebomadaire"/>
    <x v="14"/>
    <m/>
  </r>
  <r>
    <x v="0"/>
    <x v="0"/>
    <x v="0"/>
    <x v="0"/>
    <s v="hebomadaire"/>
    <x v="15"/>
    <m/>
  </r>
  <r>
    <x v="0"/>
    <x v="0"/>
    <x v="0"/>
    <x v="0"/>
    <s v="hebomadaire"/>
    <x v="16"/>
    <m/>
  </r>
  <r>
    <x v="0"/>
    <x v="0"/>
    <x v="0"/>
    <x v="0"/>
    <s v="hebomadaire"/>
    <x v="17"/>
    <m/>
  </r>
  <r>
    <x v="0"/>
    <x v="0"/>
    <x v="0"/>
    <x v="0"/>
    <s v="hebomadaire"/>
    <x v="18"/>
    <m/>
  </r>
  <r>
    <x v="0"/>
    <x v="0"/>
    <x v="0"/>
    <x v="0"/>
    <s v="hebomadaire"/>
    <x v="19"/>
    <m/>
  </r>
  <r>
    <x v="0"/>
    <x v="0"/>
    <x v="0"/>
    <x v="0"/>
    <s v="hebomadaire"/>
    <x v="20"/>
    <m/>
  </r>
  <r>
    <x v="0"/>
    <x v="0"/>
    <x v="0"/>
    <x v="0"/>
    <s v="hebomadaire"/>
    <x v="21"/>
    <m/>
  </r>
  <r>
    <x v="0"/>
    <x v="0"/>
    <x v="0"/>
    <x v="0"/>
    <s v="hebomadaire"/>
    <x v="22"/>
    <m/>
  </r>
  <r>
    <x v="0"/>
    <x v="0"/>
    <x v="0"/>
    <x v="0"/>
    <s v="hebomadaire"/>
    <x v="23"/>
    <m/>
  </r>
  <r>
    <x v="0"/>
    <x v="0"/>
    <x v="0"/>
    <x v="0"/>
    <s v="hebomadaire"/>
    <x v="24"/>
    <m/>
  </r>
  <r>
    <x v="0"/>
    <x v="0"/>
    <x v="0"/>
    <x v="0"/>
    <s v="hebomadaire"/>
    <x v="25"/>
    <m/>
  </r>
  <r>
    <x v="0"/>
    <x v="0"/>
    <x v="0"/>
    <x v="0"/>
    <s v="hebomadaire"/>
    <x v="26"/>
    <m/>
  </r>
  <r>
    <x v="0"/>
    <x v="0"/>
    <x v="0"/>
    <x v="0"/>
    <s v="hebomadaire"/>
    <x v="27"/>
    <m/>
  </r>
  <r>
    <x v="0"/>
    <x v="0"/>
    <x v="0"/>
    <x v="0"/>
    <s v="hebomadaire"/>
    <x v="28"/>
    <m/>
  </r>
  <r>
    <x v="0"/>
    <x v="0"/>
    <x v="0"/>
    <x v="0"/>
    <s v="hebomadaire"/>
    <x v="29"/>
    <m/>
  </r>
  <r>
    <x v="0"/>
    <x v="0"/>
    <x v="0"/>
    <x v="0"/>
    <s v="hebomadaire"/>
    <x v="30"/>
    <m/>
  </r>
  <r>
    <x v="0"/>
    <x v="0"/>
    <x v="0"/>
    <x v="0"/>
    <s v="hebomadaire"/>
    <x v="31"/>
    <m/>
  </r>
  <r>
    <x v="0"/>
    <x v="0"/>
    <x v="0"/>
    <x v="1"/>
    <s v="hebomadaire"/>
    <x v="0"/>
    <m/>
  </r>
  <r>
    <x v="0"/>
    <x v="0"/>
    <x v="0"/>
    <x v="1"/>
    <s v="hebomadaire"/>
    <x v="1"/>
    <m/>
  </r>
  <r>
    <x v="0"/>
    <x v="0"/>
    <x v="0"/>
    <x v="1"/>
    <s v="hebomadaire"/>
    <x v="2"/>
    <m/>
  </r>
  <r>
    <x v="0"/>
    <x v="0"/>
    <x v="0"/>
    <x v="1"/>
    <s v="hebomadaire"/>
    <x v="3"/>
    <m/>
  </r>
  <r>
    <x v="0"/>
    <x v="0"/>
    <x v="0"/>
    <x v="1"/>
    <s v="hebomadaire"/>
    <x v="4"/>
    <m/>
  </r>
  <r>
    <x v="0"/>
    <x v="0"/>
    <x v="0"/>
    <x v="1"/>
    <s v="hebomadaire"/>
    <x v="5"/>
    <m/>
  </r>
  <r>
    <x v="0"/>
    <x v="0"/>
    <x v="0"/>
    <x v="1"/>
    <s v="hebomadaire"/>
    <x v="6"/>
    <m/>
  </r>
  <r>
    <x v="0"/>
    <x v="0"/>
    <x v="0"/>
    <x v="1"/>
    <s v="hebomadaire"/>
    <x v="7"/>
    <m/>
  </r>
  <r>
    <x v="0"/>
    <x v="0"/>
    <x v="0"/>
    <x v="1"/>
    <s v="hebomadaire"/>
    <x v="8"/>
    <m/>
  </r>
  <r>
    <x v="0"/>
    <x v="0"/>
    <x v="0"/>
    <x v="1"/>
    <s v="hebomadaire"/>
    <x v="9"/>
    <m/>
  </r>
  <r>
    <x v="0"/>
    <x v="0"/>
    <x v="0"/>
    <x v="1"/>
    <s v="hebomadaire"/>
    <x v="10"/>
    <m/>
  </r>
  <r>
    <x v="0"/>
    <x v="0"/>
    <x v="0"/>
    <x v="1"/>
    <s v="hebomadaire"/>
    <x v="11"/>
    <m/>
  </r>
  <r>
    <x v="0"/>
    <x v="0"/>
    <x v="0"/>
    <x v="1"/>
    <s v="hebomadaire"/>
    <x v="12"/>
    <m/>
  </r>
  <r>
    <x v="0"/>
    <x v="0"/>
    <x v="0"/>
    <x v="1"/>
    <s v="hebomadaire"/>
    <x v="13"/>
    <m/>
  </r>
  <r>
    <x v="0"/>
    <x v="0"/>
    <x v="0"/>
    <x v="1"/>
    <s v="hebomadaire"/>
    <x v="14"/>
    <m/>
  </r>
  <r>
    <x v="0"/>
    <x v="0"/>
    <x v="0"/>
    <x v="1"/>
    <s v="hebomadaire"/>
    <x v="15"/>
    <m/>
  </r>
  <r>
    <x v="0"/>
    <x v="0"/>
    <x v="0"/>
    <x v="2"/>
    <s v="hebomadaire"/>
    <x v="0"/>
    <n v="1"/>
  </r>
  <r>
    <x v="0"/>
    <x v="0"/>
    <x v="0"/>
    <x v="3"/>
    <s v="hebomadaire"/>
    <x v="0"/>
    <n v="0"/>
  </r>
  <r>
    <x v="0"/>
    <x v="0"/>
    <x v="0"/>
    <x v="4"/>
    <s v="hebomadaire"/>
    <x v="0"/>
    <n v="-1.11022302462516E-16"/>
  </r>
  <r>
    <x v="0"/>
    <x v="0"/>
    <x v="0"/>
    <x v="5"/>
    <s v="hebomadaire"/>
    <x v="0"/>
    <n v="-0.2"/>
  </r>
  <r>
    <x v="0"/>
    <x v="0"/>
    <x v="0"/>
    <x v="6"/>
    <s v="mensuel"/>
    <x v="1"/>
    <n v="1"/>
  </r>
  <r>
    <x v="1"/>
    <x v="0"/>
    <x v="0"/>
    <x v="6"/>
    <s v="mensuel"/>
    <x v="5"/>
    <m/>
  </r>
  <r>
    <x v="2"/>
    <x v="0"/>
    <x v="0"/>
    <x v="6"/>
    <s v="mensuel"/>
    <x v="6"/>
    <m/>
  </r>
  <r>
    <x v="3"/>
    <x v="0"/>
    <x v="0"/>
    <x v="6"/>
    <s v="mensuel"/>
    <x v="7"/>
    <m/>
  </r>
  <r>
    <x v="4"/>
    <x v="0"/>
    <x v="0"/>
    <x v="6"/>
    <s v="mensuel"/>
    <x v="8"/>
    <m/>
  </r>
  <r>
    <x v="5"/>
    <x v="0"/>
    <x v="0"/>
    <x v="6"/>
    <s v="mensuel"/>
    <x v="9"/>
    <m/>
  </r>
  <r>
    <x v="6"/>
    <x v="0"/>
    <x v="0"/>
    <x v="6"/>
    <s v="mensuel"/>
    <x v="10"/>
    <m/>
  </r>
  <r>
    <x v="7"/>
    <x v="0"/>
    <x v="0"/>
    <x v="6"/>
    <s v="mensuel"/>
    <x v="11"/>
    <m/>
  </r>
  <r>
    <x v="8"/>
    <x v="0"/>
    <x v="0"/>
    <x v="6"/>
    <s v="mensuel"/>
    <x v="12"/>
    <m/>
  </r>
  <r>
    <x v="9"/>
    <x v="0"/>
    <x v="0"/>
    <x v="6"/>
    <s v="mensuel"/>
    <x v="13"/>
    <m/>
  </r>
  <r>
    <x v="10"/>
    <x v="1"/>
    <x v="1"/>
    <x v="7"/>
    <m/>
    <x v="32"/>
    <m/>
  </r>
  <r>
    <x v="10"/>
    <x v="1"/>
    <x v="1"/>
    <x v="7"/>
    <m/>
    <x v="32"/>
    <m/>
  </r>
  <r>
    <x v="10"/>
    <x v="1"/>
    <x v="1"/>
    <x v="7"/>
    <m/>
    <x v="32"/>
    <m/>
  </r>
  <r>
    <x v="0"/>
    <x v="0"/>
    <x v="0"/>
    <x v="8"/>
    <s v="mensuel"/>
    <x v="33"/>
    <n v="1"/>
  </r>
  <r>
    <x v="0"/>
    <x v="0"/>
    <x v="0"/>
    <x v="9"/>
    <s v="mensuel"/>
    <x v="33"/>
    <n v="0"/>
  </r>
  <r>
    <x v="0"/>
    <x v="0"/>
    <x v="0"/>
    <x v="10"/>
    <s v="mensuel"/>
    <x v="33"/>
    <n v="1"/>
  </r>
  <r>
    <x v="0"/>
    <x v="0"/>
    <x v="0"/>
    <x v="11"/>
    <s v="mensuel"/>
    <x v="33"/>
    <n v="-1.11022302462516E-16"/>
  </r>
  <r>
    <x v="0"/>
    <x v="0"/>
    <x v="0"/>
    <x v="12"/>
    <s v="mensuel"/>
    <x v="33"/>
    <n v="-0.2"/>
  </r>
  <r>
    <x v="0"/>
    <x v="0"/>
    <x v="0"/>
    <x v="13"/>
    <s v="trimestriel"/>
    <x v="33"/>
    <n v="1"/>
  </r>
  <r>
    <x v="0"/>
    <x v="0"/>
    <x v="0"/>
    <x v="14"/>
    <s v="trimestriel"/>
    <x v="33"/>
    <n v="0"/>
  </r>
  <r>
    <x v="0"/>
    <x v="0"/>
    <x v="0"/>
    <x v="15"/>
    <s v="trimestriel"/>
    <x v="33"/>
    <n v="1"/>
  </r>
  <r>
    <x v="11"/>
    <x v="2"/>
    <x v="2"/>
    <x v="16"/>
    <s v="mensuel"/>
    <x v="34"/>
    <n v="0"/>
  </r>
  <r>
    <x v="11"/>
    <x v="2"/>
    <x v="3"/>
    <x v="17"/>
    <s v="mensuel"/>
    <x v="34"/>
    <n v="-1.11022302462516E-16"/>
  </r>
  <r>
    <x v="11"/>
    <x v="2"/>
    <x v="4"/>
    <x v="18"/>
    <s v="mensuel"/>
    <x v="34"/>
    <n v="-0.2"/>
  </r>
  <r>
    <x v="11"/>
    <x v="2"/>
    <x v="5"/>
    <x v="19"/>
    <s v="quinzaine"/>
    <x v="32"/>
    <m/>
  </r>
  <r>
    <x v="11"/>
    <x v="2"/>
    <x v="6"/>
    <x v="20"/>
    <s v="quinzaine"/>
    <x v="32"/>
    <m/>
  </r>
  <r>
    <x v="11"/>
    <x v="2"/>
    <x v="7"/>
    <x v="21"/>
    <s v="mensuel"/>
    <x v="32"/>
    <m/>
  </r>
  <r>
    <x v="11"/>
    <x v="2"/>
    <x v="8"/>
    <x v="22"/>
    <s v="quinzaine"/>
    <x v="32"/>
    <m/>
  </r>
  <r>
    <x v="11"/>
    <x v="2"/>
    <x v="9"/>
    <x v="23"/>
    <s v="quinzaine"/>
    <x v="32"/>
    <m/>
  </r>
  <r>
    <x v="11"/>
    <x v="2"/>
    <x v="10"/>
    <x v="24"/>
    <s v="quinzaine"/>
    <x v="32"/>
    <m/>
  </r>
  <r>
    <x v="11"/>
    <x v="2"/>
    <x v="11"/>
    <x v="25"/>
    <s v="quinzaine"/>
    <x v="32"/>
    <m/>
  </r>
  <r>
    <x v="11"/>
    <x v="2"/>
    <x v="12"/>
    <x v="16"/>
    <s v="trimestriel"/>
    <x v="32"/>
    <m/>
  </r>
  <r>
    <x v="11"/>
    <x v="3"/>
    <x v="13"/>
    <x v="26"/>
    <s v="hebomadaire"/>
    <x v="32"/>
    <m/>
  </r>
  <r>
    <x v="11"/>
    <x v="3"/>
    <x v="14"/>
    <x v="27"/>
    <s v="hebomadaire"/>
    <x v="32"/>
    <m/>
  </r>
  <r>
    <x v="11"/>
    <x v="3"/>
    <x v="15"/>
    <x v="28"/>
    <s v="trimestriel"/>
    <x v="32"/>
    <m/>
  </r>
  <r>
    <x v="11"/>
    <x v="3"/>
    <x v="16"/>
    <x v="29"/>
    <s v="trimestriel"/>
    <x v="32"/>
    <m/>
  </r>
  <r>
    <x v="0"/>
    <x v="0"/>
    <x v="17"/>
    <x v="7"/>
    <m/>
    <x v="32"/>
    <m/>
  </r>
  <r>
    <x v="0"/>
    <x v="0"/>
    <x v="18"/>
    <x v="7"/>
    <m/>
    <x v="3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6:A15" firstHeaderRow="1" firstDataRow="1" firstDataCol="1" rowPageCount="1" colPageCount="1"/>
  <pivotFields count="7">
    <pivotField axis="axisRow" showAll="0">
      <items count="13">
        <item x="0"/>
        <item x="11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Row" showAll="0">
      <items count="5">
        <item x="0"/>
        <item x="2"/>
        <item x="3"/>
        <item x="1"/>
        <item t="default"/>
      </items>
    </pivotField>
    <pivotField axis="axisRow" showAll="0">
      <items count="20">
        <item x="0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"/>
        <item t="default"/>
      </items>
    </pivotField>
    <pivotField axis="axisRow" showAll="0">
      <items count="31">
        <item x="4"/>
        <item x="1"/>
        <item x="0"/>
        <item x="3"/>
        <item x="2"/>
        <item x="6"/>
        <item x="9"/>
        <item x="8"/>
        <item x="11"/>
        <item x="5"/>
        <item x="12"/>
        <item x="13"/>
        <item x="14"/>
        <item x="15"/>
        <item x="10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7"/>
        <item t="default"/>
      </items>
    </pivotField>
    <pivotField showAll="0" defaultSubtotal="0"/>
    <pivotField axis="axisPage" showAll="0" defaultSubtotal="0">
      <items count="35">
        <item x="34"/>
        <item x="33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</items>
    </pivotField>
    <pivotField numFmtId="1" showAll="0" defaultSubtotal="0"/>
  </pivotFields>
  <rowFields count="4">
    <field x="0"/>
    <field x="1"/>
    <field x="2"/>
    <field x="3"/>
  </rowFields>
  <rowItems count="9">
    <i>
      <x v="1"/>
    </i>
    <i r="1">
      <x v="1"/>
    </i>
    <i r="2">
      <x v="1"/>
    </i>
    <i r="3">
      <x v="15"/>
    </i>
    <i r="2">
      <x v="2"/>
    </i>
    <i r="3">
      <x v="16"/>
    </i>
    <i r="2">
      <x v="3"/>
    </i>
    <i r="3">
      <x v="17"/>
    </i>
    <i t="grand">
      <x/>
    </i>
  </rowItems>
  <colItems count="1">
    <i/>
  </colItems>
  <pageFields count="1">
    <pageField fld="5" item="0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\\SRV-DATA\QUALITE$\_%20QUALITE\_%20Syst&#232;me%20de%20Management%20de%20la%20Qualit&#233;\27%20Maintenance\Fiche%20photo\photo%20Degorgeuse\fiche%20photo%20degorgeuse.docx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file:///\\SRV-DATA\QUALITE$\_%20QUALITE\_%20Syst&#232;me%20de%20Management%20de%20la%20Qualit&#233;\27%20Maintenance\Fiche%20photo\photo%20Degorgeuse\fiche%20photo%20degorgeuse.doc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74"/>
  <sheetViews>
    <sheetView tabSelected="1" workbookViewId="0">
      <selection activeCell="K1" sqref="K1:L1048576"/>
    </sheetView>
  </sheetViews>
  <sheetFormatPr baseColWidth="10" defaultRowHeight="15" x14ac:dyDescent="0.25"/>
  <cols>
    <col min="2" max="2" width="11.42578125" style="1"/>
    <col min="3" max="3" width="9.85546875" style="1" customWidth="1"/>
    <col min="4" max="4" width="21" style="1" bestFit="1" customWidth="1"/>
    <col min="5" max="5" width="51.140625" customWidth="1"/>
    <col min="6" max="6" width="16" style="1" customWidth="1"/>
    <col min="7" max="7" width="14" style="1" customWidth="1"/>
    <col min="8" max="8" width="12.28515625" style="1" customWidth="1"/>
    <col min="9" max="9" width="13.140625" customWidth="1"/>
  </cols>
  <sheetData>
    <row r="1" spans="1:23" s="12" customFormat="1" ht="30" x14ac:dyDescent="0.25">
      <c r="A1" s="12" t="s">
        <v>78</v>
      </c>
      <c r="B1" s="13" t="s">
        <v>2</v>
      </c>
      <c r="C1" s="13" t="s">
        <v>0</v>
      </c>
      <c r="D1" s="13" t="s">
        <v>1</v>
      </c>
      <c r="E1" s="13" t="s">
        <v>10</v>
      </c>
      <c r="F1" s="13" t="s">
        <v>58</v>
      </c>
      <c r="G1" s="14" t="s">
        <v>77</v>
      </c>
      <c r="H1" s="14" t="s">
        <v>76</v>
      </c>
      <c r="I1" s="13" t="s">
        <v>93</v>
      </c>
      <c r="M1" s="12" t="s">
        <v>95</v>
      </c>
      <c r="T1" s="12" t="s">
        <v>94</v>
      </c>
    </row>
    <row r="2" spans="1:23" s="12" customFormat="1" x14ac:dyDescent="0.25">
      <c r="B2" s="13"/>
      <c r="C2" s="13"/>
      <c r="D2" s="13"/>
      <c r="E2" s="13"/>
      <c r="F2" s="13"/>
      <c r="G2" s="14"/>
      <c r="H2" s="14"/>
      <c r="W2" s="12">
        <v>0</v>
      </c>
    </row>
    <row r="3" spans="1:23" x14ac:dyDescent="0.25">
      <c r="B3" s="1">
        <v>2</v>
      </c>
      <c r="C3" s="1" t="s">
        <v>3</v>
      </c>
      <c r="D3" s="1" t="s">
        <v>4</v>
      </c>
      <c r="E3" t="s">
        <v>6</v>
      </c>
      <c r="F3" s="1" t="s">
        <v>79</v>
      </c>
      <c r="G3" s="8">
        <v>41782</v>
      </c>
      <c r="H3" s="7">
        <v>1</v>
      </c>
      <c r="I3" s="8">
        <f>IF(H3=1,G3+T3,IF(H3="",G3,G3+1))</f>
        <v>41789</v>
      </c>
      <c r="K3" s="8"/>
      <c r="L3" s="8"/>
      <c r="M3" s="8">
        <f>IF(H3=1,G3,"")</f>
        <v>41782</v>
      </c>
      <c r="N3" s="8"/>
      <c r="O3" s="8"/>
      <c r="P3" s="8"/>
      <c r="Q3" s="8"/>
      <c r="R3" s="8"/>
      <c r="T3" s="12">
        <f>IF(F3="hebdomadaire",7,IF(F3="mensuel",28,IF(F3="quinzaine",14,72)))</f>
        <v>7</v>
      </c>
      <c r="W3">
        <v>1</v>
      </c>
    </row>
    <row r="4" spans="1:23" x14ac:dyDescent="0.25">
      <c r="B4" s="1">
        <v>2</v>
      </c>
      <c r="C4" s="1" t="s">
        <v>3</v>
      </c>
      <c r="D4" s="1" t="s">
        <v>4</v>
      </c>
      <c r="E4" t="s">
        <v>7</v>
      </c>
      <c r="F4" s="1" t="s">
        <v>11</v>
      </c>
      <c r="G4" s="8">
        <v>41782</v>
      </c>
      <c r="H4" s="7">
        <v>0</v>
      </c>
      <c r="I4" s="8">
        <f>IF(H4=1,G4+T4,IF(H4="",G4,G4+1))</f>
        <v>41783</v>
      </c>
      <c r="K4" s="8"/>
      <c r="L4" s="8"/>
      <c r="M4" s="8" t="str">
        <f>IF(H4=1,G4,"")</f>
        <v/>
      </c>
      <c r="N4" s="8"/>
      <c r="O4" s="8"/>
      <c r="P4" s="8"/>
      <c r="Q4" s="8"/>
      <c r="R4" s="8"/>
      <c r="T4" s="12">
        <f>IF(F4="hebdomadaire",7,IF(F4="mensuel",28,IF(F4="quinzaine",14,72)))</f>
        <v>28</v>
      </c>
    </row>
    <row r="5" spans="1:23" x14ac:dyDescent="0.25">
      <c r="B5" s="1">
        <v>2</v>
      </c>
      <c r="C5" s="1" t="s">
        <v>3</v>
      </c>
      <c r="D5" s="1" t="s">
        <v>4</v>
      </c>
      <c r="E5" s="5" t="s">
        <v>8</v>
      </c>
      <c r="F5" s="1" t="s">
        <v>79</v>
      </c>
      <c r="G5" s="6">
        <v>41789</v>
      </c>
      <c r="H5" s="7"/>
      <c r="I5" s="8">
        <f>IF(H5=1,G5+T5,IF(H5="",G5,G5+1))</f>
        <v>41789</v>
      </c>
      <c r="K5" s="8"/>
      <c r="L5" s="8"/>
      <c r="M5" s="8" t="str">
        <f>IF(H5=1,G5,"")</f>
        <v/>
      </c>
      <c r="N5" s="8"/>
      <c r="O5" s="8"/>
      <c r="P5" s="8"/>
      <c r="Q5" s="8"/>
      <c r="R5" s="8"/>
      <c r="T5" s="12">
        <f>IF(F5="hebdomadaire",7,IF(F5="mensuel",28,IF(F5="quinzaine",14,72)))</f>
        <v>7</v>
      </c>
    </row>
    <row r="6" spans="1:23" x14ac:dyDescent="0.25">
      <c r="B6" s="1">
        <v>2</v>
      </c>
      <c r="C6" s="1" t="s">
        <v>3</v>
      </c>
      <c r="D6" s="1" t="s">
        <v>4</v>
      </c>
      <c r="E6" t="s">
        <v>9</v>
      </c>
      <c r="F6" s="1" t="s">
        <v>79</v>
      </c>
      <c r="G6" s="6">
        <v>41803</v>
      </c>
      <c r="H6" s="7">
        <v>1</v>
      </c>
      <c r="I6" s="8">
        <f>IF(H6=1,G6+T6,IF(H6="",G6,G6+1))</f>
        <v>41810</v>
      </c>
      <c r="K6" s="8"/>
      <c r="L6" s="8"/>
      <c r="M6" s="8">
        <f>IF(H6=1,G6,"")</f>
        <v>41803</v>
      </c>
      <c r="N6" s="8"/>
      <c r="O6" s="8"/>
      <c r="P6" s="8"/>
      <c r="Q6" s="8"/>
      <c r="R6" s="8"/>
      <c r="T6" s="12">
        <f>IF(F6="hebdomadaire",7,IF(F6="mensuel",28,IF(F6="quinzaine",14,72)))</f>
        <v>7</v>
      </c>
    </row>
    <row r="7" spans="1:23" x14ac:dyDescent="0.25">
      <c r="B7" s="1">
        <v>2</v>
      </c>
      <c r="C7" s="1" t="s">
        <v>3</v>
      </c>
      <c r="D7" s="1" t="s">
        <v>4</v>
      </c>
      <c r="E7" t="s">
        <v>38</v>
      </c>
      <c r="F7" s="1" t="s">
        <v>79</v>
      </c>
      <c r="G7" s="6">
        <v>41824</v>
      </c>
      <c r="H7" s="7"/>
      <c r="I7" s="8">
        <f>IF(H7=1,G7+T7,IF(H7="",G7,G7+1))</f>
        <v>41824</v>
      </c>
      <c r="K7" s="8"/>
      <c r="L7" s="8"/>
      <c r="M7" s="8" t="str">
        <f>IF(H7=1,G7,"")</f>
        <v/>
      </c>
      <c r="N7" s="8"/>
      <c r="O7" s="8"/>
      <c r="P7" s="8"/>
      <c r="Q7" s="8"/>
      <c r="R7" s="8"/>
      <c r="T7" s="12">
        <f>IF(F7="hebdomadaire",7,IF(F7="mensuel",28,IF(F7="quinzaine",14,72)))</f>
        <v>7</v>
      </c>
    </row>
    <row r="8" spans="1:23" x14ac:dyDescent="0.25">
      <c r="B8" s="1">
        <v>2</v>
      </c>
      <c r="C8" s="1" t="s">
        <v>3</v>
      </c>
      <c r="D8" s="1" t="s">
        <v>4</v>
      </c>
      <c r="E8" t="s">
        <v>12</v>
      </c>
      <c r="F8" s="1" t="s">
        <v>11</v>
      </c>
      <c r="G8" s="6">
        <v>41831</v>
      </c>
      <c r="H8" s="7"/>
      <c r="I8" s="8">
        <f>IF(H8=1,G8+T8,IF(H8="",G8,G8+1))</f>
        <v>41831</v>
      </c>
      <c r="K8" s="8"/>
      <c r="L8" s="8"/>
      <c r="M8" s="8" t="str">
        <f>IF(H8=1,G8,"")</f>
        <v/>
      </c>
      <c r="N8" s="8"/>
      <c r="O8" s="8"/>
      <c r="P8" s="8"/>
      <c r="Q8" s="8"/>
      <c r="R8" s="8"/>
      <c r="T8" s="12">
        <f>IF(F8="hebdomadaire",7,IF(F8="mensuel",28,IF(F8="quinzaine",14,72)))</f>
        <v>28</v>
      </c>
    </row>
    <row r="9" spans="1:23" x14ac:dyDescent="0.25">
      <c r="B9" s="1">
        <v>2</v>
      </c>
      <c r="C9" s="1" t="s">
        <v>3</v>
      </c>
      <c r="D9" s="1" t="s">
        <v>4</v>
      </c>
      <c r="E9" t="s">
        <v>13</v>
      </c>
      <c r="F9" s="1" t="s">
        <v>11</v>
      </c>
      <c r="G9" s="8">
        <v>41775</v>
      </c>
      <c r="H9" s="7"/>
      <c r="I9" s="8">
        <f>IF(H9=1,G9+T9,IF(H9="",G9,G9+1))</f>
        <v>41775</v>
      </c>
      <c r="K9" s="8"/>
      <c r="L9" s="8"/>
      <c r="M9" s="8" t="str">
        <f>IF(H9=1,G9,"")</f>
        <v/>
      </c>
      <c r="N9" s="8"/>
      <c r="O9" s="8"/>
      <c r="P9" s="8"/>
      <c r="Q9" s="8"/>
      <c r="R9" s="8"/>
      <c r="T9" s="12">
        <f>IF(F9="hebdomadaire",7,IF(F9="mensuel",28,IF(F9="quinzaine",14,72)))</f>
        <v>28</v>
      </c>
    </row>
    <row r="10" spans="1:23" x14ac:dyDescent="0.25">
      <c r="B10" s="1">
        <v>2</v>
      </c>
      <c r="C10" s="1" t="s">
        <v>3</v>
      </c>
      <c r="D10" s="1" t="s">
        <v>4</v>
      </c>
      <c r="E10" t="s">
        <v>14</v>
      </c>
      <c r="F10" s="1" t="s">
        <v>11</v>
      </c>
      <c r="G10" s="8">
        <v>41775</v>
      </c>
      <c r="H10" s="7"/>
      <c r="I10" s="8">
        <f>IF(H10=1,G10+T10,IF(H10="",G10,G10+1))</f>
        <v>41775</v>
      </c>
      <c r="K10" s="8"/>
      <c r="L10" s="8"/>
      <c r="M10" s="8" t="str">
        <f>IF(H10=1,G10,"")</f>
        <v/>
      </c>
      <c r="N10" s="8"/>
      <c r="O10" s="8"/>
      <c r="P10" s="8"/>
      <c r="Q10" s="8"/>
      <c r="R10" s="8"/>
      <c r="T10" s="12">
        <f>IF(F10="hebdomadaire",7,IF(F10="mensuel",28,IF(F10="quinzaine",14,72)))</f>
        <v>28</v>
      </c>
    </row>
    <row r="11" spans="1:23" x14ac:dyDescent="0.25">
      <c r="B11" s="1">
        <v>2</v>
      </c>
      <c r="C11" s="1" t="s">
        <v>3</v>
      </c>
      <c r="D11" s="1" t="s">
        <v>4</v>
      </c>
      <c r="E11" t="s">
        <v>15</v>
      </c>
      <c r="F11" s="1" t="s">
        <v>11</v>
      </c>
      <c r="G11" s="8">
        <v>41775</v>
      </c>
      <c r="H11" s="7"/>
      <c r="I11" s="8">
        <f>IF(H11=1,G11+T11,IF(H11="",G11,G11+1))</f>
        <v>41775</v>
      </c>
      <c r="K11" s="8"/>
      <c r="L11" s="8"/>
      <c r="M11" s="8" t="str">
        <f>IF(H11=1,G11,"")</f>
        <v/>
      </c>
      <c r="N11" s="8"/>
      <c r="O11" s="8"/>
      <c r="P11" s="8"/>
      <c r="Q11" s="8"/>
      <c r="R11" s="8"/>
      <c r="T11" s="12">
        <f>IF(F11="hebdomadaire",7,IF(F11="mensuel",28,IF(F11="quinzaine",14,72)))</f>
        <v>28</v>
      </c>
    </row>
    <row r="12" spans="1:23" x14ac:dyDescent="0.25">
      <c r="B12" s="1">
        <v>2</v>
      </c>
      <c r="C12" s="1" t="s">
        <v>3</v>
      </c>
      <c r="D12" s="1" t="s">
        <v>4</v>
      </c>
      <c r="E12" t="s">
        <v>16</v>
      </c>
      <c r="F12" s="1" t="s">
        <v>11</v>
      </c>
      <c r="G12" s="8">
        <v>41775</v>
      </c>
      <c r="H12" s="7"/>
      <c r="I12" s="8">
        <f>IF(H12=1,G12+T12,IF(H12="",G12,G12+1))</f>
        <v>41775</v>
      </c>
      <c r="K12" s="8"/>
      <c r="L12" s="8"/>
      <c r="M12" s="8" t="str">
        <f>IF(H12=1,G12,"")</f>
        <v/>
      </c>
      <c r="N12" s="8"/>
      <c r="O12" s="8"/>
      <c r="P12" s="8"/>
      <c r="Q12" s="8"/>
      <c r="R12" s="8"/>
      <c r="T12" s="12">
        <f>IF(F12="hebdomadaire",7,IF(F12="mensuel",28,IF(F12="quinzaine",14,72)))</f>
        <v>28</v>
      </c>
    </row>
    <row r="13" spans="1:23" x14ac:dyDescent="0.25">
      <c r="B13" s="1">
        <v>2</v>
      </c>
      <c r="C13" s="1" t="s">
        <v>3</v>
      </c>
      <c r="D13" s="1" t="s">
        <v>4</v>
      </c>
      <c r="E13" t="s">
        <v>17</v>
      </c>
      <c r="F13" s="1" t="s">
        <v>11</v>
      </c>
      <c r="G13" s="8">
        <v>41775</v>
      </c>
      <c r="H13" s="7"/>
      <c r="I13" s="8">
        <f>IF(H13=1,G13+T13,IF(H13="",G13,G13+1))</f>
        <v>41775</v>
      </c>
      <c r="K13" s="8"/>
      <c r="L13" s="8"/>
      <c r="M13" s="8" t="str">
        <f>IF(H13=1,G13,"")</f>
        <v/>
      </c>
      <c r="N13" s="8"/>
      <c r="O13" s="8"/>
      <c r="P13" s="8"/>
      <c r="Q13" s="8"/>
      <c r="R13" s="8"/>
      <c r="T13" s="12">
        <f>IF(F13="hebdomadaire",7,IF(F13="mensuel",28,IF(F13="quinzaine",14,72)))</f>
        <v>28</v>
      </c>
    </row>
    <row r="14" spans="1:23" x14ac:dyDescent="0.25">
      <c r="B14" s="1">
        <v>2</v>
      </c>
      <c r="C14" s="1" t="s">
        <v>3</v>
      </c>
      <c r="D14" s="1" t="s">
        <v>4</v>
      </c>
      <c r="E14" t="s">
        <v>18</v>
      </c>
      <c r="F14" s="1" t="s">
        <v>56</v>
      </c>
      <c r="G14" s="8">
        <v>41754</v>
      </c>
      <c r="H14" s="7"/>
      <c r="I14" s="8">
        <f>IF(H14=1,G14+T14,IF(H14="",G14,G14+1))</f>
        <v>41754</v>
      </c>
      <c r="K14" s="8"/>
      <c r="L14" s="8"/>
      <c r="M14" s="8" t="str">
        <f>IF(H14=1,G14,"")</f>
        <v/>
      </c>
      <c r="N14" s="8"/>
      <c r="O14" s="8"/>
      <c r="P14" s="8"/>
      <c r="Q14" s="8"/>
      <c r="R14" s="8"/>
      <c r="T14" s="12">
        <f>IF(F14="hebdomadaire",7,IF(F14="mensuel",28,IF(F14="quinzaine",14,72)))</f>
        <v>72</v>
      </c>
    </row>
    <row r="15" spans="1:23" x14ac:dyDescent="0.25">
      <c r="B15" s="1">
        <v>2</v>
      </c>
      <c r="C15" s="1" t="s">
        <v>3</v>
      </c>
      <c r="D15" s="1" t="s">
        <v>4</v>
      </c>
      <c r="E15" t="s">
        <v>19</v>
      </c>
      <c r="F15" s="1" t="s">
        <v>56</v>
      </c>
      <c r="G15" s="8">
        <v>41754</v>
      </c>
      <c r="H15" s="7"/>
      <c r="I15" s="8">
        <f>IF(H15=1,G15+T15,IF(H15="",G15,G15+1))</f>
        <v>41754</v>
      </c>
      <c r="K15" s="8"/>
      <c r="L15" s="8"/>
      <c r="M15" s="8" t="str">
        <f>IF(H15=1,G15,"")</f>
        <v/>
      </c>
      <c r="N15" s="8"/>
      <c r="O15" s="8"/>
      <c r="P15" s="8"/>
      <c r="Q15" s="8"/>
      <c r="R15" s="8"/>
      <c r="T15" s="12">
        <f>IF(F15="hebdomadaire",7,IF(F15="mensuel",28,IF(F15="quinzaine",14,72)))</f>
        <v>72</v>
      </c>
    </row>
    <row r="16" spans="1:23" x14ac:dyDescent="0.25">
      <c r="B16" s="1">
        <v>2</v>
      </c>
      <c r="C16" s="1" t="s">
        <v>3</v>
      </c>
      <c r="D16" s="1" t="s">
        <v>4</v>
      </c>
      <c r="E16" t="s">
        <v>20</v>
      </c>
      <c r="F16" s="1" t="s">
        <v>56</v>
      </c>
      <c r="G16" s="8">
        <v>41754</v>
      </c>
      <c r="H16" s="7"/>
      <c r="I16" s="8">
        <f>IF(H16=1,G16+T16,IF(H16="",G16,G16+1))</f>
        <v>41754</v>
      </c>
      <c r="K16" s="8"/>
      <c r="L16" s="8"/>
      <c r="M16" s="8" t="str">
        <f>IF(H16=1,G16,"")</f>
        <v/>
      </c>
      <c r="N16" s="8"/>
      <c r="O16" s="8"/>
      <c r="P16" s="8"/>
      <c r="Q16" s="8"/>
      <c r="R16" s="8"/>
      <c r="T16" s="12">
        <f>IF(F16="hebdomadaire",7,IF(F16="mensuel",28,IF(F16="quinzaine",14,72)))</f>
        <v>72</v>
      </c>
    </row>
    <row r="17" spans="2:20" x14ac:dyDescent="0.25">
      <c r="B17" s="1">
        <v>1</v>
      </c>
      <c r="C17" s="1" t="s">
        <v>23</v>
      </c>
      <c r="D17" s="1" t="s">
        <v>21</v>
      </c>
      <c r="E17" t="s">
        <v>39</v>
      </c>
      <c r="F17" s="1" t="s">
        <v>11</v>
      </c>
      <c r="G17" s="8">
        <v>41755</v>
      </c>
      <c r="H17" s="7"/>
      <c r="I17" s="8">
        <f>IF(H17=1,G17+T17,IF(H17="",G17,G17+1))</f>
        <v>41755</v>
      </c>
      <c r="K17" s="8"/>
      <c r="L17" s="8"/>
      <c r="M17" s="8" t="str">
        <f>IF(H17=1,G17,"")</f>
        <v/>
      </c>
      <c r="N17" s="8"/>
      <c r="O17" s="8"/>
      <c r="P17" s="8"/>
      <c r="Q17" s="8"/>
      <c r="R17" s="8"/>
      <c r="T17" s="12">
        <f>IF(F17="hebdomadaire",7,IF(F17="mensuel",28,IF(F17="quinzaine",14,72)))</f>
        <v>28</v>
      </c>
    </row>
    <row r="18" spans="2:20" x14ac:dyDescent="0.25">
      <c r="G18" s="8"/>
      <c r="H18" s="7"/>
      <c r="I18" s="8"/>
      <c r="K18" s="8"/>
      <c r="L18" s="8"/>
      <c r="M18" s="8"/>
      <c r="N18" s="8"/>
      <c r="O18" s="8"/>
      <c r="P18" s="8"/>
      <c r="Q18" s="8"/>
      <c r="R18" s="8"/>
    </row>
    <row r="19" spans="2:20" x14ac:dyDescent="0.25">
      <c r="G19" s="8"/>
      <c r="H19" s="7"/>
      <c r="I19" s="8"/>
      <c r="K19" s="8"/>
      <c r="L19" s="8"/>
      <c r="M19" s="8"/>
      <c r="N19" s="8"/>
      <c r="O19" s="8"/>
      <c r="P19" s="8"/>
      <c r="Q19" s="8"/>
      <c r="R19" s="8"/>
    </row>
    <row r="20" spans="2:20" x14ac:dyDescent="0.25">
      <c r="G20" s="8"/>
      <c r="H20" s="7"/>
      <c r="I20" s="8"/>
      <c r="K20" s="8"/>
      <c r="L20" s="8"/>
      <c r="M20" s="8"/>
      <c r="N20" s="8"/>
      <c r="O20" s="8"/>
      <c r="P20" s="8"/>
      <c r="Q20" s="8"/>
      <c r="R20" s="8"/>
    </row>
    <row r="21" spans="2:20" x14ac:dyDescent="0.25">
      <c r="G21" s="8"/>
      <c r="H21" s="7"/>
      <c r="I21" s="8"/>
      <c r="K21" s="8"/>
      <c r="L21" s="8"/>
      <c r="M21" s="8"/>
      <c r="N21" s="8"/>
      <c r="O21" s="8"/>
      <c r="P21" s="8"/>
      <c r="Q21" s="8"/>
      <c r="R21" s="8"/>
    </row>
    <row r="22" spans="2:20" x14ac:dyDescent="0.25">
      <c r="G22" s="8"/>
      <c r="H22" s="7"/>
      <c r="I22" s="8"/>
      <c r="K22" s="8"/>
      <c r="L22" s="8"/>
      <c r="M22" s="8"/>
      <c r="N22" s="8"/>
      <c r="O22" s="8"/>
      <c r="P22" s="8"/>
      <c r="Q22" s="8"/>
      <c r="R22" s="8"/>
    </row>
    <row r="23" spans="2:20" x14ac:dyDescent="0.25">
      <c r="G23" s="8"/>
      <c r="H23" s="7"/>
      <c r="I23" s="8"/>
      <c r="K23" s="8"/>
      <c r="L23" s="8"/>
      <c r="M23" s="8"/>
      <c r="N23" s="8"/>
      <c r="O23" s="8"/>
      <c r="P23" s="8"/>
      <c r="Q23" s="8"/>
      <c r="R23" s="8"/>
    </row>
    <row r="24" spans="2:20" x14ac:dyDescent="0.25">
      <c r="G24" s="8"/>
      <c r="H24" s="7"/>
      <c r="I24" s="8"/>
      <c r="K24" s="8"/>
      <c r="L24" s="8"/>
      <c r="M24" s="8"/>
      <c r="N24" s="8"/>
      <c r="O24" s="8"/>
      <c r="P24" s="8"/>
      <c r="Q24" s="8"/>
      <c r="R24" s="8"/>
    </row>
    <row r="25" spans="2:20" x14ac:dyDescent="0.25">
      <c r="G25" s="8"/>
      <c r="H25" s="7"/>
      <c r="I25" s="8"/>
      <c r="K25" s="8"/>
      <c r="L25" s="8"/>
      <c r="M25" s="8"/>
      <c r="N25" s="8"/>
      <c r="O25" s="8"/>
      <c r="P25" s="8"/>
      <c r="Q25" s="8"/>
      <c r="R25" s="8"/>
    </row>
    <row r="26" spans="2:20" x14ac:dyDescent="0.25">
      <c r="G26" s="8"/>
      <c r="H26" s="7"/>
      <c r="I26" s="8"/>
      <c r="K26" s="8"/>
      <c r="L26" s="8"/>
      <c r="M26" s="8"/>
      <c r="N26" s="8"/>
      <c r="O26" s="8"/>
      <c r="P26" s="8"/>
      <c r="Q26" s="8"/>
      <c r="R26" s="8"/>
    </row>
    <row r="27" spans="2:20" x14ac:dyDescent="0.25">
      <c r="G27" s="8"/>
      <c r="H27" s="7"/>
      <c r="I27" s="8"/>
      <c r="K27" s="8"/>
      <c r="L27" s="8"/>
      <c r="M27" s="8"/>
      <c r="N27" s="8"/>
      <c r="O27" s="8"/>
      <c r="P27" s="8"/>
      <c r="Q27" s="8"/>
      <c r="R27" s="8"/>
    </row>
    <row r="28" spans="2:20" x14ac:dyDescent="0.25">
      <c r="G28" s="8"/>
      <c r="H28" s="7"/>
      <c r="I28" s="8"/>
      <c r="K28" s="8"/>
      <c r="L28" s="8"/>
      <c r="M28" s="8"/>
      <c r="N28" s="8"/>
      <c r="O28" s="8"/>
      <c r="P28" s="8"/>
      <c r="Q28" s="8"/>
      <c r="R28" s="8"/>
    </row>
    <row r="29" spans="2:20" x14ac:dyDescent="0.25">
      <c r="G29" s="8"/>
      <c r="H29" s="7"/>
      <c r="I29" s="8"/>
      <c r="K29" s="8"/>
      <c r="L29" s="8"/>
      <c r="M29" s="8"/>
      <c r="N29" s="8"/>
      <c r="O29" s="8"/>
      <c r="P29" s="8"/>
      <c r="Q29" s="8"/>
      <c r="R29" s="8"/>
    </row>
    <row r="30" spans="2:20" x14ac:dyDescent="0.25">
      <c r="G30" s="8"/>
      <c r="H30" s="7"/>
      <c r="I30" s="8"/>
      <c r="K30" s="8"/>
      <c r="L30" s="8"/>
      <c r="M30" s="8"/>
      <c r="N30" s="8"/>
      <c r="O30" s="8"/>
      <c r="P30" s="8"/>
      <c r="Q30" s="8"/>
      <c r="R30" s="8"/>
    </row>
    <row r="31" spans="2:20" x14ac:dyDescent="0.25">
      <c r="G31" s="8"/>
      <c r="H31" s="7"/>
      <c r="I31" s="8"/>
      <c r="K31" s="8"/>
      <c r="L31" s="8"/>
      <c r="M31" s="8"/>
      <c r="N31" s="8"/>
      <c r="O31" s="8"/>
      <c r="P31" s="8"/>
      <c r="Q31" s="8"/>
      <c r="R31" s="8"/>
    </row>
    <row r="32" spans="2:20" x14ac:dyDescent="0.25">
      <c r="G32"/>
      <c r="H32"/>
    </row>
    <row r="33" spans="6:8" x14ac:dyDescent="0.25">
      <c r="G33"/>
      <c r="H33"/>
    </row>
    <row r="34" spans="6:8" x14ac:dyDescent="0.25">
      <c r="G34"/>
      <c r="H34"/>
    </row>
    <row r="35" spans="6:8" x14ac:dyDescent="0.25">
      <c r="G35"/>
      <c r="H35"/>
    </row>
    <row r="36" spans="6:8" x14ac:dyDescent="0.25">
      <c r="G36"/>
      <c r="H36"/>
    </row>
    <row r="37" spans="6:8" x14ac:dyDescent="0.25">
      <c r="G37"/>
      <c r="H37"/>
    </row>
    <row r="38" spans="6:8" x14ac:dyDescent="0.25">
      <c r="G38"/>
      <c r="H38"/>
    </row>
    <row r="39" spans="6:8" x14ac:dyDescent="0.25">
      <c r="G39"/>
      <c r="H39"/>
    </row>
    <row r="40" spans="6:8" x14ac:dyDescent="0.25">
      <c r="G40"/>
      <c r="H40"/>
    </row>
    <row r="41" spans="6:8" x14ac:dyDescent="0.25">
      <c r="G41"/>
      <c r="H41"/>
    </row>
    <row r="42" spans="6:8" x14ac:dyDescent="0.25">
      <c r="G42"/>
      <c r="H42"/>
    </row>
    <row r="43" spans="6:8" x14ac:dyDescent="0.25">
      <c r="G43"/>
      <c r="H43"/>
    </row>
    <row r="44" spans="6:8" x14ac:dyDescent="0.25">
      <c r="G44"/>
      <c r="H44"/>
    </row>
    <row r="45" spans="6:8" x14ac:dyDescent="0.25">
      <c r="G45"/>
      <c r="H45"/>
    </row>
    <row r="46" spans="6:8" x14ac:dyDescent="0.25">
      <c r="G46"/>
      <c r="H46"/>
    </row>
    <row r="47" spans="6:8" x14ac:dyDescent="0.25">
      <c r="G47"/>
      <c r="H47"/>
    </row>
    <row r="48" spans="6:8" x14ac:dyDescent="0.25">
      <c r="F48"/>
      <c r="G48"/>
      <c r="H48"/>
    </row>
    <row r="49" spans="2:8" x14ac:dyDescent="0.25">
      <c r="F49"/>
      <c r="G49"/>
      <c r="H49"/>
    </row>
    <row r="50" spans="2:8" x14ac:dyDescent="0.25">
      <c r="F50"/>
      <c r="G50"/>
      <c r="H50"/>
    </row>
    <row r="51" spans="2:8" x14ac:dyDescent="0.25">
      <c r="F51"/>
      <c r="G51"/>
      <c r="H51"/>
    </row>
    <row r="52" spans="2:8" x14ac:dyDescent="0.25">
      <c r="F52"/>
      <c r="G52"/>
      <c r="H52"/>
    </row>
    <row r="53" spans="2:8" x14ac:dyDescent="0.25">
      <c r="F53"/>
      <c r="G53"/>
      <c r="H53"/>
    </row>
    <row r="54" spans="2:8" x14ac:dyDescent="0.25">
      <c r="F54"/>
      <c r="G54"/>
      <c r="H54"/>
    </row>
    <row r="55" spans="2:8" x14ac:dyDescent="0.25">
      <c r="F55"/>
      <c r="G55"/>
      <c r="H55"/>
    </row>
    <row r="56" spans="2:8" x14ac:dyDescent="0.25">
      <c r="F56"/>
      <c r="G56"/>
      <c r="H56"/>
    </row>
    <row r="57" spans="2:8" x14ac:dyDescent="0.25">
      <c r="F57"/>
      <c r="G57"/>
      <c r="H57"/>
    </row>
    <row r="58" spans="2:8" x14ac:dyDescent="0.25">
      <c r="F58"/>
      <c r="G58"/>
      <c r="H58"/>
    </row>
    <row r="59" spans="2:8" x14ac:dyDescent="0.25">
      <c r="F59"/>
      <c r="G59"/>
      <c r="H59"/>
    </row>
    <row r="60" spans="2:8" x14ac:dyDescent="0.25">
      <c r="F60"/>
      <c r="G60"/>
      <c r="H60"/>
    </row>
    <row r="64" spans="2:8" x14ac:dyDescent="0.25">
      <c r="B64"/>
      <c r="C64"/>
      <c r="D64"/>
      <c r="F64"/>
      <c r="G64"/>
      <c r="H64"/>
    </row>
    <row r="65" spans="2:8" x14ac:dyDescent="0.25">
      <c r="B65"/>
      <c r="C65"/>
      <c r="D65"/>
      <c r="F65"/>
      <c r="G65"/>
      <c r="H65"/>
    </row>
    <row r="66" spans="2:8" x14ac:dyDescent="0.25">
      <c r="B66"/>
      <c r="C66"/>
      <c r="D66"/>
      <c r="F66"/>
      <c r="G66"/>
      <c r="H66"/>
    </row>
    <row r="67" spans="2:8" x14ac:dyDescent="0.25">
      <c r="B67"/>
      <c r="C67"/>
      <c r="D67"/>
      <c r="F67"/>
      <c r="G67"/>
      <c r="H67"/>
    </row>
    <row r="68" spans="2:8" x14ac:dyDescent="0.25">
      <c r="B68"/>
      <c r="C68"/>
      <c r="D68"/>
      <c r="F68"/>
      <c r="G68"/>
      <c r="H68"/>
    </row>
    <row r="69" spans="2:8" x14ac:dyDescent="0.25">
      <c r="B69"/>
      <c r="C69"/>
      <c r="D69"/>
      <c r="F69"/>
      <c r="G69"/>
      <c r="H69"/>
    </row>
    <row r="70" spans="2:8" x14ac:dyDescent="0.25">
      <c r="B70"/>
      <c r="C70"/>
      <c r="D70"/>
      <c r="F70"/>
      <c r="G70"/>
      <c r="H70"/>
    </row>
    <row r="71" spans="2:8" x14ac:dyDescent="0.25">
      <c r="B71"/>
      <c r="C71"/>
      <c r="D71"/>
      <c r="F71"/>
      <c r="G71"/>
      <c r="H71"/>
    </row>
    <row r="72" spans="2:8" x14ac:dyDescent="0.25">
      <c r="B72"/>
      <c r="C72"/>
      <c r="D72"/>
      <c r="F72"/>
      <c r="G72"/>
      <c r="H72"/>
    </row>
    <row r="73" spans="2:8" x14ac:dyDescent="0.25">
      <c r="B73"/>
      <c r="C73"/>
      <c r="D73"/>
      <c r="F73"/>
      <c r="G73"/>
      <c r="H73"/>
    </row>
    <row r="74" spans="2:8" x14ac:dyDescent="0.25">
      <c r="B74"/>
      <c r="C74"/>
      <c r="D74"/>
      <c r="F74"/>
      <c r="G74"/>
      <c r="H74"/>
    </row>
  </sheetData>
  <autoFilter ref="B1:H60"/>
  <dataValidations disablePrompts="1" count="1">
    <dataValidation type="list" allowBlank="1" showInputMessage="1" showErrorMessage="1" sqref="H3:H31">
      <formula1>$W$2:$W$3</formula1>
    </dataValidation>
  </dataValidations>
  <hyperlinks>
    <hyperlink ref="E5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C15"/>
  <sheetViews>
    <sheetView workbookViewId="0">
      <selection activeCell="B10" sqref="B10"/>
    </sheetView>
  </sheetViews>
  <sheetFormatPr baseColWidth="10" defaultRowHeight="15" x14ac:dyDescent="0.25"/>
  <cols>
    <col min="1" max="1" width="30.5703125" customWidth="1"/>
    <col min="2" max="2" width="13" bestFit="1" customWidth="1"/>
    <col min="3" max="3" width="10.7109375" customWidth="1"/>
    <col min="4" max="4" width="12" bestFit="1" customWidth="1"/>
    <col min="5" max="5" width="11.5703125" bestFit="1" customWidth="1"/>
    <col min="6" max="6" width="9.42578125" customWidth="1"/>
    <col min="7" max="7" width="11.5703125" bestFit="1" customWidth="1"/>
    <col min="8" max="8" width="21" bestFit="1" customWidth="1"/>
    <col min="9" max="9" width="18" bestFit="1" customWidth="1"/>
    <col min="10" max="10" width="17.28515625" bestFit="1" customWidth="1"/>
    <col min="11" max="11" width="15.7109375" bestFit="1" customWidth="1"/>
    <col min="12" max="12" width="16.7109375" bestFit="1" customWidth="1"/>
    <col min="13" max="13" width="8.140625" customWidth="1"/>
    <col min="14" max="14" width="14.140625" bestFit="1" customWidth="1"/>
    <col min="15" max="15" width="18.5703125" bestFit="1" customWidth="1"/>
    <col min="16" max="16" width="9.42578125" customWidth="1"/>
    <col min="17" max="17" width="13.85546875" bestFit="1" customWidth="1"/>
    <col min="18" max="18" width="6.28515625" customWidth="1"/>
    <col min="19" max="19" width="12.5703125" bestFit="1" customWidth="1"/>
  </cols>
  <sheetData>
    <row r="4" spans="1:3" x14ac:dyDescent="0.25">
      <c r="A4" s="2" t="s">
        <v>77</v>
      </c>
      <c r="B4" s="20">
        <v>41754</v>
      </c>
    </row>
    <row r="6" spans="1:3" x14ac:dyDescent="0.25">
      <c r="A6" s="2" t="s">
        <v>40</v>
      </c>
    </row>
    <row r="7" spans="1:3" x14ac:dyDescent="0.25">
      <c r="A7" s="3">
        <v>1</v>
      </c>
    </row>
    <row r="8" spans="1:3" x14ac:dyDescent="0.25">
      <c r="A8" s="4" t="s">
        <v>23</v>
      </c>
    </row>
    <row r="9" spans="1:3" x14ac:dyDescent="0.25">
      <c r="A9" s="9" t="s">
        <v>21</v>
      </c>
    </row>
    <row r="10" spans="1:3" x14ac:dyDescent="0.25">
      <c r="A10" s="10" t="s">
        <v>39</v>
      </c>
      <c r="C10" t="s">
        <v>91</v>
      </c>
    </row>
    <row r="11" spans="1:3" x14ac:dyDescent="0.25">
      <c r="A11" s="9" t="s">
        <v>22</v>
      </c>
      <c r="C11" t="s">
        <v>91</v>
      </c>
    </row>
    <row r="12" spans="1:3" x14ac:dyDescent="0.25">
      <c r="A12" s="10" t="s">
        <v>42</v>
      </c>
      <c r="C12" t="s">
        <v>92</v>
      </c>
    </row>
    <row r="13" spans="1:3" x14ac:dyDescent="0.25">
      <c r="A13" s="9" t="s">
        <v>24</v>
      </c>
      <c r="C13" t="s">
        <v>91</v>
      </c>
    </row>
    <row r="14" spans="1:3" x14ac:dyDescent="0.25">
      <c r="A14" s="10" t="s">
        <v>43</v>
      </c>
      <c r="C14" t="s">
        <v>92</v>
      </c>
    </row>
    <row r="15" spans="1:3" x14ac:dyDescent="0.25">
      <c r="A15" s="3" t="s">
        <v>41</v>
      </c>
      <c r="C15" t="s">
        <v>91</v>
      </c>
    </row>
  </sheetData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2:AB50"/>
  <sheetViews>
    <sheetView showGridLines="0" zoomScaleNormal="100" workbookViewId="0">
      <selection activeCell="J18" sqref="J18"/>
    </sheetView>
  </sheetViews>
  <sheetFormatPr baseColWidth="10" defaultRowHeight="15" x14ac:dyDescent="0.25"/>
  <cols>
    <col min="2" max="2" width="30.7109375" customWidth="1"/>
    <col min="3" max="3" width="11.7109375" style="1" customWidth="1"/>
    <col min="4" max="4" width="8.5703125" bestFit="1" customWidth="1"/>
    <col min="5" max="5" width="10.85546875" bestFit="1" customWidth="1"/>
    <col min="6" max="6" width="10.140625" bestFit="1" customWidth="1"/>
  </cols>
  <sheetData>
    <row r="2" spans="1:28" hidden="1" x14ac:dyDescent="0.25"/>
    <row r="3" spans="1:28" hidden="1" x14ac:dyDescent="0.25"/>
    <row r="4" spans="1:28" hidden="1" x14ac:dyDescent="0.25"/>
    <row r="5" spans="1:28" s="12" customFormat="1" hidden="1" x14ac:dyDescent="0.25">
      <c r="A5" s="12" t="s">
        <v>78</v>
      </c>
      <c r="B5" s="13" t="s">
        <v>2</v>
      </c>
      <c r="C5" s="13" t="s">
        <v>0</v>
      </c>
      <c r="D5" s="13" t="s">
        <v>1</v>
      </c>
      <c r="E5" s="13" t="s">
        <v>10</v>
      </c>
      <c r="F5" s="13" t="s">
        <v>58</v>
      </c>
      <c r="G5" s="13" t="s">
        <v>87</v>
      </c>
    </row>
    <row r="6" spans="1:28" hidden="1" x14ac:dyDescent="0.25">
      <c r="A6">
        <f>MAX(data!A:A)+1</f>
        <v>1</v>
      </c>
      <c r="B6">
        <f>C10</f>
        <v>1</v>
      </c>
      <c r="C6" s="1" t="str">
        <f>C11&amp;""</f>
        <v>PLH</v>
      </c>
      <c r="D6" t="str">
        <f>C12&amp;""</f>
        <v>Marceau</v>
      </c>
      <c r="E6" t="str">
        <f>C13&amp;""</f>
        <v/>
      </c>
      <c r="F6" t="str">
        <f>C14&amp;""</f>
        <v/>
      </c>
      <c r="G6" s="21">
        <f>C15</f>
        <v>0</v>
      </c>
    </row>
    <row r="8" spans="1:28" x14ac:dyDescent="0.25">
      <c r="A8" s="11" t="s">
        <v>81</v>
      </c>
      <c r="Y8" t="s">
        <v>82</v>
      </c>
      <c r="Z8" t="s">
        <v>0</v>
      </c>
      <c r="AA8" t="s">
        <v>1</v>
      </c>
      <c r="AB8" t="s">
        <v>83</v>
      </c>
    </row>
    <row r="9" spans="1:28" x14ac:dyDescent="0.25">
      <c r="Y9">
        <v>0</v>
      </c>
      <c r="Z9" t="s">
        <v>73</v>
      </c>
      <c r="AA9" t="s">
        <v>65</v>
      </c>
      <c r="AB9" t="s">
        <v>84</v>
      </c>
    </row>
    <row r="10" spans="1:28" x14ac:dyDescent="0.25">
      <c r="B10" s="18" t="s">
        <v>2</v>
      </c>
      <c r="C10" s="22">
        <v>1</v>
      </c>
      <c r="Y10">
        <v>1</v>
      </c>
      <c r="Z10" t="s">
        <v>3</v>
      </c>
      <c r="AA10" t="s">
        <v>85</v>
      </c>
      <c r="AB10" t="s">
        <v>79</v>
      </c>
    </row>
    <row r="11" spans="1:28" x14ac:dyDescent="0.25">
      <c r="B11" s="18" t="s">
        <v>0</v>
      </c>
      <c r="C11" s="22" t="s">
        <v>33</v>
      </c>
      <c r="Y11">
        <v>2</v>
      </c>
      <c r="Z11" t="s">
        <v>33</v>
      </c>
      <c r="AB11" t="s">
        <v>11</v>
      </c>
    </row>
    <row r="12" spans="1:28" x14ac:dyDescent="0.25">
      <c r="B12" s="18" t="s">
        <v>1</v>
      </c>
      <c r="C12" s="22" t="s">
        <v>85</v>
      </c>
      <c r="Z12" t="s">
        <v>23</v>
      </c>
      <c r="AB12" t="s">
        <v>56</v>
      </c>
    </row>
    <row r="13" spans="1:28" x14ac:dyDescent="0.25">
      <c r="B13" s="18" t="s">
        <v>10</v>
      </c>
      <c r="C13" s="22"/>
      <c r="AB13" t="s">
        <v>80</v>
      </c>
    </row>
    <row r="14" spans="1:28" x14ac:dyDescent="0.25">
      <c r="B14" s="18" t="s">
        <v>58</v>
      </c>
      <c r="C14" s="22"/>
    </row>
    <row r="15" spans="1:28" x14ac:dyDescent="0.25">
      <c r="B15" s="18" t="s">
        <v>87</v>
      </c>
      <c r="C15" s="23"/>
    </row>
    <row r="50" spans="3:3" x14ac:dyDescent="0.25">
      <c r="C50" s="1" t="s">
        <v>33</v>
      </c>
    </row>
  </sheetData>
  <dataValidations count="4">
    <dataValidation type="list" allowBlank="1" showInputMessage="1" showErrorMessage="1" sqref="C10">
      <formula1>étage</formula1>
    </dataValidation>
    <dataValidation type="list" allowBlank="1" showInputMessage="1" showErrorMessage="1" sqref="C11">
      <formula1>$Z$9:$Z$12</formula1>
    </dataValidation>
    <dataValidation type="list" allowBlank="1" showInputMessage="1" showErrorMessage="1" sqref="C12">
      <formula1>Machine</formula1>
    </dataValidation>
    <dataValidation type="list" allowBlank="1" showInputMessage="1" showErrorMessage="1" sqref="C14">
      <formula1>fréquence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nouveau">
                <anchor moveWithCells="1" sizeWithCells="1">
                  <from>
                    <xdr:col>4</xdr:col>
                    <xdr:colOff>9525</xdr:colOff>
                    <xdr:row>9</xdr:row>
                    <xdr:rowOff>0</xdr:rowOff>
                  </from>
                  <to>
                    <xdr:col>6</xdr:col>
                    <xdr:colOff>47625</xdr:colOff>
                    <xdr:row>12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139"/>
  <sheetViews>
    <sheetView workbookViewId="0">
      <selection sqref="A1:XFD1048576"/>
    </sheetView>
  </sheetViews>
  <sheetFormatPr baseColWidth="10" defaultRowHeight="15" x14ac:dyDescent="0.25"/>
  <cols>
    <col min="2" max="3" width="11.42578125" style="1"/>
    <col min="4" max="4" width="21" style="1" bestFit="1" customWidth="1"/>
    <col min="5" max="5" width="48" customWidth="1"/>
    <col min="6" max="6" width="16.85546875" style="1" customWidth="1"/>
    <col min="7" max="7" width="15.28515625" style="1" customWidth="1"/>
    <col min="8" max="8" width="11.140625" style="1" customWidth="1"/>
  </cols>
  <sheetData>
    <row r="1" spans="1:9" s="12" customFormat="1" ht="30" x14ac:dyDescent="0.25">
      <c r="A1" s="12" t="s">
        <v>78</v>
      </c>
      <c r="B1" s="13" t="s">
        <v>2</v>
      </c>
      <c r="C1" s="13" t="s">
        <v>0</v>
      </c>
      <c r="D1" s="13" t="s">
        <v>1</v>
      </c>
      <c r="E1" s="13" t="s">
        <v>10</v>
      </c>
      <c r="F1" s="13" t="s">
        <v>58</v>
      </c>
      <c r="G1" s="14" t="s">
        <v>77</v>
      </c>
      <c r="H1" s="14" t="s">
        <v>76</v>
      </c>
    </row>
    <row r="2" spans="1:9" s="12" customFormat="1" x14ac:dyDescent="0.25">
      <c r="B2" s="13"/>
      <c r="C2" s="13"/>
      <c r="D2" s="13"/>
      <c r="E2" s="13"/>
      <c r="F2" s="13"/>
      <c r="G2" s="14"/>
      <c r="H2" s="14"/>
    </row>
    <row r="3" spans="1:9" s="12" customFormat="1" x14ac:dyDescent="0.25">
      <c r="A3" s="12">
        <v>10</v>
      </c>
      <c r="B3" s="13">
        <v>0</v>
      </c>
      <c r="C3" s="13" t="s">
        <v>90</v>
      </c>
      <c r="D3" s="13" t="s">
        <v>90</v>
      </c>
      <c r="E3" s="13" t="s">
        <v>90</v>
      </c>
      <c r="F3" s="13" t="s">
        <v>90</v>
      </c>
      <c r="G3" s="14" t="s">
        <v>90</v>
      </c>
      <c r="H3" s="14"/>
    </row>
    <row r="4" spans="1:9" s="12" customFormat="1" x14ac:dyDescent="0.25">
      <c r="A4">
        <v>9</v>
      </c>
      <c r="B4">
        <v>1</v>
      </c>
      <c r="C4" t="s">
        <v>3</v>
      </c>
      <c r="D4" t="s">
        <v>85</v>
      </c>
      <c r="E4" t="s">
        <v>89</v>
      </c>
      <c r="F4" t="s">
        <v>84</v>
      </c>
      <c r="G4" s="19">
        <v>41793</v>
      </c>
      <c r="H4" s="14"/>
    </row>
    <row r="5" spans="1:9" s="12" customFormat="1" x14ac:dyDescent="0.25">
      <c r="A5" s="12">
        <v>8</v>
      </c>
      <c r="B5" s="13">
        <v>0</v>
      </c>
      <c r="C5" s="13" t="s">
        <v>33</v>
      </c>
      <c r="D5" s="13" t="s">
        <v>85</v>
      </c>
      <c r="E5" s="13" t="s">
        <v>88</v>
      </c>
      <c r="F5" s="13" t="s">
        <v>84</v>
      </c>
      <c r="G5" s="14"/>
      <c r="H5" s="14"/>
    </row>
    <row r="6" spans="1:9" s="12" customFormat="1" x14ac:dyDescent="0.25">
      <c r="A6" s="12">
        <v>7</v>
      </c>
      <c r="B6" s="13">
        <v>0</v>
      </c>
      <c r="C6" s="13" t="s">
        <v>3</v>
      </c>
      <c r="D6" s="13" t="s">
        <v>85</v>
      </c>
      <c r="E6" s="13" t="s">
        <v>86</v>
      </c>
      <c r="F6" s="13" t="s">
        <v>84</v>
      </c>
      <c r="G6" s="15"/>
      <c r="H6" s="16"/>
    </row>
    <row r="7" spans="1:9" s="12" customFormat="1" x14ac:dyDescent="0.25">
      <c r="B7" s="13"/>
      <c r="C7" s="13"/>
      <c r="D7" s="13"/>
      <c r="E7" s="13"/>
      <c r="F7" s="13"/>
      <c r="G7" s="17"/>
      <c r="H7" s="16"/>
    </row>
    <row r="8" spans="1:9" x14ac:dyDescent="0.25">
      <c r="A8" s="12"/>
      <c r="B8" s="13"/>
      <c r="C8" s="13"/>
      <c r="D8" s="13"/>
      <c r="E8" s="13"/>
      <c r="F8" s="13"/>
      <c r="G8" s="6">
        <f>IF(H7=1,G7+7,G7+7)</f>
        <v>7</v>
      </c>
      <c r="H8" s="7"/>
      <c r="I8" s="12"/>
    </row>
    <row r="9" spans="1:9" x14ac:dyDescent="0.25">
      <c r="A9">
        <v>1</v>
      </c>
      <c r="B9" s="1">
        <v>2</v>
      </c>
      <c r="C9" s="1" t="s">
        <v>3</v>
      </c>
      <c r="D9" s="1" t="s">
        <v>4</v>
      </c>
      <c r="E9" t="s">
        <v>5</v>
      </c>
      <c r="F9" s="1" t="s">
        <v>55</v>
      </c>
      <c r="G9" s="6">
        <f t="shared" ref="G9:G53" si="0">IF(H8=1,G8+7,G8+7)</f>
        <v>14</v>
      </c>
      <c r="H9" s="7"/>
    </row>
    <row r="10" spans="1:9" x14ac:dyDescent="0.25">
      <c r="A10">
        <v>6</v>
      </c>
      <c r="B10" s="1">
        <v>2</v>
      </c>
      <c r="C10" s="1" t="s">
        <v>3</v>
      </c>
      <c r="D10" s="1" t="s">
        <v>4</v>
      </c>
      <c r="E10" t="s">
        <v>5</v>
      </c>
      <c r="F10" s="1" t="s">
        <v>55</v>
      </c>
      <c r="G10" s="6">
        <f t="shared" si="0"/>
        <v>21</v>
      </c>
      <c r="H10" s="7"/>
    </row>
    <row r="11" spans="1:9" x14ac:dyDescent="0.25">
      <c r="B11" s="1">
        <v>2</v>
      </c>
      <c r="C11" s="1" t="s">
        <v>3</v>
      </c>
      <c r="D11" s="1" t="s">
        <v>4</v>
      </c>
      <c r="E11" t="s">
        <v>5</v>
      </c>
      <c r="F11" s="1" t="s">
        <v>55</v>
      </c>
      <c r="G11" s="6">
        <f t="shared" si="0"/>
        <v>28</v>
      </c>
      <c r="H11" s="7"/>
    </row>
    <row r="12" spans="1:9" x14ac:dyDescent="0.25">
      <c r="B12" s="1">
        <v>2</v>
      </c>
      <c r="C12" s="1" t="s">
        <v>3</v>
      </c>
      <c r="D12" s="1" t="s">
        <v>4</v>
      </c>
      <c r="E12" t="s">
        <v>5</v>
      </c>
      <c r="F12" s="1" t="s">
        <v>55</v>
      </c>
      <c r="G12" s="6">
        <f t="shared" si="0"/>
        <v>35</v>
      </c>
      <c r="H12" s="7"/>
    </row>
    <row r="13" spans="1:9" x14ac:dyDescent="0.25">
      <c r="B13" s="1">
        <v>2</v>
      </c>
      <c r="C13" s="1" t="s">
        <v>3</v>
      </c>
      <c r="D13" s="1" t="s">
        <v>4</v>
      </c>
      <c r="E13" t="s">
        <v>5</v>
      </c>
      <c r="F13" s="1" t="s">
        <v>55</v>
      </c>
      <c r="G13" s="6">
        <f t="shared" si="0"/>
        <v>42</v>
      </c>
      <c r="H13" s="7"/>
    </row>
    <row r="14" spans="1:9" x14ac:dyDescent="0.25">
      <c r="B14" s="1">
        <v>2</v>
      </c>
      <c r="C14" s="1" t="s">
        <v>3</v>
      </c>
      <c r="D14" s="1" t="s">
        <v>4</v>
      </c>
      <c r="E14" t="s">
        <v>5</v>
      </c>
      <c r="F14" s="1" t="s">
        <v>55</v>
      </c>
      <c r="G14" s="6">
        <f t="shared" si="0"/>
        <v>49</v>
      </c>
      <c r="H14" s="7"/>
    </row>
    <row r="15" spans="1:9" x14ac:dyDescent="0.25">
      <c r="B15" s="1">
        <v>2</v>
      </c>
      <c r="C15" s="1" t="s">
        <v>3</v>
      </c>
      <c r="D15" s="1" t="s">
        <v>4</v>
      </c>
      <c r="E15" t="s">
        <v>5</v>
      </c>
      <c r="F15" s="1" t="s">
        <v>55</v>
      </c>
      <c r="G15" s="6">
        <f t="shared" si="0"/>
        <v>56</v>
      </c>
      <c r="H15" s="7"/>
    </row>
    <row r="16" spans="1:9" x14ac:dyDescent="0.25">
      <c r="B16" s="1">
        <v>2</v>
      </c>
      <c r="C16" s="1" t="s">
        <v>3</v>
      </c>
      <c r="D16" s="1" t="s">
        <v>4</v>
      </c>
      <c r="E16" t="s">
        <v>5</v>
      </c>
      <c r="F16" s="1" t="s">
        <v>55</v>
      </c>
      <c r="G16" s="6">
        <f t="shared" si="0"/>
        <v>63</v>
      </c>
      <c r="H16" s="7"/>
    </row>
    <row r="17" spans="2:8" x14ac:dyDescent="0.25">
      <c r="B17" s="1">
        <v>2</v>
      </c>
      <c r="C17" s="1" t="s">
        <v>3</v>
      </c>
      <c r="D17" s="1" t="s">
        <v>4</v>
      </c>
      <c r="E17" t="s">
        <v>5</v>
      </c>
      <c r="F17" s="1" t="s">
        <v>55</v>
      </c>
      <c r="G17" s="6">
        <f t="shared" si="0"/>
        <v>70</v>
      </c>
      <c r="H17" s="7"/>
    </row>
    <row r="18" spans="2:8" x14ac:dyDescent="0.25">
      <c r="B18" s="1">
        <v>2</v>
      </c>
      <c r="C18" s="1" t="s">
        <v>3</v>
      </c>
      <c r="D18" s="1" t="s">
        <v>4</v>
      </c>
      <c r="E18" t="s">
        <v>5</v>
      </c>
      <c r="F18" s="1" t="s">
        <v>55</v>
      </c>
      <c r="G18" s="6">
        <f t="shared" si="0"/>
        <v>77</v>
      </c>
      <c r="H18" s="7"/>
    </row>
    <row r="19" spans="2:8" x14ac:dyDescent="0.25">
      <c r="B19" s="1">
        <v>2</v>
      </c>
      <c r="C19" s="1" t="s">
        <v>3</v>
      </c>
      <c r="D19" s="1" t="s">
        <v>4</v>
      </c>
      <c r="E19" t="s">
        <v>5</v>
      </c>
      <c r="F19" s="1" t="s">
        <v>55</v>
      </c>
      <c r="G19" s="6">
        <f t="shared" si="0"/>
        <v>84</v>
      </c>
      <c r="H19" s="7"/>
    </row>
    <row r="20" spans="2:8" x14ac:dyDescent="0.25">
      <c r="B20" s="1">
        <v>2</v>
      </c>
      <c r="C20" s="1" t="s">
        <v>3</v>
      </c>
      <c r="D20" s="1" t="s">
        <v>4</v>
      </c>
      <c r="E20" t="s">
        <v>5</v>
      </c>
      <c r="F20" s="1" t="s">
        <v>55</v>
      </c>
      <c r="G20" s="6">
        <f t="shared" si="0"/>
        <v>91</v>
      </c>
      <c r="H20" s="7"/>
    </row>
    <row r="21" spans="2:8" x14ac:dyDescent="0.25">
      <c r="B21" s="1">
        <v>2</v>
      </c>
      <c r="C21" s="1" t="s">
        <v>3</v>
      </c>
      <c r="D21" s="1" t="s">
        <v>4</v>
      </c>
      <c r="E21" t="s">
        <v>5</v>
      </c>
      <c r="F21" s="1" t="s">
        <v>55</v>
      </c>
      <c r="G21" s="6">
        <f t="shared" si="0"/>
        <v>98</v>
      </c>
      <c r="H21" s="7"/>
    </row>
    <row r="22" spans="2:8" x14ac:dyDescent="0.25">
      <c r="B22" s="1">
        <v>2</v>
      </c>
      <c r="C22" s="1" t="s">
        <v>3</v>
      </c>
      <c r="D22" s="1" t="s">
        <v>4</v>
      </c>
      <c r="E22" t="s">
        <v>5</v>
      </c>
      <c r="F22" s="1" t="s">
        <v>55</v>
      </c>
      <c r="G22" s="6">
        <f t="shared" si="0"/>
        <v>105</v>
      </c>
      <c r="H22" s="7"/>
    </row>
    <row r="23" spans="2:8" x14ac:dyDescent="0.25">
      <c r="B23" s="1">
        <v>2</v>
      </c>
      <c r="C23" s="1" t="s">
        <v>3</v>
      </c>
      <c r="D23" s="1" t="s">
        <v>4</v>
      </c>
      <c r="E23" t="s">
        <v>5</v>
      </c>
      <c r="F23" s="1" t="s">
        <v>55</v>
      </c>
      <c r="G23" s="6">
        <f t="shared" si="0"/>
        <v>112</v>
      </c>
      <c r="H23" s="7"/>
    </row>
    <row r="24" spans="2:8" x14ac:dyDescent="0.25">
      <c r="B24" s="1">
        <v>2</v>
      </c>
      <c r="C24" s="1" t="s">
        <v>3</v>
      </c>
      <c r="D24" s="1" t="s">
        <v>4</v>
      </c>
      <c r="E24" t="s">
        <v>5</v>
      </c>
      <c r="F24" s="1" t="s">
        <v>55</v>
      </c>
      <c r="G24" s="6">
        <f t="shared" si="0"/>
        <v>119</v>
      </c>
      <c r="H24" s="7"/>
    </row>
    <row r="25" spans="2:8" x14ac:dyDescent="0.25">
      <c r="B25" s="1">
        <v>2</v>
      </c>
      <c r="C25" s="1" t="s">
        <v>3</v>
      </c>
      <c r="D25" s="1" t="s">
        <v>4</v>
      </c>
      <c r="E25" t="s">
        <v>5</v>
      </c>
      <c r="F25" s="1" t="s">
        <v>55</v>
      </c>
      <c r="G25" s="6">
        <f t="shared" si="0"/>
        <v>126</v>
      </c>
      <c r="H25" s="7"/>
    </row>
    <row r="26" spans="2:8" x14ac:dyDescent="0.25">
      <c r="B26" s="1">
        <v>2</v>
      </c>
      <c r="C26" s="1" t="s">
        <v>3</v>
      </c>
      <c r="D26" s="1" t="s">
        <v>4</v>
      </c>
      <c r="E26" t="s">
        <v>5</v>
      </c>
      <c r="F26" s="1" t="s">
        <v>55</v>
      </c>
      <c r="G26" s="6">
        <f t="shared" si="0"/>
        <v>133</v>
      </c>
      <c r="H26" s="7"/>
    </row>
    <row r="27" spans="2:8" x14ac:dyDescent="0.25">
      <c r="B27" s="1">
        <v>2</v>
      </c>
      <c r="C27" s="1" t="s">
        <v>3</v>
      </c>
      <c r="D27" s="1" t="s">
        <v>4</v>
      </c>
      <c r="E27" t="s">
        <v>5</v>
      </c>
      <c r="F27" s="1" t="s">
        <v>55</v>
      </c>
      <c r="G27" s="6">
        <f t="shared" si="0"/>
        <v>140</v>
      </c>
      <c r="H27" s="7"/>
    </row>
    <row r="28" spans="2:8" x14ac:dyDescent="0.25">
      <c r="B28" s="1">
        <v>2</v>
      </c>
      <c r="C28" s="1" t="s">
        <v>3</v>
      </c>
      <c r="D28" s="1" t="s">
        <v>4</v>
      </c>
      <c r="E28" t="s">
        <v>5</v>
      </c>
      <c r="F28" s="1" t="s">
        <v>55</v>
      </c>
      <c r="G28" s="6">
        <f t="shared" si="0"/>
        <v>147</v>
      </c>
      <c r="H28" s="7"/>
    </row>
    <row r="29" spans="2:8" x14ac:dyDescent="0.25">
      <c r="B29" s="1">
        <v>2</v>
      </c>
      <c r="C29" s="1" t="s">
        <v>3</v>
      </c>
      <c r="D29" s="1" t="s">
        <v>4</v>
      </c>
      <c r="E29" t="s">
        <v>5</v>
      </c>
      <c r="F29" s="1" t="s">
        <v>55</v>
      </c>
      <c r="G29" s="6">
        <f t="shared" si="0"/>
        <v>154</v>
      </c>
      <c r="H29" s="7"/>
    </row>
    <row r="30" spans="2:8" x14ac:dyDescent="0.25">
      <c r="B30" s="1">
        <v>2</v>
      </c>
      <c r="C30" s="1" t="s">
        <v>3</v>
      </c>
      <c r="D30" s="1" t="s">
        <v>4</v>
      </c>
      <c r="E30" t="s">
        <v>5</v>
      </c>
      <c r="F30" s="1" t="s">
        <v>55</v>
      </c>
      <c r="G30" s="6">
        <f t="shared" si="0"/>
        <v>161</v>
      </c>
      <c r="H30" s="7"/>
    </row>
    <row r="31" spans="2:8" x14ac:dyDescent="0.25">
      <c r="B31" s="1">
        <v>2</v>
      </c>
      <c r="C31" s="1" t="s">
        <v>3</v>
      </c>
      <c r="D31" s="1" t="s">
        <v>4</v>
      </c>
      <c r="E31" t="s">
        <v>5</v>
      </c>
      <c r="F31" s="1" t="s">
        <v>55</v>
      </c>
      <c r="G31" s="6">
        <f t="shared" si="0"/>
        <v>168</v>
      </c>
      <c r="H31" s="7"/>
    </row>
    <row r="32" spans="2:8" x14ac:dyDescent="0.25">
      <c r="B32" s="1">
        <v>2</v>
      </c>
      <c r="C32" s="1" t="s">
        <v>3</v>
      </c>
      <c r="D32" s="1" t="s">
        <v>4</v>
      </c>
      <c r="E32" t="s">
        <v>5</v>
      </c>
      <c r="F32" s="1" t="s">
        <v>55</v>
      </c>
      <c r="G32" s="6">
        <f t="shared" si="0"/>
        <v>175</v>
      </c>
      <c r="H32" s="7"/>
    </row>
    <row r="33" spans="2:8" x14ac:dyDescent="0.25">
      <c r="B33" s="1">
        <v>2</v>
      </c>
      <c r="C33" s="1" t="s">
        <v>3</v>
      </c>
      <c r="D33" s="1" t="s">
        <v>4</v>
      </c>
      <c r="E33" t="s">
        <v>5</v>
      </c>
      <c r="F33" s="1" t="s">
        <v>55</v>
      </c>
      <c r="G33" s="6">
        <f t="shared" si="0"/>
        <v>182</v>
      </c>
      <c r="H33" s="7"/>
    </row>
    <row r="34" spans="2:8" x14ac:dyDescent="0.25">
      <c r="B34" s="1">
        <v>2</v>
      </c>
      <c r="C34" s="1" t="s">
        <v>3</v>
      </c>
      <c r="D34" s="1" t="s">
        <v>4</v>
      </c>
      <c r="E34" t="s">
        <v>5</v>
      </c>
      <c r="F34" s="1" t="s">
        <v>55</v>
      </c>
      <c r="G34" s="6">
        <f t="shared" si="0"/>
        <v>189</v>
      </c>
      <c r="H34" s="7"/>
    </row>
    <row r="35" spans="2:8" x14ac:dyDescent="0.25">
      <c r="B35" s="1">
        <v>2</v>
      </c>
      <c r="C35" s="1" t="s">
        <v>3</v>
      </c>
      <c r="D35" s="1" t="s">
        <v>4</v>
      </c>
      <c r="E35" t="s">
        <v>5</v>
      </c>
      <c r="F35" s="1" t="s">
        <v>55</v>
      </c>
      <c r="G35" s="6">
        <f t="shared" si="0"/>
        <v>196</v>
      </c>
      <c r="H35" s="7"/>
    </row>
    <row r="36" spans="2:8" x14ac:dyDescent="0.25">
      <c r="B36" s="1">
        <v>2</v>
      </c>
      <c r="C36" s="1" t="s">
        <v>3</v>
      </c>
      <c r="D36" s="1" t="s">
        <v>4</v>
      </c>
      <c r="E36" t="s">
        <v>5</v>
      </c>
      <c r="F36" s="1" t="s">
        <v>55</v>
      </c>
      <c r="G36" s="6">
        <f t="shared" si="0"/>
        <v>203</v>
      </c>
      <c r="H36" s="7"/>
    </row>
    <row r="37" spans="2:8" x14ac:dyDescent="0.25">
      <c r="B37" s="1">
        <v>2</v>
      </c>
      <c r="C37" s="1" t="s">
        <v>3</v>
      </c>
      <c r="D37" s="1" t="s">
        <v>4</v>
      </c>
      <c r="E37" t="s">
        <v>5</v>
      </c>
      <c r="F37" s="1" t="s">
        <v>55</v>
      </c>
      <c r="G37" s="6">
        <f t="shared" si="0"/>
        <v>210</v>
      </c>
      <c r="H37" s="7"/>
    </row>
    <row r="38" spans="2:8" x14ac:dyDescent="0.25">
      <c r="B38" s="1">
        <v>2</v>
      </c>
      <c r="C38" s="1" t="s">
        <v>3</v>
      </c>
      <c r="D38" s="1" t="s">
        <v>4</v>
      </c>
      <c r="E38" t="s">
        <v>5</v>
      </c>
      <c r="F38" s="1" t="s">
        <v>55</v>
      </c>
      <c r="G38" s="8">
        <v>41782</v>
      </c>
      <c r="H38" s="7"/>
    </row>
    <row r="39" spans="2:8" x14ac:dyDescent="0.25">
      <c r="B39" s="1">
        <v>2</v>
      </c>
      <c r="C39" s="1" t="s">
        <v>3</v>
      </c>
      <c r="D39" s="1" t="s">
        <v>4</v>
      </c>
      <c r="E39" t="s">
        <v>5</v>
      </c>
      <c r="F39" s="1" t="s">
        <v>55</v>
      </c>
      <c r="G39" s="6">
        <f t="shared" si="0"/>
        <v>41789</v>
      </c>
      <c r="H39" s="7"/>
    </row>
    <row r="40" spans="2:8" x14ac:dyDescent="0.25">
      <c r="B40" s="1">
        <v>2</v>
      </c>
      <c r="C40" s="1" t="s">
        <v>3</v>
      </c>
      <c r="D40" s="1" t="s">
        <v>4</v>
      </c>
      <c r="E40" t="s">
        <v>5</v>
      </c>
      <c r="F40" s="1" t="s">
        <v>55</v>
      </c>
      <c r="G40" s="6">
        <f t="shared" si="0"/>
        <v>41796</v>
      </c>
      <c r="H40" s="7"/>
    </row>
    <row r="41" spans="2:8" x14ac:dyDescent="0.25">
      <c r="B41" s="1">
        <v>2</v>
      </c>
      <c r="C41" s="1" t="s">
        <v>3</v>
      </c>
      <c r="D41" s="1" t="s">
        <v>4</v>
      </c>
      <c r="E41" t="s">
        <v>6</v>
      </c>
      <c r="F41" s="1" t="s">
        <v>55</v>
      </c>
      <c r="G41" s="6">
        <f t="shared" si="0"/>
        <v>41803</v>
      </c>
      <c r="H41" s="7"/>
    </row>
    <row r="42" spans="2:8" x14ac:dyDescent="0.25">
      <c r="B42" s="1">
        <v>2</v>
      </c>
      <c r="C42" s="1" t="s">
        <v>3</v>
      </c>
      <c r="D42" s="1" t="s">
        <v>4</v>
      </c>
      <c r="E42" t="s">
        <v>6</v>
      </c>
      <c r="F42" s="1" t="s">
        <v>55</v>
      </c>
      <c r="G42" s="6">
        <f t="shared" si="0"/>
        <v>41810</v>
      </c>
      <c r="H42" s="7"/>
    </row>
    <row r="43" spans="2:8" x14ac:dyDescent="0.25">
      <c r="B43" s="1">
        <v>2</v>
      </c>
      <c r="C43" s="1" t="s">
        <v>3</v>
      </c>
      <c r="D43" s="1" t="s">
        <v>4</v>
      </c>
      <c r="E43" t="s">
        <v>6</v>
      </c>
      <c r="F43" s="1" t="s">
        <v>55</v>
      </c>
      <c r="G43" s="6">
        <f t="shared" si="0"/>
        <v>41817</v>
      </c>
      <c r="H43" s="7"/>
    </row>
    <row r="44" spans="2:8" x14ac:dyDescent="0.25">
      <c r="B44" s="1">
        <v>2</v>
      </c>
      <c r="C44" s="1" t="s">
        <v>3</v>
      </c>
      <c r="D44" s="1" t="s">
        <v>4</v>
      </c>
      <c r="E44" t="s">
        <v>6</v>
      </c>
      <c r="F44" s="1" t="s">
        <v>55</v>
      </c>
      <c r="G44" s="6">
        <f t="shared" si="0"/>
        <v>41824</v>
      </c>
      <c r="H44" s="7"/>
    </row>
    <row r="45" spans="2:8" x14ac:dyDescent="0.25">
      <c r="B45" s="1">
        <v>2</v>
      </c>
      <c r="C45" s="1" t="s">
        <v>3</v>
      </c>
      <c r="D45" s="1" t="s">
        <v>4</v>
      </c>
      <c r="E45" t="s">
        <v>6</v>
      </c>
      <c r="F45" s="1" t="s">
        <v>55</v>
      </c>
      <c r="G45" s="6">
        <f t="shared" si="0"/>
        <v>41831</v>
      </c>
      <c r="H45" s="7"/>
    </row>
    <row r="46" spans="2:8" x14ac:dyDescent="0.25">
      <c r="B46" s="1">
        <v>2</v>
      </c>
      <c r="C46" s="1" t="s">
        <v>3</v>
      </c>
      <c r="D46" s="1" t="s">
        <v>4</v>
      </c>
      <c r="E46" t="s">
        <v>6</v>
      </c>
      <c r="F46" s="1" t="s">
        <v>55</v>
      </c>
      <c r="G46" s="6">
        <f t="shared" si="0"/>
        <v>41838</v>
      </c>
      <c r="H46" s="7"/>
    </row>
    <row r="47" spans="2:8" x14ac:dyDescent="0.25">
      <c r="B47" s="1">
        <v>2</v>
      </c>
      <c r="C47" s="1" t="s">
        <v>3</v>
      </c>
      <c r="D47" s="1" t="s">
        <v>4</v>
      </c>
      <c r="E47" t="s">
        <v>6</v>
      </c>
      <c r="F47" s="1" t="s">
        <v>55</v>
      </c>
      <c r="G47" s="6">
        <f t="shared" si="0"/>
        <v>41845</v>
      </c>
      <c r="H47" s="7"/>
    </row>
    <row r="48" spans="2:8" x14ac:dyDescent="0.25">
      <c r="B48" s="1">
        <v>2</v>
      </c>
      <c r="C48" s="1" t="s">
        <v>3</v>
      </c>
      <c r="D48" s="1" t="s">
        <v>4</v>
      </c>
      <c r="E48" t="s">
        <v>6</v>
      </c>
      <c r="F48" s="1" t="s">
        <v>55</v>
      </c>
      <c r="G48" s="6">
        <f t="shared" si="0"/>
        <v>41852</v>
      </c>
      <c r="H48" s="7"/>
    </row>
    <row r="49" spans="2:8" x14ac:dyDescent="0.25">
      <c r="B49" s="1">
        <v>2</v>
      </c>
      <c r="C49" s="1" t="s">
        <v>3</v>
      </c>
      <c r="D49" s="1" t="s">
        <v>4</v>
      </c>
      <c r="E49" t="s">
        <v>6</v>
      </c>
      <c r="F49" s="1" t="s">
        <v>55</v>
      </c>
      <c r="G49" s="6">
        <f t="shared" si="0"/>
        <v>41859</v>
      </c>
      <c r="H49" s="7"/>
    </row>
    <row r="50" spans="2:8" x14ac:dyDescent="0.25">
      <c r="B50" s="1">
        <v>2</v>
      </c>
      <c r="C50" s="1" t="s">
        <v>3</v>
      </c>
      <c r="D50" s="1" t="s">
        <v>4</v>
      </c>
      <c r="E50" t="s">
        <v>6</v>
      </c>
      <c r="F50" s="1" t="s">
        <v>55</v>
      </c>
      <c r="G50" s="6">
        <f t="shared" si="0"/>
        <v>41866</v>
      </c>
      <c r="H50" s="7"/>
    </row>
    <row r="51" spans="2:8" x14ac:dyDescent="0.25">
      <c r="B51" s="1">
        <v>2</v>
      </c>
      <c r="C51" s="1" t="s">
        <v>3</v>
      </c>
      <c r="D51" s="1" t="s">
        <v>4</v>
      </c>
      <c r="E51" t="s">
        <v>6</v>
      </c>
      <c r="F51" s="1" t="s">
        <v>55</v>
      </c>
      <c r="G51" s="6">
        <f t="shared" si="0"/>
        <v>41873</v>
      </c>
      <c r="H51" s="7"/>
    </row>
    <row r="52" spans="2:8" x14ac:dyDescent="0.25">
      <c r="B52" s="1">
        <v>2</v>
      </c>
      <c r="C52" s="1" t="s">
        <v>3</v>
      </c>
      <c r="D52" s="1" t="s">
        <v>4</v>
      </c>
      <c r="E52" t="s">
        <v>6</v>
      </c>
      <c r="F52" s="1" t="s">
        <v>55</v>
      </c>
      <c r="G52" s="6">
        <f t="shared" si="0"/>
        <v>41880</v>
      </c>
      <c r="H52" s="7"/>
    </row>
    <row r="53" spans="2:8" x14ac:dyDescent="0.25">
      <c r="B53" s="1">
        <v>2</v>
      </c>
      <c r="C53" s="1" t="s">
        <v>3</v>
      </c>
      <c r="D53" s="1" t="s">
        <v>4</v>
      </c>
      <c r="E53" t="s">
        <v>6</v>
      </c>
      <c r="F53" s="1" t="s">
        <v>55</v>
      </c>
      <c r="G53" s="6">
        <f t="shared" si="0"/>
        <v>41887</v>
      </c>
      <c r="H53" s="7"/>
    </row>
    <row r="54" spans="2:8" x14ac:dyDescent="0.25">
      <c r="B54" s="1">
        <v>2</v>
      </c>
      <c r="C54" s="1" t="s">
        <v>3</v>
      </c>
      <c r="D54" s="1" t="s">
        <v>4</v>
      </c>
      <c r="E54" t="s">
        <v>6</v>
      </c>
      <c r="F54" s="1" t="s">
        <v>55</v>
      </c>
      <c r="G54" s="8">
        <v>41782</v>
      </c>
      <c r="H54" s="7">
        <v>1</v>
      </c>
    </row>
    <row r="55" spans="2:8" x14ac:dyDescent="0.25">
      <c r="B55" s="1">
        <v>2</v>
      </c>
      <c r="C55" s="1" t="s">
        <v>3</v>
      </c>
      <c r="D55" s="1" t="s">
        <v>4</v>
      </c>
      <c r="E55" t="s">
        <v>6</v>
      </c>
      <c r="F55" s="1" t="s">
        <v>55</v>
      </c>
      <c r="G55" s="8">
        <v>41782</v>
      </c>
      <c r="H55" s="7">
        <v>0</v>
      </c>
    </row>
    <row r="56" spans="2:8" x14ac:dyDescent="0.25">
      <c r="B56" s="1">
        <v>2</v>
      </c>
      <c r="C56" s="1" t="s">
        <v>3</v>
      </c>
      <c r="D56" s="1" t="s">
        <v>4</v>
      </c>
      <c r="E56" t="s">
        <v>6</v>
      </c>
      <c r="F56" s="1" t="s">
        <v>55</v>
      </c>
      <c r="G56" s="8">
        <v>41782</v>
      </c>
      <c r="H56" s="7">
        <v>-1.11022302462516E-16</v>
      </c>
    </row>
    <row r="57" spans="2:8" x14ac:dyDescent="0.25">
      <c r="B57" s="1">
        <v>2</v>
      </c>
      <c r="C57" s="1" t="s">
        <v>3</v>
      </c>
      <c r="D57" s="1" t="s">
        <v>4</v>
      </c>
      <c r="E57" t="s">
        <v>7</v>
      </c>
      <c r="F57" s="1" t="s">
        <v>55</v>
      </c>
      <c r="G57" s="8">
        <v>41782</v>
      </c>
      <c r="H57" s="7">
        <v>-0.2</v>
      </c>
    </row>
    <row r="58" spans="2:8" x14ac:dyDescent="0.25">
      <c r="B58" s="1">
        <v>2</v>
      </c>
      <c r="C58" s="1" t="s">
        <v>3</v>
      </c>
      <c r="D58" s="1" t="s">
        <v>4</v>
      </c>
      <c r="E58" s="5" t="s">
        <v>8</v>
      </c>
      <c r="F58" s="1" t="s">
        <v>55</v>
      </c>
      <c r="G58" s="6">
        <f t="shared" ref="G58" si="1">IF(H57=1,G57+7,G57+7)</f>
        <v>41789</v>
      </c>
      <c r="H58" s="7">
        <v>1</v>
      </c>
    </row>
    <row r="59" spans="2:8" x14ac:dyDescent="0.25">
      <c r="B59" s="1">
        <v>2</v>
      </c>
      <c r="C59" s="1" t="s">
        <v>3</v>
      </c>
      <c r="D59" s="1" t="s">
        <v>4</v>
      </c>
      <c r="E59" t="s">
        <v>9</v>
      </c>
      <c r="F59" s="1" t="s">
        <v>55</v>
      </c>
      <c r="G59" s="6">
        <f>IF(H58=1,G58+28,G58+7)</f>
        <v>41817</v>
      </c>
      <c r="H59" s="7"/>
    </row>
    <row r="60" spans="2:8" x14ac:dyDescent="0.25">
      <c r="B60" s="1">
        <v>2</v>
      </c>
      <c r="C60" s="1" t="s">
        <v>3</v>
      </c>
      <c r="D60" s="1" t="s">
        <v>4</v>
      </c>
      <c r="E60" t="s">
        <v>38</v>
      </c>
      <c r="F60" s="1" t="s">
        <v>55</v>
      </c>
      <c r="G60" s="6">
        <f t="shared" ref="G60:G67" si="2">IF(H59=1,G59+28,G59+7)</f>
        <v>41824</v>
      </c>
      <c r="H60" s="7"/>
    </row>
    <row r="61" spans="2:8" x14ac:dyDescent="0.25">
      <c r="B61" s="1">
        <v>2</v>
      </c>
      <c r="C61" s="1" t="s">
        <v>3</v>
      </c>
      <c r="D61" s="1" t="s">
        <v>4</v>
      </c>
      <c r="E61" t="s">
        <v>12</v>
      </c>
      <c r="F61" s="1" t="s">
        <v>11</v>
      </c>
      <c r="G61" s="6">
        <f t="shared" si="2"/>
        <v>41831</v>
      </c>
      <c r="H61" s="7"/>
    </row>
    <row r="62" spans="2:8" x14ac:dyDescent="0.25">
      <c r="B62" s="1">
        <v>3</v>
      </c>
      <c r="C62" s="1" t="s">
        <v>3</v>
      </c>
      <c r="D62" s="1" t="s">
        <v>4</v>
      </c>
      <c r="E62" t="s">
        <v>12</v>
      </c>
      <c r="F62" s="1" t="s">
        <v>11</v>
      </c>
      <c r="G62" s="6">
        <f t="shared" si="2"/>
        <v>41838</v>
      </c>
      <c r="H62" s="7"/>
    </row>
    <row r="63" spans="2:8" x14ac:dyDescent="0.25">
      <c r="B63" s="1">
        <v>4</v>
      </c>
      <c r="C63" s="1" t="s">
        <v>3</v>
      </c>
      <c r="D63" s="1" t="s">
        <v>4</v>
      </c>
      <c r="E63" t="s">
        <v>12</v>
      </c>
      <c r="F63" s="1" t="s">
        <v>11</v>
      </c>
      <c r="G63" s="6">
        <f t="shared" si="2"/>
        <v>41845</v>
      </c>
      <c r="H63" s="7"/>
    </row>
    <row r="64" spans="2:8" x14ac:dyDescent="0.25">
      <c r="B64" s="1">
        <v>5</v>
      </c>
      <c r="C64" s="1" t="s">
        <v>3</v>
      </c>
      <c r="D64" s="1" t="s">
        <v>4</v>
      </c>
      <c r="E64" t="s">
        <v>12</v>
      </c>
      <c r="F64" s="1" t="s">
        <v>11</v>
      </c>
      <c r="G64" s="6">
        <f t="shared" si="2"/>
        <v>41852</v>
      </c>
      <c r="H64" s="7"/>
    </row>
    <row r="65" spans="2:8" x14ac:dyDescent="0.25">
      <c r="B65" s="1">
        <v>6</v>
      </c>
      <c r="C65" s="1" t="s">
        <v>3</v>
      </c>
      <c r="D65" s="1" t="s">
        <v>4</v>
      </c>
      <c r="E65" t="s">
        <v>12</v>
      </c>
      <c r="F65" s="1" t="s">
        <v>11</v>
      </c>
      <c r="G65" s="6">
        <f t="shared" si="2"/>
        <v>41859</v>
      </c>
      <c r="H65" s="7"/>
    </row>
    <row r="66" spans="2:8" x14ac:dyDescent="0.25">
      <c r="B66" s="1">
        <v>7</v>
      </c>
      <c r="C66" s="1" t="s">
        <v>3</v>
      </c>
      <c r="D66" s="1" t="s">
        <v>4</v>
      </c>
      <c r="E66" t="s">
        <v>12</v>
      </c>
      <c r="F66" s="1" t="s">
        <v>11</v>
      </c>
      <c r="G66" s="6">
        <f t="shared" si="2"/>
        <v>41866</v>
      </c>
      <c r="H66" s="7"/>
    </row>
    <row r="67" spans="2:8" x14ac:dyDescent="0.25">
      <c r="B67" s="1">
        <v>8</v>
      </c>
      <c r="C67" s="1" t="s">
        <v>3</v>
      </c>
      <c r="D67" s="1" t="s">
        <v>4</v>
      </c>
      <c r="E67" t="s">
        <v>12</v>
      </c>
      <c r="F67" s="1" t="s">
        <v>11</v>
      </c>
      <c r="G67" s="6">
        <f t="shared" si="2"/>
        <v>41873</v>
      </c>
      <c r="H67" s="7"/>
    </row>
    <row r="68" spans="2:8" x14ac:dyDescent="0.25">
      <c r="B68" s="1">
        <v>9</v>
      </c>
      <c r="C68" s="1" t="s">
        <v>3</v>
      </c>
      <c r="D68" s="1" t="s">
        <v>4</v>
      </c>
      <c r="E68" t="s">
        <v>12</v>
      </c>
      <c r="F68" s="1" t="s">
        <v>11</v>
      </c>
      <c r="G68" s="6"/>
      <c r="H68" s="7"/>
    </row>
    <row r="69" spans="2:8" x14ac:dyDescent="0.25">
      <c r="B69" s="1">
        <v>10</v>
      </c>
      <c r="C69" s="1" t="s">
        <v>3</v>
      </c>
      <c r="D69" s="1" t="s">
        <v>4</v>
      </c>
      <c r="E69" t="s">
        <v>12</v>
      </c>
      <c r="F69" s="1" t="s">
        <v>11</v>
      </c>
      <c r="G69" s="6"/>
      <c r="H69" s="7"/>
    </row>
    <row r="70" spans="2:8" x14ac:dyDescent="0.25">
      <c r="B70" s="1">
        <v>11</v>
      </c>
      <c r="C70" s="1" t="s">
        <v>3</v>
      </c>
      <c r="D70" s="1" t="s">
        <v>4</v>
      </c>
      <c r="E70" t="s">
        <v>12</v>
      </c>
      <c r="F70" s="1" t="s">
        <v>11</v>
      </c>
      <c r="G70" s="6"/>
      <c r="H70" s="7"/>
    </row>
    <row r="71" spans="2:8" x14ac:dyDescent="0.25">
      <c r="G71" s="8">
        <v>41775</v>
      </c>
      <c r="H71" s="7">
        <v>1</v>
      </c>
    </row>
    <row r="72" spans="2:8" x14ac:dyDescent="0.25">
      <c r="G72" s="8">
        <v>41775</v>
      </c>
      <c r="H72" s="7">
        <v>0</v>
      </c>
    </row>
    <row r="73" spans="2:8" x14ac:dyDescent="0.25">
      <c r="G73" s="8">
        <v>41775</v>
      </c>
      <c r="H73" s="7">
        <v>1</v>
      </c>
    </row>
    <row r="74" spans="2:8" x14ac:dyDescent="0.25">
      <c r="B74" s="1">
        <v>2</v>
      </c>
      <c r="C74" s="1" t="s">
        <v>3</v>
      </c>
      <c r="D74" s="1" t="s">
        <v>4</v>
      </c>
      <c r="E74" t="s">
        <v>13</v>
      </c>
      <c r="F74" s="1" t="s">
        <v>11</v>
      </c>
      <c r="G74" s="8">
        <v>41775</v>
      </c>
      <c r="H74" s="7">
        <v>-1.11022302462516E-16</v>
      </c>
    </row>
    <row r="75" spans="2:8" x14ac:dyDescent="0.25">
      <c r="B75" s="1">
        <v>2</v>
      </c>
      <c r="C75" s="1" t="s">
        <v>3</v>
      </c>
      <c r="D75" s="1" t="s">
        <v>4</v>
      </c>
      <c r="E75" t="s">
        <v>14</v>
      </c>
      <c r="F75" s="1" t="s">
        <v>11</v>
      </c>
      <c r="G75" s="8">
        <v>41775</v>
      </c>
      <c r="H75" s="7">
        <v>-0.2</v>
      </c>
    </row>
    <row r="76" spans="2:8" x14ac:dyDescent="0.25">
      <c r="B76" s="1">
        <v>2</v>
      </c>
      <c r="C76" s="1" t="s">
        <v>3</v>
      </c>
      <c r="D76" s="1" t="s">
        <v>4</v>
      </c>
      <c r="E76" t="s">
        <v>15</v>
      </c>
      <c r="F76" s="1" t="s">
        <v>11</v>
      </c>
      <c r="G76" s="8">
        <v>41775</v>
      </c>
      <c r="H76" s="7">
        <v>1</v>
      </c>
    </row>
    <row r="77" spans="2:8" x14ac:dyDescent="0.25">
      <c r="B77" s="1">
        <v>2</v>
      </c>
      <c r="C77" s="1" t="s">
        <v>3</v>
      </c>
      <c r="D77" s="1" t="s">
        <v>4</v>
      </c>
      <c r="E77" t="s">
        <v>16</v>
      </c>
      <c r="F77" s="1" t="s">
        <v>11</v>
      </c>
      <c r="G77" s="8">
        <v>41775</v>
      </c>
      <c r="H77" s="7">
        <v>0</v>
      </c>
    </row>
    <row r="78" spans="2:8" x14ac:dyDescent="0.25">
      <c r="B78" s="1">
        <v>2</v>
      </c>
      <c r="C78" s="1" t="s">
        <v>3</v>
      </c>
      <c r="D78" s="1" t="s">
        <v>4</v>
      </c>
      <c r="E78" t="s">
        <v>17</v>
      </c>
      <c r="F78" s="1" t="s">
        <v>11</v>
      </c>
      <c r="G78" s="8">
        <v>41775</v>
      </c>
      <c r="H78" s="7">
        <v>1</v>
      </c>
    </row>
    <row r="79" spans="2:8" x14ac:dyDescent="0.25">
      <c r="B79" s="1">
        <v>2</v>
      </c>
      <c r="C79" s="1" t="s">
        <v>3</v>
      </c>
      <c r="D79" s="1" t="s">
        <v>4</v>
      </c>
      <c r="E79" t="s">
        <v>18</v>
      </c>
      <c r="F79" s="1" t="s">
        <v>56</v>
      </c>
      <c r="G79" s="8">
        <v>41754</v>
      </c>
      <c r="H79" s="7">
        <v>0</v>
      </c>
    </row>
    <row r="80" spans="2:8" x14ac:dyDescent="0.25">
      <c r="B80" s="1">
        <v>2</v>
      </c>
      <c r="C80" s="1" t="s">
        <v>3</v>
      </c>
      <c r="D80" s="1" t="s">
        <v>4</v>
      </c>
      <c r="E80" t="s">
        <v>19</v>
      </c>
      <c r="F80" s="1" t="s">
        <v>56</v>
      </c>
      <c r="G80" s="8">
        <v>41754</v>
      </c>
      <c r="H80" s="7">
        <v>-1.11022302462516E-16</v>
      </c>
    </row>
    <row r="81" spans="2:8" x14ac:dyDescent="0.25">
      <c r="B81" s="1">
        <v>2</v>
      </c>
      <c r="C81" s="1" t="s">
        <v>3</v>
      </c>
      <c r="D81" s="1" t="s">
        <v>4</v>
      </c>
      <c r="E81" t="s">
        <v>20</v>
      </c>
      <c r="F81" s="1" t="s">
        <v>56</v>
      </c>
      <c r="G81" s="8">
        <v>41754</v>
      </c>
      <c r="H81" s="7">
        <v>-0.2</v>
      </c>
    </row>
    <row r="82" spans="2:8" x14ac:dyDescent="0.25">
      <c r="B82" s="1">
        <v>1</v>
      </c>
      <c r="C82" s="1" t="s">
        <v>23</v>
      </c>
      <c r="D82" s="1" t="s">
        <v>21</v>
      </c>
      <c r="E82" t="s">
        <v>39</v>
      </c>
      <c r="F82" s="1" t="s">
        <v>11</v>
      </c>
    </row>
    <row r="83" spans="2:8" x14ac:dyDescent="0.25">
      <c r="B83" s="1">
        <v>1</v>
      </c>
      <c r="C83" s="1" t="s">
        <v>23</v>
      </c>
      <c r="D83" s="1" t="s">
        <v>22</v>
      </c>
      <c r="E83" t="s">
        <v>42</v>
      </c>
      <c r="F83" s="1" t="s">
        <v>11</v>
      </c>
    </row>
    <row r="84" spans="2:8" x14ac:dyDescent="0.25">
      <c r="B84" s="1">
        <v>1</v>
      </c>
      <c r="C84" s="1" t="s">
        <v>23</v>
      </c>
      <c r="D84" s="1" t="s">
        <v>24</v>
      </c>
      <c r="E84" t="s">
        <v>43</v>
      </c>
      <c r="F84" s="1" t="s">
        <v>11</v>
      </c>
    </row>
    <row r="85" spans="2:8" x14ac:dyDescent="0.25">
      <c r="B85" s="1">
        <v>1</v>
      </c>
      <c r="C85" s="1" t="s">
        <v>23</v>
      </c>
      <c r="D85" s="1" t="s">
        <v>25</v>
      </c>
      <c r="E85" t="s">
        <v>44</v>
      </c>
      <c r="F85" s="1" t="s">
        <v>57</v>
      </c>
    </row>
    <row r="86" spans="2:8" x14ac:dyDescent="0.25">
      <c r="B86" s="1">
        <v>1</v>
      </c>
      <c r="C86" s="1" t="s">
        <v>23</v>
      </c>
      <c r="D86" s="1" t="s">
        <v>26</v>
      </c>
      <c r="E86" t="s">
        <v>45</v>
      </c>
      <c r="F86" s="1" t="s">
        <v>57</v>
      </c>
    </row>
    <row r="87" spans="2:8" x14ac:dyDescent="0.25">
      <c r="B87" s="1">
        <v>1</v>
      </c>
      <c r="C87" s="1" t="s">
        <v>23</v>
      </c>
      <c r="D87" s="1" t="s">
        <v>27</v>
      </c>
      <c r="E87" t="s">
        <v>46</v>
      </c>
      <c r="F87" s="1" t="s">
        <v>11</v>
      </c>
    </row>
    <row r="88" spans="2:8" x14ac:dyDescent="0.25">
      <c r="B88" s="1">
        <v>1</v>
      </c>
      <c r="C88" s="1" t="s">
        <v>23</v>
      </c>
      <c r="D88" s="1" t="s">
        <v>28</v>
      </c>
      <c r="E88" t="s">
        <v>47</v>
      </c>
      <c r="F88" s="1" t="s">
        <v>57</v>
      </c>
    </row>
    <row r="89" spans="2:8" x14ac:dyDescent="0.25">
      <c r="B89" s="1">
        <v>1</v>
      </c>
      <c r="C89" s="1" t="s">
        <v>23</v>
      </c>
      <c r="D89" s="1" t="s">
        <v>29</v>
      </c>
      <c r="E89" t="s">
        <v>48</v>
      </c>
      <c r="F89" s="1" t="s">
        <v>57</v>
      </c>
    </row>
    <row r="90" spans="2:8" x14ac:dyDescent="0.25">
      <c r="B90" s="1">
        <v>1</v>
      </c>
      <c r="C90" s="1" t="s">
        <v>23</v>
      </c>
      <c r="D90" s="1" t="s">
        <v>30</v>
      </c>
      <c r="E90" t="s">
        <v>49</v>
      </c>
      <c r="F90" s="1" t="s">
        <v>57</v>
      </c>
    </row>
    <row r="91" spans="2:8" x14ac:dyDescent="0.25">
      <c r="B91" s="1">
        <v>1</v>
      </c>
      <c r="C91" s="1" t="s">
        <v>23</v>
      </c>
      <c r="D91" s="1" t="s">
        <v>31</v>
      </c>
      <c r="E91" t="s">
        <v>50</v>
      </c>
      <c r="F91" s="1" t="s">
        <v>57</v>
      </c>
    </row>
    <row r="92" spans="2:8" x14ac:dyDescent="0.25">
      <c r="B92" s="1">
        <v>1</v>
      </c>
      <c r="C92" s="1" t="s">
        <v>23</v>
      </c>
      <c r="D92" s="1" t="s">
        <v>32</v>
      </c>
      <c r="E92" t="s">
        <v>39</v>
      </c>
      <c r="F92" s="1" t="s">
        <v>56</v>
      </c>
    </row>
    <row r="93" spans="2:8" x14ac:dyDescent="0.25">
      <c r="B93" s="1">
        <v>1</v>
      </c>
      <c r="C93" s="1" t="s">
        <v>33</v>
      </c>
      <c r="D93" s="1" t="s">
        <v>34</v>
      </c>
      <c r="E93" t="s">
        <v>51</v>
      </c>
      <c r="F93" s="1" t="s">
        <v>55</v>
      </c>
    </row>
    <row r="94" spans="2:8" x14ac:dyDescent="0.25">
      <c r="B94" s="1">
        <v>1</v>
      </c>
      <c r="C94" s="1" t="s">
        <v>33</v>
      </c>
      <c r="D94" s="1" t="s">
        <v>35</v>
      </c>
      <c r="E94" t="s">
        <v>52</v>
      </c>
      <c r="F94" s="1" t="s">
        <v>55</v>
      </c>
    </row>
    <row r="95" spans="2:8" x14ac:dyDescent="0.25">
      <c r="B95" s="1">
        <v>1</v>
      </c>
      <c r="C95" s="1" t="s">
        <v>33</v>
      </c>
      <c r="D95" s="1" t="s">
        <v>36</v>
      </c>
      <c r="E95" t="s">
        <v>53</v>
      </c>
      <c r="F95" s="1" t="s">
        <v>56</v>
      </c>
    </row>
    <row r="96" spans="2:8" x14ac:dyDescent="0.25">
      <c r="B96" s="1">
        <v>1</v>
      </c>
      <c r="C96" s="1" t="s">
        <v>33</v>
      </c>
      <c r="D96" s="1" t="s">
        <v>37</v>
      </c>
      <c r="E96" t="s">
        <v>54</v>
      </c>
      <c r="F96" s="1" t="s">
        <v>56</v>
      </c>
    </row>
    <row r="97" spans="2:6" customFormat="1" x14ac:dyDescent="0.25">
      <c r="B97" s="1">
        <v>2</v>
      </c>
      <c r="C97" s="1" t="s">
        <v>3</v>
      </c>
      <c r="D97" s="1" t="s">
        <v>59</v>
      </c>
      <c r="F97" s="1"/>
    </row>
    <row r="98" spans="2:6" customFormat="1" x14ac:dyDescent="0.25">
      <c r="B98" s="1">
        <v>2</v>
      </c>
      <c r="C98" s="1" t="s">
        <v>3</v>
      </c>
      <c r="D98" s="1" t="s">
        <v>60</v>
      </c>
      <c r="F98" s="1"/>
    </row>
    <row r="99" spans="2:6" customFormat="1" x14ac:dyDescent="0.25">
      <c r="B99" s="1">
        <v>2</v>
      </c>
      <c r="C99" s="1" t="s">
        <v>3</v>
      </c>
      <c r="D99" s="1" t="s">
        <v>61</v>
      </c>
      <c r="F99" s="1"/>
    </row>
    <row r="100" spans="2:6" customFormat="1" x14ac:dyDescent="0.25">
      <c r="B100" s="1">
        <v>2</v>
      </c>
      <c r="C100" s="1" t="s">
        <v>3</v>
      </c>
      <c r="D100" s="1" t="s">
        <v>62</v>
      </c>
      <c r="E100" t="s">
        <v>75</v>
      </c>
      <c r="F100" s="1" t="s">
        <v>74</v>
      </c>
    </row>
    <row r="101" spans="2:6" customFormat="1" x14ac:dyDescent="0.25">
      <c r="B101" s="1">
        <v>2</v>
      </c>
      <c r="C101" s="1" t="s">
        <v>3</v>
      </c>
      <c r="D101" s="1" t="s">
        <v>63</v>
      </c>
      <c r="F101" s="1"/>
    </row>
    <row r="102" spans="2:6" customFormat="1" x14ac:dyDescent="0.25">
      <c r="B102" s="1">
        <v>2</v>
      </c>
      <c r="C102" s="1" t="s">
        <v>3</v>
      </c>
      <c r="D102" s="1" t="s">
        <v>64</v>
      </c>
      <c r="F102" s="1"/>
    </row>
    <row r="103" spans="2:6" customFormat="1" x14ac:dyDescent="0.25">
      <c r="B103" s="1">
        <v>2</v>
      </c>
      <c r="C103" s="1" t="s">
        <v>3</v>
      </c>
      <c r="D103" s="1" t="s">
        <v>66</v>
      </c>
      <c r="F103" s="1"/>
    </row>
    <row r="104" spans="2:6" customFormat="1" x14ac:dyDescent="0.25">
      <c r="B104" s="1">
        <v>2</v>
      </c>
      <c r="C104" s="1" t="s">
        <v>3</v>
      </c>
      <c r="D104" s="1" t="s">
        <v>67</v>
      </c>
      <c r="F104" s="1"/>
    </row>
    <row r="105" spans="2:6" customFormat="1" x14ac:dyDescent="0.25">
      <c r="B105" s="1">
        <v>2</v>
      </c>
      <c r="C105" s="1" t="s">
        <v>3</v>
      </c>
      <c r="D105" s="1" t="s">
        <v>68</v>
      </c>
      <c r="F105" s="1"/>
    </row>
    <row r="106" spans="2:6" customFormat="1" x14ac:dyDescent="0.25">
      <c r="B106" s="1">
        <v>2</v>
      </c>
      <c r="C106" s="1" t="s">
        <v>3</v>
      </c>
      <c r="D106" s="1" t="s">
        <v>69</v>
      </c>
      <c r="F106" s="1"/>
    </row>
    <row r="107" spans="2:6" customFormat="1" x14ac:dyDescent="0.25">
      <c r="B107" s="1">
        <v>2</v>
      </c>
      <c r="C107" s="1" t="s">
        <v>3</v>
      </c>
      <c r="D107" s="1" t="s">
        <v>70</v>
      </c>
      <c r="F107" s="1"/>
    </row>
    <row r="108" spans="2:6" customFormat="1" x14ac:dyDescent="0.25">
      <c r="B108" s="1">
        <v>2</v>
      </c>
      <c r="C108" s="1" t="s">
        <v>3</v>
      </c>
      <c r="D108" s="1" t="s">
        <v>71</v>
      </c>
      <c r="F108" s="1"/>
    </row>
    <row r="109" spans="2:6" customFormat="1" x14ac:dyDescent="0.25">
      <c r="B109" s="1">
        <v>2</v>
      </c>
      <c r="C109" s="1" t="s">
        <v>3</v>
      </c>
      <c r="D109" s="1" t="s">
        <v>72</v>
      </c>
      <c r="F109" s="1"/>
    </row>
    <row r="110" spans="2:6" customFormat="1" x14ac:dyDescent="0.25">
      <c r="B110" s="1">
        <v>0</v>
      </c>
      <c r="C110" s="1" t="s">
        <v>73</v>
      </c>
      <c r="D110" s="1" t="s">
        <v>59</v>
      </c>
      <c r="F110" s="1"/>
    </row>
    <row r="111" spans="2:6" customFormat="1" x14ac:dyDescent="0.25">
      <c r="B111" s="1">
        <v>0</v>
      </c>
      <c r="C111" s="1" t="s">
        <v>73</v>
      </c>
      <c r="D111" s="1" t="s">
        <v>60</v>
      </c>
      <c r="F111" s="1"/>
    </row>
    <row r="112" spans="2:6" customFormat="1" x14ac:dyDescent="0.25">
      <c r="B112" s="1">
        <v>0</v>
      </c>
      <c r="C112" s="1" t="s">
        <v>73</v>
      </c>
      <c r="D112" s="1" t="s">
        <v>61</v>
      </c>
      <c r="F112" s="1"/>
    </row>
    <row r="113" spans="2:4" customFormat="1" x14ac:dyDescent="0.25">
      <c r="B113" s="1">
        <v>0</v>
      </c>
      <c r="C113" s="1" t="s">
        <v>73</v>
      </c>
      <c r="D113" s="1" t="s">
        <v>62</v>
      </c>
    </row>
    <row r="114" spans="2:4" customFormat="1" x14ac:dyDescent="0.25">
      <c r="B114" s="1">
        <v>0</v>
      </c>
      <c r="C114" s="1" t="s">
        <v>73</v>
      </c>
      <c r="D114" s="1" t="s">
        <v>63</v>
      </c>
    </row>
    <row r="115" spans="2:4" customFormat="1" x14ac:dyDescent="0.25">
      <c r="B115" s="1">
        <v>0</v>
      </c>
      <c r="C115" s="1" t="s">
        <v>73</v>
      </c>
      <c r="D115" s="1" t="s">
        <v>64</v>
      </c>
    </row>
    <row r="116" spans="2:4" customFormat="1" x14ac:dyDescent="0.25">
      <c r="B116" s="1">
        <v>0</v>
      </c>
      <c r="C116" s="1" t="s">
        <v>73</v>
      </c>
      <c r="D116" s="1" t="s">
        <v>65</v>
      </c>
    </row>
    <row r="117" spans="2:4" customFormat="1" x14ac:dyDescent="0.25">
      <c r="B117" s="1">
        <v>0</v>
      </c>
      <c r="C117" s="1" t="s">
        <v>73</v>
      </c>
      <c r="D117" s="1" t="s">
        <v>66</v>
      </c>
    </row>
    <row r="118" spans="2:4" customFormat="1" x14ac:dyDescent="0.25">
      <c r="B118" s="1">
        <v>0</v>
      </c>
      <c r="C118" s="1" t="s">
        <v>73</v>
      </c>
      <c r="D118" s="1" t="s">
        <v>67</v>
      </c>
    </row>
    <row r="119" spans="2:4" customFormat="1" x14ac:dyDescent="0.25">
      <c r="B119" s="1">
        <v>0</v>
      </c>
      <c r="C119" s="1" t="s">
        <v>73</v>
      </c>
      <c r="D119" s="1" t="s">
        <v>22</v>
      </c>
    </row>
    <row r="120" spans="2:4" customFormat="1" x14ac:dyDescent="0.25">
      <c r="B120" s="1">
        <v>0</v>
      </c>
      <c r="C120" s="1" t="s">
        <v>73</v>
      </c>
      <c r="D120" s="1" t="s">
        <v>68</v>
      </c>
    </row>
    <row r="121" spans="2:4" customFormat="1" x14ac:dyDescent="0.25">
      <c r="B121" s="1">
        <v>0</v>
      </c>
      <c r="C121" s="1" t="s">
        <v>73</v>
      </c>
      <c r="D121" s="1" t="s">
        <v>69</v>
      </c>
    </row>
    <row r="122" spans="2:4" customFormat="1" x14ac:dyDescent="0.25">
      <c r="B122" s="1">
        <v>0</v>
      </c>
      <c r="C122" s="1" t="s">
        <v>73</v>
      </c>
      <c r="D122" s="1" t="s">
        <v>21</v>
      </c>
    </row>
    <row r="123" spans="2:4" customFormat="1" x14ac:dyDescent="0.25">
      <c r="B123" s="1">
        <v>0</v>
      </c>
      <c r="C123" s="1" t="s">
        <v>73</v>
      </c>
      <c r="D123" s="1" t="s">
        <v>70</v>
      </c>
    </row>
    <row r="124" spans="2:4" customFormat="1" x14ac:dyDescent="0.25">
      <c r="B124" s="1">
        <v>0</v>
      </c>
      <c r="C124" s="1" t="s">
        <v>73</v>
      </c>
      <c r="D124" s="1" t="s">
        <v>71</v>
      </c>
    </row>
    <row r="125" spans="2:4" customFormat="1" x14ac:dyDescent="0.25">
      <c r="B125" s="1">
        <v>0</v>
      </c>
      <c r="C125" s="1" t="s">
        <v>73</v>
      </c>
      <c r="D125" s="1" t="s">
        <v>72</v>
      </c>
    </row>
    <row r="129" spans="2:6" customFormat="1" x14ac:dyDescent="0.25">
      <c r="B129">
        <v>2</v>
      </c>
      <c r="C129" t="s">
        <v>3</v>
      </c>
      <c r="D129" t="s">
        <v>4</v>
      </c>
      <c r="E129" t="s">
        <v>38</v>
      </c>
      <c r="F129" t="s">
        <v>11</v>
      </c>
    </row>
    <row r="130" spans="2:6" customFormat="1" x14ac:dyDescent="0.25">
      <c r="B130">
        <v>2</v>
      </c>
      <c r="C130" t="s">
        <v>3</v>
      </c>
      <c r="D130" t="s">
        <v>4</v>
      </c>
      <c r="E130" t="s">
        <v>38</v>
      </c>
      <c r="F130" t="s">
        <v>11</v>
      </c>
    </row>
    <row r="131" spans="2:6" customFormat="1" x14ac:dyDescent="0.25">
      <c r="B131">
        <v>2</v>
      </c>
      <c r="C131" t="s">
        <v>3</v>
      </c>
      <c r="D131" t="s">
        <v>4</v>
      </c>
      <c r="E131" t="s">
        <v>38</v>
      </c>
      <c r="F131" t="s">
        <v>11</v>
      </c>
    </row>
    <row r="132" spans="2:6" customFormat="1" x14ac:dyDescent="0.25"/>
    <row r="133" spans="2:6" customFormat="1" x14ac:dyDescent="0.25"/>
    <row r="134" spans="2:6" customFormat="1" x14ac:dyDescent="0.25"/>
    <row r="135" spans="2:6" customFormat="1" x14ac:dyDescent="0.25"/>
    <row r="136" spans="2:6" customFormat="1" x14ac:dyDescent="0.25"/>
    <row r="137" spans="2:6" customFormat="1" x14ac:dyDescent="0.25"/>
    <row r="138" spans="2:6" customFormat="1" x14ac:dyDescent="0.25"/>
    <row r="139" spans="2:6" customFormat="1" x14ac:dyDescent="0.25"/>
  </sheetData>
  <hyperlinks>
    <hyperlink ref="E5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data</vt:lpstr>
      <vt:lpstr>OF</vt:lpstr>
      <vt:lpstr>nouveau OF</vt:lpstr>
      <vt:lpstr>Feuil1</vt:lpstr>
      <vt:lpstr>étage</vt:lpstr>
      <vt:lpstr>fréquence</vt:lpstr>
      <vt:lpstr>Machine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FEDOU Laurent</dc:creator>
  <cp:lastModifiedBy>FEDOU Laurent</cp:lastModifiedBy>
  <cp:lastPrinted>2014-05-28T12:03:29Z</cp:lastPrinted>
  <dcterms:created xsi:type="dcterms:W3CDTF">2014-05-21T13:45:13Z</dcterms:created>
  <dcterms:modified xsi:type="dcterms:W3CDTF">2014-06-04T14:26:04Z</dcterms:modified>
</cp:coreProperties>
</file>