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Default Extension="jpg" ContentType="image/jpe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53222"/>
  <mc:AlternateContent xmlns:mc="http://schemas.openxmlformats.org/markup-compatibility/2006">
    <mc:Choice Requires="x15">
      <x15ac:absPath xmlns:x15ac="http://schemas.microsoft.com/office/spreadsheetml/2010/11/ac" url="D:\PFE\"/>
    </mc:Choice>
  </mc:AlternateContent>
  <bookViews>
    <workbookView xWindow="0" yWindow="0" windowWidth="25200" windowHeight="11985"/>
  </bookViews>
  <sheets>
    <sheet name="FO-PRE-04" sheetId="4" r:id="rId1"/>
    <sheet name="donnée" sheetId="27" r:id="rId2"/>
    <sheet name="325D" sheetId="28" r:id="rId3"/>
    <sheet name="pelle924chenillesD30119" sheetId="29" r:id="rId4"/>
    <sheet name="FO-PRE-05" sheetId="5" r:id="rId5"/>
    <sheet name="FO-PRE-06" sheetId="6" r:id="rId6"/>
    <sheet name="FO-PRE-07" sheetId="7" r:id="rId7"/>
    <sheet name="FO-PRE-08" sheetId="8" r:id="rId8"/>
    <sheet name="FO-PRE-09" sheetId="9" r:id="rId9"/>
    <sheet name="FO-PRE-10" sheetId="10" r:id="rId10"/>
    <sheet name="FO-PRE-11" sheetId="11" r:id="rId11"/>
    <sheet name="FO-PRE-12" sheetId="12" r:id="rId12"/>
    <sheet name="FO-PRE-13" sheetId="13" r:id="rId13"/>
    <sheet name="FO-PRE-14" sheetId="14" r:id="rId14"/>
    <sheet name="DICT 23.05.12" sheetId="15" r:id="rId15"/>
    <sheet name="CDT CCAG" sheetId="16" r:id="rId16"/>
    <sheet name="CDT Marchés privés" sheetId="17" r:id="rId17"/>
    <sheet name="NO-PRE-02" sheetId="18" r:id="rId18"/>
    <sheet name="NO-PRE-04" sheetId="20" r:id="rId19"/>
    <sheet name="NO-PRE-05" sheetId="21" r:id="rId20"/>
    <sheet name="NO-PRE-07" sheetId="22" r:id="rId21"/>
    <sheet name="NO-PRE-08" sheetId="23" r:id="rId22"/>
    <sheet name="R2-PR Ind 1" sheetId="24" r:id="rId23"/>
  </sheets>
  <calcPr calcId="152511" refMode="R1C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J12" i="28" l="1"/>
  <c r="I30" i="4"/>
  <c r="E23" i="4" l="1"/>
  <c r="D25" i="4"/>
  <c r="D24" i="4"/>
  <c r="D23" i="4"/>
  <c r="D26" i="4"/>
  <c r="G32" i="4" l="1"/>
  <c r="D28" i="4"/>
  <c r="D6" i="4"/>
</calcChain>
</file>

<file path=xl/sharedStrings.xml><?xml version="1.0" encoding="utf-8"?>
<sst xmlns="http://schemas.openxmlformats.org/spreadsheetml/2006/main" count="149" uniqueCount="120">
  <si>
    <t>F</t>
  </si>
  <si>
    <t>EXAMEN D'ADEQUATION D'UNE PELLE UTILISEE EN LEVAGE</t>
  </si>
  <si>
    <t>Nom et N° de chantier</t>
  </si>
  <si>
    <t>Objet  à lever</t>
  </si>
  <si>
    <t>D maxi</t>
  </si>
  <si>
    <t>H maxi</t>
  </si>
  <si>
    <t>Type d'accessoire de levage</t>
  </si>
  <si>
    <t>PELLE CHOISIE</t>
  </si>
  <si>
    <t>Marque :</t>
  </si>
  <si>
    <t>Type :</t>
  </si>
  <si>
    <t>Capacité de levage maxi :</t>
  </si>
  <si>
    <t>A la hauteur H :</t>
  </si>
  <si>
    <t xml:space="preserve">La pelle choisie est en adéquation avec les travaux à réaliser : </t>
  </si>
  <si>
    <t>N°</t>
  </si>
  <si>
    <t>REFERENCE</t>
  </si>
  <si>
    <t>dalle de réduction</t>
  </si>
  <si>
    <t>Cône réduc ht=300</t>
  </si>
  <si>
    <t>Cône réduc ht=900</t>
  </si>
  <si>
    <t>Cône réduc ht=600</t>
  </si>
  <si>
    <t>element droit ht=300</t>
  </si>
  <si>
    <t>element droit ht=900</t>
  </si>
  <si>
    <t>element droit ht=1200</t>
  </si>
  <si>
    <t>tuyau béton diam. 500</t>
  </si>
  <si>
    <t>tuyau béton diam. 600</t>
  </si>
  <si>
    <t>tuyau béton diam. 700</t>
  </si>
  <si>
    <t>tuyau béton diam. 800</t>
  </si>
  <si>
    <t>tuyau béton diam. 900</t>
  </si>
  <si>
    <t>tuyau béton diam. 1000</t>
  </si>
  <si>
    <t>tuyau béton diam. 1100</t>
  </si>
  <si>
    <t>tuyau béton diam. 1200</t>
  </si>
  <si>
    <t>tuyau béton diam. 1300</t>
  </si>
  <si>
    <t>tuyau béton diam. 1400</t>
  </si>
  <si>
    <t>tuyau béton diam. 1500</t>
  </si>
  <si>
    <t>tuyau béton diam. 1600</t>
  </si>
  <si>
    <t>tuyau béton diam. 1800</t>
  </si>
  <si>
    <t>tuyau béton diam. 2000</t>
  </si>
  <si>
    <t>tuyau béton diam. 2200</t>
  </si>
  <si>
    <t>tuyau béton diam. 2400</t>
  </si>
  <si>
    <t>tuyau béton diam. 2600</t>
  </si>
  <si>
    <t>tuyau béton diam. 2800</t>
  </si>
  <si>
    <t>Plus lourd :</t>
  </si>
  <si>
    <t>medium 2,60 x 2,50</t>
  </si>
  <si>
    <t>blindage legé 3 x 2</t>
  </si>
  <si>
    <t>blindage legé 1,5 x 3</t>
  </si>
  <si>
    <t>blindage legé 1,5 x 2</t>
  </si>
  <si>
    <t>blindage léger 1,60 x 2m</t>
  </si>
  <si>
    <t>medium 2,60 x 3,70</t>
  </si>
  <si>
    <t>medium 2,60 x 4</t>
  </si>
  <si>
    <t>magnum 3,15 x 3,70</t>
  </si>
  <si>
    <t>guide palfeuille  2m</t>
  </si>
  <si>
    <t>guide palfeuille  4m</t>
  </si>
  <si>
    <t xml:space="preserve"> distance D :</t>
  </si>
  <si>
    <t>fnd. Regard diam.1000 h=0,75</t>
  </si>
  <si>
    <t>fnd. Regard diam.1000 h=1</t>
  </si>
  <si>
    <t>fnd. Regard diam.800 h=0,60</t>
  </si>
  <si>
    <t>regard carré 1000 h=0,30</t>
  </si>
  <si>
    <t>regard carré 1000 h=0,60</t>
  </si>
  <si>
    <t>regard carré 1000 h=0,90</t>
  </si>
  <si>
    <t>fnd. Regard carré 1000 h=0,10</t>
  </si>
  <si>
    <t>tête réductrice h=0,85</t>
  </si>
  <si>
    <t>panneau de base h=2,32x1,89</t>
  </si>
  <si>
    <t>panneau de base h=2,32x3,04</t>
  </si>
  <si>
    <t>panneau de base h=2,32x3,89</t>
  </si>
  <si>
    <t>panneau de base h=2,32x4,14</t>
  </si>
  <si>
    <t>panneau de base h=2,32x6,13</t>
  </si>
  <si>
    <t>panneau rehausse  h=1,32x1,89</t>
  </si>
  <si>
    <t>panneau rehausse  h=1,32x3,04</t>
  </si>
  <si>
    <t>panneau rehausse  h=1,32x3,89</t>
  </si>
  <si>
    <t>panneau rehausse  h=1,32x4,14</t>
  </si>
  <si>
    <t>panneau de base h=2,32x4,89</t>
  </si>
  <si>
    <t>panneau rehausse  h=1,32x4,89</t>
  </si>
  <si>
    <t>panneau rehausse  h=1,32x6,13</t>
  </si>
  <si>
    <t>panneau de base h=2,32x3,64</t>
  </si>
  <si>
    <t>panneau de base h=2,32x2,60</t>
  </si>
  <si>
    <t>panneau rehausse  h=1,32x2,60</t>
  </si>
  <si>
    <t>panneau rehausse  h=1,32x3,64</t>
  </si>
  <si>
    <t>rien</t>
  </si>
  <si>
    <t>pelles</t>
  </si>
  <si>
    <t>A900</t>
  </si>
  <si>
    <t>A914</t>
  </si>
  <si>
    <t>R934</t>
  </si>
  <si>
    <t>R946</t>
  </si>
  <si>
    <t>U50-3a</t>
  </si>
  <si>
    <t>924 chenilles D30119</t>
  </si>
  <si>
    <t>904 à pneu D20209</t>
  </si>
  <si>
    <t>918 à pneu PN02</t>
  </si>
  <si>
    <t>309 D20208</t>
  </si>
  <si>
    <t>309 D20198</t>
  </si>
  <si>
    <t>311 D20221</t>
  </si>
  <si>
    <t>Kubota D30118</t>
  </si>
  <si>
    <t>Kubota D10270</t>
  </si>
  <si>
    <t>Kubota D10271</t>
  </si>
  <si>
    <t>325 PEC01</t>
  </si>
  <si>
    <t>R900C</t>
  </si>
  <si>
    <t>924 compact</t>
  </si>
  <si>
    <t>Liebherr</t>
  </si>
  <si>
    <t>caterpillar</t>
  </si>
  <si>
    <t>Kubota</t>
  </si>
  <si>
    <t>hauteur</t>
  </si>
  <si>
    <t>Portée (m)</t>
  </si>
  <si>
    <t>Masse (kg)</t>
  </si>
  <si>
    <t>masse maxi</t>
  </si>
  <si>
    <t>poteau d'angle h5,13</t>
  </si>
  <si>
    <t>poteau d'angle h6,13</t>
  </si>
  <si>
    <t>Joindre obligatoirement les courbes de charge de la pelle concernée.</t>
  </si>
  <si>
    <t>Prendre en compte la tenue du sol et la présence de tranchées à proximité de la mise en situation de la pelle.                                                                                                                                                          Une copie de cet examen d'adéquation doit être remise au responsable d'équipe.</t>
  </si>
  <si>
    <t xml:space="preserve">La pelle doit être équipée en levage et avoir fait l'objet d'une verification périodique depuis moins de 6 mois (rapports disponibles dans la machine ).                                                                           Le conducteur d'engins doit avoir un CACES et une autorisation de conduite en cours de validité. Son acceuil doit être formalisé sur le chantier.                                                                              Un carnet de maintenance et d'entretien doit être établi et tenu à jour par le propriétaire de la machine .                                                                                                                                                                         Les accessoires de levages doivent pouvoir reprendre les charges à lever </t>
  </si>
  <si>
    <t xml:space="preserve"> pelle 904 à pneu D20209</t>
  </si>
  <si>
    <t>pelle 918 à pneu PN02</t>
  </si>
  <si>
    <t>pelle 309 D20208</t>
  </si>
  <si>
    <t>pelle 309 D20198</t>
  </si>
  <si>
    <t>pelle 311 D20221</t>
  </si>
  <si>
    <t>pelle924chenillesD30119</t>
  </si>
  <si>
    <t>325D</t>
  </si>
  <si>
    <t>Charge maxi</t>
  </si>
  <si>
    <t>Distance</t>
  </si>
  <si>
    <t>Hauteur</t>
  </si>
  <si>
    <t>Donnée à rentrer manuellement</t>
  </si>
  <si>
    <t>distance</t>
  </si>
  <si>
    <t>Donnée provenant du tableau</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</si>
</sst>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theme="1"/>
      <name val="Calibri"/>
      <family val="2"/>
      <scheme val="minor"/>
    </font>
    <font>
      <b/>
      <sz val="11"/>
      <color theme="1"/>
      <name val="Calibri"/>
      <family val="2"/>
      <scheme val="minor"/>
    </font>
    <font>
      <b/>
      <sz val="12"/>
      <color theme="1"/>
      <name val="Calibri"/>
      <family val="2"/>
      <scheme val="minor"/>
    </font>
    <font>
      <sz val="10"/>
      <color theme="1"/>
      <name val="Calibri"/>
      <family val="2"/>
      <scheme val="minor"/>
    </font>
    <font>
      <b/>
      <sz val="18"/>
      <color theme="1"/>
      <name val="Arial"/>
      <family val="2"/>
    </font>
    <font>
      <sz val="20"/>
      <color theme="1"/>
      <name val="Calibri"/>
      <family val="2"/>
      <scheme val="minor"/>
    </font>
    <font>
      <b/>
      <sz val="14"/>
      <color theme="0"/>
      <name val="Calibri"/>
      <family val="2"/>
      <scheme val="minor"/>
    </font>
    <font>
      <b/>
      <sz val="14"/>
      <color theme="1"/>
      <name val="Calibri"/>
      <family val="2"/>
      <scheme val="minor"/>
    </font>
    <font>
      <sz val="11"/>
      <color theme="0" tint="-4.9989318521683403E-2"/>
      <name val="Calibri"/>
      <family val="2"/>
      <scheme val="minor"/>
    </font>
  </fonts>
  <fills count="4">
    <fill>
      <patternFill patternType="none"/>
    </fill>
    <fill>
      <patternFill patternType="gray125"/>
    </fill>
    <fill>
      <patternFill patternType="solid">
        <fgColor theme="4" tint="0.39997558519241921"/>
        <bgColor indexed="64"/>
      </patternFill>
    </fill>
    <fill>
      <patternFill patternType="solid">
        <fgColor theme="0"/>
        <bgColor indexed="64"/>
      </patternFill>
    </fill>
  </fills>
  <borders count="52">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right/>
      <top/>
      <bottom style="medium">
        <color indexed="64"/>
      </bottom>
      <diagonal/>
    </border>
    <border>
      <left/>
      <right style="medium">
        <color indexed="64"/>
      </right>
      <top/>
      <bottom style="medium">
        <color indexed="64"/>
      </bottom>
      <diagonal/>
    </border>
    <border>
      <left/>
      <right/>
      <top style="medium">
        <color indexed="64"/>
      </top>
      <bottom style="medium">
        <color indexed="64"/>
      </bottom>
      <diagonal/>
    </border>
    <border>
      <left/>
      <right/>
      <top style="medium">
        <color indexed="64"/>
      </top>
      <bottom/>
      <diagonal/>
    </border>
    <border>
      <left style="thin">
        <color indexed="64"/>
      </left>
      <right style="thin">
        <color indexed="64"/>
      </right>
      <top style="medium">
        <color indexed="64"/>
      </top>
      <bottom style="thin">
        <color indexed="64"/>
      </bottom>
      <diagonal/>
    </border>
    <border>
      <left style="medium">
        <color indexed="64"/>
      </left>
      <right/>
      <top/>
      <bottom/>
      <diagonal/>
    </border>
    <border>
      <left style="thin">
        <color indexed="64"/>
      </left>
      <right style="medium">
        <color indexed="64"/>
      </right>
      <top style="medium">
        <color indexed="64"/>
      </top>
      <bottom style="thin">
        <color indexed="64"/>
      </bottom>
      <diagonal/>
    </border>
    <border>
      <left style="medium">
        <color indexed="64"/>
      </left>
      <right/>
      <top style="medium">
        <color indexed="64"/>
      </top>
      <bottom/>
      <diagonal/>
    </border>
    <border>
      <left style="thin">
        <color indexed="64"/>
      </left>
      <right style="thin">
        <color indexed="64"/>
      </right>
      <top style="thin">
        <color indexed="64"/>
      </top>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top/>
      <bottom style="medium">
        <color indexed="64"/>
      </bottom>
      <diagonal/>
    </border>
    <border>
      <left/>
      <right/>
      <top style="thin">
        <color indexed="64"/>
      </top>
      <bottom/>
      <diagonal/>
    </border>
    <border>
      <left/>
      <right style="medium">
        <color indexed="64"/>
      </right>
      <top style="medium">
        <color indexed="64"/>
      </top>
      <bottom style="medium">
        <color indexed="64"/>
      </bottom>
      <diagonal/>
    </border>
    <border>
      <left/>
      <right style="medium">
        <color indexed="64"/>
      </right>
      <top/>
      <bottom/>
      <diagonal/>
    </border>
    <border>
      <left style="medium">
        <color indexed="64"/>
      </left>
      <right/>
      <top style="medium">
        <color indexed="64"/>
      </top>
      <bottom style="medium">
        <color indexed="64"/>
      </bottom>
      <diagonal/>
    </border>
    <border>
      <left/>
      <right style="medium">
        <color indexed="64"/>
      </right>
      <top style="medium">
        <color indexed="64"/>
      </top>
      <bottom/>
      <diagonal/>
    </border>
    <border>
      <left style="thin">
        <color indexed="64"/>
      </left>
      <right/>
      <top style="thin">
        <color indexed="64"/>
      </top>
      <bottom/>
      <diagonal/>
    </border>
    <border>
      <left/>
      <right style="thin">
        <color indexed="64"/>
      </right>
      <top/>
      <bottom/>
      <diagonal/>
    </border>
    <border>
      <left style="thin">
        <color indexed="64"/>
      </left>
      <right/>
      <top/>
      <bottom/>
      <diagonal/>
    </border>
    <border>
      <left/>
      <right style="thin">
        <color indexed="64"/>
      </right>
      <top style="thin">
        <color indexed="64"/>
      </top>
      <bottom/>
      <diagonal/>
    </border>
    <border>
      <left/>
      <right/>
      <top/>
      <bottom style="thin">
        <color indexed="64"/>
      </bottom>
      <diagonal/>
    </border>
    <border>
      <left/>
      <right style="thin">
        <color indexed="64"/>
      </right>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style="thin">
        <color indexed="64"/>
      </left>
      <right/>
      <top style="thin">
        <color indexed="64"/>
      </top>
      <bottom style="hair">
        <color indexed="64"/>
      </bottom>
      <diagonal/>
    </border>
    <border>
      <left/>
      <right style="thin">
        <color indexed="64"/>
      </right>
      <top style="thin">
        <color indexed="64"/>
      </top>
      <bottom style="hair">
        <color indexed="64"/>
      </bottom>
      <diagonal/>
    </border>
    <border>
      <left style="thin">
        <color indexed="64"/>
      </left>
      <right style="thin">
        <color indexed="64"/>
      </right>
      <top style="hair">
        <color indexed="64"/>
      </top>
      <bottom style="hair">
        <color indexed="64"/>
      </bottom>
      <diagonal/>
    </border>
    <border>
      <left style="thin">
        <color indexed="64"/>
      </left>
      <right/>
      <top style="hair">
        <color indexed="64"/>
      </top>
      <bottom style="hair">
        <color indexed="64"/>
      </bottom>
      <diagonal/>
    </border>
    <border>
      <left/>
      <right style="thin">
        <color indexed="64"/>
      </right>
      <top style="hair">
        <color indexed="64"/>
      </top>
      <bottom style="hair">
        <color indexed="64"/>
      </bottom>
      <diagonal/>
    </border>
    <border>
      <left style="thin">
        <color indexed="64"/>
      </left>
      <right style="thin">
        <color indexed="64"/>
      </right>
      <top/>
      <bottom style="hair">
        <color indexed="64"/>
      </bottom>
      <diagonal/>
    </border>
    <border>
      <left style="thin">
        <color indexed="64"/>
      </left>
      <right style="thin">
        <color indexed="64"/>
      </right>
      <top style="hair">
        <color indexed="64"/>
      </top>
      <bottom/>
      <diagonal/>
    </border>
    <border>
      <left style="thin">
        <color indexed="64"/>
      </left>
      <right style="thin">
        <color indexed="64"/>
      </right>
      <top style="hair">
        <color indexed="64"/>
      </top>
      <bottom style="thin">
        <color indexed="64"/>
      </bottom>
      <diagonal/>
    </border>
    <border>
      <left style="thin">
        <color indexed="64"/>
      </left>
      <right/>
      <top style="hair">
        <color indexed="64"/>
      </top>
      <bottom/>
      <diagonal/>
    </border>
    <border>
      <left/>
      <right style="thin">
        <color indexed="64"/>
      </right>
      <top style="hair">
        <color indexed="64"/>
      </top>
      <bottom/>
      <diagonal/>
    </border>
    <border>
      <left style="thin">
        <color indexed="64"/>
      </left>
      <right/>
      <top style="hair">
        <color indexed="64"/>
      </top>
      <bottom style="thin">
        <color indexed="64"/>
      </bottom>
      <diagonal/>
    </border>
    <border>
      <left/>
      <right style="thin">
        <color indexed="64"/>
      </right>
      <top style="hair">
        <color indexed="64"/>
      </top>
      <bottom style="thin">
        <color indexed="64"/>
      </bottom>
      <diagonal/>
    </border>
    <border>
      <left style="thin">
        <color indexed="64"/>
      </left>
      <right style="thin">
        <color indexed="64"/>
      </right>
      <top/>
      <bottom/>
      <diagonal/>
    </border>
  </borders>
  <cellStyleXfs count="1">
    <xf numFmtId="0" fontId="0" fillId="0" borderId="0"/>
  </cellStyleXfs>
  <cellXfs count="119">
    <xf numFmtId="0" fontId="0" fillId="0" borderId="0" xfId="0"/>
    <xf numFmtId="0" fontId="0" fillId="0" borderId="0" xfId="0" applyAlignment="1"/>
    <xf numFmtId="0" fontId="0" fillId="0" borderId="1" xfId="0" applyBorder="1"/>
    <xf numFmtId="0" fontId="0" fillId="0" borderId="6" xfId="0" applyBorder="1"/>
    <xf numFmtId="0" fontId="0" fillId="0" borderId="8" xfId="0" applyBorder="1"/>
    <xf numFmtId="0" fontId="0" fillId="0" borderId="9" xfId="0" applyBorder="1"/>
    <xf numFmtId="0" fontId="0" fillId="0" borderId="12" xfId="0" applyBorder="1"/>
    <xf numFmtId="0" fontId="0" fillId="0" borderId="0" xfId="0" applyBorder="1"/>
    <xf numFmtId="0" fontId="1" fillId="0" borderId="15" xfId="0" applyFont="1" applyBorder="1" applyAlignment="1">
      <alignment horizontal="center" vertical="center" wrapText="1"/>
    </xf>
    <xf numFmtId="0" fontId="0" fillId="0" borderId="0" xfId="0"/>
    <xf numFmtId="0" fontId="0" fillId="0" borderId="0" xfId="0"/>
    <xf numFmtId="0" fontId="0" fillId="0" borderId="3" xfId="0" applyBorder="1" applyAlignment="1"/>
    <xf numFmtId="0" fontId="0" fillId="2" borderId="0" xfId="0" applyFill="1"/>
    <xf numFmtId="0" fontId="1" fillId="0" borderId="20" xfId="0" applyFont="1" applyBorder="1" applyAlignment="1">
      <alignment horizontal="center" vertical="center" wrapText="1"/>
    </xf>
    <xf numFmtId="0" fontId="0" fillId="0" borderId="45" xfId="0" applyFill="1" applyBorder="1"/>
    <xf numFmtId="0" fontId="0" fillId="0" borderId="41" xfId="0" applyFill="1" applyBorder="1"/>
    <xf numFmtId="0" fontId="0" fillId="0" borderId="0" xfId="0" applyFill="1" applyBorder="1"/>
    <xf numFmtId="0" fontId="0" fillId="0" borderId="37" xfId="0" applyFill="1" applyBorder="1"/>
    <xf numFmtId="0" fontId="0" fillId="0" borderId="46" xfId="0" applyFill="1" applyBorder="1"/>
    <xf numFmtId="0" fontId="0" fillId="0" borderId="0" xfId="0" applyAlignment="1">
      <alignment horizontal="center"/>
    </xf>
    <xf numFmtId="0" fontId="0" fillId="0" borderId="0" xfId="0"/>
    <xf numFmtId="1" fontId="0" fillId="0" borderId="41" xfId="0" applyNumberFormat="1" applyBorder="1" applyAlignment="1">
      <alignment horizontal="center" vertical="center"/>
    </xf>
    <xf numFmtId="0" fontId="0" fillId="0" borderId="44" xfId="0" applyBorder="1" applyAlignment="1">
      <alignment horizontal="center" vertical="center"/>
    </xf>
    <xf numFmtId="0" fontId="0" fillId="0" borderId="0" xfId="0" applyBorder="1" applyAlignment="1">
      <alignment horizontal="center" vertical="center"/>
    </xf>
    <xf numFmtId="0" fontId="0" fillId="0" borderId="14" xfId="0" applyBorder="1"/>
    <xf numFmtId="2" fontId="0" fillId="0" borderId="24" xfId="0" applyNumberFormat="1" applyBorder="1"/>
    <xf numFmtId="2" fontId="0" fillId="0" borderId="22" xfId="0" applyNumberFormat="1" applyBorder="1"/>
    <xf numFmtId="0" fontId="0" fillId="0" borderId="19" xfId="0" applyBorder="1"/>
    <xf numFmtId="2" fontId="0" fillId="0" borderId="8" xfId="0" applyNumberFormat="1" applyBorder="1"/>
    <xf numFmtId="0" fontId="0" fillId="0" borderId="22" xfId="0" applyBorder="1"/>
    <xf numFmtId="0" fontId="3" fillId="0" borderId="10" xfId="0" applyFont="1" applyBorder="1"/>
    <xf numFmtId="0" fontId="3" fillId="0" borderId="0" xfId="0" applyFont="1" applyBorder="1"/>
    <xf numFmtId="0" fontId="3" fillId="0" borderId="7" xfId="0" applyFont="1" applyBorder="1"/>
    <xf numFmtId="0" fontId="0" fillId="0" borderId="12" xfId="0" applyFill="1" applyBorder="1"/>
    <xf numFmtId="0" fontId="0" fillId="0" borderId="51" xfId="0" applyFill="1" applyBorder="1"/>
    <xf numFmtId="1" fontId="0" fillId="0" borderId="33" xfId="0" applyNumberFormat="1" applyBorder="1" applyAlignment="1">
      <alignment horizontal="center" vertical="center"/>
    </xf>
    <xf numFmtId="0" fontId="0" fillId="0" borderId="46" xfId="0" applyBorder="1" applyAlignment="1">
      <alignment horizontal="center" vertical="center"/>
    </xf>
    <xf numFmtId="0" fontId="3" fillId="0" borderId="0" xfId="0" applyFont="1" applyFill="1" applyBorder="1"/>
    <xf numFmtId="2" fontId="0" fillId="0" borderId="22" xfId="0" applyNumberFormat="1" applyFill="1" applyBorder="1"/>
    <xf numFmtId="0" fontId="0" fillId="0" borderId="22" xfId="0" applyFill="1" applyBorder="1"/>
    <xf numFmtId="0" fontId="0" fillId="0" borderId="14" xfId="0" applyFill="1" applyBorder="1"/>
    <xf numFmtId="0" fontId="3" fillId="0" borderId="10" xfId="0" applyFont="1" applyFill="1" applyBorder="1"/>
    <xf numFmtId="2" fontId="0" fillId="0" borderId="24" xfId="0" applyNumberFormat="1" applyFill="1" applyBorder="1"/>
    <xf numFmtId="0" fontId="0" fillId="0" borderId="19" xfId="0" applyFill="1" applyBorder="1"/>
    <xf numFmtId="0" fontId="3" fillId="0" borderId="7" xfId="0" applyFont="1" applyFill="1" applyBorder="1"/>
    <xf numFmtId="0" fontId="0" fillId="0" borderId="8" xfId="0" applyFill="1" applyBorder="1"/>
    <xf numFmtId="0" fontId="0" fillId="0" borderId="31" xfId="0" applyBorder="1"/>
    <xf numFmtId="0" fontId="0" fillId="0" borderId="32" xfId="0" applyBorder="1"/>
    <xf numFmtId="0" fontId="0" fillId="0" borderId="33" xfId="0" applyBorder="1"/>
    <xf numFmtId="0" fontId="1" fillId="0" borderId="0" xfId="0" applyFont="1"/>
    <xf numFmtId="0" fontId="1" fillId="0" borderId="31" xfId="0" applyFont="1" applyBorder="1"/>
    <xf numFmtId="0" fontId="1" fillId="0" borderId="32" xfId="0" applyFont="1" applyBorder="1"/>
    <xf numFmtId="0" fontId="1" fillId="0" borderId="32" xfId="0" applyFont="1" applyFill="1" applyBorder="1"/>
    <xf numFmtId="0" fontId="0" fillId="0" borderId="0" xfId="0" applyFont="1"/>
    <xf numFmtId="0" fontId="5" fillId="0" borderId="31" xfId="0" applyFont="1" applyBorder="1" applyAlignment="1">
      <alignment horizontal="center" vertical="center"/>
    </xf>
    <xf numFmtId="0" fontId="5" fillId="0" borderId="32" xfId="0" applyFont="1" applyBorder="1" applyAlignment="1">
      <alignment horizontal="center" vertical="center"/>
    </xf>
    <xf numFmtId="0" fontId="5" fillId="0" borderId="33" xfId="0" applyFont="1" applyBorder="1" applyAlignment="1">
      <alignment horizontal="center" vertical="center"/>
    </xf>
    <xf numFmtId="0" fontId="6" fillId="0" borderId="0" xfId="0" applyFont="1" applyAlignment="1">
      <alignment horizontal="center" vertical="center"/>
    </xf>
    <xf numFmtId="0" fontId="1" fillId="0" borderId="25" xfId="0" applyFont="1" applyBorder="1" applyAlignment="1">
      <alignment vertical="center" wrapText="1"/>
    </xf>
    <xf numFmtId="0" fontId="0" fillId="0" borderId="47" xfId="0" applyBorder="1" applyAlignment="1"/>
    <xf numFmtId="0" fontId="0" fillId="0" borderId="48" xfId="0" applyBorder="1" applyAlignment="1"/>
    <xf numFmtId="0" fontId="0" fillId="0" borderId="42" xfId="0" applyBorder="1" applyAlignment="1"/>
    <xf numFmtId="0" fontId="0" fillId="0" borderId="43" xfId="0" applyBorder="1" applyAlignment="1"/>
    <xf numFmtId="0" fontId="0" fillId="0" borderId="49" xfId="0" applyBorder="1" applyAlignment="1"/>
    <xf numFmtId="0" fontId="0" fillId="0" borderId="50" xfId="0" applyBorder="1" applyAlignment="1"/>
    <xf numFmtId="0" fontId="0" fillId="0" borderId="0" xfId="0"/>
    <xf numFmtId="0" fontId="8" fillId="0" borderId="0" xfId="0" applyFont="1"/>
    <xf numFmtId="0" fontId="7" fillId="3" borderId="18" xfId="0" applyFont="1" applyFill="1" applyBorder="1" applyAlignment="1">
      <alignment horizontal="center" vertical="center"/>
    </xf>
    <xf numFmtId="0" fontId="0" fillId="0" borderId="0" xfId="0" applyBorder="1" applyAlignment="1">
      <alignment vertical="top" wrapText="1"/>
    </xf>
    <xf numFmtId="0" fontId="0" fillId="2" borderId="0" xfId="0" applyFill="1" applyAlignment="1"/>
    <xf numFmtId="0" fontId="0" fillId="0" borderId="47" xfId="0" quotePrefix="1" applyBorder="1" applyAlignment="1"/>
    <xf numFmtId="0" fontId="0" fillId="0" borderId="5" xfId="0" applyBorder="1"/>
    <xf numFmtId="0" fontId="0" fillId="0" borderId="11" xfId="0" applyBorder="1"/>
    <xf numFmtId="0" fontId="0" fillId="0" borderId="13" xfId="0" applyBorder="1"/>
    <xf numFmtId="0" fontId="0" fillId="0" borderId="35" xfId="0" applyBorder="1"/>
    <xf numFmtId="0" fontId="0" fillId="0" borderId="16" xfId="0" applyBorder="1"/>
    <xf numFmtId="0" fontId="0" fillId="0" borderId="36" xfId="0" applyBorder="1"/>
    <xf numFmtId="0" fontId="0" fillId="0" borderId="23" xfId="0" applyBorder="1"/>
    <xf numFmtId="0" fontId="0" fillId="0" borderId="21" xfId="0" applyBorder="1"/>
    <xf numFmtId="0" fontId="0" fillId="0" borderId="1" xfId="0" applyNumberFormat="1" applyBorder="1"/>
    <xf numFmtId="0" fontId="0" fillId="0" borderId="17" xfId="0" applyBorder="1"/>
    <xf numFmtId="0" fontId="0" fillId="0" borderId="0" xfId="0" applyAlignment="1">
      <alignment horizontal="center"/>
    </xf>
    <xf numFmtId="0" fontId="0" fillId="0" borderId="0" xfId="0" applyAlignment="1">
      <alignment horizontal="left"/>
    </xf>
    <xf numFmtId="0" fontId="0" fillId="0" borderId="0" xfId="0" applyAlignment="1">
      <alignment horizontal="left" vertical="top" wrapText="1"/>
    </xf>
    <xf numFmtId="0" fontId="0" fillId="0" borderId="0" xfId="0" applyBorder="1" applyAlignment="1">
      <alignment horizontal="center"/>
    </xf>
    <xf numFmtId="0" fontId="0" fillId="0" borderId="26" xfId="0" applyBorder="1" applyAlignment="1">
      <alignment horizontal="center"/>
    </xf>
    <xf numFmtId="0" fontId="0" fillId="0" borderId="27" xfId="0" applyBorder="1" applyAlignment="1">
      <alignment horizontal="center"/>
    </xf>
    <xf numFmtId="0" fontId="0" fillId="0" borderId="25" xfId="0" applyBorder="1" applyAlignment="1">
      <alignment horizontal="center"/>
    </xf>
    <xf numFmtId="0" fontId="0" fillId="0" borderId="20" xfId="0" applyBorder="1" applyAlignment="1">
      <alignment horizontal="center"/>
    </xf>
    <xf numFmtId="0" fontId="0" fillId="0" borderId="28" xfId="0" applyBorder="1" applyAlignment="1">
      <alignment horizontal="center"/>
    </xf>
    <xf numFmtId="0" fontId="0" fillId="0" borderId="6" xfId="0" applyBorder="1" applyAlignment="1">
      <alignment horizontal="center" vertical="center"/>
    </xf>
    <xf numFmtId="0" fontId="0" fillId="0" borderId="35" xfId="0" applyBorder="1" applyAlignment="1">
      <alignment horizontal="center" vertical="center"/>
    </xf>
    <xf numFmtId="0" fontId="0" fillId="0" borderId="29" xfId="0" applyBorder="1" applyAlignment="1">
      <alignment horizontal="center"/>
    </xf>
    <xf numFmtId="0" fontId="2" fillId="0" borderId="0" xfId="0" applyFont="1" applyAlignment="1">
      <alignment horizontal="left"/>
    </xf>
    <xf numFmtId="0" fontId="0" fillId="0" borderId="0" xfId="0" applyBorder="1" applyAlignment="1">
      <alignment horizontal="left" vertical="top" wrapText="1"/>
    </xf>
    <xf numFmtId="0" fontId="0" fillId="0" borderId="2" xfId="0" applyBorder="1" applyAlignment="1">
      <alignment horizontal="center"/>
    </xf>
    <xf numFmtId="0" fontId="0" fillId="0" borderId="3" xfId="0" applyBorder="1" applyAlignment="1">
      <alignment horizontal="center"/>
    </xf>
    <xf numFmtId="0" fontId="0" fillId="0" borderId="4" xfId="0" applyBorder="1" applyAlignment="1">
      <alignment horizontal="center"/>
    </xf>
    <xf numFmtId="0" fontId="4" fillId="0" borderId="0" xfId="0" applyFont="1" applyAlignment="1">
      <alignment horizontal="center" vertical="center" wrapText="1"/>
    </xf>
    <xf numFmtId="0" fontId="0" fillId="0" borderId="38" xfId="0" applyFill="1" applyBorder="1" applyAlignment="1">
      <alignment horizontal="center" vertical="center"/>
    </xf>
    <xf numFmtId="0" fontId="0" fillId="0" borderId="29" xfId="0" applyFill="1" applyBorder="1" applyAlignment="1">
      <alignment horizontal="center" vertical="center"/>
    </xf>
    <xf numFmtId="0" fontId="0" fillId="0" borderId="34" xfId="0" applyFill="1" applyBorder="1" applyAlignment="1">
      <alignment horizontal="center"/>
    </xf>
    <xf numFmtId="0" fontId="0" fillId="0" borderId="29" xfId="0" applyFill="1" applyBorder="1" applyAlignment="1">
      <alignment horizontal="center"/>
    </xf>
    <xf numFmtId="0" fontId="0" fillId="0" borderId="30" xfId="0" applyFill="1" applyBorder="1" applyAlignment="1">
      <alignment horizontal="center"/>
    </xf>
    <xf numFmtId="0" fontId="1" fillId="0" borderId="39" xfId="0" applyFont="1" applyBorder="1" applyAlignment="1">
      <alignment horizontal="center" vertical="center" wrapText="1"/>
    </xf>
    <xf numFmtId="0" fontId="1" fillId="0" borderId="40" xfId="0" applyFont="1" applyBorder="1" applyAlignment="1">
      <alignment horizontal="center" vertical="center" wrapText="1"/>
    </xf>
    <xf numFmtId="0" fontId="0" fillId="0" borderId="42" xfId="0" applyFill="1" applyBorder="1" applyAlignment="1">
      <alignment horizontal="center"/>
    </xf>
    <xf numFmtId="0" fontId="0" fillId="0" borderId="43" xfId="0" applyFill="1" applyBorder="1" applyAlignment="1">
      <alignment horizontal="center"/>
    </xf>
    <xf numFmtId="0" fontId="0" fillId="0" borderId="27" xfId="0" applyFill="1" applyBorder="1" applyAlignment="1">
      <alignment horizontal="center"/>
    </xf>
    <xf numFmtId="0" fontId="0" fillId="0" borderId="26" xfId="0" applyFill="1" applyBorder="1" applyAlignment="1">
      <alignment horizontal="center"/>
    </xf>
    <xf numFmtId="0" fontId="0" fillId="0" borderId="49" xfId="0" applyFill="1" applyBorder="1" applyAlignment="1">
      <alignment horizontal="center"/>
    </xf>
    <xf numFmtId="0" fontId="0" fillId="0" borderId="50" xfId="0" applyFill="1" applyBorder="1" applyAlignment="1">
      <alignment horizontal="center"/>
    </xf>
    <xf numFmtId="0" fontId="0" fillId="2" borderId="0" xfId="0" applyFill="1" applyAlignment="1">
      <alignment horizontal="center"/>
    </xf>
    <xf numFmtId="0" fontId="0" fillId="0" borderId="11" xfId="0" applyBorder="1" applyAlignment="1">
      <alignment horizontal="center"/>
    </xf>
    <xf numFmtId="0" fontId="0" fillId="0" borderId="13" xfId="0" applyBorder="1" applyAlignment="1">
      <alignment horizontal="center"/>
    </xf>
    <xf numFmtId="0" fontId="0" fillId="0" borderId="14" xfId="0" applyBorder="1" applyAlignment="1">
      <alignment horizontal="left" vertical="top" wrapText="1"/>
    </xf>
    <xf numFmtId="0" fontId="0" fillId="0" borderId="24" xfId="0" applyBorder="1" applyAlignment="1">
      <alignment horizontal="left" vertical="top" wrapText="1"/>
    </xf>
    <xf numFmtId="0" fontId="0" fillId="0" borderId="19" xfId="0" applyBorder="1" applyAlignment="1">
      <alignment horizontal="left" vertical="top" wrapText="1"/>
    </xf>
    <xf numFmtId="0" fontId="0" fillId="0" borderId="8" xfId="0" applyBorder="1" applyAlignment="1">
      <alignment horizontal="left" vertical="top" wrapText="1"/>
    </xf>
  </cellXfs>
  <cellStyles count="1">
    <cellStyle name="Normal" xfId="0" builtinId="0"/>
  </cellStyles>
  <dxfs count="2">
    <dxf>
      <fill>
        <patternFill>
          <bgColor rgb="FFFF0000"/>
        </patternFill>
      </fill>
    </dxf>
    <dxf>
      <fill>
        <patternFill>
          <bgColor rgb="FF00B05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microsoft.com/office/2006/relationships/vbaProject" Target="vbaProject.bin"/><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calcChain" Target="calcChain.xml"/></Relationships>
</file>

<file path=xl/ctrlProps/ctrlProp1.xml><?xml version="1.0" encoding="utf-8"?>
<formControlPr xmlns="http://schemas.microsoft.com/office/spreadsheetml/2009/9/main" objectType="Drop" dropLines="20" dropStyle="combo" dx="22" fmlaLink="$A$23" fmlaRange="donnée!$B$2:$B$20" noThreeD="1" sel="19" val="0"/>
</file>

<file path=xl/ctrlProps/ctrlProp2.xml><?xml version="1.0" encoding="utf-8"?>
<formControlPr xmlns="http://schemas.microsoft.com/office/spreadsheetml/2009/9/main" objectType="Drop" dropLines="18" dropStyle="combo" dx="22" fmlaLink="A24" fmlaRange="donnée!$B$21:$B$36" noThreeD="1" sel="16" val="0"/>
</file>

<file path=xl/ctrlProps/ctrlProp3.xml><?xml version="1.0" encoding="utf-8"?>
<formControlPr xmlns="http://schemas.microsoft.com/office/spreadsheetml/2009/9/main" objectType="Drop" dropLines="11" dropStyle="combo" dx="22" fmlaLink="A25" fmlaRange="donnée!$B$37:$B$47" noThreeD="1" sel="11" val="0"/>
</file>

<file path=xl/ctrlProps/ctrlProp4.xml><?xml version="1.0" encoding="utf-8"?>
<formControlPr xmlns="http://schemas.microsoft.com/office/spreadsheetml/2009/9/main" objectType="Drop" dropLines="19" dropStyle="combo" dx="22" fmlaLink="A26" fmlaRange="donnée!$B$48:$B$66" noThreeD="1" sel="19" val="0"/>
</file>

<file path=xl/drawings/_rels/drawing1.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jpg"/></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0</xdr:row>
      <xdr:rowOff>0</xdr:rowOff>
    </xdr:from>
    <xdr:to>
      <xdr:col>2</xdr:col>
      <xdr:colOff>257565</xdr:colOff>
      <xdr:row>4</xdr:row>
      <xdr:rowOff>19050</xdr:rowOff>
    </xdr:to>
    <xdr:pic>
      <xdr:nvPicPr>
        <xdr:cNvPr id="3" name="Image 2"/>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0" y="0"/>
          <a:ext cx="1305315" cy="781050"/>
        </a:xfrm>
        <a:prstGeom prst="rect">
          <a:avLst/>
        </a:prstGeom>
      </xdr:spPr>
    </xdr:pic>
    <xdr:clientData/>
  </xdr:twoCellAnchor>
  <xdr:twoCellAnchor editAs="oneCell">
    <xdr:from>
      <xdr:col>1</xdr:col>
      <xdr:colOff>361953</xdr:colOff>
      <xdr:row>6</xdr:row>
      <xdr:rowOff>28576</xdr:rowOff>
    </xdr:from>
    <xdr:to>
      <xdr:col>7</xdr:col>
      <xdr:colOff>104775</xdr:colOff>
      <xdr:row>20</xdr:row>
      <xdr:rowOff>180083</xdr:rowOff>
    </xdr:to>
    <xdr:pic>
      <xdr:nvPicPr>
        <xdr:cNvPr id="5" name="Image 4"/>
        <xdr:cNvPicPr>
          <a:picLocks noChangeAspect="1"/>
        </xdr:cNvPicPr>
      </xdr:nvPicPr>
      <xdr:blipFill rotWithShape="1">
        <a:blip xmlns:r="http://schemas.openxmlformats.org/officeDocument/2006/relationships" r:embed="rId2"/>
        <a:srcRect l="33039" t="34773" r="31717" b="32277"/>
        <a:stretch/>
      </xdr:blipFill>
      <xdr:spPr>
        <a:xfrm>
          <a:off x="571503" y="1171576"/>
          <a:ext cx="4676772" cy="2732782"/>
        </a:xfrm>
        <a:prstGeom prst="rect">
          <a:avLst/>
        </a:prstGeom>
      </xdr:spPr>
    </xdr:pic>
    <xdr:clientData/>
  </xdr:twoCellAnchor>
  <mc:AlternateContent xmlns:mc="http://schemas.openxmlformats.org/markup-compatibility/2006">
    <mc:Choice xmlns:a14="http://schemas.microsoft.com/office/drawing/2010/main" Requires="a14">
      <xdr:twoCellAnchor editAs="oneCell">
        <xdr:from>
          <xdr:col>1</xdr:col>
          <xdr:colOff>47625</xdr:colOff>
          <xdr:row>22</xdr:row>
          <xdr:rowOff>28575</xdr:rowOff>
        </xdr:from>
        <xdr:to>
          <xdr:col>2</xdr:col>
          <xdr:colOff>857250</xdr:colOff>
          <xdr:row>22</xdr:row>
          <xdr:rowOff>352425</xdr:rowOff>
        </xdr:to>
        <xdr:sp macro="" textlink="">
          <xdr:nvSpPr>
            <xdr:cNvPr id="3082" name="Drop Down 10" hidden="1">
              <a:extLst>
                <a:ext uri="{63B3BB69-23CF-44E3-9099-C40C66FF867C}">
                  <a14:compatExt spid="_x0000_s3082"/>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38100</xdr:colOff>
          <xdr:row>23</xdr:row>
          <xdr:rowOff>19050</xdr:rowOff>
        </xdr:from>
        <xdr:to>
          <xdr:col>2</xdr:col>
          <xdr:colOff>857250</xdr:colOff>
          <xdr:row>23</xdr:row>
          <xdr:rowOff>352425</xdr:rowOff>
        </xdr:to>
        <xdr:sp macro="" textlink="">
          <xdr:nvSpPr>
            <xdr:cNvPr id="3084" name="Drop Down 12" hidden="1">
              <a:extLst>
                <a:ext uri="{63B3BB69-23CF-44E3-9099-C40C66FF867C}">
                  <a14:compatExt spid="_x0000_s3084"/>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28575</xdr:colOff>
          <xdr:row>24</xdr:row>
          <xdr:rowOff>28575</xdr:rowOff>
        </xdr:from>
        <xdr:to>
          <xdr:col>2</xdr:col>
          <xdr:colOff>857250</xdr:colOff>
          <xdr:row>24</xdr:row>
          <xdr:rowOff>352425</xdr:rowOff>
        </xdr:to>
        <xdr:sp macro="" textlink="">
          <xdr:nvSpPr>
            <xdr:cNvPr id="3086" name="Drop Down 14" hidden="1">
              <a:extLst>
                <a:ext uri="{63B3BB69-23CF-44E3-9099-C40C66FF867C}">
                  <a14:compatExt spid="_x0000_s3086"/>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57150</xdr:colOff>
          <xdr:row>25</xdr:row>
          <xdr:rowOff>28575</xdr:rowOff>
        </xdr:from>
        <xdr:to>
          <xdr:col>3</xdr:col>
          <xdr:colOff>0</xdr:colOff>
          <xdr:row>25</xdr:row>
          <xdr:rowOff>352425</xdr:rowOff>
        </xdr:to>
        <xdr:sp macro="" textlink="">
          <xdr:nvSpPr>
            <xdr:cNvPr id="3087" name="Drop Down 15" hidden="1">
              <a:extLst>
                <a:ext uri="{63B3BB69-23CF-44E3-9099-C40C66FF867C}">
                  <a14:compatExt spid="_x0000_s3087"/>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10</xdr:col>
      <xdr:colOff>238125</xdr:colOff>
      <xdr:row>11</xdr:row>
      <xdr:rowOff>85725</xdr:rowOff>
    </xdr:from>
    <xdr:to>
      <xdr:col>10</xdr:col>
      <xdr:colOff>390525</xdr:colOff>
      <xdr:row>16</xdr:row>
      <xdr:rowOff>171450</xdr:rowOff>
    </xdr:to>
    <xdr:cxnSp macro="">
      <xdr:nvCxnSpPr>
        <xdr:cNvPr id="3" name="Connecteur droit avec flèche 2"/>
        <xdr:cNvCxnSpPr/>
      </xdr:nvCxnSpPr>
      <xdr:spPr>
        <a:xfrm flipH="1" flipV="1">
          <a:off x="7239000" y="2000250"/>
          <a:ext cx="152400" cy="1047750"/>
        </a:xfrm>
        <a:prstGeom prst="straightConnector1">
          <a:avLst/>
        </a:prstGeom>
        <a:ln>
          <a:tailEnd type="triangle"/>
        </a:ln>
      </xdr:spPr>
      <xdr:style>
        <a:lnRef idx="3">
          <a:schemeClr val="dk1"/>
        </a:lnRef>
        <a:fillRef idx="0">
          <a:schemeClr val="dk1"/>
        </a:fillRef>
        <a:effectRef idx="2">
          <a:schemeClr val="dk1"/>
        </a:effectRef>
        <a:fontRef idx="minor">
          <a:schemeClr val="tx1"/>
        </a:fontRef>
      </xdr:style>
    </xdr:cxnSp>
    <xdr:clientData/>
  </xdr:twoCellAnchor>
  <xdr:twoCellAnchor>
    <xdr:from>
      <xdr:col>10</xdr:col>
      <xdr:colOff>409575</xdr:colOff>
      <xdr:row>11</xdr:row>
      <xdr:rowOff>104775</xdr:rowOff>
    </xdr:from>
    <xdr:to>
      <xdr:col>11</xdr:col>
      <xdr:colOff>142875</xdr:colOff>
      <xdr:row>17</xdr:row>
      <xdr:rowOff>38100</xdr:rowOff>
    </xdr:to>
    <xdr:cxnSp macro="">
      <xdr:nvCxnSpPr>
        <xdr:cNvPr id="6" name="Connecteur droit avec flèche 5"/>
        <xdr:cNvCxnSpPr/>
      </xdr:nvCxnSpPr>
      <xdr:spPr>
        <a:xfrm flipV="1">
          <a:off x="7410450" y="2019300"/>
          <a:ext cx="495300" cy="1085850"/>
        </a:xfrm>
        <a:prstGeom prst="straightConnector1">
          <a:avLst/>
        </a:prstGeom>
        <a:ln>
          <a:solidFill>
            <a:sysClr val="windowText" lastClr="000000"/>
          </a:solidFill>
          <a:tailEnd type="triangle"/>
        </a:ln>
      </xdr:spPr>
      <xdr:style>
        <a:lnRef idx="3">
          <a:schemeClr val="dk1"/>
        </a:lnRef>
        <a:fillRef idx="0">
          <a:schemeClr val="dk1"/>
        </a:fillRef>
        <a:effectRef idx="2">
          <a:schemeClr val="dk1"/>
        </a:effectRef>
        <a:fontRef idx="minor">
          <a:schemeClr val="tx1"/>
        </a:fontRef>
      </xdr:style>
    </xdr:cxnSp>
    <xdr:clientData/>
  </xdr:twoCellAnchor>
  <xdr:twoCellAnchor>
    <xdr:from>
      <xdr:col>7</xdr:col>
      <xdr:colOff>685800</xdr:colOff>
      <xdr:row>11</xdr:row>
      <xdr:rowOff>123825</xdr:rowOff>
    </xdr:from>
    <xdr:to>
      <xdr:col>9</xdr:col>
      <xdr:colOff>133350</xdr:colOff>
      <xdr:row>16</xdr:row>
      <xdr:rowOff>142875</xdr:rowOff>
    </xdr:to>
    <xdr:cxnSp macro="">
      <xdr:nvCxnSpPr>
        <xdr:cNvPr id="9" name="Connecteur droit avec flèche 8"/>
        <xdr:cNvCxnSpPr/>
      </xdr:nvCxnSpPr>
      <xdr:spPr>
        <a:xfrm flipV="1">
          <a:off x="6019800" y="2228850"/>
          <a:ext cx="971550" cy="981075"/>
        </a:xfrm>
        <a:prstGeom prst="straightConnector1">
          <a:avLst/>
        </a:prstGeom>
        <a:ln>
          <a:tailEnd type="triangle"/>
        </a:ln>
      </xdr:spPr>
      <xdr:style>
        <a:lnRef idx="3">
          <a:schemeClr val="dk1"/>
        </a:lnRef>
        <a:fillRef idx="0">
          <a:schemeClr val="dk1"/>
        </a:fillRef>
        <a:effectRef idx="2">
          <a:schemeClr val="dk1"/>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dimension ref="A1:I45"/>
  <sheetViews>
    <sheetView tabSelected="1" topLeftCell="A10" workbookViewId="0">
      <selection activeCell="J34" sqref="J34"/>
    </sheetView>
  </sheetViews>
  <sheetFormatPr baseColWidth="10" defaultRowHeight="15" x14ac:dyDescent="0.25"/>
  <cols>
    <col min="1" max="1" width="3.140625" style="9" customWidth="1"/>
    <col min="2" max="2" width="15.7109375" customWidth="1"/>
    <col min="3" max="3" width="13.28515625" customWidth="1"/>
    <col min="4" max="4" width="8.7109375" customWidth="1"/>
    <col min="5" max="5" width="11.28515625" customWidth="1"/>
    <col min="6" max="6" width="8.5703125" customWidth="1"/>
    <col min="7" max="7" width="16.42578125" customWidth="1"/>
    <col min="8" max="8" width="12.28515625" customWidth="1"/>
  </cols>
  <sheetData>
    <row r="1" spans="2:8" ht="15" customHeight="1" x14ac:dyDescent="0.25">
      <c r="C1" s="98" t="s">
        <v>1</v>
      </c>
      <c r="D1" s="98"/>
      <c r="E1" s="98"/>
      <c r="F1" s="98"/>
      <c r="G1" s="98"/>
      <c r="H1" s="98"/>
    </row>
    <row r="2" spans="2:8" ht="15" customHeight="1" x14ac:dyDescent="0.25">
      <c r="C2" s="98">
        <v>2</v>
      </c>
      <c r="D2" s="98">
        <v>1</v>
      </c>
      <c r="E2" s="98"/>
      <c r="F2" s="98"/>
      <c r="G2" s="98"/>
      <c r="H2" s="98"/>
    </row>
    <row r="3" spans="2:8" ht="15" customHeight="1" x14ac:dyDescent="0.25">
      <c r="C3" s="98"/>
      <c r="D3" s="98"/>
      <c r="E3" s="98"/>
      <c r="F3" s="98"/>
      <c r="G3" s="98"/>
      <c r="H3" s="98"/>
    </row>
    <row r="4" spans="2:8" ht="15" customHeight="1" x14ac:dyDescent="0.25">
      <c r="C4" s="98"/>
      <c r="D4" s="98"/>
      <c r="E4" s="98"/>
      <c r="F4" s="98"/>
      <c r="G4" s="98"/>
      <c r="H4" s="98"/>
    </row>
    <row r="6" spans="2:8" x14ac:dyDescent="0.25">
      <c r="B6" s="95" t="s">
        <v>2</v>
      </c>
      <c r="C6" s="96"/>
      <c r="D6" s="95" t="e">
        <f>#REF!</f>
        <v>#REF!</v>
      </c>
      <c r="E6" s="97"/>
      <c r="F6" s="97"/>
      <c r="G6" s="97"/>
      <c r="H6" s="11"/>
    </row>
    <row r="7" spans="2:8" x14ac:dyDescent="0.25">
      <c r="B7" s="87"/>
      <c r="C7" s="88"/>
      <c r="D7" s="88"/>
      <c r="E7" s="88"/>
      <c r="F7" s="88"/>
      <c r="G7" s="88"/>
      <c r="H7" s="89"/>
    </row>
    <row r="8" spans="2:8" x14ac:dyDescent="0.25">
      <c r="B8" s="86"/>
      <c r="C8" s="84"/>
      <c r="D8" s="84"/>
      <c r="E8" s="84"/>
      <c r="F8" s="84"/>
      <c r="G8" s="84"/>
      <c r="H8" s="85"/>
    </row>
    <row r="9" spans="2:8" x14ac:dyDescent="0.25">
      <c r="B9" s="86"/>
      <c r="C9" s="84"/>
      <c r="D9" s="84"/>
      <c r="E9" s="84"/>
      <c r="F9" s="84"/>
      <c r="G9" s="84"/>
      <c r="H9" s="85"/>
    </row>
    <row r="10" spans="2:8" x14ac:dyDescent="0.25">
      <c r="B10" s="86"/>
      <c r="C10" s="84"/>
      <c r="D10" s="84"/>
      <c r="E10" s="84"/>
      <c r="F10" s="84"/>
      <c r="G10" s="84"/>
      <c r="H10" s="85"/>
    </row>
    <row r="11" spans="2:8" x14ac:dyDescent="0.25">
      <c r="B11" s="86"/>
      <c r="C11" s="84"/>
      <c r="D11" s="84"/>
      <c r="E11" s="84"/>
      <c r="F11" s="84"/>
      <c r="G11" s="84"/>
      <c r="H11" s="85"/>
    </row>
    <row r="12" spans="2:8" x14ac:dyDescent="0.25">
      <c r="B12" s="86"/>
      <c r="C12" s="84"/>
      <c r="D12" s="84"/>
      <c r="E12" s="84"/>
      <c r="F12" s="84"/>
      <c r="G12" s="84"/>
      <c r="H12" s="85"/>
    </row>
    <row r="13" spans="2:8" x14ac:dyDescent="0.25">
      <c r="B13" s="86"/>
      <c r="C13" s="84"/>
      <c r="D13" s="84"/>
      <c r="E13" s="84"/>
      <c r="F13" s="84"/>
      <c r="G13" s="84"/>
      <c r="H13" s="85"/>
    </row>
    <row r="14" spans="2:8" x14ac:dyDescent="0.25">
      <c r="B14" s="86"/>
      <c r="C14" s="84"/>
      <c r="D14" s="84"/>
      <c r="E14" s="84"/>
      <c r="F14" s="84"/>
      <c r="G14" s="84"/>
      <c r="H14" s="85"/>
    </row>
    <row r="15" spans="2:8" x14ac:dyDescent="0.25">
      <c r="B15" s="86"/>
      <c r="C15" s="84"/>
      <c r="D15" s="84"/>
      <c r="E15" s="84"/>
      <c r="F15" s="84"/>
      <c r="G15" s="84"/>
      <c r="H15" s="85"/>
    </row>
    <row r="16" spans="2:8" x14ac:dyDescent="0.25">
      <c r="B16" s="86"/>
      <c r="C16" s="84"/>
      <c r="D16" s="84"/>
      <c r="E16" s="84"/>
      <c r="F16" s="84"/>
      <c r="G16" s="84"/>
      <c r="H16" s="85"/>
    </row>
    <row r="17" spans="1:9" x14ac:dyDescent="0.25">
      <c r="B17" s="86"/>
      <c r="C17" s="84"/>
      <c r="D17" s="84"/>
      <c r="E17" s="84"/>
      <c r="F17" s="84"/>
      <c r="G17" s="84"/>
      <c r="H17" s="85"/>
    </row>
    <row r="18" spans="1:9" x14ac:dyDescent="0.25">
      <c r="B18" s="86"/>
      <c r="C18" s="84"/>
      <c r="D18" s="84"/>
      <c r="E18" s="84"/>
      <c r="F18" s="84"/>
      <c r="G18" s="84"/>
      <c r="H18" s="85"/>
    </row>
    <row r="19" spans="1:9" x14ac:dyDescent="0.25">
      <c r="B19" s="86"/>
      <c r="C19" s="84"/>
      <c r="D19" s="84"/>
      <c r="E19" s="84"/>
      <c r="F19" s="84"/>
      <c r="G19" s="84"/>
      <c r="H19" s="85"/>
    </row>
    <row r="20" spans="1:9" ht="8.25" customHeight="1" x14ac:dyDescent="0.25">
      <c r="A20" s="53"/>
      <c r="B20" s="86"/>
      <c r="C20" s="84"/>
      <c r="D20" s="84"/>
      <c r="E20" s="84"/>
      <c r="F20" s="84"/>
      <c r="G20" s="84"/>
      <c r="H20" s="85"/>
    </row>
    <row r="21" spans="1:9" ht="15" customHeight="1" x14ac:dyDescent="0.25">
      <c r="A21" s="66"/>
      <c r="B21" s="86"/>
      <c r="C21" s="84"/>
      <c r="D21" s="92"/>
      <c r="E21" s="92"/>
      <c r="F21" s="92"/>
      <c r="G21" s="84"/>
      <c r="H21" s="85"/>
    </row>
    <row r="22" spans="1:9" ht="42" customHeight="1" x14ac:dyDescent="0.25">
      <c r="A22" s="66">
        <v>1</v>
      </c>
      <c r="B22" s="104" t="s">
        <v>3</v>
      </c>
      <c r="C22" s="105"/>
      <c r="D22" s="13" t="s">
        <v>100</v>
      </c>
      <c r="E22" t="s">
        <v>101</v>
      </c>
      <c r="F22" s="8" t="s">
        <v>4</v>
      </c>
      <c r="G22" s="13" t="s">
        <v>5</v>
      </c>
      <c r="H22" s="58" t="s">
        <v>6</v>
      </c>
    </row>
    <row r="23" spans="1:9" ht="30" customHeight="1" x14ac:dyDescent="0.25">
      <c r="A23" s="66">
        <v>19</v>
      </c>
      <c r="B23" s="106"/>
      <c r="C23" s="107"/>
      <c r="D23" s="21">
        <f>VLOOKUP($A$23,donnée!$A$2:$H$20,A22+2)</f>
        <v>0</v>
      </c>
      <c r="E23" s="14">
        <f>'325D'!B2</f>
        <v>0</v>
      </c>
      <c r="F23" s="15"/>
      <c r="G23" s="70"/>
      <c r="H23" s="60"/>
    </row>
    <row r="24" spans="1:9" ht="30" customHeight="1" x14ac:dyDescent="0.25">
      <c r="A24" s="66">
        <v>16</v>
      </c>
      <c r="B24" s="106"/>
      <c r="C24" s="107"/>
      <c r="D24" s="22">
        <f>VLOOKUP($A$24,donnée!$A$21:$H$36,A22+2)</f>
        <v>0</v>
      </c>
      <c r="E24" s="15"/>
      <c r="F24" s="15"/>
      <c r="G24" s="59"/>
      <c r="H24" s="60"/>
    </row>
    <row r="25" spans="1:9" ht="30" customHeight="1" x14ac:dyDescent="0.25">
      <c r="A25" s="66">
        <v>11</v>
      </c>
      <c r="B25" s="106"/>
      <c r="C25" s="107"/>
      <c r="D25" s="22">
        <f>VLOOKUP($A$25,donnée!$A$37:$H$48,A22+2)</f>
        <v>0</v>
      </c>
      <c r="E25" s="15"/>
      <c r="F25" s="16"/>
      <c r="G25" s="59"/>
      <c r="H25" s="60"/>
    </row>
    <row r="26" spans="1:9" ht="30" customHeight="1" x14ac:dyDescent="0.25">
      <c r="A26" s="66">
        <v>19</v>
      </c>
      <c r="B26" s="108"/>
      <c r="C26" s="109"/>
      <c r="D26" s="23">
        <f>VLOOKUP($A$26,donnée!$A$48:$H$66,A22+2)</f>
        <v>0</v>
      </c>
      <c r="E26" s="34"/>
      <c r="F26" s="15"/>
      <c r="G26" s="61"/>
      <c r="H26" s="62"/>
    </row>
    <row r="27" spans="1:9" s="20" customFormat="1" ht="22.5" customHeight="1" x14ac:dyDescent="0.25">
      <c r="A27" s="66"/>
      <c r="B27" s="110"/>
      <c r="C27" s="111"/>
      <c r="D27" s="36">
        <v>0</v>
      </c>
      <c r="E27" s="18"/>
      <c r="F27" s="17"/>
      <c r="G27" s="63"/>
      <c r="H27" s="64"/>
    </row>
    <row r="28" spans="1:9" s="10" customFormat="1" ht="18.75" customHeight="1" thickBot="1" x14ac:dyDescent="0.3">
      <c r="A28" s="66"/>
      <c r="B28" s="99" t="s">
        <v>40</v>
      </c>
      <c r="C28" s="100"/>
      <c r="D28" s="35">
        <f>MAX(D23:D27)</f>
        <v>0</v>
      </c>
      <c r="E28" s="101"/>
      <c r="F28" s="102"/>
      <c r="G28" s="102"/>
      <c r="H28" s="103"/>
    </row>
    <row r="29" spans="1:9" x14ac:dyDescent="0.25">
      <c r="A29" s="66"/>
      <c r="B29" s="88" t="s">
        <v>7</v>
      </c>
      <c r="C29" s="88"/>
      <c r="D29" s="84"/>
      <c r="E29" s="88"/>
      <c r="F29" s="88"/>
      <c r="G29" s="88"/>
      <c r="H29" s="88"/>
    </row>
    <row r="30" spans="1:9" x14ac:dyDescent="0.25">
      <c r="A30" s="66">
        <v>16</v>
      </c>
      <c r="B30" s="1" t="s">
        <v>8</v>
      </c>
      <c r="C30" s="112"/>
      <c r="D30" s="112"/>
      <c r="E30" t="s">
        <v>9</v>
      </c>
      <c r="F30" s="69" t="s">
        <v>113</v>
      </c>
      <c r="G30" s="69"/>
      <c r="H30" s="69"/>
      <c r="I30" t="str">
        <f>MID(F30,1,15)</f>
        <v>325D</v>
      </c>
    </row>
    <row r="31" spans="1:9" ht="15.75" thickBot="1" x14ac:dyDescent="0.3">
      <c r="A31" s="66"/>
      <c r="B31" s="82" t="s">
        <v>10</v>
      </c>
      <c r="C31" s="82"/>
      <c r="D31" s="12"/>
      <c r="E31" t="s">
        <v>51</v>
      </c>
      <c r="F31" s="12"/>
      <c r="G31" t="s">
        <v>11</v>
      </c>
      <c r="H31" s="12"/>
    </row>
    <row r="32" spans="1:9" ht="16.5" customHeight="1" thickBot="1" x14ac:dyDescent="0.3">
      <c r="A32" s="66">
        <v>3</v>
      </c>
      <c r="B32" s="81" t="s">
        <v>12</v>
      </c>
      <c r="C32" s="81"/>
      <c r="D32" s="81"/>
      <c r="E32" s="81"/>
      <c r="F32" s="81"/>
      <c r="G32" s="67" t="b">
        <f>AND(D23&lt;=E23,D24&lt;=E24,D25&lt;=E25,D26&lt;=E26,D27&lt;=E27)</f>
        <v>1</v>
      </c>
      <c r="H32" s="57"/>
    </row>
    <row r="33" spans="1:8" ht="9" customHeight="1" x14ac:dyDescent="0.25">
      <c r="A33" s="66"/>
      <c r="G33" s="7"/>
    </row>
    <row r="34" spans="1:8" ht="15.75" x14ac:dyDescent="0.25">
      <c r="A34" s="53"/>
      <c r="B34" s="93" t="s">
        <v>104</v>
      </c>
      <c r="C34" s="93"/>
      <c r="D34" s="93"/>
      <c r="E34" s="93"/>
      <c r="F34" s="93"/>
      <c r="G34" s="93"/>
      <c r="H34" s="93"/>
    </row>
    <row r="35" spans="1:8" ht="15" customHeight="1" x14ac:dyDescent="0.25">
      <c r="A35" s="53"/>
      <c r="B35" s="83" t="s">
        <v>105</v>
      </c>
      <c r="C35" s="83"/>
      <c r="D35" s="83"/>
      <c r="E35" s="83"/>
      <c r="F35" s="83"/>
      <c r="G35" s="83"/>
      <c r="H35" s="83"/>
    </row>
    <row r="36" spans="1:8" x14ac:dyDescent="0.25">
      <c r="A36" s="53"/>
      <c r="B36" s="83"/>
      <c r="C36" s="83"/>
      <c r="D36" s="83"/>
      <c r="E36" s="83"/>
      <c r="F36" s="83"/>
      <c r="G36" s="83"/>
      <c r="H36" s="83"/>
    </row>
    <row r="37" spans="1:8" x14ac:dyDescent="0.25">
      <c r="A37" s="53"/>
      <c r="B37" s="83"/>
      <c r="C37" s="83"/>
      <c r="D37" s="83"/>
      <c r="E37" s="83"/>
      <c r="F37" s="83"/>
      <c r="G37" s="83"/>
      <c r="H37" s="83"/>
    </row>
    <row r="38" spans="1:8" ht="15" customHeight="1" x14ac:dyDescent="0.25">
      <c r="A38" s="53"/>
      <c r="B38" s="94" t="s">
        <v>106</v>
      </c>
      <c r="C38" s="94"/>
      <c r="D38" s="94"/>
      <c r="E38" s="94"/>
      <c r="F38" s="94"/>
      <c r="G38" s="94"/>
      <c r="H38" s="94"/>
    </row>
    <row r="39" spans="1:8" x14ac:dyDescent="0.25">
      <c r="B39" s="94"/>
      <c r="C39" s="94"/>
      <c r="D39" s="94"/>
      <c r="E39" s="94"/>
      <c r="F39" s="94"/>
      <c r="G39" s="94"/>
      <c r="H39" s="94"/>
    </row>
    <row r="40" spans="1:8" x14ac:dyDescent="0.25">
      <c r="B40" s="94"/>
      <c r="C40" s="94"/>
      <c r="D40" s="94"/>
      <c r="E40" s="94"/>
      <c r="F40" s="94"/>
      <c r="G40" s="94"/>
      <c r="H40" s="94"/>
    </row>
    <row r="41" spans="1:8" x14ac:dyDescent="0.25">
      <c r="B41" s="94"/>
      <c r="C41" s="94"/>
      <c r="D41" s="94"/>
      <c r="E41" s="94"/>
      <c r="F41" s="94"/>
      <c r="G41" s="94"/>
      <c r="H41" s="94"/>
    </row>
    <row r="42" spans="1:8" x14ac:dyDescent="0.25">
      <c r="B42" s="94"/>
      <c r="C42" s="94"/>
      <c r="D42" s="94"/>
      <c r="E42" s="94"/>
      <c r="F42" s="94"/>
      <c r="G42" s="94"/>
      <c r="H42" s="94"/>
    </row>
    <row r="43" spans="1:8" ht="14.25" customHeight="1" x14ac:dyDescent="0.25">
      <c r="B43" s="94"/>
      <c r="C43" s="94"/>
      <c r="D43" s="94"/>
      <c r="E43" s="94"/>
      <c r="F43" s="94"/>
      <c r="G43" s="94"/>
      <c r="H43" s="94"/>
    </row>
    <row r="44" spans="1:8" x14ac:dyDescent="0.25">
      <c r="B44" s="94"/>
      <c r="C44" s="94"/>
      <c r="D44" s="94"/>
      <c r="E44" s="94"/>
      <c r="F44" s="94"/>
      <c r="G44" s="94"/>
      <c r="H44" s="94"/>
    </row>
    <row r="45" spans="1:8" x14ac:dyDescent="0.25">
      <c r="B45" s="68"/>
      <c r="C45" s="68"/>
      <c r="D45" s="68"/>
      <c r="E45" s="68"/>
      <c r="F45" s="68"/>
      <c r="G45" s="68"/>
      <c r="H45" s="68"/>
    </row>
  </sheetData>
  <mergeCells count="19">
    <mergeCell ref="C30:D30"/>
    <mergeCell ref="B29:H29"/>
    <mergeCell ref="B22:C22"/>
    <mergeCell ref="B23:C23"/>
    <mergeCell ref="B24:C24"/>
    <mergeCell ref="B25:C25"/>
    <mergeCell ref="B26:C26"/>
    <mergeCell ref="B27:C27"/>
    <mergeCell ref="B6:C6"/>
    <mergeCell ref="D6:G6"/>
    <mergeCell ref="B7:H21"/>
    <mergeCell ref="C1:H4"/>
    <mergeCell ref="B28:C28"/>
    <mergeCell ref="E28:H28"/>
    <mergeCell ref="B31:C31"/>
    <mergeCell ref="B32:F32"/>
    <mergeCell ref="B34:H34"/>
    <mergeCell ref="B35:H37"/>
    <mergeCell ref="B38:H44"/>
  </mergeCells>
  <conditionalFormatting sqref="G32">
    <cfRule type="containsText" dxfId="1" priority="1" operator="containsText" text="vrai">
      <formula>NOT(ISERROR(SEARCH("vrai",G32)))</formula>
    </cfRule>
    <cfRule type="containsText" dxfId="0" priority="2" operator="containsText" text="Faux">
      <formula>NOT(ISERROR(SEARCH("Faux",G32)))</formula>
    </cfRule>
  </conditionalFormatting>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3082" r:id="rId4" name="Drop Down 10">
              <controlPr defaultSize="0" autoLine="0" autoPict="0">
                <anchor moveWithCells="1">
                  <from>
                    <xdr:col>1</xdr:col>
                    <xdr:colOff>47625</xdr:colOff>
                    <xdr:row>22</xdr:row>
                    <xdr:rowOff>28575</xdr:rowOff>
                  </from>
                  <to>
                    <xdr:col>2</xdr:col>
                    <xdr:colOff>857250</xdr:colOff>
                    <xdr:row>22</xdr:row>
                    <xdr:rowOff>352425</xdr:rowOff>
                  </to>
                </anchor>
              </controlPr>
            </control>
          </mc:Choice>
        </mc:AlternateContent>
        <mc:AlternateContent xmlns:mc="http://schemas.openxmlformats.org/markup-compatibility/2006">
          <mc:Choice Requires="x14">
            <control shapeId="3084" r:id="rId5" name="Drop Down 12">
              <controlPr defaultSize="0" autoLine="0" autoPict="0">
                <anchor moveWithCells="1">
                  <from>
                    <xdr:col>1</xdr:col>
                    <xdr:colOff>38100</xdr:colOff>
                    <xdr:row>23</xdr:row>
                    <xdr:rowOff>19050</xdr:rowOff>
                  </from>
                  <to>
                    <xdr:col>2</xdr:col>
                    <xdr:colOff>857250</xdr:colOff>
                    <xdr:row>23</xdr:row>
                    <xdr:rowOff>352425</xdr:rowOff>
                  </to>
                </anchor>
              </controlPr>
            </control>
          </mc:Choice>
        </mc:AlternateContent>
        <mc:AlternateContent xmlns:mc="http://schemas.openxmlformats.org/markup-compatibility/2006">
          <mc:Choice Requires="x14">
            <control shapeId="3086" r:id="rId6" name="Drop Down 14">
              <controlPr defaultSize="0" autoLine="0" autoPict="0">
                <anchor moveWithCells="1">
                  <from>
                    <xdr:col>1</xdr:col>
                    <xdr:colOff>28575</xdr:colOff>
                    <xdr:row>24</xdr:row>
                    <xdr:rowOff>28575</xdr:rowOff>
                  </from>
                  <to>
                    <xdr:col>2</xdr:col>
                    <xdr:colOff>857250</xdr:colOff>
                    <xdr:row>24</xdr:row>
                    <xdr:rowOff>352425</xdr:rowOff>
                  </to>
                </anchor>
              </controlPr>
            </control>
          </mc:Choice>
        </mc:AlternateContent>
        <mc:AlternateContent xmlns:mc="http://schemas.openxmlformats.org/markup-compatibility/2006">
          <mc:Choice Requires="x14">
            <control shapeId="3087" r:id="rId7" name="Drop Down 15">
              <controlPr defaultSize="0" autoLine="0" autoPict="0">
                <anchor moveWithCells="1">
                  <from>
                    <xdr:col>1</xdr:col>
                    <xdr:colOff>57150</xdr:colOff>
                    <xdr:row>25</xdr:row>
                    <xdr:rowOff>28575</xdr:rowOff>
                  </from>
                  <to>
                    <xdr:col>3</xdr:col>
                    <xdr:colOff>0</xdr:colOff>
                    <xdr:row>25</xdr:row>
                    <xdr:rowOff>352425</xdr:rowOff>
                  </to>
                </anchor>
              </controlPr>
            </control>
          </mc:Choice>
        </mc:AlternateContent>
      </controls>
    </mc:Choice>
  </mc:AlternateContent>
  <extLst>
    <ext xmlns:x14="http://schemas.microsoft.com/office/spreadsheetml/2009/9/main" uri="{CCE6A557-97BC-4b89-ADB6-D9C93CAAB3DF}">
      <x14:dataValidations xmlns:xm="http://schemas.microsoft.com/office/excel/2006/main" disablePrompts="1" count="1">
        <x14:dataValidation type="list" allowBlank="1" showInputMessage="1" showErrorMessage="1">
          <x14:formula1>
            <xm:f>donnée!$G$2:$G$19</xm:f>
          </x14:formula1>
          <xm:sqref>F30:H30</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68"/>
  <sheetViews>
    <sheetView workbookViewId="0">
      <selection activeCell="G27" sqref="G27"/>
    </sheetView>
  </sheetViews>
  <sheetFormatPr baseColWidth="10" defaultRowHeight="15" x14ac:dyDescent="0.25"/>
  <cols>
    <col min="2" max="2" width="25.7109375" customWidth="1"/>
    <col min="7" max="7" width="55.28515625" customWidth="1"/>
  </cols>
  <sheetData>
    <row r="1" spans="1:8" s="10" customFormat="1" ht="15.75" thickBot="1" x14ac:dyDescent="0.3">
      <c r="A1" s="10" t="s">
        <v>13</v>
      </c>
      <c r="B1" s="10" t="s">
        <v>14</v>
      </c>
      <c r="G1" s="10" t="s">
        <v>77</v>
      </c>
    </row>
    <row r="2" spans="1:8" ht="15.75" thickBot="1" x14ac:dyDescent="0.3">
      <c r="A2" s="24">
        <v>1</v>
      </c>
      <c r="B2" s="30" t="s">
        <v>22</v>
      </c>
      <c r="C2" s="25">
        <v>1080</v>
      </c>
      <c r="F2" t="s">
        <v>94</v>
      </c>
      <c r="G2" s="49" t="s">
        <v>94</v>
      </c>
      <c r="H2">
        <v>12</v>
      </c>
    </row>
    <row r="3" spans="1:8" x14ac:dyDescent="0.25">
      <c r="A3" s="6">
        <v>2</v>
      </c>
      <c r="B3" s="31" t="s">
        <v>23</v>
      </c>
      <c r="C3" s="26">
        <v>1350</v>
      </c>
      <c r="F3" t="s">
        <v>83</v>
      </c>
      <c r="G3" s="50" t="s">
        <v>112</v>
      </c>
      <c r="H3" s="20" t="s">
        <v>95</v>
      </c>
    </row>
    <row r="4" spans="1:8" x14ac:dyDescent="0.25">
      <c r="A4" s="6">
        <v>3</v>
      </c>
      <c r="B4" s="31" t="s">
        <v>24</v>
      </c>
      <c r="C4" s="26">
        <v>1800</v>
      </c>
      <c r="F4" t="s">
        <v>84</v>
      </c>
      <c r="G4" s="51" t="s">
        <v>107</v>
      </c>
      <c r="H4" s="20" t="s">
        <v>95</v>
      </c>
    </row>
    <row r="5" spans="1:8" x14ac:dyDescent="0.25">
      <c r="A5" s="6">
        <v>4</v>
      </c>
      <c r="B5" s="31" t="s">
        <v>25</v>
      </c>
      <c r="C5" s="26">
        <v>2280</v>
      </c>
      <c r="F5" t="s">
        <v>85</v>
      </c>
      <c r="G5" s="51" t="s">
        <v>108</v>
      </c>
      <c r="H5" s="20" t="s">
        <v>95</v>
      </c>
    </row>
    <row r="6" spans="1:8" x14ac:dyDescent="0.25">
      <c r="A6" s="6">
        <v>5</v>
      </c>
      <c r="B6" s="31" t="s">
        <v>26</v>
      </c>
      <c r="C6" s="26">
        <v>2820</v>
      </c>
      <c r="F6" t="s">
        <v>86</v>
      </c>
      <c r="G6" s="51" t="s">
        <v>109</v>
      </c>
      <c r="H6" s="20" t="s">
        <v>95</v>
      </c>
    </row>
    <row r="7" spans="1:8" x14ac:dyDescent="0.25">
      <c r="A7" s="6">
        <v>6</v>
      </c>
      <c r="B7" s="31" t="s">
        <v>27</v>
      </c>
      <c r="C7" s="26">
        <v>3480</v>
      </c>
      <c r="F7" t="s">
        <v>87</v>
      </c>
      <c r="G7" s="51" t="s">
        <v>110</v>
      </c>
      <c r="H7" s="20" t="s">
        <v>95</v>
      </c>
    </row>
    <row r="8" spans="1:8" x14ac:dyDescent="0.25">
      <c r="A8" s="6">
        <v>7</v>
      </c>
      <c r="B8" s="31" t="s">
        <v>28</v>
      </c>
      <c r="C8" s="26">
        <v>3510</v>
      </c>
      <c r="F8" t="s">
        <v>88</v>
      </c>
      <c r="G8" s="51" t="s">
        <v>111</v>
      </c>
      <c r="H8" s="20" t="s">
        <v>95</v>
      </c>
    </row>
    <row r="9" spans="1:8" x14ac:dyDescent="0.25">
      <c r="A9" s="6">
        <v>8</v>
      </c>
      <c r="B9" s="31" t="s">
        <v>29</v>
      </c>
      <c r="C9" s="26">
        <v>4200</v>
      </c>
      <c r="F9" t="s">
        <v>89</v>
      </c>
      <c r="G9" s="51" t="s">
        <v>89</v>
      </c>
      <c r="H9" t="s">
        <v>97</v>
      </c>
    </row>
    <row r="10" spans="1:8" x14ac:dyDescent="0.25">
      <c r="A10" s="6">
        <v>9</v>
      </c>
      <c r="B10" s="31" t="s">
        <v>30</v>
      </c>
      <c r="C10" s="26">
        <v>5520</v>
      </c>
      <c r="F10" t="s">
        <v>90</v>
      </c>
      <c r="G10" s="51" t="s">
        <v>90</v>
      </c>
      <c r="H10" t="s">
        <v>97</v>
      </c>
    </row>
    <row r="11" spans="1:8" x14ac:dyDescent="0.25">
      <c r="A11" s="6">
        <v>10</v>
      </c>
      <c r="B11" s="31" t="s">
        <v>31</v>
      </c>
      <c r="C11" s="26">
        <v>5760</v>
      </c>
      <c r="F11" t="s">
        <v>91</v>
      </c>
      <c r="G11" s="51" t="s">
        <v>91</v>
      </c>
      <c r="H11" t="s">
        <v>97</v>
      </c>
    </row>
    <row r="12" spans="1:8" x14ac:dyDescent="0.25">
      <c r="A12" s="6">
        <v>11</v>
      </c>
      <c r="B12" s="31" t="s">
        <v>32</v>
      </c>
      <c r="C12" s="26">
        <v>6300</v>
      </c>
      <c r="F12" t="s">
        <v>92</v>
      </c>
      <c r="G12" s="51" t="s">
        <v>113</v>
      </c>
      <c r="H12" t="s">
        <v>96</v>
      </c>
    </row>
    <row r="13" spans="1:8" x14ac:dyDescent="0.25">
      <c r="A13" s="6">
        <v>12</v>
      </c>
      <c r="B13" s="31" t="s">
        <v>33</v>
      </c>
      <c r="C13" s="26">
        <v>6750</v>
      </c>
      <c r="F13" t="s">
        <v>78</v>
      </c>
      <c r="G13" s="51" t="s">
        <v>78</v>
      </c>
      <c r="H13" t="s">
        <v>95</v>
      </c>
    </row>
    <row r="14" spans="1:8" x14ac:dyDescent="0.25">
      <c r="A14" s="6">
        <v>13</v>
      </c>
      <c r="B14" s="31" t="s">
        <v>34</v>
      </c>
      <c r="C14" s="26">
        <v>8400</v>
      </c>
      <c r="F14" t="s">
        <v>79</v>
      </c>
      <c r="G14" s="51" t="s">
        <v>79</v>
      </c>
      <c r="H14" s="20" t="s">
        <v>95</v>
      </c>
    </row>
    <row r="15" spans="1:8" x14ac:dyDescent="0.25">
      <c r="A15" s="6">
        <v>14</v>
      </c>
      <c r="B15" s="31" t="s">
        <v>35</v>
      </c>
      <c r="C15" s="26">
        <v>10500</v>
      </c>
      <c r="F15" t="s">
        <v>80</v>
      </c>
      <c r="G15" s="51" t="s">
        <v>80</v>
      </c>
      <c r="H15" s="20" t="s">
        <v>95</v>
      </c>
    </row>
    <row r="16" spans="1:8" x14ac:dyDescent="0.25">
      <c r="A16" s="6">
        <v>15</v>
      </c>
      <c r="B16" s="31" t="s">
        <v>36</v>
      </c>
      <c r="C16" s="26">
        <v>12600</v>
      </c>
      <c r="F16" t="s">
        <v>93</v>
      </c>
      <c r="G16" s="51" t="s">
        <v>93</v>
      </c>
      <c r="H16" s="20" t="s">
        <v>95</v>
      </c>
    </row>
    <row r="17" spans="1:8" x14ac:dyDescent="0.25">
      <c r="A17" s="6">
        <v>16</v>
      </c>
      <c r="B17" s="31" t="s">
        <v>37</v>
      </c>
      <c r="C17" s="26">
        <v>15000</v>
      </c>
      <c r="F17" t="s">
        <v>81</v>
      </c>
      <c r="G17" s="52" t="s">
        <v>81</v>
      </c>
      <c r="H17" s="20" t="s">
        <v>95</v>
      </c>
    </row>
    <row r="18" spans="1:8" x14ac:dyDescent="0.25">
      <c r="A18" s="6">
        <v>17</v>
      </c>
      <c r="B18" s="31" t="s">
        <v>38</v>
      </c>
      <c r="C18" s="26">
        <v>16800</v>
      </c>
      <c r="F18" t="s">
        <v>82</v>
      </c>
      <c r="G18" s="52" t="s">
        <v>82</v>
      </c>
      <c r="H18" t="s">
        <v>97</v>
      </c>
    </row>
    <row r="19" spans="1:8" ht="15.75" thickBot="1" x14ac:dyDescent="0.3">
      <c r="A19" s="27">
        <v>18</v>
      </c>
      <c r="B19" s="32" t="s">
        <v>39</v>
      </c>
      <c r="C19" s="28">
        <v>21900</v>
      </c>
      <c r="F19">
        <v>944</v>
      </c>
      <c r="G19">
        <v>944</v>
      </c>
      <c r="H19" t="s">
        <v>95</v>
      </c>
    </row>
    <row r="20" spans="1:8" s="20" customFormat="1" ht="15.75" thickBot="1" x14ac:dyDescent="0.3">
      <c r="A20" s="6">
        <v>19</v>
      </c>
      <c r="B20" s="31" t="s">
        <v>76</v>
      </c>
      <c r="C20" s="26">
        <v>0</v>
      </c>
    </row>
    <row r="21" spans="1:8" x14ac:dyDescent="0.25">
      <c r="A21" s="24">
        <v>1</v>
      </c>
      <c r="B21" s="30" t="s">
        <v>53</v>
      </c>
      <c r="C21" s="25">
        <v>1600</v>
      </c>
    </row>
    <row r="22" spans="1:8" ht="15" customHeight="1" thickBot="1" x14ac:dyDescent="0.3">
      <c r="A22" s="6">
        <v>2</v>
      </c>
      <c r="B22" s="31" t="s">
        <v>52</v>
      </c>
      <c r="C22" s="26">
        <v>944</v>
      </c>
    </row>
    <row r="23" spans="1:8" s="20" customFormat="1" ht="15" customHeight="1" x14ac:dyDescent="0.25">
      <c r="A23" s="24">
        <v>3</v>
      </c>
      <c r="B23" s="31" t="s">
        <v>54</v>
      </c>
      <c r="C23" s="26">
        <v>735</v>
      </c>
    </row>
    <row r="24" spans="1:8" s="20" customFormat="1" ht="15" customHeight="1" thickBot="1" x14ac:dyDescent="0.3">
      <c r="A24" s="6">
        <v>4</v>
      </c>
      <c r="B24" s="31" t="s">
        <v>58</v>
      </c>
      <c r="C24" s="26">
        <v>1465</v>
      </c>
    </row>
    <row r="25" spans="1:8" s="20" customFormat="1" ht="15" customHeight="1" x14ac:dyDescent="0.25">
      <c r="A25" s="24">
        <v>5</v>
      </c>
      <c r="B25" s="31" t="s">
        <v>55</v>
      </c>
      <c r="C25" s="26">
        <v>307</v>
      </c>
    </row>
    <row r="26" spans="1:8" s="20" customFormat="1" ht="15" customHeight="1" thickBot="1" x14ac:dyDescent="0.3">
      <c r="A26" s="6">
        <v>6</v>
      </c>
      <c r="B26" s="31" t="s">
        <v>56</v>
      </c>
      <c r="C26" s="26">
        <v>615</v>
      </c>
    </row>
    <row r="27" spans="1:8" s="20" customFormat="1" ht="15" customHeight="1" x14ac:dyDescent="0.25">
      <c r="A27" s="24">
        <v>7</v>
      </c>
      <c r="B27" s="31" t="s">
        <v>57</v>
      </c>
      <c r="C27" s="26">
        <v>921</v>
      </c>
    </row>
    <row r="28" spans="1:8" ht="15.75" thickBot="1" x14ac:dyDescent="0.3">
      <c r="A28" s="6">
        <v>8</v>
      </c>
      <c r="B28" s="31" t="s">
        <v>15</v>
      </c>
      <c r="C28" s="26">
        <v>361</v>
      </c>
    </row>
    <row r="29" spans="1:8" s="20" customFormat="1" x14ac:dyDescent="0.25">
      <c r="A29" s="24">
        <v>9</v>
      </c>
      <c r="B29" s="31" t="s">
        <v>59</v>
      </c>
      <c r="C29" s="26">
        <v>850</v>
      </c>
    </row>
    <row r="30" spans="1:8" ht="15.75" thickBot="1" x14ac:dyDescent="0.3">
      <c r="A30" s="6">
        <v>10</v>
      </c>
      <c r="B30" s="31" t="s">
        <v>16</v>
      </c>
      <c r="C30" s="26">
        <v>403</v>
      </c>
    </row>
    <row r="31" spans="1:8" x14ac:dyDescent="0.25">
      <c r="A31" s="24">
        <v>11</v>
      </c>
      <c r="B31" s="31" t="s">
        <v>18</v>
      </c>
      <c r="C31" s="26">
        <v>775</v>
      </c>
    </row>
    <row r="32" spans="1:8" ht="15.75" thickBot="1" x14ac:dyDescent="0.3">
      <c r="A32" s="6">
        <v>12</v>
      </c>
      <c r="B32" s="31" t="s">
        <v>17</v>
      </c>
      <c r="C32" s="26">
        <v>980</v>
      </c>
    </row>
    <row r="33" spans="1:3" x14ac:dyDescent="0.25">
      <c r="A33" s="24">
        <v>13</v>
      </c>
      <c r="B33" s="31" t="s">
        <v>19</v>
      </c>
      <c r="C33" s="26">
        <v>700</v>
      </c>
    </row>
    <row r="34" spans="1:3" ht="15.75" thickBot="1" x14ac:dyDescent="0.3">
      <c r="A34" s="6">
        <v>14</v>
      </c>
      <c r="B34" s="31" t="s">
        <v>20</v>
      </c>
      <c r="C34" s="26">
        <v>702</v>
      </c>
    </row>
    <row r="35" spans="1:3" ht="15.75" thickBot="1" x14ac:dyDescent="0.3">
      <c r="A35" s="24">
        <v>15</v>
      </c>
      <c r="B35" s="32" t="s">
        <v>21</v>
      </c>
      <c r="C35" s="28">
        <v>935</v>
      </c>
    </row>
    <row r="36" spans="1:3" s="20" customFormat="1" ht="15.75" thickBot="1" x14ac:dyDescent="0.3">
      <c r="A36" s="24">
        <v>16</v>
      </c>
      <c r="B36" s="31" t="s">
        <v>76</v>
      </c>
      <c r="C36" s="26">
        <v>0</v>
      </c>
    </row>
    <row r="37" spans="1:3" x14ac:dyDescent="0.25">
      <c r="A37" s="24">
        <v>1</v>
      </c>
      <c r="B37" s="30" t="s">
        <v>45</v>
      </c>
      <c r="C37" s="25">
        <v>745</v>
      </c>
    </row>
    <row r="38" spans="1:3" x14ac:dyDescent="0.25">
      <c r="A38" s="6">
        <v>2</v>
      </c>
      <c r="B38" s="31" t="s">
        <v>44</v>
      </c>
      <c r="C38" s="29">
        <v>640</v>
      </c>
    </row>
    <row r="39" spans="1:3" x14ac:dyDescent="0.25">
      <c r="A39" s="6">
        <v>3</v>
      </c>
      <c r="B39" s="31" t="s">
        <v>43</v>
      </c>
      <c r="C39" s="26">
        <v>1205</v>
      </c>
    </row>
    <row r="40" spans="1:3" x14ac:dyDescent="0.25">
      <c r="A40" s="6">
        <v>4</v>
      </c>
      <c r="B40" s="31" t="s">
        <v>42</v>
      </c>
      <c r="C40" s="29">
        <v>1385</v>
      </c>
    </row>
    <row r="41" spans="1:3" x14ac:dyDescent="0.25">
      <c r="A41" s="6">
        <v>5</v>
      </c>
      <c r="B41" s="31" t="s">
        <v>41</v>
      </c>
      <c r="C41" s="26">
        <v>1650</v>
      </c>
    </row>
    <row r="42" spans="1:3" x14ac:dyDescent="0.25">
      <c r="A42" s="6">
        <v>6</v>
      </c>
      <c r="B42" s="31" t="s">
        <v>46</v>
      </c>
      <c r="C42" s="29">
        <v>2236</v>
      </c>
    </row>
    <row r="43" spans="1:3" x14ac:dyDescent="0.25">
      <c r="A43" s="6">
        <v>7</v>
      </c>
      <c r="B43" s="31" t="s">
        <v>47</v>
      </c>
      <c r="C43" s="26">
        <v>2514</v>
      </c>
    </row>
    <row r="44" spans="1:3" x14ac:dyDescent="0.25">
      <c r="A44" s="6">
        <v>8</v>
      </c>
      <c r="B44" s="31" t="s">
        <v>48</v>
      </c>
      <c r="C44" s="29">
        <v>2856</v>
      </c>
    </row>
    <row r="45" spans="1:3" x14ac:dyDescent="0.25">
      <c r="A45" s="6">
        <v>9</v>
      </c>
      <c r="B45" s="31" t="s">
        <v>49</v>
      </c>
      <c r="C45" s="26">
        <v>1320</v>
      </c>
    </row>
    <row r="46" spans="1:3" s="20" customFormat="1" ht="15.75" thickBot="1" x14ac:dyDescent="0.3">
      <c r="A46" s="27">
        <v>10</v>
      </c>
      <c r="B46" s="32" t="s">
        <v>50</v>
      </c>
      <c r="C46" s="4">
        <v>1870</v>
      </c>
    </row>
    <row r="47" spans="1:3" ht="15.75" thickBot="1" x14ac:dyDescent="0.3">
      <c r="A47" s="33">
        <v>11</v>
      </c>
      <c r="B47" s="37" t="s">
        <v>76</v>
      </c>
      <c r="C47" s="38">
        <v>0</v>
      </c>
    </row>
    <row r="48" spans="1:3" x14ac:dyDescent="0.25">
      <c r="A48" s="40">
        <v>1</v>
      </c>
      <c r="B48" s="41" t="s">
        <v>102</v>
      </c>
      <c r="C48" s="42">
        <v>720</v>
      </c>
    </row>
    <row r="49" spans="1:3" x14ac:dyDescent="0.25">
      <c r="A49" s="33">
        <v>2</v>
      </c>
      <c r="B49" s="37" t="s">
        <v>103</v>
      </c>
      <c r="C49" s="39">
        <v>900</v>
      </c>
    </row>
    <row r="50" spans="1:3" x14ac:dyDescent="0.25">
      <c r="A50" s="33">
        <v>3</v>
      </c>
      <c r="B50" s="37" t="s">
        <v>60</v>
      </c>
      <c r="C50" s="38">
        <v>516</v>
      </c>
    </row>
    <row r="51" spans="1:3" x14ac:dyDescent="0.25">
      <c r="A51" s="33">
        <v>4</v>
      </c>
      <c r="B51" s="37" t="s">
        <v>73</v>
      </c>
      <c r="C51" s="39">
        <v>650</v>
      </c>
    </row>
    <row r="52" spans="1:3" x14ac:dyDescent="0.25">
      <c r="A52" s="33">
        <v>5</v>
      </c>
      <c r="B52" s="37" t="s">
        <v>61</v>
      </c>
      <c r="C52" s="38">
        <v>730</v>
      </c>
    </row>
    <row r="53" spans="1:3" x14ac:dyDescent="0.25">
      <c r="A53" s="33">
        <v>6</v>
      </c>
      <c r="B53" s="37" t="s">
        <v>72</v>
      </c>
      <c r="C53" s="39">
        <v>840</v>
      </c>
    </row>
    <row r="54" spans="1:3" x14ac:dyDescent="0.25">
      <c r="A54" s="33">
        <v>7</v>
      </c>
      <c r="B54" s="37" t="s">
        <v>62</v>
      </c>
      <c r="C54" s="38">
        <v>965</v>
      </c>
    </row>
    <row r="55" spans="1:3" x14ac:dyDescent="0.25">
      <c r="A55" s="33">
        <v>8</v>
      </c>
      <c r="B55" s="37" t="s">
        <v>63</v>
      </c>
      <c r="C55" s="39">
        <v>1185</v>
      </c>
    </row>
    <row r="56" spans="1:3" x14ac:dyDescent="0.25">
      <c r="A56" s="33">
        <v>9</v>
      </c>
      <c r="B56" s="37" t="s">
        <v>69</v>
      </c>
      <c r="C56" s="38">
        <v>1505</v>
      </c>
    </row>
    <row r="57" spans="1:3" x14ac:dyDescent="0.25">
      <c r="A57" s="33">
        <v>10</v>
      </c>
      <c r="B57" s="37" t="s">
        <v>64</v>
      </c>
      <c r="C57" s="39">
        <v>1880</v>
      </c>
    </row>
    <row r="58" spans="1:3" x14ac:dyDescent="0.25">
      <c r="A58" s="33">
        <v>11</v>
      </c>
      <c r="B58" s="37" t="s">
        <v>65</v>
      </c>
      <c r="C58" s="38">
        <v>355</v>
      </c>
    </row>
    <row r="59" spans="1:3" x14ac:dyDescent="0.25">
      <c r="A59" s="33">
        <v>12</v>
      </c>
      <c r="B59" s="37" t="s">
        <v>74</v>
      </c>
      <c r="C59" s="39">
        <v>445</v>
      </c>
    </row>
    <row r="60" spans="1:3" x14ac:dyDescent="0.25">
      <c r="A60" s="33">
        <v>13</v>
      </c>
      <c r="B60" s="37" t="s">
        <v>66</v>
      </c>
      <c r="C60" s="38">
        <v>500</v>
      </c>
    </row>
    <row r="61" spans="1:3" x14ac:dyDescent="0.25">
      <c r="A61" s="33">
        <v>14</v>
      </c>
      <c r="B61" s="37" t="s">
        <v>75</v>
      </c>
      <c r="C61" s="39">
        <v>570</v>
      </c>
    </row>
    <row r="62" spans="1:3" x14ac:dyDescent="0.25">
      <c r="A62" s="33">
        <v>15</v>
      </c>
      <c r="B62" s="37" t="s">
        <v>67</v>
      </c>
      <c r="C62" s="38">
        <v>635</v>
      </c>
    </row>
    <row r="63" spans="1:3" x14ac:dyDescent="0.25">
      <c r="A63" s="33">
        <v>16</v>
      </c>
      <c r="B63" s="37" t="s">
        <v>68</v>
      </c>
      <c r="C63" s="39">
        <v>870</v>
      </c>
    </row>
    <row r="64" spans="1:3" x14ac:dyDescent="0.25">
      <c r="A64" s="33">
        <v>17</v>
      </c>
      <c r="B64" s="37" t="s">
        <v>70</v>
      </c>
      <c r="C64" s="38">
        <v>1090</v>
      </c>
    </row>
    <row r="65" spans="1:3" ht="15.75" thickBot="1" x14ac:dyDescent="0.3">
      <c r="A65" s="43">
        <v>18</v>
      </c>
      <c r="B65" s="44" t="s">
        <v>71</v>
      </c>
      <c r="C65" s="45">
        <v>1370</v>
      </c>
    </row>
    <row r="66" spans="1:3" s="20" customFormat="1" x14ac:dyDescent="0.25">
      <c r="A66" s="33">
        <v>19</v>
      </c>
      <c r="B66" s="37" t="s">
        <v>76</v>
      </c>
      <c r="C66" s="38">
        <v>0</v>
      </c>
    </row>
    <row r="67" spans="1:3" x14ac:dyDescent="0.25">
      <c r="A67" s="33"/>
    </row>
    <row r="68" spans="1:3" x14ac:dyDescent="0.25">
      <c r="A68" s="33"/>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8"/>
  <sheetViews>
    <sheetView workbookViewId="0">
      <selection activeCell="E23" sqref="E23"/>
    </sheetView>
  </sheetViews>
  <sheetFormatPr baseColWidth="10" defaultRowHeight="15" x14ac:dyDescent="0.25"/>
  <cols>
    <col min="1" max="2" width="11.42578125" style="65"/>
    <col min="10" max="10" width="13.5703125" customWidth="1"/>
  </cols>
  <sheetData>
    <row r="1" spans="1:12" s="65" customFormat="1" x14ac:dyDescent="0.25">
      <c r="A1" s="71"/>
      <c r="B1" s="72"/>
      <c r="C1" s="113" t="s">
        <v>118</v>
      </c>
      <c r="D1" s="113"/>
      <c r="E1" s="113"/>
      <c r="F1" s="113"/>
      <c r="G1" s="114"/>
      <c r="H1" s="1"/>
    </row>
    <row r="2" spans="1:12" x14ac:dyDescent="0.25">
      <c r="A2" s="3"/>
      <c r="B2" s="2"/>
      <c r="C2" s="2">
        <v>1</v>
      </c>
      <c r="D2" s="2">
        <v>2</v>
      </c>
      <c r="E2" s="2">
        <v>3</v>
      </c>
      <c r="F2" s="2">
        <v>4</v>
      </c>
      <c r="G2" s="80">
        <v>5</v>
      </c>
    </row>
    <row r="3" spans="1:12" x14ac:dyDescent="0.25">
      <c r="A3" s="90" t="s">
        <v>116</v>
      </c>
      <c r="B3" s="2">
        <v>1</v>
      </c>
      <c r="C3" s="2">
        <v>10</v>
      </c>
      <c r="D3" s="2">
        <v>100</v>
      </c>
      <c r="E3" s="2">
        <v>1000</v>
      </c>
      <c r="F3" s="2">
        <v>10000</v>
      </c>
      <c r="G3" s="80">
        <v>100000</v>
      </c>
    </row>
    <row r="4" spans="1:12" x14ac:dyDescent="0.25">
      <c r="A4" s="90"/>
      <c r="B4" s="2">
        <v>2</v>
      </c>
      <c r="C4" s="79">
        <v>20</v>
      </c>
      <c r="D4" s="2">
        <v>200</v>
      </c>
      <c r="E4" s="2">
        <v>2000</v>
      </c>
      <c r="F4" s="2">
        <v>20000</v>
      </c>
      <c r="G4" s="80">
        <v>200000</v>
      </c>
    </row>
    <row r="5" spans="1:12" x14ac:dyDescent="0.25">
      <c r="A5" s="90"/>
      <c r="B5" s="2">
        <v>3</v>
      </c>
      <c r="C5" s="2">
        <v>30</v>
      </c>
      <c r="D5" s="2">
        <v>300</v>
      </c>
      <c r="E5" s="2">
        <v>3000</v>
      </c>
      <c r="F5" s="2">
        <v>30000</v>
      </c>
      <c r="G5" s="80">
        <v>300000</v>
      </c>
    </row>
    <row r="6" spans="1:12" x14ac:dyDescent="0.25">
      <c r="A6" s="90"/>
      <c r="B6" s="2">
        <v>4</v>
      </c>
      <c r="C6" s="2">
        <v>40</v>
      </c>
      <c r="D6" s="2">
        <v>400</v>
      </c>
      <c r="E6" s="2">
        <v>4000</v>
      </c>
      <c r="F6" s="2">
        <v>40000</v>
      </c>
      <c r="G6" s="80">
        <v>400000</v>
      </c>
      <c r="J6" s="65"/>
    </row>
    <row r="7" spans="1:12" x14ac:dyDescent="0.25">
      <c r="A7" s="90"/>
      <c r="B7" s="2">
        <v>5</v>
      </c>
      <c r="C7" s="2">
        <v>50</v>
      </c>
      <c r="D7" s="2">
        <v>500</v>
      </c>
      <c r="E7" s="2">
        <v>5000</v>
      </c>
      <c r="F7" s="2">
        <v>50000</v>
      </c>
      <c r="G7" s="80">
        <v>500000</v>
      </c>
    </row>
    <row r="8" spans="1:12" x14ac:dyDescent="0.25">
      <c r="A8" s="90"/>
      <c r="B8" s="2">
        <v>6</v>
      </c>
      <c r="C8" s="2">
        <v>60</v>
      </c>
      <c r="D8" s="2">
        <v>600</v>
      </c>
      <c r="E8" s="2">
        <v>6000</v>
      </c>
      <c r="F8" s="2">
        <v>60000</v>
      </c>
      <c r="G8" s="80">
        <v>600000</v>
      </c>
    </row>
    <row r="9" spans="1:12" ht="15.75" thickBot="1" x14ac:dyDescent="0.3">
      <c r="A9" s="91"/>
      <c r="B9" s="75">
        <v>7</v>
      </c>
      <c r="C9" s="75">
        <v>70</v>
      </c>
      <c r="D9" s="75">
        <v>700</v>
      </c>
      <c r="E9" s="75">
        <v>7000</v>
      </c>
      <c r="F9" s="75">
        <v>70000</v>
      </c>
      <c r="G9" s="76">
        <v>700000</v>
      </c>
    </row>
    <row r="10" spans="1:12" ht="15.75" thickBot="1" x14ac:dyDescent="0.3">
      <c r="A10" s="1"/>
    </row>
    <row r="11" spans="1:12" x14ac:dyDescent="0.25">
      <c r="A11" s="1"/>
      <c r="J11" s="71" t="s">
        <v>114</v>
      </c>
      <c r="K11" s="72" t="s">
        <v>115</v>
      </c>
      <c r="L11" s="73" t="s">
        <v>116</v>
      </c>
    </row>
    <row r="12" spans="1:12" ht="15.75" thickBot="1" x14ac:dyDescent="0.3">
      <c r="J12" s="74">
        <f>L12</f>
        <v>0</v>
      </c>
      <c r="K12" s="75"/>
      <c r="L12" s="76"/>
    </row>
    <row r="15" spans="1:12" ht="15.75" thickBot="1" x14ac:dyDescent="0.3"/>
    <row r="16" spans="1:12" x14ac:dyDescent="0.25">
      <c r="G16" s="115" t="s">
        <v>119</v>
      </c>
      <c r="H16" s="116"/>
    </row>
    <row r="17" spans="7:12" ht="15.75" thickBot="1" x14ac:dyDescent="0.3">
      <c r="G17" s="117"/>
      <c r="H17" s="118"/>
    </row>
    <row r="18" spans="7:12" ht="15.75" thickBot="1" x14ac:dyDescent="0.3">
      <c r="J18" s="77" t="s">
        <v>117</v>
      </c>
      <c r="K18" s="5"/>
      <c r="L18" s="78"/>
    </row>
  </sheetData>
  <mergeCells count="3">
    <mergeCell ref="C1:G1"/>
    <mergeCell ref="A3:A9"/>
    <mergeCell ref="G16:H17"/>
  </mergeCells>
  <pageMargins left="0.7" right="0.7" top="0.75" bottom="0.75" header="0.3" footer="0.3"/>
  <drawing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5"/>
  <sheetViews>
    <sheetView zoomScale="70" zoomScaleNormal="70" workbookViewId="0">
      <selection activeCell="K6" sqref="K6"/>
    </sheetView>
  </sheetViews>
  <sheetFormatPr baseColWidth="10" defaultRowHeight="15" x14ac:dyDescent="0.25"/>
  <sheetData>
    <row r="1" spans="1:7" x14ac:dyDescent="0.25">
      <c r="A1" s="46" t="s">
        <v>98</v>
      </c>
      <c r="B1" s="81" t="s">
        <v>99</v>
      </c>
      <c r="C1" s="81"/>
      <c r="D1" s="81"/>
      <c r="E1" s="81"/>
      <c r="F1" s="81"/>
      <c r="G1" s="81"/>
    </row>
    <row r="2" spans="1:7" s="20" customFormat="1" ht="15.75" thickBot="1" x14ac:dyDescent="0.3">
      <c r="A2" s="47"/>
      <c r="B2" s="19">
        <v>3</v>
      </c>
      <c r="C2" s="19">
        <v>4.5</v>
      </c>
      <c r="D2" s="19">
        <v>6</v>
      </c>
      <c r="E2" s="19">
        <v>7.5</v>
      </c>
      <c r="F2" s="19">
        <v>9</v>
      </c>
      <c r="G2" s="19">
        <v>10.5</v>
      </c>
    </row>
    <row r="3" spans="1:7" ht="54" customHeight="1" x14ac:dyDescent="0.25">
      <c r="A3" s="47">
        <v>10.5</v>
      </c>
      <c r="B3" s="54"/>
      <c r="C3" s="54"/>
      <c r="D3" s="54"/>
      <c r="E3" s="54"/>
      <c r="F3" s="54"/>
      <c r="G3" s="54"/>
    </row>
    <row r="4" spans="1:7" ht="54" customHeight="1" x14ac:dyDescent="0.25">
      <c r="A4" s="47">
        <v>9</v>
      </c>
      <c r="B4" s="55"/>
      <c r="C4" s="55"/>
      <c r="D4" s="55">
        <v>4000</v>
      </c>
      <c r="E4" s="55"/>
      <c r="F4" s="55"/>
      <c r="G4" s="55"/>
    </row>
    <row r="5" spans="1:7" ht="54" customHeight="1" x14ac:dyDescent="0.25">
      <c r="A5" s="47">
        <v>7.5</v>
      </c>
      <c r="B5" s="55"/>
      <c r="C5" s="55"/>
      <c r="D5" s="55"/>
      <c r="E5" s="55">
        <v>3.8</v>
      </c>
      <c r="F5" s="55"/>
      <c r="G5" s="55"/>
    </row>
    <row r="6" spans="1:7" ht="54" customHeight="1" x14ac:dyDescent="0.25">
      <c r="A6" s="47">
        <v>6</v>
      </c>
      <c r="B6" s="55"/>
      <c r="C6" s="55"/>
      <c r="D6" s="55">
        <v>5</v>
      </c>
      <c r="E6" s="55"/>
      <c r="F6" s="55"/>
      <c r="G6" s="55"/>
    </row>
    <row r="7" spans="1:7" ht="54" customHeight="1" x14ac:dyDescent="0.25">
      <c r="A7" s="47">
        <v>4.5</v>
      </c>
      <c r="B7" s="55"/>
      <c r="C7" s="55"/>
      <c r="D7" s="55"/>
      <c r="E7" s="55"/>
      <c r="F7" s="55"/>
      <c r="G7" s="55"/>
    </row>
    <row r="8" spans="1:7" ht="54" customHeight="1" x14ac:dyDescent="0.25">
      <c r="A8" s="47">
        <v>3</v>
      </c>
      <c r="B8" s="55"/>
      <c r="C8" s="55"/>
      <c r="D8" s="55"/>
      <c r="E8" s="55"/>
      <c r="F8" s="55"/>
      <c r="G8" s="55"/>
    </row>
    <row r="9" spans="1:7" ht="54" customHeight="1" x14ac:dyDescent="0.25">
      <c r="A9" s="47">
        <v>1.5</v>
      </c>
      <c r="B9" s="55"/>
      <c r="C9" s="55"/>
      <c r="D9" s="55"/>
      <c r="E9" s="55"/>
      <c r="F9" s="55"/>
      <c r="G9" s="55"/>
    </row>
    <row r="10" spans="1:7" ht="54" customHeight="1" x14ac:dyDescent="0.25">
      <c r="A10" s="47">
        <v>0</v>
      </c>
      <c r="B10" s="55"/>
      <c r="C10" s="55"/>
      <c r="D10" s="55"/>
      <c r="E10" s="55"/>
      <c r="F10" s="55"/>
      <c r="G10" s="55"/>
    </row>
    <row r="11" spans="1:7" ht="54" customHeight="1" x14ac:dyDescent="0.25">
      <c r="A11" s="47">
        <v>-1.5</v>
      </c>
      <c r="B11" s="55"/>
      <c r="C11" s="55"/>
      <c r="D11" s="55"/>
      <c r="E11" s="55"/>
      <c r="F11" s="55"/>
      <c r="G11" s="55"/>
    </row>
    <row r="12" spans="1:7" ht="54" customHeight="1" x14ac:dyDescent="0.25">
      <c r="A12" s="47">
        <v>-3</v>
      </c>
      <c r="B12" s="55"/>
      <c r="C12" s="55"/>
      <c r="D12" s="55"/>
      <c r="E12" s="55"/>
      <c r="F12" s="55"/>
      <c r="G12" s="55"/>
    </row>
    <row r="13" spans="1:7" ht="54" customHeight="1" x14ac:dyDescent="0.25">
      <c r="A13" s="47">
        <v>-4.5</v>
      </c>
      <c r="B13" s="55"/>
      <c r="C13" s="55"/>
      <c r="D13" s="55"/>
      <c r="E13" s="55"/>
      <c r="F13" s="55"/>
      <c r="G13" s="55"/>
    </row>
    <row r="14" spans="1:7" ht="54" customHeight="1" x14ac:dyDescent="0.25">
      <c r="A14" s="47">
        <v>-6</v>
      </c>
      <c r="B14" s="55"/>
      <c r="C14" s="55"/>
      <c r="D14" s="55"/>
      <c r="E14" s="55"/>
      <c r="F14" s="55"/>
      <c r="G14" s="55"/>
    </row>
    <row r="15" spans="1:7" ht="54" customHeight="1" thickBot="1" x14ac:dyDescent="0.3">
      <c r="A15" s="48">
        <v>-7.5</v>
      </c>
      <c r="B15" s="56"/>
      <c r="C15" s="56"/>
      <c r="D15" s="56"/>
      <c r="E15" s="56"/>
      <c r="F15" s="56"/>
      <c r="G15" s="56"/>
    </row>
  </sheetData>
  <mergeCells count="1">
    <mergeCell ref="B1:G1"/>
  </mergeCells>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
  <sheetViews>
    <sheetView workbookViewId="0"/>
  </sheetViews>
  <sheetFormatPr baseColWidth="10" defaultRowHeight="15" x14ac:dyDescent="0.25"/>
  <sheetData>
    <row r="1" spans="1:1" x14ac:dyDescent="0.25">
      <c r="A1" t="s">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dimension ref="A1"/>
  <sheetViews>
    <sheetView workbookViewId="0"/>
  </sheetViews>
  <sheetFormatPr baseColWidth="10" defaultRowHeight="15" x14ac:dyDescent="0.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dimension ref="A1"/>
  <sheetViews>
    <sheetView workbookViewId="0"/>
  </sheetViews>
  <sheetFormatPr baseColWidth="10" defaultRowHeight="15" x14ac:dyDescent="0.25"/>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dimension ref="A1"/>
  <sheetViews>
    <sheetView workbookViewId="0"/>
  </sheetViews>
  <sheetFormatPr baseColWidth="10" defaultRowHeight="15" x14ac:dyDescent="0.25"/>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7"/>
  <dimension ref="A1"/>
  <sheetViews>
    <sheetView workbookViewId="0"/>
  </sheetViews>
  <sheetFormatPr baseColWidth="10" defaultRowHeight="15"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8"/>
  <dimension ref="A1"/>
  <sheetViews>
    <sheetView workbookViewId="0"/>
  </sheetViews>
  <sheetFormatPr baseColWidth="10" defaultRowHeight="15" x14ac:dyDescent="0.25"/>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9"/>
  <dimension ref="A1"/>
  <sheetViews>
    <sheetView workbookViewId="0"/>
  </sheetViews>
  <sheetFormatPr baseColWidth="10" defaultRowHeight="15" x14ac:dyDescent="0.25"/>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0"/>
  <dimension ref="A1"/>
  <sheetViews>
    <sheetView workbookViewId="0"/>
  </sheetViews>
  <sheetFormatPr baseColWidth="10" defaultRowHeight="15" x14ac:dyDescent="0.25"/>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1"/>
  <dimension ref="A1"/>
  <sheetViews>
    <sheetView workbookViewId="0"/>
  </sheetViews>
  <sheetFormatPr baseColWidth="10" defaultRowHeight="15" x14ac:dyDescent="0.25"/>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2"/>
  <dimension ref="A1"/>
  <sheetViews>
    <sheetView workbookViewId="0"/>
  </sheetViews>
  <sheetFormatPr baseColWidth="10" defaultRowHeight="15" x14ac:dyDescent="0.25"/>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3"/>
  <dimension ref="A1"/>
  <sheetViews>
    <sheetView workbookViewId="0"/>
  </sheetViews>
  <sheetFormatPr baseColWidth="10" defaultRowHeight="15" x14ac:dyDescent="0.25"/>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4"/>
  <dimension ref="A1"/>
  <sheetViews>
    <sheetView workbookViewId="0"/>
  </sheetViews>
  <sheetFormatPr baseColWidth="10" defaultRowHeight="15" x14ac:dyDescent="0.25"/>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5"/>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23</vt:i4>
      </vt:variant>
    </vt:vector>
  </HeadingPairs>
  <TitlesOfParts>
    <vt:vector size="23" baseType="lpstr">
      <vt:lpstr>FO-PRE-04</vt:lpstr>
      <vt:lpstr>donnée</vt:lpstr>
      <vt:lpstr>325D</vt:lpstr>
      <vt:lpstr>pelle924chenillesD30119</vt:lpstr>
      <vt:lpstr>FO-PRE-05</vt:lpstr>
      <vt:lpstr>FO-PRE-06</vt:lpstr>
      <vt:lpstr>FO-PRE-07</vt:lpstr>
      <vt:lpstr>FO-PRE-08</vt:lpstr>
      <vt:lpstr>FO-PRE-09</vt:lpstr>
      <vt:lpstr>FO-PRE-10</vt:lpstr>
      <vt:lpstr>FO-PRE-11</vt:lpstr>
      <vt:lpstr>FO-PRE-12</vt:lpstr>
      <vt:lpstr>FO-PRE-13</vt:lpstr>
      <vt:lpstr>FO-PRE-14</vt:lpstr>
      <vt:lpstr>DICT 23.05.12</vt:lpstr>
      <vt:lpstr>CDT CCAG</vt:lpstr>
      <vt:lpstr>CDT Marchés privés</vt:lpstr>
      <vt:lpstr>NO-PRE-02</vt:lpstr>
      <vt:lpstr>NO-PRE-04</vt:lpstr>
      <vt:lpstr>NO-PRE-05</vt:lpstr>
      <vt:lpstr>NO-PRE-07</vt:lpstr>
      <vt:lpstr>NO-PRE-08</vt:lpstr>
      <vt:lpstr>R2-PR Ind 1</vt:lpstr>
    </vt:vector>
  </TitlesOfParts>
  <Company>VINCI CONSTRUCTION FRANCE</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GILLMANN Jean-Nicolas</dc:creator>
  <cp:lastModifiedBy>HAURY Salomon</cp:lastModifiedBy>
  <cp:lastPrinted>2014-05-21T09:44:29Z</cp:lastPrinted>
  <dcterms:created xsi:type="dcterms:W3CDTF">2014-04-25T12:22:16Z</dcterms:created>
  <dcterms:modified xsi:type="dcterms:W3CDTF">2014-05-21T14:38:36Z</dcterms:modified>
</cp:coreProperties>
</file>