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aëtan\Desktop\"/>
    </mc:Choice>
  </mc:AlternateContent>
  <bookViews>
    <workbookView xWindow="0" yWindow="0" windowWidth="20490" windowHeight="5955" activeTab="2"/>
  </bookViews>
  <sheets>
    <sheet name="Onglet 1" sheetId="1" r:id="rId1"/>
    <sheet name="Onglet 2" sheetId="4" r:id="rId2"/>
    <sheet name="Onglet 3" sheetId="3" r:id="rId3"/>
  </sheets>
  <definedNames>
    <definedName name="_xlnm._FilterDatabase" localSheetId="0" hidden="1">'Onglet 1'!$A$3:$H$3</definedName>
    <definedName name="Critère">OFFSET('Onglet 1'!$I$4,,,COUNTA('Onglet 1'!$A$4:$A$64990))</definedName>
    <definedName name="Exemple">OFFSET('Onglet 1'!$A$4,,,COUNTA('Onglet 1'!$A$4:$A$64990))</definedName>
    <definedName name="Liste">OFFSET('Onglet 1'!$J$4,,,SUMPRODUCT(N('Onglet 1'!$I$3:$I$64990&lt;&gt;""))-1)</definedName>
  </definedNames>
  <calcPr calcId="152511"/>
</workbook>
</file>

<file path=xl/calcChain.xml><?xml version="1.0" encoding="utf-8"?>
<calcChain xmlns="http://schemas.openxmlformats.org/spreadsheetml/2006/main">
  <c r="B7" i="3" l="1"/>
  <c r="B6" i="3"/>
  <c r="B5" i="3"/>
  <c r="C7" i="3" l="1"/>
  <c r="C6" i="3"/>
  <c r="I5" i="1"/>
  <c r="I6" i="1"/>
  <c r="I7" i="1"/>
  <c r="I8" i="1"/>
  <c r="I9" i="1"/>
  <c r="I10" i="1"/>
  <c r="I11" i="1"/>
  <c r="I12" i="1"/>
  <c r="I13" i="1"/>
  <c r="I4" i="1"/>
  <c r="J4" i="1" s="1" a="1"/>
  <c r="J4" i="1" s="1"/>
  <c r="C5" i="3" l="1"/>
  <c r="G12" i="3"/>
  <c r="J5" i="1" a="1"/>
  <c r="J5" i="1" s="1"/>
  <c r="J6" i="1" s="1" a="1"/>
  <c r="J6" i="1" s="1"/>
  <c r="J7" i="1" l="1" a="1"/>
  <c r="J7" i="1" s="1"/>
  <c r="J8" i="1" l="1" a="1"/>
  <c r="J8" i="1" s="1"/>
  <c r="J9" i="1" s="1" a="1"/>
  <c r="J9" i="1" s="1"/>
  <c r="J10" i="1" l="1" a="1"/>
  <c r="J10" i="1" s="1"/>
  <c r="J11" i="1" l="1" a="1"/>
  <c r="J11" i="1" s="1"/>
  <c r="J12" i="1" s="1" a="1"/>
  <c r="J12" i="1" s="1"/>
  <c r="J13" i="1" s="1" a="1"/>
  <c r="J13" i="1" s="1"/>
</calcChain>
</file>

<file path=xl/sharedStrings.xml><?xml version="1.0" encoding="utf-8"?>
<sst xmlns="http://schemas.openxmlformats.org/spreadsheetml/2006/main" count="101" uniqueCount="29">
  <si>
    <t>NOM</t>
  </si>
  <si>
    <t>PRENOM</t>
  </si>
  <si>
    <t>Liste</t>
  </si>
  <si>
    <t>X</t>
  </si>
  <si>
    <t>Personne réellement AVEC CROIX</t>
  </si>
  <si>
    <t>OUI</t>
  </si>
  <si>
    <t>NON</t>
  </si>
  <si>
    <t>Pers. 1</t>
  </si>
  <si>
    <t>Pers. 2</t>
  </si>
  <si>
    <t>Pers. 3</t>
  </si>
  <si>
    <t>Pers. 4</t>
  </si>
  <si>
    <t>Pers. 5</t>
  </si>
  <si>
    <t>Chimie</t>
  </si>
  <si>
    <t>Maths</t>
  </si>
  <si>
    <t>Chinois</t>
  </si>
  <si>
    <t>Oui</t>
  </si>
  <si>
    <t>Non</t>
  </si>
  <si>
    <t>Primaire 1</t>
  </si>
  <si>
    <t>Primaire 2</t>
  </si>
  <si>
    <t>Collège 1</t>
  </si>
  <si>
    <t>Lycée 1</t>
  </si>
  <si>
    <t>Collège 2</t>
  </si>
  <si>
    <t>Lycée 2</t>
  </si>
  <si>
    <t>Pers. 6</t>
  </si>
  <si>
    <t>Pers. 7</t>
  </si>
  <si>
    <t>Pers. 8</t>
  </si>
  <si>
    <t>Pers. 9</t>
  </si>
  <si>
    <t>Pers. 10</t>
  </si>
  <si>
    <t>Nombre de personnes avec "X" dans "Oui" pour la Chimie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</si>
</sst>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4"/>
      <color indexed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/>
    <xf numFmtId="0" fontId="2" fillId="0" borderId="0" xfId="0" applyFont="1" applyAlignment="1"/>
    <xf numFmtId="0" fontId="3" fillId="0" borderId="0" xfId="0" applyFont="1"/>
    <xf numFmtId="0" fontId="3" fillId="0" borderId="1" xfId="0" applyFont="1" applyBorder="1" applyAlignment="1">
      <alignment horizontal="left" vertical="center"/>
    </xf>
    <xf numFmtId="0" fontId="3" fillId="0" borderId="2" xfId="0" applyFont="1" applyBorder="1" applyAlignment="1">
      <alignment horizontal="center" vertical="center" textRotation="90"/>
    </xf>
    <xf numFmtId="0" fontId="2" fillId="0" borderId="0" xfId="0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2" borderId="0" xfId="0" applyFont="1" applyFill="1"/>
    <xf numFmtId="0" fontId="3" fillId="3" borderId="0" xfId="0" applyFont="1" applyFill="1"/>
    <xf numFmtId="0" fontId="0" fillId="0" borderId="0" xfId="0" applyAlignment="1">
      <alignment horizontal="center"/>
    </xf>
    <xf numFmtId="0" fontId="3" fillId="0" borderId="0" xfId="0" applyFont="1" applyFill="1"/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5" fillId="0" borderId="0" xfId="0" applyFont="1"/>
    <xf numFmtId="0" fontId="5" fillId="4" borderId="0" xfId="0" applyFont="1" applyFill="1" applyAlignment="1">
      <alignment horizontal="center"/>
    </xf>
    <xf numFmtId="0" fontId="5" fillId="0" borderId="0" xfId="0" applyFont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0" fillId="0" borderId="0" xfId="0" quotePrefix="1"/>
    <xf numFmtId="0" fontId="0" fillId="0" borderId="0" xfId="0" applyFill="1" applyAlignment="1">
      <alignment horizontal="center"/>
    </xf>
    <xf numFmtId="0" fontId="0" fillId="0" borderId="0" xfId="0" quotePrefix="1" applyFill="1" applyAlignment="1">
      <alignment horizontal="center"/>
    </xf>
    <xf numFmtId="0" fontId="0" fillId="0" borderId="0" xfId="0" quotePrefix="1" applyFill="1"/>
    <xf numFmtId="0" fontId="2" fillId="0" borderId="0" xfId="0" applyFont="1" applyAlignment="1">
      <alignment horizontal="center"/>
    </xf>
    <xf numFmtId="0" fontId="0" fillId="0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zoomScale="90" zoomScaleNormal="90" workbookViewId="0">
      <pane ySplit="3" topLeftCell="A4" activePane="bottomLeft" state="frozen"/>
      <selection pane="bottomLeft" activeCell="I8" sqref="I8"/>
    </sheetView>
  </sheetViews>
  <sheetFormatPr baseColWidth="10" defaultRowHeight="12.75" x14ac:dyDescent="0.2"/>
  <cols>
    <col min="1" max="2" width="15.7109375" style="3" customWidth="1"/>
    <col min="3" max="3" width="3.5703125" style="3" bestFit="1" customWidth="1"/>
    <col min="4" max="8" width="3.5703125" style="3" customWidth="1"/>
    <col min="9" max="9" width="12" style="3" bestFit="1" customWidth="1"/>
    <col min="10" max="16384" width="11.42578125" style="3"/>
  </cols>
  <sheetData>
    <row r="1" spans="1:10" ht="18" x14ac:dyDescent="0.25">
      <c r="A1" s="1"/>
      <c r="B1" s="1"/>
      <c r="C1" s="2"/>
      <c r="D1" s="2"/>
      <c r="E1" s="2"/>
      <c r="F1" s="2"/>
    </row>
    <row r="2" spans="1:10" ht="13.5" thickBot="1" x14ac:dyDescent="0.25"/>
    <row r="3" spans="1:10" ht="151.5" customHeight="1" thickBot="1" x14ac:dyDescent="0.25">
      <c r="A3" s="4" t="s">
        <v>0</v>
      </c>
      <c r="B3" s="15" t="s">
        <v>1</v>
      </c>
      <c r="C3" s="5" t="s">
        <v>17</v>
      </c>
      <c r="D3" s="5" t="s">
        <v>18</v>
      </c>
      <c r="E3" s="5" t="s">
        <v>19</v>
      </c>
      <c r="F3" s="5" t="s">
        <v>21</v>
      </c>
      <c r="G3" s="5" t="s">
        <v>20</v>
      </c>
      <c r="H3" s="5" t="s">
        <v>22</v>
      </c>
      <c r="I3" s="14" t="s">
        <v>4</v>
      </c>
      <c r="J3" s="13" t="s">
        <v>2</v>
      </c>
    </row>
    <row r="4" spans="1:10" x14ac:dyDescent="0.2">
      <c r="A4" s="3" t="s">
        <v>7</v>
      </c>
      <c r="C4" s="7" t="s">
        <v>3</v>
      </c>
      <c r="D4" s="7"/>
      <c r="E4" s="7" t="s">
        <v>3</v>
      </c>
      <c r="F4" s="7"/>
      <c r="G4" s="7"/>
      <c r="H4" s="7"/>
      <c r="I4" s="8" t="str">
        <f>IF(OR((AND(C4="X",(COUNTIFS('Onglet 2'!A:A,"Primaire 1",'Onglet 2'!C:C,"X"))&gt;0)),(AND(D4="X",(COUNTIFS('Onglet 2'!A:A,"Primaire 2",'Onglet 2'!C:C,"X"))&gt;0)),(AND(E4="X",(COUNTIFS('Onglet 2'!A:A,"Collège 1",'Onglet 2'!C:C,"X"))&gt;0)),(AND(F4="X",(COUNTIFS('Onglet 2'!A:A,"Collège 2",'Onglet 2'!C:C,"X"))&gt;0)),(AND(G4="X",(COUNTIFS('Onglet 2'!A:A,"Lycée 1",'Onglet 2'!C:C,"X"))&gt;0)),(AND(H4="X",(COUNTIFS('Onglet 2'!A:A,"Lycée 2",'Onglet 2'!C:C,"X"))&gt;0))),"X","")</f>
        <v>X</v>
      </c>
      <c r="J4" s="9" t="str">
        <f t="array" aca="1" ref="J4" ca="1">INDEX($A$1:$A$64990,MIN(IF(Critère="X",IF(COUNTIF(J$3:J3,Exemple)=0,ROW(Exemple)))))&amp;""</f>
        <v>Pers. 1</v>
      </c>
    </row>
    <row r="5" spans="1:10" x14ac:dyDescent="0.2">
      <c r="A5" s="3" t="s">
        <v>8</v>
      </c>
      <c r="C5" s="6"/>
      <c r="D5" s="6" t="s">
        <v>3</v>
      </c>
      <c r="E5" s="6"/>
      <c r="F5" s="6"/>
      <c r="G5" s="6" t="s">
        <v>3</v>
      </c>
      <c r="H5" s="6"/>
      <c r="I5" s="8" t="str">
        <f>IF(OR((AND(C5="X",(COUNTIFS('Onglet 2'!A:A,"Primaire 1",'Onglet 2'!C:C,"X"))&gt;0)),(AND(D5="X",(COUNTIFS('Onglet 2'!A:A,"Primaire 2",'Onglet 2'!C:C,"X"))&gt;0)),(AND(E5="X",(COUNTIFS('Onglet 2'!A:A,"Collège 1",'Onglet 2'!C:C,"X"))&gt;0)),(AND(F5="X",(COUNTIFS('Onglet 2'!A:A,"Collège 2",'Onglet 2'!C:C,"X"))&gt;0)),(AND(G5="X",(COUNTIFS('Onglet 2'!A:A,"Lycée 1",'Onglet 2'!C:C,"X"))&gt;0)),(AND(H5="X",(COUNTIFS('Onglet 2'!A:A,"Lycée 2",'Onglet 2'!C:C,"X"))&gt;0))),"X","")</f>
        <v/>
      </c>
      <c r="J5" s="9" t="str">
        <f t="array" aca="1" ref="J5" ca="1">INDEX($A$1:$A$64990,MIN(IF(Critère="X",IF(COUNTIF(J$3:J4,Exemple)=0,ROW(Exemple)))))&amp;""</f>
        <v>Pers. 3</v>
      </c>
    </row>
    <row r="6" spans="1:10" x14ac:dyDescent="0.2">
      <c r="A6" s="3" t="s">
        <v>9</v>
      </c>
      <c r="C6" s="6"/>
      <c r="D6" s="6"/>
      <c r="E6" s="6" t="s">
        <v>3</v>
      </c>
      <c r="F6" s="6" t="s">
        <v>3</v>
      </c>
      <c r="G6" s="6"/>
      <c r="H6" s="6"/>
      <c r="I6" s="8" t="str">
        <f>IF(OR((AND(C6="X",(COUNTIFS('Onglet 2'!A:A,"Primaire 1",'Onglet 2'!C:C,"X"))&gt;0)),(AND(D6="X",(COUNTIFS('Onglet 2'!A:A,"Primaire 2",'Onglet 2'!C:C,"X"))&gt;0)),(AND(E6="X",(COUNTIFS('Onglet 2'!A:A,"Collège 1",'Onglet 2'!C:C,"X"))&gt;0)),(AND(F6="X",(COUNTIFS('Onglet 2'!A:A,"Collège 2",'Onglet 2'!C:C,"X"))&gt;0)),(AND(G6="X",(COUNTIFS('Onglet 2'!A:A,"Lycée 1",'Onglet 2'!C:C,"X"))&gt;0)),(AND(H6="X",(COUNTIFS('Onglet 2'!A:A,"Lycée 2",'Onglet 2'!C:C,"X"))&gt;0))),"X","")</f>
        <v>X</v>
      </c>
      <c r="J6" s="9" t="str">
        <f t="array" aca="1" ref="J6" ca="1">INDEX($A$1:$A$64990,MIN(IF(Critère="X",IF(COUNTIF(J$3:J5,Exemple)=0,ROW(Exemple)))))&amp;""</f>
        <v>Pers. 5</v>
      </c>
    </row>
    <row r="7" spans="1:10" x14ac:dyDescent="0.2">
      <c r="A7" s="3" t="s">
        <v>10</v>
      </c>
      <c r="C7" s="6"/>
      <c r="D7" s="6" t="s">
        <v>3</v>
      </c>
      <c r="E7" s="6"/>
      <c r="F7" s="6"/>
      <c r="G7" s="6"/>
      <c r="H7" s="6"/>
      <c r="I7" s="8" t="str">
        <f>IF(OR((AND(C7="X",(COUNTIFS('Onglet 2'!A:A,"Primaire 1",'Onglet 2'!C:C,"X"))&gt;0)),(AND(D7="X",(COUNTIFS('Onglet 2'!A:A,"Primaire 2",'Onglet 2'!C:C,"X"))&gt;0)),(AND(E7="X",(COUNTIFS('Onglet 2'!A:A,"Collège 1",'Onglet 2'!C:C,"X"))&gt;0)),(AND(F7="X",(COUNTIFS('Onglet 2'!A:A,"Collège 2",'Onglet 2'!C:C,"X"))&gt;0)),(AND(G7="X",(COUNTIFS('Onglet 2'!A:A,"Lycée 1",'Onglet 2'!C:C,"X"))&gt;0)),(AND(H7="X",(COUNTIFS('Onglet 2'!A:A,"Lycée 2",'Onglet 2'!C:C,"X"))&gt;0))),"X","")</f>
        <v/>
      </c>
      <c r="J7" s="9" t="str">
        <f t="array" aca="1" ref="J7" ca="1">INDEX($A$1:$A$64990,MIN(IF(Critère="X",IF(COUNTIF(J$3:J6,Exemple)=0,ROW(Exemple)))))&amp;""</f>
        <v>Pers. 7</v>
      </c>
    </row>
    <row r="8" spans="1:10" x14ac:dyDescent="0.2">
      <c r="A8" s="3" t="s">
        <v>11</v>
      </c>
      <c r="C8" s="6"/>
      <c r="D8" s="6"/>
      <c r="E8" s="6"/>
      <c r="F8" s="6"/>
      <c r="G8" s="6" t="s">
        <v>3</v>
      </c>
      <c r="H8" s="6" t="s">
        <v>3</v>
      </c>
      <c r="I8" s="8" t="str">
        <f>IF(OR((AND(C8="X",(COUNTIFS('Onglet 2'!A:A,"Primaire 1",'Onglet 2'!C:C,"X"))&gt;0)),(AND(D8="X",(COUNTIFS('Onglet 2'!A:A,"Primaire 2",'Onglet 2'!C:C,"X"))&gt;0)),(AND(E8="X",(COUNTIFS('Onglet 2'!A:A,"Collège 1",'Onglet 2'!C:C,"X"))&gt;0)),(AND(F8="X",(COUNTIFS('Onglet 2'!A:A,"Collège 2",'Onglet 2'!C:C,"X"))&gt;0)),(AND(G8="X",(COUNTIFS('Onglet 2'!A:A,"Lycée 1",'Onglet 2'!C:C,"X"))&gt;0)),(AND(H8="X",(COUNTIFS('Onglet 2'!A:A,"Lycée 2",'Onglet 2'!C:C,"X"))&gt;0))),"X","")</f>
        <v>X</v>
      </c>
      <c r="J8" s="9" t="str">
        <f t="array" aca="1" ref="J8" ca="1">INDEX($A$1:$A$64990,MIN(IF(Critère="X",IF(COUNTIF(J$3:J7,Exemple)=0,ROW(Exemple)))))&amp;""</f>
        <v>Pers. 9</v>
      </c>
    </row>
    <row r="9" spans="1:10" x14ac:dyDescent="0.2">
      <c r="A9" s="3" t="s">
        <v>23</v>
      </c>
      <c r="C9" s="26"/>
      <c r="D9" s="26"/>
      <c r="E9" s="26"/>
      <c r="F9" s="26"/>
      <c r="G9" s="26" t="s">
        <v>3</v>
      </c>
      <c r="H9" s="26"/>
      <c r="I9" s="8" t="str">
        <f>IF(OR((AND(C9="X",(COUNTIFS('Onglet 2'!A:A,"Primaire 1",'Onglet 2'!C:C,"X"))&gt;0)),(AND(D9="X",(COUNTIFS('Onglet 2'!A:A,"Primaire 2",'Onglet 2'!C:C,"X"))&gt;0)),(AND(E9="X",(COUNTIFS('Onglet 2'!A:A,"Collège 1",'Onglet 2'!C:C,"X"))&gt;0)),(AND(F9="X",(COUNTIFS('Onglet 2'!A:A,"Collège 2",'Onglet 2'!C:C,"X"))&gt;0)),(AND(G9="X",(COUNTIFS('Onglet 2'!A:A,"Lycée 1",'Onglet 2'!C:C,"X"))&gt;0)),(AND(H9="X",(COUNTIFS('Onglet 2'!A:A,"Lycée 2",'Onglet 2'!C:C,"X"))&gt;0))),"X","")</f>
        <v/>
      </c>
      <c r="J9" s="9" t="str">
        <f t="array" aca="1" ref="J9" ca="1">INDEX($A$1:$A$64990,MIN(IF(Critère="X",IF(COUNTIF(J$3:J8,Exemple)=0,ROW(Exemple)))))&amp;""</f>
        <v>Pers. 10</v>
      </c>
    </row>
    <row r="10" spans="1:10" x14ac:dyDescent="0.2">
      <c r="A10" s="3" t="s">
        <v>24</v>
      </c>
      <c r="C10" s="26"/>
      <c r="D10" s="26" t="s">
        <v>3</v>
      </c>
      <c r="E10" s="26"/>
      <c r="F10" s="26" t="s">
        <v>3</v>
      </c>
      <c r="G10" s="26"/>
      <c r="H10" s="26"/>
      <c r="I10" s="8" t="str">
        <f>IF(OR((AND(C10="X",(COUNTIFS('Onglet 2'!A:A,"Primaire 1",'Onglet 2'!C:C,"X"))&gt;0)),(AND(D10="X",(COUNTIFS('Onglet 2'!A:A,"Primaire 2",'Onglet 2'!C:C,"X"))&gt;0)),(AND(E10="X",(COUNTIFS('Onglet 2'!A:A,"Collège 1",'Onglet 2'!C:C,"X"))&gt;0)),(AND(F10="X",(COUNTIFS('Onglet 2'!A:A,"Collège 2",'Onglet 2'!C:C,"X"))&gt;0)),(AND(G10="X",(COUNTIFS('Onglet 2'!A:A,"Lycée 1",'Onglet 2'!C:C,"X"))&gt;0)),(AND(H10="X",(COUNTIFS('Onglet 2'!A:A,"Lycée 2",'Onglet 2'!C:C,"X"))&gt;0))),"X","")</f>
        <v>X</v>
      </c>
      <c r="J10" s="9" t="str">
        <f t="array" aca="1" ref="J10" ca="1">INDEX($A$1:$A$64990,MIN(IF(Critère="X",IF(COUNTIF(J$3:J9,Exemple)=0,ROW(Exemple)))))&amp;""</f>
        <v/>
      </c>
    </row>
    <row r="11" spans="1:10" x14ac:dyDescent="0.2">
      <c r="A11" s="3" t="s">
        <v>25</v>
      </c>
      <c r="C11" s="26"/>
      <c r="D11" s="26"/>
      <c r="E11" s="26"/>
      <c r="F11" s="26"/>
      <c r="G11" s="26" t="s">
        <v>3</v>
      </c>
      <c r="H11" s="26"/>
      <c r="I11" s="8" t="str">
        <f>IF(OR((AND(C11="X",(COUNTIFS('Onglet 2'!A:A,"Primaire 1",'Onglet 2'!C:C,"X"))&gt;0)),(AND(D11="X",(COUNTIFS('Onglet 2'!A:A,"Primaire 2",'Onglet 2'!C:C,"X"))&gt;0)),(AND(E11="X",(COUNTIFS('Onglet 2'!A:A,"Collège 1",'Onglet 2'!C:C,"X"))&gt;0)),(AND(F11="X",(COUNTIFS('Onglet 2'!A:A,"Collège 2",'Onglet 2'!C:C,"X"))&gt;0)),(AND(G11="X",(COUNTIFS('Onglet 2'!A:A,"Lycée 1",'Onglet 2'!C:C,"X"))&gt;0)),(AND(H11="X",(COUNTIFS('Onglet 2'!A:A,"Lycée 2",'Onglet 2'!C:C,"X"))&gt;0))),"X","")</f>
        <v/>
      </c>
      <c r="J11" s="9" t="str">
        <f t="array" aca="1" ref="J11" ca="1">INDEX($A$1:$A$64990,MIN(IF(Critère="X",IF(COUNTIF(J$3:J10,Exemple)=0,ROW(Exemple)))))&amp;""</f>
        <v/>
      </c>
    </row>
    <row r="12" spans="1:10" x14ac:dyDescent="0.2">
      <c r="A12" s="3" t="s">
        <v>26</v>
      </c>
      <c r="C12" s="26" t="s">
        <v>3</v>
      </c>
      <c r="D12" s="26"/>
      <c r="E12" s="26"/>
      <c r="F12" s="26" t="s">
        <v>3</v>
      </c>
      <c r="G12" s="26"/>
      <c r="H12" s="26" t="s">
        <v>3</v>
      </c>
      <c r="I12" s="8" t="str">
        <f>IF(OR((AND(C12="X",(COUNTIFS('Onglet 2'!A:A,"Primaire 1",'Onglet 2'!C:C,"X"))&gt;0)),(AND(D12="X",(COUNTIFS('Onglet 2'!A:A,"Primaire 2",'Onglet 2'!C:C,"X"))&gt;0)),(AND(E12="X",(COUNTIFS('Onglet 2'!A:A,"Collège 1",'Onglet 2'!C:C,"X"))&gt;0)),(AND(F12="X",(COUNTIFS('Onglet 2'!A:A,"Collège 2",'Onglet 2'!C:C,"X"))&gt;0)),(AND(G12="X",(COUNTIFS('Onglet 2'!A:A,"Lycée 1",'Onglet 2'!C:C,"X"))&gt;0)),(AND(H12="X",(COUNTIFS('Onglet 2'!A:A,"Lycée 2",'Onglet 2'!C:C,"X"))&gt;0))),"X","")</f>
        <v>X</v>
      </c>
      <c r="J12" s="9" t="str">
        <f t="array" aca="1" ref="J12" ca="1">INDEX($A$1:$A$64990,MIN(IF(Critère="X",IF(COUNTIF(J$3:J11,Exemple)=0,ROW(Exemple)))))&amp;""</f>
        <v/>
      </c>
    </row>
    <row r="13" spans="1:10" x14ac:dyDescent="0.2">
      <c r="A13" s="3" t="s">
        <v>27</v>
      </c>
      <c r="C13" s="26"/>
      <c r="D13" s="26"/>
      <c r="E13" s="26" t="s">
        <v>3</v>
      </c>
      <c r="F13" s="26"/>
      <c r="G13" s="26" t="s">
        <v>3</v>
      </c>
      <c r="H13" s="26"/>
      <c r="I13" s="8" t="str">
        <f>IF(OR((AND(C13="X",(COUNTIFS('Onglet 2'!A:A,"Primaire 1",'Onglet 2'!C:C,"X"))&gt;0)),(AND(D13="X",(COUNTIFS('Onglet 2'!A:A,"Primaire 2",'Onglet 2'!C:C,"X"))&gt;0)),(AND(E13="X",(COUNTIFS('Onglet 2'!A:A,"Collège 1",'Onglet 2'!C:C,"X"))&gt;0)),(AND(F13="X",(COUNTIFS('Onglet 2'!A:A,"Collège 2",'Onglet 2'!C:C,"X"))&gt;0)),(AND(G13="X",(COUNTIFS('Onglet 2'!A:A,"Lycée 1",'Onglet 2'!C:C,"X"))&gt;0)),(AND(H13="X",(COUNTIFS('Onglet 2'!A:A,"Lycée 2",'Onglet 2'!C:C,"X"))&gt;0))),"X","")</f>
        <v>X</v>
      </c>
      <c r="J13" s="9" t="str">
        <f t="array" aca="1" ref="J13" ca="1">INDEX($A$1:$A$64990,MIN(IF(Critère="X",IF(COUNTIF(J$3:J12,Exemple)=0,ROW(Exemple)))))&amp;""</f>
        <v/>
      </c>
    </row>
    <row r="14" spans="1:10" x14ac:dyDescent="0.2">
      <c r="J14" s="12"/>
    </row>
    <row r="15" spans="1:10" x14ac:dyDescent="0.2">
      <c r="J15" s="12"/>
    </row>
    <row r="16" spans="1:10" x14ac:dyDescent="0.2">
      <c r="J16" s="12"/>
    </row>
  </sheetData>
  <autoFilter ref="A3:H3"/>
  <phoneticPr fontId="4" type="noConversion"/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H7" sqref="H7"/>
    </sheetView>
  </sheetViews>
  <sheetFormatPr baseColWidth="10" defaultRowHeight="15" x14ac:dyDescent="0.25"/>
  <sheetData>
    <row r="1" spans="1:4" x14ac:dyDescent="0.25">
      <c r="C1" s="11" t="s">
        <v>5</v>
      </c>
      <c r="D1" s="11" t="s">
        <v>6</v>
      </c>
    </row>
    <row r="2" spans="1:4" x14ac:dyDescent="0.25">
      <c r="A2" t="s">
        <v>20</v>
      </c>
      <c r="B2" t="s">
        <v>12</v>
      </c>
      <c r="C2" s="16"/>
      <c r="D2" s="16" t="s">
        <v>3</v>
      </c>
    </row>
    <row r="3" spans="1:4" x14ac:dyDescent="0.25">
      <c r="A3" t="s">
        <v>20</v>
      </c>
      <c r="B3" t="s">
        <v>14</v>
      </c>
      <c r="C3" s="16"/>
      <c r="D3" s="16" t="s">
        <v>3</v>
      </c>
    </row>
    <row r="4" spans="1:4" x14ac:dyDescent="0.25">
      <c r="A4" t="s">
        <v>20</v>
      </c>
      <c r="B4" t="s">
        <v>13</v>
      </c>
      <c r="C4" s="16"/>
      <c r="D4" s="16" t="s">
        <v>3</v>
      </c>
    </row>
    <row r="5" spans="1:4" x14ac:dyDescent="0.25">
      <c r="A5" t="s">
        <v>19</v>
      </c>
      <c r="B5" t="s">
        <v>12</v>
      </c>
      <c r="C5" s="16" t="s">
        <v>3</v>
      </c>
      <c r="D5" s="16"/>
    </row>
    <row r="6" spans="1:4" x14ac:dyDescent="0.25">
      <c r="A6" t="s">
        <v>19</v>
      </c>
      <c r="B6" t="s">
        <v>14</v>
      </c>
      <c r="C6" s="16"/>
      <c r="D6" s="16" t="s">
        <v>3</v>
      </c>
    </row>
    <row r="7" spans="1:4" x14ac:dyDescent="0.25">
      <c r="A7" t="s">
        <v>19</v>
      </c>
      <c r="B7" t="s">
        <v>13</v>
      </c>
      <c r="C7" s="16" t="s">
        <v>3</v>
      </c>
      <c r="D7" s="16"/>
    </row>
    <row r="8" spans="1:4" x14ac:dyDescent="0.25">
      <c r="A8" t="s">
        <v>17</v>
      </c>
      <c r="B8" t="s">
        <v>12</v>
      </c>
      <c r="C8" s="16"/>
      <c r="D8" s="16" t="s">
        <v>3</v>
      </c>
    </row>
    <row r="9" spans="1:4" x14ac:dyDescent="0.25">
      <c r="A9" t="s">
        <v>17</v>
      </c>
      <c r="B9" t="s">
        <v>14</v>
      </c>
      <c r="C9" s="16"/>
      <c r="D9" s="16" t="s">
        <v>3</v>
      </c>
    </row>
    <row r="10" spans="1:4" x14ac:dyDescent="0.25">
      <c r="A10" t="s">
        <v>17</v>
      </c>
      <c r="B10" t="s">
        <v>13</v>
      </c>
      <c r="C10" s="16" t="s">
        <v>3</v>
      </c>
      <c r="D10" s="16"/>
    </row>
    <row r="11" spans="1:4" x14ac:dyDescent="0.25">
      <c r="A11" t="s">
        <v>22</v>
      </c>
      <c r="B11" t="s">
        <v>12</v>
      </c>
      <c r="C11" s="16" t="s">
        <v>3</v>
      </c>
      <c r="D11" s="16"/>
    </row>
    <row r="12" spans="1:4" x14ac:dyDescent="0.25">
      <c r="A12" t="s">
        <v>22</v>
      </c>
      <c r="B12" t="s">
        <v>14</v>
      </c>
      <c r="C12" s="11"/>
      <c r="D12" s="11" t="s">
        <v>3</v>
      </c>
    </row>
    <row r="13" spans="1:4" x14ac:dyDescent="0.25">
      <c r="A13" t="s">
        <v>22</v>
      </c>
      <c r="B13" t="s">
        <v>13</v>
      </c>
      <c r="C13" s="11" t="s">
        <v>3</v>
      </c>
      <c r="D13" s="11"/>
    </row>
    <row r="14" spans="1:4" x14ac:dyDescent="0.25">
      <c r="A14" t="s">
        <v>21</v>
      </c>
      <c r="B14" t="s">
        <v>12</v>
      </c>
      <c r="C14" s="11"/>
      <c r="D14" s="11" t="s">
        <v>3</v>
      </c>
    </row>
    <row r="15" spans="1:4" x14ac:dyDescent="0.25">
      <c r="A15" t="s">
        <v>21</v>
      </c>
      <c r="B15" t="s">
        <v>14</v>
      </c>
      <c r="C15" s="11" t="s">
        <v>3</v>
      </c>
      <c r="D15" s="11"/>
    </row>
    <row r="16" spans="1:4" x14ac:dyDescent="0.25">
      <c r="A16" t="s">
        <v>21</v>
      </c>
      <c r="B16" t="s">
        <v>13</v>
      </c>
      <c r="C16" s="11"/>
      <c r="D16" s="11" t="s">
        <v>3</v>
      </c>
    </row>
    <row r="17" spans="1:4" x14ac:dyDescent="0.25">
      <c r="A17" t="s">
        <v>18</v>
      </c>
      <c r="B17" t="s">
        <v>12</v>
      </c>
      <c r="D17" s="11" t="s">
        <v>3</v>
      </c>
    </row>
    <row r="18" spans="1:4" x14ac:dyDescent="0.25">
      <c r="A18" t="s">
        <v>18</v>
      </c>
      <c r="B18" t="s">
        <v>14</v>
      </c>
      <c r="D18" s="11" t="s">
        <v>3</v>
      </c>
    </row>
    <row r="19" spans="1:4" x14ac:dyDescent="0.25">
      <c r="A19" t="s">
        <v>18</v>
      </c>
      <c r="B19" t="s">
        <v>13</v>
      </c>
      <c r="C19" s="11"/>
      <c r="D19" s="1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17"/>
  <sheetViews>
    <sheetView tabSelected="1" workbookViewId="0">
      <selection activeCell="B2" sqref="B2"/>
    </sheetView>
  </sheetViews>
  <sheetFormatPr baseColWidth="10" defaultRowHeight="15" x14ac:dyDescent="0.25"/>
  <sheetData>
    <row r="2" spans="1:16" x14ac:dyDescent="0.25">
      <c r="B2" s="10" t="s">
        <v>7</v>
      </c>
    </row>
    <row r="3" spans="1:16" x14ac:dyDescent="0.25">
      <c r="H3" s="27"/>
      <c r="I3" s="27"/>
      <c r="J3" s="27"/>
      <c r="K3" s="27"/>
      <c r="L3" s="27"/>
      <c r="M3" s="27"/>
      <c r="N3" s="27"/>
      <c r="O3" s="27"/>
      <c r="P3" s="27"/>
    </row>
    <row r="4" spans="1:16" x14ac:dyDescent="0.25">
      <c r="A4" s="17"/>
      <c r="B4" s="18" t="s">
        <v>15</v>
      </c>
      <c r="C4" s="18" t="s">
        <v>16</v>
      </c>
      <c r="H4" s="27"/>
      <c r="I4" s="27"/>
      <c r="J4" s="23"/>
      <c r="K4" s="23"/>
      <c r="L4" s="27"/>
      <c r="M4" s="27"/>
      <c r="N4" s="23"/>
      <c r="O4" s="23"/>
      <c r="P4" s="27"/>
    </row>
    <row r="5" spans="1:16" x14ac:dyDescent="0.25">
      <c r="A5" s="17" t="s">
        <v>12</v>
      </c>
      <c r="B5" s="20" t="str">
        <f>IF(OR((IF(VLOOKUP($B$2,'Onglet 1'!A4:H13,3,FALSE)="X",IF(COUNTIFS('Onglet 2'!A$1:A$100,"Primaire 1",'Onglet 2'!B$1:B$100,"Chimie",'Onglet 2'!C$1:C$100,"X")&gt;0,"X",""),""))="X",(IF(VLOOKUP($B$2,'Onglet 1'!A4:H13,4,FALSE)="X",IF(COUNTIFS('Onglet 2'!A$1:A$100,"Primaire 2",'Onglet 2'!B$1:B$100,"Chimie",'Onglet 2'!C$1:C$100,"X")&gt;0,"X",""),""))="X",(IF(VLOOKUP($B$2,'Onglet 1'!A4:H13,5,FALSE)="X",IF(COUNTIFS('Onglet 2'!A$1:A$100,"Collège 1",'Onglet 2'!B$1:B$100,"Chimie",'Onglet 2'!C$1:C$100,"X")&gt;0,"X",""),""))="X",(IF(VLOOKUP($B$2,'Onglet 1'!A4:H13,6,FALSE)="X",IF(COUNTIFS('Onglet 2'!A$1:A$100,"Collège 2",'Onglet 2'!B$1:B$100,"Chimie",'Onglet 2'!C$1:C$100,"X")&gt;0,"X",""),""))="X",(IF(VLOOKUP($B$2,'Onglet 1'!A4:H13,7,FALSE)="X",IF(COUNTIFS('Onglet 2'!A$1:A$100,"Lycée 1",'Onglet 2'!B$1:B$100,"Chimie",'Onglet 2'!C$1:C$100,"X")&gt;0,"X",""),""))="X",(IF(VLOOKUP($B$2,'Onglet 1'!A4:H13,8,FALSE)="X",IF(COUNTIFS('Onglet 2'!A$1:A$100,"Lycée 2",'Onglet 2'!B$1:B$100,"Chimie",'Onglet 2'!C$1:C$100,"X")&gt;0,"X",""),""))="X"),"X","")</f>
        <v>X</v>
      </c>
      <c r="C5" s="19" t="str">
        <f>IF(B5="X","","X")</f>
        <v/>
      </c>
      <c r="H5" s="27"/>
      <c r="I5" s="27"/>
      <c r="J5" s="23"/>
      <c r="K5" s="23"/>
      <c r="L5" s="27"/>
      <c r="M5" s="27"/>
      <c r="N5" s="23"/>
      <c r="O5" s="23"/>
      <c r="P5" s="27"/>
    </row>
    <row r="6" spans="1:16" x14ac:dyDescent="0.25">
      <c r="A6" s="17" t="s">
        <v>14</v>
      </c>
      <c r="B6" s="21" t="str">
        <f>IF(OR((IF(VLOOKUP($B$2,'Onglet 1'!A4:H13,3,FALSE)="X",IF(COUNTIFS('Onglet 2'!A$1:A$100,"Primaire 1",'Onglet 2'!B$1:B$100,"Chinois",'Onglet 2'!C$1:C$100,"X")&gt;0,"X",""),""))="X",(IF(VLOOKUP($B$2,'Onglet 1'!A4:H13,4,FALSE)="X",IF(COUNTIFS('Onglet 2'!A$1:A$100,"Primaire 2",'Onglet 2'!B$1:B$100,"Chinois",'Onglet 2'!C$1:C$100,"X")&gt;0,"X",""),""))="X",(IF(VLOOKUP($B$2,'Onglet 1'!A4:H13,5,FALSE)="X",IF(COUNTIFS('Onglet 2'!A$1:A$100,"Collège 1",'Onglet 2'!B$1:B$100,"Chinois",'Onglet 2'!C$1:C$100,"X")&gt;0,"X",""),""))="X",(IF(VLOOKUP($B$2,'Onglet 1'!A4:H13,6,FALSE)="X",IF(COUNTIFS('Onglet 2'!A$1:A$100,"Collège 2",'Onglet 2'!B$1:B$100,"Chinois",'Onglet 2'!C$1:C$100,"X")&gt;0,"X",""),""))="X",(IF(VLOOKUP($B$2,'Onglet 1'!A4:H13,7,FALSE)="X",IF(COUNTIFS('Onglet 2'!A$1:A$100,"Lycée 1",'Onglet 2'!B$1:B$100,"Chinois",'Onglet 2'!C$1:C$100,"X")&gt;0,"X",""),""))="X",(IF(VLOOKUP($B$2,'Onglet 1'!A4:H13,8,FALSE)="X",IF(COUNTIFS('Onglet 2'!A$1:A$100,"Lycée 2",'Onglet 2'!B$1:B$100,"Chinois",'Onglet 2'!C$1:C$100,"X")&gt;0,"X",""),""))="X"),"X","")</f>
        <v/>
      </c>
      <c r="C6" s="19" t="str">
        <f>IF(B6="X","","X")</f>
        <v>X</v>
      </c>
      <c r="H6" s="27"/>
      <c r="I6" s="27"/>
      <c r="J6" s="23"/>
      <c r="K6" s="23"/>
      <c r="L6" s="27"/>
      <c r="M6" s="27"/>
      <c r="N6" s="23"/>
      <c r="O6" s="23"/>
      <c r="P6" s="27"/>
    </row>
    <row r="7" spans="1:16" x14ac:dyDescent="0.25">
      <c r="A7" s="17" t="s">
        <v>13</v>
      </c>
      <c r="B7" s="21" t="str">
        <f>IF(OR((IF(VLOOKUP($B$2,'Onglet 1'!A4:H13,3,FALSE)="X",IF(COUNTIFS('Onglet 2'!A$1:A$100,"Primaire 1",'Onglet 2'!B$1:B$100,"Maths",'Onglet 2'!C$1:C$100,"X")&gt;0,"X",""),""))="X",(IF(VLOOKUP($B$2,'Onglet 1'!A4:H13,4,FALSE)="X",IF(COUNTIFS('Onglet 2'!A$1:A$100,"Primaire 2",'Onglet 2'!B$1:B$100,"Maths",'Onglet 2'!C$1:C$100,"X")&gt;0,"X",""),""))="X",(IF(VLOOKUP($B$2,'Onglet 1'!A4:H13,5,FALSE)="X",IF(COUNTIFS('Onglet 2'!A$1:A$100,"Collège 1",'Onglet 2'!B$1:B$100,"Maths",'Onglet 2'!C$1:C$100,"X")&gt;0,"X",""),""))="X",(IF(VLOOKUP($B$2,'Onglet 1'!A4:H13,6,FALSE)="X",IF(COUNTIFS('Onglet 2'!A$1:A$100,"Collège 2",'Onglet 2'!B$1:B$100,"Maths",'Onglet 2'!C$1:C$100,"X")&gt;0,"X",""),""))="X",(IF(VLOOKUP($B$2,'Onglet 1'!A4:H13,7,FALSE)="X",IF(COUNTIFS('Onglet 2'!A$1:A$100,"Lycée 1",'Onglet 2'!B$1:B$100,"Maths",'Onglet 2'!C$1:C$100,"X")&gt;0,"X",""),""))="X",(IF(VLOOKUP($B$2,'Onglet 1'!A4:H13,8,FALSE)="X",IF(COUNTIFS('Onglet 2'!A$1:A$100,"Lycée 2",'Onglet 2'!B$1:B$100,"Maths",'Onglet 2'!C$1:C$100,"X")&gt;0,"X",""),""))="X"),"X","")</f>
        <v>X</v>
      </c>
      <c r="C7" s="19" t="str">
        <f>IF(B7="X","","X")</f>
        <v/>
      </c>
      <c r="H7" s="27"/>
      <c r="I7" s="27"/>
      <c r="J7" s="23"/>
      <c r="K7" s="23"/>
      <c r="L7" s="27"/>
      <c r="M7" s="27"/>
      <c r="N7" s="23"/>
      <c r="O7" s="23"/>
      <c r="P7" s="27"/>
    </row>
    <row r="8" spans="1:16" x14ac:dyDescent="0.25">
      <c r="H8" s="27"/>
      <c r="I8" s="27"/>
      <c r="J8" s="27"/>
      <c r="K8" s="27"/>
      <c r="L8" s="27"/>
      <c r="M8" s="27"/>
      <c r="N8" s="27"/>
      <c r="O8" s="27"/>
      <c r="P8" s="27"/>
    </row>
    <row r="9" spans="1:16" x14ac:dyDescent="0.25">
      <c r="H9" s="27"/>
      <c r="I9" s="27"/>
      <c r="J9" s="27"/>
      <c r="K9" s="27"/>
      <c r="L9" s="27"/>
      <c r="M9" s="27"/>
      <c r="N9" s="27"/>
      <c r="O9" s="27"/>
      <c r="P9" s="27"/>
    </row>
    <row r="10" spans="1:16" x14ac:dyDescent="0.25">
      <c r="B10" s="24"/>
      <c r="H10" s="27"/>
      <c r="I10" s="27"/>
      <c r="J10" s="23"/>
      <c r="K10" s="23"/>
      <c r="L10" s="27"/>
      <c r="M10" s="27"/>
      <c r="N10" s="23"/>
      <c r="O10" s="23"/>
      <c r="P10" s="27"/>
    </row>
    <row r="11" spans="1:16" x14ac:dyDescent="0.25">
      <c r="B11" s="25"/>
      <c r="H11" s="27"/>
      <c r="I11" s="27"/>
      <c r="J11" s="23"/>
      <c r="K11" s="27"/>
      <c r="L11" s="27"/>
      <c r="M11" s="27"/>
      <c r="N11" s="23"/>
      <c r="O11" s="23"/>
      <c r="P11" s="27"/>
    </row>
    <row r="12" spans="1:16" x14ac:dyDescent="0.25">
      <c r="B12" t="s">
        <v>28</v>
      </c>
      <c r="G12" s="28">
        <f>COUNTIFS(A:A,"Chimie",B:B,"x")</f>
        <v>1</v>
      </c>
      <c r="H12" s="27"/>
      <c r="I12" s="27"/>
      <c r="J12" s="23"/>
      <c r="K12" s="27"/>
      <c r="L12" s="27"/>
      <c r="M12" s="27"/>
      <c r="N12" s="23"/>
      <c r="O12" s="23"/>
      <c r="P12" s="27"/>
    </row>
    <row r="13" spans="1:16" x14ac:dyDescent="0.25">
      <c r="D13" s="22"/>
      <c r="E13" s="22"/>
      <c r="H13" s="27"/>
      <c r="I13" s="27"/>
      <c r="J13" s="23"/>
      <c r="K13" s="23"/>
      <c r="L13" s="27"/>
      <c r="M13" s="27"/>
      <c r="N13" s="23"/>
      <c r="O13" s="23"/>
      <c r="P13" s="27"/>
    </row>
    <row r="14" spans="1:16" x14ac:dyDescent="0.25">
      <c r="E14" s="11"/>
      <c r="H14" s="27"/>
      <c r="I14" s="27"/>
      <c r="J14" s="27"/>
      <c r="K14" s="27"/>
      <c r="L14" s="27"/>
      <c r="M14" s="27"/>
      <c r="N14" s="27"/>
      <c r="O14" s="27"/>
      <c r="P14" s="27"/>
    </row>
    <row r="15" spans="1:16" x14ac:dyDescent="0.25">
      <c r="E15" s="11"/>
    </row>
    <row r="16" spans="1:16" x14ac:dyDescent="0.25">
      <c r="E16" s="11"/>
    </row>
    <row r="17" spans="5:5" x14ac:dyDescent="0.25">
      <c r="E17" s="23"/>
    </row>
  </sheetData>
  <dataValidations count="1">
    <dataValidation type="list" allowBlank="1" showInputMessage="1" showErrorMessage="1" sqref="B2">
      <formula1>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1</vt:lpstr>
      <vt:lpstr>Onglet 2</vt:lpstr>
      <vt:lpstr>Onglet 3</vt:lpstr>
    </vt:vector>
  </TitlesOfParts>
  <Company>Laboratoires URGO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LEPLUS Gaetan</dc:creator>
  <cp:lastModifiedBy>Gaëtan Leplus</cp:lastModifiedBy>
  <dcterms:created xsi:type="dcterms:W3CDTF">2014-05-20T11:22:20Z</dcterms:created>
  <dcterms:modified xsi:type="dcterms:W3CDTF">2014-06-02T16:18:52Z</dcterms:modified>
</cp:coreProperties>
</file>