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9440" windowHeight="7230" activeTab="1"/>
  </bookViews>
  <sheets>
    <sheet name="Feuil1" sheetId="1" r:id="rId1"/>
    <sheet name="Feuil2" sheetId="2" r:id="rId2"/>
    <sheet name="Feuil3" sheetId="3" r:id="rId3"/>
  </sheets>
  <definedNames>
    <definedName name="CENTRE">Feuil1!$H$7:$H$10</definedName>
    <definedName name="LITTORAL">Feuil1!$I$7:$I$10</definedName>
    <definedName name="NORD">Feuil1!$K$7:$K$10</definedName>
    <definedName name="OUEST">Feuil1!$J$7:$J$10</definedName>
    <definedName name="VILLE">Feuil1!$E$2:$E$11</definedName>
  </definedNames>
  <calcPr calcId="145621"/>
</workbook>
</file>

<file path=xl/calcChain.xml><?xml version="1.0" encoding="utf-8"?>
<calcChain xmlns="http://schemas.openxmlformats.org/spreadsheetml/2006/main">
  <c r="F13" i="2" l="1"/>
  <c r="D20" i="2"/>
  <c r="F3" i="2"/>
  <c r="D18" i="2"/>
  <c r="D16" i="2"/>
  <c r="F11" i="2"/>
  <c r="F9" i="2"/>
  <c r="F7" i="2"/>
  <c r="F5" i="2"/>
</calcChain>
</file>

<file path=xl/sharedStrings.xml><?xml version="1.0" encoding="utf-8"?>
<sst xmlns="http://schemas.openxmlformats.org/spreadsheetml/2006/main" count="92" uniqueCount="64">
  <si>
    <t>NOM</t>
  </si>
  <si>
    <t>PRENOM</t>
  </si>
  <si>
    <t>CIVILITE</t>
  </si>
  <si>
    <t xml:space="preserve">VILLE </t>
  </si>
  <si>
    <t>M</t>
  </si>
  <si>
    <t>BABA</t>
  </si>
  <si>
    <t>Alex</t>
  </si>
  <si>
    <t>MBOUDA</t>
  </si>
  <si>
    <t>REGION</t>
  </si>
  <si>
    <t>OUEST</t>
  </si>
  <si>
    <t>MLLE</t>
  </si>
  <si>
    <t>KAMEGNI</t>
  </si>
  <si>
    <t>BABETE</t>
  </si>
  <si>
    <t>NSAMBA</t>
  </si>
  <si>
    <t>LITTORAL</t>
  </si>
  <si>
    <t>MME</t>
  </si>
  <si>
    <t>FALEU</t>
  </si>
  <si>
    <t>YVETTE</t>
  </si>
  <si>
    <t>DOUALA</t>
  </si>
  <si>
    <t>NGUH</t>
  </si>
  <si>
    <t>TABOT</t>
  </si>
  <si>
    <t>BUEA</t>
  </si>
  <si>
    <t>SUD OUEST</t>
  </si>
  <si>
    <t>SE</t>
  </si>
  <si>
    <t>HUZAIFA</t>
  </si>
  <si>
    <t>AL-HADJI</t>
  </si>
  <si>
    <t>DIENRENG</t>
  </si>
  <si>
    <t>NORD</t>
  </si>
  <si>
    <t>ABESSOLO</t>
  </si>
  <si>
    <t>NADIE</t>
  </si>
  <si>
    <t>ABONGBANG</t>
  </si>
  <si>
    <t>CENTRE</t>
  </si>
  <si>
    <t>BELIBI</t>
  </si>
  <si>
    <t>KABRO</t>
  </si>
  <si>
    <t>YAOUNDE</t>
  </si>
  <si>
    <t>ONGBA</t>
  </si>
  <si>
    <t>SYLVIA</t>
  </si>
  <si>
    <t>SANGMELIMA</t>
  </si>
  <si>
    <t>SUD</t>
  </si>
  <si>
    <t>ZAKBENE</t>
  </si>
  <si>
    <t>YVAN</t>
  </si>
  <si>
    <t>BERTOUA</t>
  </si>
  <si>
    <t>EST</t>
  </si>
  <si>
    <t>VILLE</t>
  </si>
  <si>
    <t>COMPLEMENT D'ADRESSE</t>
  </si>
  <si>
    <t>CODE CLIENT</t>
  </si>
  <si>
    <t>CODE</t>
  </si>
  <si>
    <t>HON</t>
  </si>
  <si>
    <t>ZEBAZE</t>
  </si>
  <si>
    <t>LEON</t>
  </si>
  <si>
    <t>PENJA</t>
  </si>
  <si>
    <t>NOM &amp; PRENOM</t>
  </si>
  <si>
    <t>VILLE &amp; REGION</t>
  </si>
  <si>
    <t>MBANKOMO</t>
  </si>
  <si>
    <t>ESSOS</t>
  </si>
  <si>
    <t>ELIG-EDJOA</t>
  </si>
  <si>
    <t>LOUM</t>
  </si>
  <si>
    <t>BFSAM</t>
  </si>
  <si>
    <t>BATIE</t>
  </si>
  <si>
    <t>BAFANG</t>
  </si>
  <si>
    <t>GAROUA</t>
  </si>
  <si>
    <t>GAROUA-B</t>
  </si>
  <si>
    <t>FIGUIL</t>
  </si>
  <si>
    <t>Listes déroulantes dépendantes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</si>
</sst>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0" fillId="0" borderId="0" xfId="0" applyBorder="1"/>
    <xf numFmtId="0" fontId="1" fillId="3" borderId="0" xfId="0" applyFont="1" applyFill="1"/>
    <xf numFmtId="0" fontId="4" fillId="5" borderId="2" xfId="0" applyFont="1" applyFill="1" applyBorder="1"/>
    <xf numFmtId="0" fontId="1" fillId="5" borderId="3" xfId="0" applyFont="1" applyFill="1" applyBorder="1"/>
    <xf numFmtId="0" fontId="1" fillId="5" borderId="4" xfId="0" applyFont="1" applyFill="1" applyBorder="1"/>
    <xf numFmtId="0" fontId="1" fillId="5" borderId="5" xfId="0" applyFont="1" applyFill="1" applyBorder="1"/>
    <xf numFmtId="0" fontId="3" fillId="4" borderId="6" xfId="0" applyFont="1" applyFill="1" applyBorder="1" applyAlignment="1">
      <alignment horizontal="justify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7" borderId="0" xfId="0" applyFont="1" applyFill="1"/>
    <xf numFmtId="0" fontId="5" fillId="2" borderId="0" xfId="0" applyFont="1" applyFill="1" applyAlignment="1">
      <alignment horizontal="left"/>
    </xf>
    <xf numFmtId="0" fontId="6" fillId="7" borderId="0" xfId="0" applyFont="1" applyFill="1"/>
    <xf numFmtId="0" fontId="7" fillId="7" borderId="0" xfId="0" applyFont="1" applyFill="1"/>
    <xf numFmtId="0" fontId="6" fillId="3" borderId="0" xfId="0" applyFont="1" applyFill="1"/>
    <xf numFmtId="0" fontId="7" fillId="7" borderId="0" xfId="0" applyFont="1" applyFill="1" applyAlignment="1">
      <alignment horizontal="left" vertical="top"/>
    </xf>
    <xf numFmtId="0" fontId="2" fillId="2" borderId="7" xfId="0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2" fillId="6" borderId="0" xfId="0" applyFont="1" applyFill="1"/>
    <xf numFmtId="0" fontId="2" fillId="2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1" fillId="3" borderId="0" xfId="0" applyFont="1" applyFill="1" applyAlignment="1">
      <alignment horizontal="right"/>
    </xf>
    <xf numFmtId="0" fontId="1" fillId="3" borderId="1" xfId="0" applyFont="1" applyFill="1" applyBorder="1"/>
    <xf numFmtId="0" fontId="5" fillId="2" borderId="0" xfId="0" applyFont="1" applyFill="1" applyAlignment="1">
      <alignment horizontal="left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5" dropStyle="combo" dx="16" fmlaLink="$J$4" fmlaRange="Feuil1!$C$2:$D$11" sel="6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2</xdr:row>
          <xdr:rowOff>180975</xdr:rowOff>
        </xdr:from>
        <xdr:to>
          <xdr:col>3</xdr:col>
          <xdr:colOff>47625</xdr:colOff>
          <xdr:row>4</xdr:row>
          <xdr:rowOff>57150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BASE_DE_DONNEES" displayName="BASE_DE_DONNEES" ref="A1:F11" totalsRowShown="0" headerRowDxfId="1">
  <autoFilter ref="A1:F11"/>
  <tableColumns count="6">
    <tableColumn id="6" name="CODE CLIENT" dataDxfId="0"/>
    <tableColumn id="1" name="CIVILITE"/>
    <tableColumn id="2" name="NOM"/>
    <tableColumn id="3" name="PRENOM"/>
    <tableColumn id="4" name="VILLE "/>
    <tableColumn id="5" name="REG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zoomScale="90" zoomScaleNormal="90" workbookViewId="0">
      <selection activeCell="E18" sqref="E18"/>
    </sheetView>
  </sheetViews>
  <sheetFormatPr baseColWidth="10" defaultRowHeight="15" x14ac:dyDescent="0.25"/>
  <cols>
    <col min="1" max="1" width="14.5703125" style="10" bestFit="1" customWidth="1"/>
    <col min="2" max="2" width="10.28515625" bestFit="1" customWidth="1"/>
    <col min="3" max="3" width="10.140625" bestFit="1" customWidth="1"/>
    <col min="4" max="4" width="11.28515625" bestFit="1" customWidth="1"/>
    <col min="5" max="5" width="13.140625" bestFit="1" customWidth="1"/>
    <col min="6" max="6" width="10.7109375" bestFit="1" customWidth="1"/>
    <col min="9" max="9" width="12.28515625" hidden="1" customWidth="1"/>
    <col min="10" max="12" width="11.42578125" hidden="1" customWidth="1"/>
    <col min="13" max="13" width="8" style="1" bestFit="1" customWidth="1"/>
    <col min="14" max="14" width="9.140625" style="9" bestFit="1" customWidth="1"/>
    <col min="15" max="15" width="6.5703125" bestFit="1" customWidth="1"/>
  </cols>
  <sheetData>
    <row r="1" spans="1:15" s="1" customFormat="1" x14ac:dyDescent="0.25">
      <c r="A1" s="9" t="s">
        <v>45</v>
      </c>
      <c r="B1" s="1" t="s">
        <v>2</v>
      </c>
      <c r="C1" s="1" t="s">
        <v>0</v>
      </c>
      <c r="D1" s="1" t="s">
        <v>1</v>
      </c>
      <c r="E1" s="1" t="s">
        <v>3</v>
      </c>
      <c r="F1" s="1" t="s">
        <v>8</v>
      </c>
      <c r="M1" s="9"/>
    </row>
    <row r="2" spans="1:15" x14ac:dyDescent="0.25">
      <c r="A2" s="10">
        <v>1</v>
      </c>
      <c r="B2" t="s">
        <v>4</v>
      </c>
      <c r="C2" t="s">
        <v>5</v>
      </c>
      <c r="D2" t="s">
        <v>6</v>
      </c>
      <c r="E2" t="s">
        <v>7</v>
      </c>
      <c r="F2" t="s">
        <v>9</v>
      </c>
      <c r="L2" s="1"/>
      <c r="M2" s="9"/>
      <c r="N2"/>
    </row>
    <row r="3" spans="1:15" x14ac:dyDescent="0.25">
      <c r="A3" s="11">
        <v>2</v>
      </c>
      <c r="B3" s="2" t="s">
        <v>10</v>
      </c>
      <c r="C3" s="2" t="s">
        <v>11</v>
      </c>
      <c r="D3" s="2" t="s">
        <v>12</v>
      </c>
      <c r="E3" s="2" t="s">
        <v>13</v>
      </c>
      <c r="F3" s="2" t="s">
        <v>14</v>
      </c>
      <c r="L3" s="1"/>
      <c r="M3" s="9"/>
      <c r="N3"/>
    </row>
    <row r="4" spans="1:15" x14ac:dyDescent="0.25">
      <c r="A4" s="10">
        <v>3</v>
      </c>
      <c r="B4" s="2" t="s">
        <v>15</v>
      </c>
      <c r="C4" s="2" t="s">
        <v>16</v>
      </c>
      <c r="D4" s="2" t="s">
        <v>17</v>
      </c>
      <c r="E4" s="2" t="s">
        <v>18</v>
      </c>
      <c r="F4" s="2" t="s">
        <v>14</v>
      </c>
      <c r="L4" s="1"/>
      <c r="M4" s="9"/>
      <c r="N4"/>
    </row>
    <row r="5" spans="1:15" x14ac:dyDescent="0.25">
      <c r="A5" s="11">
        <v>4</v>
      </c>
      <c r="B5" s="2" t="s">
        <v>4</v>
      </c>
      <c r="C5" s="2" t="s">
        <v>19</v>
      </c>
      <c r="D5" s="2" t="s">
        <v>20</v>
      </c>
      <c r="E5" s="2" t="s">
        <v>21</v>
      </c>
      <c r="F5" s="2" t="s">
        <v>22</v>
      </c>
      <c r="L5" s="1"/>
      <c r="M5" s="9"/>
      <c r="N5"/>
    </row>
    <row r="6" spans="1:15" x14ac:dyDescent="0.25">
      <c r="A6" s="10">
        <v>5</v>
      </c>
      <c r="B6" s="2" t="s">
        <v>23</v>
      </c>
      <c r="C6" s="2" t="s">
        <v>24</v>
      </c>
      <c r="D6" s="2" t="s">
        <v>25</v>
      </c>
      <c r="E6" s="2" t="s">
        <v>26</v>
      </c>
      <c r="F6" s="2" t="s">
        <v>27</v>
      </c>
      <c r="H6" s="19" t="s">
        <v>31</v>
      </c>
      <c r="I6" s="18" t="s">
        <v>14</v>
      </c>
      <c r="J6" s="18" t="s">
        <v>9</v>
      </c>
      <c r="K6" s="18" t="s">
        <v>27</v>
      </c>
      <c r="L6" s="1"/>
      <c r="M6" s="9"/>
      <c r="N6"/>
    </row>
    <row r="7" spans="1:15" x14ac:dyDescent="0.25">
      <c r="A7" s="11">
        <v>6</v>
      </c>
      <c r="B7" s="2" t="s">
        <v>15</v>
      </c>
      <c r="C7" s="2" t="s">
        <v>28</v>
      </c>
      <c r="D7" s="2" t="s">
        <v>29</v>
      </c>
      <c r="E7" s="2" t="s">
        <v>30</v>
      </c>
      <c r="F7" s="2" t="s">
        <v>31</v>
      </c>
      <c r="H7" s="20" t="s">
        <v>34</v>
      </c>
      <c r="I7" s="20" t="s">
        <v>18</v>
      </c>
      <c r="J7" s="20" t="s">
        <v>7</v>
      </c>
      <c r="K7" s="20" t="s">
        <v>60</v>
      </c>
      <c r="L7" s="1"/>
      <c r="M7" s="9"/>
      <c r="N7"/>
    </row>
    <row r="8" spans="1:15" x14ac:dyDescent="0.25">
      <c r="A8" s="10">
        <v>7</v>
      </c>
      <c r="B8" s="2" t="s">
        <v>4</v>
      </c>
      <c r="C8" s="2" t="s">
        <v>32</v>
      </c>
      <c r="D8" s="2" t="s">
        <v>33</v>
      </c>
      <c r="E8" s="2" t="s">
        <v>34</v>
      </c>
      <c r="F8" s="2" t="s">
        <v>31</v>
      </c>
      <c r="H8" s="20" t="s">
        <v>53</v>
      </c>
      <c r="I8" s="20" t="s">
        <v>50</v>
      </c>
      <c r="J8" s="20" t="s">
        <v>57</v>
      </c>
      <c r="K8" s="20" t="s">
        <v>61</v>
      </c>
      <c r="L8" s="1"/>
      <c r="M8" s="9"/>
      <c r="N8"/>
    </row>
    <row r="9" spans="1:15" x14ac:dyDescent="0.25">
      <c r="A9" s="11">
        <v>8</v>
      </c>
      <c r="B9" s="2" t="s">
        <v>10</v>
      </c>
      <c r="C9" s="2" t="s">
        <v>35</v>
      </c>
      <c r="D9" s="2" t="s">
        <v>36</v>
      </c>
      <c r="E9" s="2" t="s">
        <v>37</v>
      </c>
      <c r="F9" s="2" t="s">
        <v>38</v>
      </c>
      <c r="H9" s="20" t="s">
        <v>54</v>
      </c>
      <c r="I9" s="20" t="s">
        <v>56</v>
      </c>
      <c r="J9" s="20" t="s">
        <v>58</v>
      </c>
      <c r="K9" s="20" t="s">
        <v>26</v>
      </c>
      <c r="L9" s="1"/>
      <c r="M9" s="9"/>
      <c r="N9"/>
    </row>
    <row r="10" spans="1:15" x14ac:dyDescent="0.25">
      <c r="A10" s="10">
        <v>9</v>
      </c>
      <c r="B10" s="2" t="s">
        <v>4</v>
      </c>
      <c r="C10" s="2" t="s">
        <v>39</v>
      </c>
      <c r="D10" s="2" t="s">
        <v>40</v>
      </c>
      <c r="E10" s="2" t="s">
        <v>41</v>
      </c>
      <c r="F10" s="2" t="s">
        <v>42</v>
      </c>
      <c r="H10" s="20" t="s">
        <v>55</v>
      </c>
      <c r="I10" s="20" t="s">
        <v>13</v>
      </c>
      <c r="J10" s="20" t="s">
        <v>59</v>
      </c>
      <c r="K10" s="20" t="s">
        <v>62</v>
      </c>
      <c r="L10" s="1"/>
      <c r="M10" s="9"/>
      <c r="N10"/>
    </row>
    <row r="11" spans="1:15" x14ac:dyDescent="0.25">
      <c r="A11" s="11">
        <v>10</v>
      </c>
      <c r="B11" s="2" t="s">
        <v>47</v>
      </c>
      <c r="C11" s="2" t="s">
        <v>48</v>
      </c>
      <c r="D11" s="2" t="s">
        <v>49</v>
      </c>
      <c r="E11" s="2" t="s">
        <v>50</v>
      </c>
      <c r="F11" s="2" t="s">
        <v>14</v>
      </c>
      <c r="L11" s="1"/>
      <c r="M11" s="9"/>
      <c r="N11"/>
    </row>
    <row r="12" spans="1:15" x14ac:dyDescent="0.25">
      <c r="A12" s="11"/>
      <c r="B12" s="2"/>
      <c r="C12" s="2"/>
      <c r="D12" s="2"/>
      <c r="E12" s="2"/>
      <c r="F12" s="2"/>
      <c r="L12" s="1"/>
      <c r="M12" s="9"/>
      <c r="N12"/>
    </row>
    <row r="13" spans="1:15" x14ac:dyDescent="0.25">
      <c r="A13" s="11"/>
      <c r="B13" s="2"/>
      <c r="C13" s="2"/>
      <c r="D13" s="2"/>
      <c r="E13" s="2"/>
      <c r="F13" s="2"/>
      <c r="L13" s="1"/>
      <c r="M13" s="21" t="s">
        <v>8</v>
      </c>
      <c r="N13" s="21" t="s">
        <v>43</v>
      </c>
      <c r="O13" t="s">
        <v>63</v>
      </c>
    </row>
    <row r="14" spans="1:15" x14ac:dyDescent="0.25">
      <c r="L14" s="1"/>
      <c r="M14" s="22" t="s">
        <v>9</v>
      </c>
      <c r="N14" s="23" t="s">
        <v>7</v>
      </c>
    </row>
  </sheetData>
  <dataValidations count="2">
    <dataValidation type="list" allowBlank="1" showInputMessage="1" showErrorMessage="1" sqref="N14">
      <formula1>INDIRECT($M$14)</formula1>
    </dataValidation>
    <dataValidation type="list" allowBlank="1" showInputMessage="1" showErrorMessage="1" sqref="M14">
      <formula1>$H$6:$K$6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J21"/>
  <sheetViews>
    <sheetView tabSelected="1" zoomScale="80" zoomScaleNormal="80" workbookViewId="0">
      <selection activeCell="K5" sqref="K5"/>
    </sheetView>
  </sheetViews>
  <sheetFormatPr baseColWidth="10" defaultRowHeight="15" x14ac:dyDescent="0.25"/>
  <cols>
    <col min="1" max="1" width="11.42578125" style="3"/>
    <col min="2" max="2" width="16.85546875" style="3" customWidth="1"/>
    <col min="3" max="3" width="15.42578125" style="16" customWidth="1"/>
    <col min="4" max="4" width="5.42578125" style="3" customWidth="1"/>
    <col min="5" max="5" width="11.42578125" style="3"/>
    <col min="6" max="6" width="24.140625" style="3" customWidth="1"/>
    <col min="7" max="7" width="0.7109375" style="3" customWidth="1"/>
    <col min="8" max="8" width="9.42578125" style="3" customWidth="1"/>
    <col min="9" max="9" width="15.28515625" style="3" customWidth="1"/>
    <col min="10" max="10" width="11.42578125" style="3" hidden="1" customWidth="1"/>
    <col min="11" max="11" width="11.42578125" style="3" customWidth="1"/>
    <col min="12" max="16384" width="11.42578125" style="3"/>
  </cols>
  <sheetData>
    <row r="1" spans="2:10" ht="15.75" thickBot="1" x14ac:dyDescent="0.3">
      <c r="E1" s="25"/>
    </row>
    <row r="2" spans="2:10" ht="15.75" thickBot="1" x14ac:dyDescent="0.3">
      <c r="E2" s="5" t="s">
        <v>44</v>
      </c>
      <c r="F2" s="4"/>
    </row>
    <row r="3" spans="2:10" ht="16.5" thickTop="1" thickBot="1" x14ac:dyDescent="0.3">
      <c r="E3" s="5" t="s">
        <v>2</v>
      </c>
      <c r="F3" s="8" t="str">
        <f>VLOOKUP($J$4,BASE_DE_DONNEES[],2,0)</f>
        <v>MME</v>
      </c>
    </row>
    <row r="4" spans="2:10" ht="16.5" thickTop="1" thickBot="1" x14ac:dyDescent="0.3">
      <c r="B4" s="24" t="s">
        <v>0</v>
      </c>
      <c r="E4" s="5"/>
      <c r="F4" s="6"/>
      <c r="J4" s="3">
        <v>6</v>
      </c>
    </row>
    <row r="5" spans="2:10" ht="16.5" thickTop="1" thickBot="1" x14ac:dyDescent="0.3">
      <c r="E5" s="5" t="s">
        <v>0</v>
      </c>
      <c r="F5" s="8" t="str">
        <f>VLOOKUP($J$4,BASE_DE_DONNEES[],3,0)</f>
        <v>ABESSOLO</v>
      </c>
    </row>
    <row r="6" spans="2:10" ht="16.5" thickTop="1" thickBot="1" x14ac:dyDescent="0.3">
      <c r="E6" s="5"/>
      <c r="F6" s="6"/>
    </row>
    <row r="7" spans="2:10" ht="16.5" thickTop="1" thickBot="1" x14ac:dyDescent="0.3">
      <c r="E7" s="5" t="s">
        <v>1</v>
      </c>
      <c r="F7" s="8" t="str">
        <f>VLOOKUP($J$4,BASE_DE_DONNEES[],4,0)</f>
        <v>NADIE</v>
      </c>
    </row>
    <row r="8" spans="2:10" ht="16.5" thickTop="1" thickBot="1" x14ac:dyDescent="0.3">
      <c r="E8" s="5"/>
      <c r="F8" s="4"/>
    </row>
    <row r="9" spans="2:10" ht="16.5" thickTop="1" thickBot="1" x14ac:dyDescent="0.3">
      <c r="E9" s="5" t="s">
        <v>43</v>
      </c>
      <c r="F9" s="8" t="str">
        <f>VLOOKUP($J$4,BASE_DE_DONNEES[],5,0)</f>
        <v>ABONGBANG</v>
      </c>
    </row>
    <row r="10" spans="2:10" ht="16.5" thickTop="1" thickBot="1" x14ac:dyDescent="0.3">
      <c r="E10" s="5"/>
      <c r="F10" s="6"/>
    </row>
    <row r="11" spans="2:10" ht="16.5" thickTop="1" thickBot="1" x14ac:dyDescent="0.3">
      <c r="E11" s="5" t="s">
        <v>8</v>
      </c>
      <c r="F11" s="8" t="str">
        <f>VLOOKUP($J$4,BASE_DE_DONNEES[],6,0)</f>
        <v>CENTRE</v>
      </c>
    </row>
    <row r="12" spans="2:10" ht="16.5" thickTop="1" thickBot="1" x14ac:dyDescent="0.3">
      <c r="E12" s="5"/>
      <c r="F12" s="6"/>
    </row>
    <row r="13" spans="2:10" ht="16.5" thickTop="1" thickBot="1" x14ac:dyDescent="0.3">
      <c r="E13" s="7" t="s">
        <v>46</v>
      </c>
      <c r="F13" s="8">
        <f>J4</f>
        <v>6</v>
      </c>
    </row>
    <row r="15" spans="2:10" x14ac:dyDescent="0.25">
      <c r="C15" s="15"/>
      <c r="D15" s="12"/>
      <c r="E15" s="12"/>
      <c r="F15" s="12"/>
      <c r="G15" s="12"/>
    </row>
    <row r="16" spans="2:10" x14ac:dyDescent="0.25">
      <c r="C16" s="15" t="s">
        <v>2</v>
      </c>
      <c r="D16" s="13" t="str">
        <f>IF(VLOOKUP($J$4,BASE_DE_DONNEES[],2,0)="","",VLOOKUP($J$4,BASE_DE_DONNEES[],2,0))</f>
        <v>MME</v>
      </c>
      <c r="E16" s="14"/>
      <c r="F16" s="14"/>
      <c r="G16" s="12"/>
    </row>
    <row r="17" spans="3:7" x14ac:dyDescent="0.25">
      <c r="C17" s="15"/>
      <c r="D17" s="15"/>
      <c r="E17" s="14"/>
      <c r="F17" s="14"/>
      <c r="G17" s="12"/>
    </row>
    <row r="18" spans="3:7" x14ac:dyDescent="0.25">
      <c r="C18" s="17" t="s">
        <v>51</v>
      </c>
      <c r="D18" s="26" t="str">
        <f>LOOKUP($J$4,BASE_DE_DONNEES[],CONCATENATE(Feuil1!C2:C14,"  ",Feuil1!D2:D14))</f>
        <v>ABESSOLO  NADIE</v>
      </c>
      <c r="E18" s="26"/>
      <c r="F18" s="26"/>
      <c r="G18" s="12"/>
    </row>
    <row r="19" spans="3:7" x14ac:dyDescent="0.25">
      <c r="C19" s="15"/>
      <c r="D19" s="14"/>
      <c r="E19" s="14"/>
      <c r="F19" s="14"/>
      <c r="G19" s="12"/>
    </row>
    <row r="20" spans="3:7" x14ac:dyDescent="0.25">
      <c r="C20" s="15" t="s">
        <v>52</v>
      </c>
      <c r="D20" s="26" t="str">
        <f>LOOKUP($J$4,BASE_DE_DONNEES[],CONCATENATE(Feuil1!E2:E14,"  ",Feuil1!F2:F14))</f>
        <v>ABONGBANG  CENTRE</v>
      </c>
      <c r="E20" s="26"/>
      <c r="F20" s="26"/>
      <c r="G20" s="12"/>
    </row>
    <row r="21" spans="3:7" x14ac:dyDescent="0.25">
      <c r="C21" s="15"/>
      <c r="D21" s="12"/>
      <c r="E21" s="12"/>
      <c r="F21" s="12"/>
      <c r="G21" s="12"/>
    </row>
  </sheetData>
  <mergeCells count="2">
    <mergeCell ref="D18:F18"/>
    <mergeCell ref="D20:F20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>
                  <from>
                    <xdr:col>2</xdr:col>
                    <xdr:colOff>19050</xdr:colOff>
                    <xdr:row>2</xdr:row>
                    <xdr:rowOff>180975</xdr:rowOff>
                  </from>
                  <to>
                    <xdr:col>3</xdr:col>
                    <xdr:colOff>47625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7" sqref="B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CENTRE</vt:lpstr>
      <vt:lpstr>LITTORAL</vt:lpstr>
      <vt:lpstr>NORD</vt:lpstr>
      <vt:lpstr>OUEST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Ntenda Kuete</cp:lastModifiedBy>
  <dcterms:created xsi:type="dcterms:W3CDTF">2014-03-25T10:44:49Z</dcterms:created>
  <dcterms:modified xsi:type="dcterms:W3CDTF">2019-05-06T15:24:22Z</dcterms:modified>
</cp:coreProperties>
</file>