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tenda Kuete\Documents\"/>
    </mc:Choice>
  </mc:AlternateContent>
  <xr:revisionPtr revIDLastSave="0" documentId="13_ncr:1_{E83396BE-8758-4964-B503-B56D3365D25D}" xr6:coauthVersionLast="47" xr6:coauthVersionMax="47" xr10:uidLastSave="{00000000-0000-0000-0000-000000000000}"/>
  <bookViews>
    <workbookView xWindow="-120" yWindow="-120" windowWidth="24240" windowHeight="13740" xr2:uid="{D4882017-9FBB-421A-B449-3D6EA380D66F}"/>
  </bookViews>
  <sheets>
    <sheet name="BDD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U132" i="1" l="1"/>
  <c r="AU131" i="1"/>
  <c r="AU130" i="1"/>
  <c r="AU129" i="1"/>
  <c r="AU128" i="1"/>
  <c r="AU127" i="1"/>
  <c r="AU126" i="1"/>
  <c r="AU125" i="1"/>
  <c r="AU124" i="1"/>
  <c r="AU123" i="1"/>
  <c r="AU122" i="1"/>
  <c r="AU121" i="1"/>
  <c r="AU120" i="1"/>
  <c r="AU119" i="1"/>
  <c r="AU118" i="1"/>
  <c r="AU117" i="1"/>
  <c r="AU116" i="1"/>
  <c r="AU115" i="1"/>
  <c r="AU114" i="1"/>
  <c r="AU113" i="1"/>
  <c r="AU112" i="1"/>
  <c r="AU111" i="1"/>
  <c r="AU110" i="1"/>
  <c r="AU109" i="1"/>
  <c r="AU108" i="1"/>
  <c r="AU107" i="1"/>
  <c r="AU106" i="1"/>
  <c r="AU105" i="1"/>
  <c r="AU104" i="1"/>
  <c r="AU103" i="1"/>
  <c r="AU102" i="1"/>
  <c r="AU101" i="1"/>
  <c r="AU100" i="1"/>
  <c r="AU99" i="1"/>
  <c r="AU98" i="1"/>
  <c r="AU97" i="1"/>
  <c r="AU96" i="1"/>
  <c r="AU95" i="1"/>
  <c r="AU94" i="1"/>
  <c r="AU93" i="1"/>
  <c r="AU92" i="1"/>
  <c r="AU91" i="1"/>
  <c r="AU90" i="1"/>
  <c r="AU89" i="1"/>
  <c r="AU88" i="1"/>
  <c r="AU87" i="1"/>
  <c r="AU86" i="1"/>
  <c r="AU85" i="1"/>
  <c r="AU84" i="1"/>
  <c r="AU83" i="1"/>
  <c r="AU82" i="1"/>
  <c r="AU81" i="1"/>
  <c r="AU80" i="1"/>
  <c r="AU79" i="1"/>
  <c r="AU78" i="1"/>
  <c r="AU77" i="1"/>
  <c r="AU76" i="1"/>
  <c r="AU75" i="1"/>
  <c r="AU74" i="1"/>
  <c r="AU73" i="1"/>
  <c r="AU72" i="1"/>
  <c r="AU71" i="1"/>
  <c r="AU70" i="1"/>
  <c r="AU69" i="1"/>
  <c r="AU68" i="1"/>
  <c r="AU67" i="1"/>
  <c r="AU66" i="1"/>
  <c r="AU65" i="1"/>
  <c r="AU64" i="1"/>
  <c r="AU63" i="1"/>
  <c r="AU62" i="1"/>
  <c r="AU61" i="1"/>
  <c r="AU60" i="1"/>
  <c r="AU59" i="1"/>
  <c r="AU58" i="1"/>
  <c r="AU57" i="1"/>
  <c r="AU56" i="1"/>
  <c r="AU55" i="1"/>
  <c r="AU54" i="1"/>
  <c r="AU53" i="1"/>
  <c r="AU52" i="1"/>
  <c r="AU51" i="1"/>
  <c r="AU50" i="1"/>
  <c r="AU49" i="1"/>
  <c r="AU48" i="1"/>
  <c r="AU47" i="1"/>
  <c r="AU46" i="1"/>
  <c r="AU45" i="1"/>
  <c r="AU44" i="1"/>
  <c r="AU43" i="1"/>
  <c r="AU42" i="1"/>
  <c r="AU41" i="1"/>
  <c r="AU40" i="1"/>
  <c r="AU39" i="1"/>
  <c r="AU38" i="1"/>
  <c r="AU37" i="1"/>
  <c r="AU36" i="1"/>
  <c r="AU35" i="1"/>
  <c r="AU34" i="1"/>
  <c r="AU33" i="1"/>
  <c r="AU32" i="1"/>
  <c r="AU31" i="1"/>
  <c r="AU30" i="1"/>
  <c r="AU29" i="1"/>
  <c r="AU28" i="1"/>
  <c r="AU27" i="1"/>
  <c r="AU26" i="1"/>
  <c r="AU25" i="1"/>
  <c r="AU24" i="1"/>
  <c r="AU23" i="1"/>
  <c r="AU22" i="1"/>
  <c r="AU21" i="1"/>
  <c r="AU20" i="1"/>
  <c r="AU19" i="1"/>
  <c r="AU18" i="1"/>
  <c r="AU17" i="1"/>
  <c r="AU16" i="1"/>
  <c r="AU15" i="1"/>
  <c r="AU14" i="1"/>
  <c r="AU13" i="1"/>
  <c r="AU12" i="1"/>
  <c r="AU11" i="1"/>
  <c r="AU10" i="1"/>
  <c r="AU9" i="1"/>
  <c r="AU8" i="1"/>
  <c r="BC7" i="1"/>
  <c r="BE7" i="1" s="1"/>
  <c r="AU7" i="1"/>
  <c r="BC6" i="1"/>
  <c r="BE6" i="1" s="1"/>
  <c r="AU6" i="1"/>
  <c r="BC5" i="1"/>
  <c r="BE5" i="1" s="1"/>
  <c r="AU5" i="1"/>
  <c r="BC4" i="1"/>
  <c r="BE4" i="1" s="1"/>
  <c r="AU4" i="1"/>
  <c r="BC3" i="1"/>
  <c r="BE3" i="1" s="1"/>
  <c r="AU3" i="1"/>
  <c r="BC2" i="1"/>
  <c r="BE2" i="1" s="1"/>
  <c r="AU2" i="1"/>
  <c r="BC1" i="1"/>
  <c r="BE1" i="1" s="1"/>
</calcChain>
</file>

<file path=xl/sharedStrings.xml><?xml version="1.0" encoding="utf-8"?>
<sst xmlns="http://schemas.openxmlformats.org/spreadsheetml/2006/main" count="844" uniqueCount="271">
  <si>
    <t>Catégorie</t>
  </si>
  <si>
    <t>Conditionnement</t>
  </si>
  <si>
    <t>Unité de vente</t>
  </si>
  <si>
    <t>Suivi</t>
  </si>
  <si>
    <t>Stock min</t>
  </si>
  <si>
    <t>Stock Max</t>
  </si>
  <si>
    <t>Prix d'achat</t>
  </si>
  <si>
    <t>Coût d'achat</t>
  </si>
  <si>
    <t>Autres Coût</t>
  </si>
  <si>
    <t>Prix Revient</t>
  </si>
  <si>
    <t>Prix de vente</t>
  </si>
  <si>
    <t>Date péremption</t>
  </si>
  <si>
    <t>Fil à coudre couleur blanche 5kg</t>
  </si>
  <si>
    <t>CONSOMMABLES</t>
  </si>
  <si>
    <t>5kg</t>
  </si>
  <si>
    <t>Pièce</t>
  </si>
  <si>
    <t>CMUP</t>
  </si>
  <si>
    <t>Fil à coudre couleur bleue</t>
  </si>
  <si>
    <t>Fil à coudre couleur rouge</t>
  </si>
  <si>
    <t>Fil à coudre couleur blanche 200g</t>
  </si>
  <si>
    <t>200g</t>
  </si>
  <si>
    <t>Rouleau dateur noir</t>
  </si>
  <si>
    <t>35mmx100m</t>
  </si>
  <si>
    <t>Tôles inox lisse 316l-2b/0,08mm</t>
  </si>
  <si>
    <t>MATERIAUX DE CONSTRUCTION</t>
  </si>
  <si>
    <t>1000mmx2000mmx0,8mm</t>
  </si>
  <si>
    <t>Feuille</t>
  </si>
  <si>
    <t>Tôles inox lisse 316l-2b/1mm</t>
  </si>
  <si>
    <t>1000mmx2000mmx1mm</t>
  </si>
  <si>
    <t>Tôles inox lisse 316l-2b/2mm</t>
  </si>
  <si>
    <t>1000mmx2000mmx2mm</t>
  </si>
  <si>
    <t>Tôles inox lisse 316l-2b/3mm</t>
  </si>
  <si>
    <t>1000mmx2000mmx3mm</t>
  </si>
  <si>
    <t>Tôles inox lisse 316l-2b/3000x3mm</t>
  </si>
  <si>
    <t>1500mmx3000mmx3mm</t>
  </si>
  <si>
    <t>Tôles inox lisse 316l-2b/5mm</t>
  </si>
  <si>
    <t>1000mmx2000mmx5mm</t>
  </si>
  <si>
    <t>Tôles inox lisse 316l-2b/8mm</t>
  </si>
  <si>
    <t>1000mmx2000mmx8mm</t>
  </si>
  <si>
    <t>Tôles inox perforées 316l-2b</t>
  </si>
  <si>
    <t>1205mmx2240mmx3mm</t>
  </si>
  <si>
    <t>Cornière inox 316l/4x6mm</t>
  </si>
  <si>
    <t>30mmx30mmx4mmx6m</t>
  </si>
  <si>
    <t>Barre</t>
  </si>
  <si>
    <t>Cornière inox 316l/40x5x6mm</t>
  </si>
  <si>
    <t>40mmx40mmx5mmx6m</t>
  </si>
  <si>
    <t>Cornière inox 316l/50x5x6mm</t>
  </si>
  <si>
    <t>50mmx50mmx5mmx6m</t>
  </si>
  <si>
    <t>Tube carré inox 316l/40x3x6mm</t>
  </si>
  <si>
    <t>40mmx40mmx3mmx6m</t>
  </si>
  <si>
    <t>Tube carré inox 316l/50x3x6mm</t>
  </si>
  <si>
    <t>50mmx50mmx3mmx6m</t>
  </si>
  <si>
    <t>Filtre inox 316l mesh 200</t>
  </si>
  <si>
    <t>1,3mx30m</t>
  </si>
  <si>
    <t>Ml</t>
  </si>
  <si>
    <t>Tamis inox 316l 0,15mm/0,10mm</t>
  </si>
  <si>
    <t>1mx30m</t>
  </si>
  <si>
    <t>Rouleau</t>
  </si>
  <si>
    <t>Tamis inox 316l 0,25mm/0,19mm</t>
  </si>
  <si>
    <t>Tamis inox 316l 1mm/0,40mm</t>
  </si>
  <si>
    <t>Tamis inox 316l 35mm/3mm</t>
  </si>
  <si>
    <t>Bande pour élévateur</t>
  </si>
  <si>
    <t>PIECE DE RECHANGE</t>
  </si>
  <si>
    <t>8mmx200mm</t>
  </si>
  <si>
    <t>Joint silicone</t>
  </si>
  <si>
    <t>1mx2mm</t>
  </si>
  <si>
    <t>Ressort cylindrique</t>
  </si>
  <si>
    <t>l=120mm;DN65; P=40mm</t>
  </si>
  <si>
    <t>Compensateur</t>
  </si>
  <si>
    <t>L=160mm; DN65</t>
  </si>
  <si>
    <t>Résistance chauffante/220v x 400w</t>
  </si>
  <si>
    <t>12mmx400mm;220vx400W</t>
  </si>
  <si>
    <t>Résistance chauffante/220v x 80w</t>
  </si>
  <si>
    <t>12mmx35mm;220Vx80W</t>
  </si>
  <si>
    <t>Résistance chauffante/110v x 250w</t>
  </si>
  <si>
    <t>9,5mmx250mm;110Vx250W</t>
  </si>
  <si>
    <t>Résistance chauffante220v x 250w</t>
  </si>
  <si>
    <t>9,5mmx250mm;220Vx250W</t>
  </si>
  <si>
    <t>Thermocouple</t>
  </si>
  <si>
    <t>WRNT-10; J; M6; L=1mm</t>
  </si>
  <si>
    <t>Machine à coudre portable fishben</t>
  </si>
  <si>
    <t>EQUIPEMENT</t>
  </si>
  <si>
    <t>Unité</t>
  </si>
  <si>
    <t>Machine à coudre portable asia</t>
  </si>
  <si>
    <t>Imprinante à caractère hp241</t>
  </si>
  <si>
    <t>Needle 80800-250 3504045</t>
  </si>
  <si>
    <t>PIECES RECH. MACHINES A COUDRE GK35-2C</t>
  </si>
  <si>
    <t>Needdle clamp nut 3504046</t>
  </si>
  <si>
    <t>Needle bar 3504047</t>
  </si>
  <si>
    <t>Connection link 3504052</t>
  </si>
  <si>
    <t>Needle bar connection 3504050</t>
  </si>
  <si>
    <t>Needle lever 3504048</t>
  </si>
  <si>
    <t>Looper drive eccentric ass'y 350407</t>
  </si>
  <si>
    <t>Needle lever ass'y 350405</t>
  </si>
  <si>
    <t>Feed bar shaft 3506103</t>
  </si>
  <si>
    <t>Feed rocker shaft 3506105</t>
  </si>
  <si>
    <t>Feed bar 3506098</t>
  </si>
  <si>
    <t>Feed rocker 3506104</t>
  </si>
  <si>
    <t>Stitch regulating stud 3506107</t>
  </si>
  <si>
    <t>Flange bushing 3506111</t>
  </si>
  <si>
    <t>Feed drive eccentric ass'y 350612</t>
  </si>
  <si>
    <t>Feed lift eccentric fork 3506099</t>
  </si>
  <si>
    <t>Feed lift eccentric 3506113</t>
  </si>
  <si>
    <t>Needle bar upper bushing 3501004</t>
  </si>
  <si>
    <t>Needle bar lower bushing 3501005</t>
  </si>
  <si>
    <t>Plug screw 3501003</t>
  </si>
  <si>
    <t>Sight feed oiler 1001</t>
  </si>
  <si>
    <t>Thread tension ass'y 350302</t>
  </si>
  <si>
    <t>Looper for two thread 3505081</t>
  </si>
  <si>
    <t>Looper rocker ass'y 350508</t>
  </si>
  <si>
    <t>Rocker for looper avoid eccentric 3505074</t>
  </si>
  <si>
    <t>Ball joint assembly 350509</t>
  </si>
  <si>
    <t>Ball joint assembly right 350511</t>
  </si>
  <si>
    <t>Connecting bar 3505077</t>
  </si>
  <si>
    <t>Screw m15*12 601</t>
  </si>
  <si>
    <t>Screw m5*16 603</t>
  </si>
  <si>
    <t>Screw m4*12 104</t>
  </si>
  <si>
    <t>Looper drive lever 3505092</t>
  </si>
  <si>
    <t>Looper thread taker up 3505093</t>
  </si>
  <si>
    <t>Knife 3509175</t>
  </si>
  <si>
    <t>Cutting steel 3509176</t>
  </si>
  <si>
    <t>Connecting bar ass'y for cutting 350917</t>
  </si>
  <si>
    <t>Presser foot ass'y 350714</t>
  </si>
  <si>
    <t>Throat plate 3507142</t>
  </si>
  <si>
    <t>Feed dog 3507143</t>
  </si>
  <si>
    <t>Washer</t>
  </si>
  <si>
    <t>Screw</t>
  </si>
  <si>
    <t>Pedal stich MDFS-003</t>
  </si>
  <si>
    <t>Felt</t>
  </si>
  <si>
    <t>Palier UCF 205</t>
  </si>
  <si>
    <t>ROULEMENTS</t>
  </si>
  <si>
    <t>Palier UCFL 205</t>
  </si>
  <si>
    <t>Palier UCF 208</t>
  </si>
  <si>
    <t>Palier UCP 206</t>
  </si>
  <si>
    <t>Palier UCP 208</t>
  </si>
  <si>
    <t>Palier UCP 320</t>
  </si>
  <si>
    <t>Palier UCT 206</t>
  </si>
  <si>
    <t>Palier UCT 208</t>
  </si>
  <si>
    <t>Roulement a bille UC 205</t>
  </si>
  <si>
    <t>Roulement a bille UC 206</t>
  </si>
  <si>
    <t>Roulement a bille UC 208</t>
  </si>
  <si>
    <t>Roulement a bille UC 320</t>
  </si>
  <si>
    <t>Roulement a bille 626-2RS-EMQ</t>
  </si>
  <si>
    <t>Roulement a bille 6002-Z</t>
  </si>
  <si>
    <t>Roulement a bille 6014-Z MB</t>
  </si>
  <si>
    <t>Roulement a bille 6204-2RS</t>
  </si>
  <si>
    <t>Roulement a bille 6205-2RS</t>
  </si>
  <si>
    <t>Roulement a bille 6206-2RS</t>
  </si>
  <si>
    <t>Roulement a bille 6208-2RS</t>
  </si>
  <si>
    <t>Roulement a bille 6209-2RS</t>
  </si>
  <si>
    <t>Roulement a bille 6211-2RS</t>
  </si>
  <si>
    <t>Roulement a bille 6213-2RS</t>
  </si>
  <si>
    <t>Roulement a bille 6214 C3</t>
  </si>
  <si>
    <t>Roulement a bille 6216-2RS</t>
  </si>
  <si>
    <t>Roulement a bille 6308-2RS</t>
  </si>
  <si>
    <t>Roulement a bille 6309-2RS</t>
  </si>
  <si>
    <t>Roulement a bille 6311-2RS</t>
  </si>
  <si>
    <t>Roulement a bille 6312-2RS</t>
  </si>
  <si>
    <t>Roulement a bille 6313-Z</t>
  </si>
  <si>
    <t>Roulement a bille 6407-C3</t>
  </si>
  <si>
    <t>Roulement a bille 63004-2RS</t>
  </si>
  <si>
    <t>Roulement a bille 7310 BECBM</t>
  </si>
  <si>
    <t>Roulement a rouleau conique 30313</t>
  </si>
  <si>
    <t>Roulement a rouleau conique 30314</t>
  </si>
  <si>
    <t>Roulement a rouleau conique 30317</t>
  </si>
  <si>
    <t>Roulement a rouleau conique 32010 QTC</t>
  </si>
  <si>
    <t>Roulement a rouleau conique 32207 QC</t>
  </si>
  <si>
    <t>Roulement a rouleau conique 32309</t>
  </si>
  <si>
    <t>Roulement sur rotule 22310E</t>
  </si>
  <si>
    <t>Roulement sur rotule 22316CA/W33</t>
  </si>
  <si>
    <t>Roulement a rouleau cylindrique NU 310 ECM</t>
  </si>
  <si>
    <t>Roulement a rouleau cylindrique NU 2317 ECM</t>
  </si>
  <si>
    <t>Roulement a rouleau cylindrique NU1026-M1-XL</t>
  </si>
  <si>
    <t>Roulement a rouleau cylindrique NJ 305 ECM</t>
  </si>
  <si>
    <t>Roulement a rouleau cylindrique NJ 306 ECM</t>
  </si>
  <si>
    <t>Roulement a rouleau cylindrique NJ 307 ECM</t>
  </si>
  <si>
    <t>Roulement a rouleau cylindrique NJ 220E-XL-TPVP2</t>
  </si>
  <si>
    <t>Roulement a rouleau cylindrique NJ 2316M/C4G</t>
  </si>
  <si>
    <t>Roulement a rouleau cylindrique NJ 2317M/C4G-</t>
  </si>
  <si>
    <t>Butee a bille 51211</t>
  </si>
  <si>
    <t>Butee a bille 51213</t>
  </si>
  <si>
    <t>Bague HJ220E</t>
  </si>
  <si>
    <t>Bague NJ 2317 bague intérieur</t>
  </si>
  <si>
    <t>Dépôt</t>
  </si>
  <si>
    <t>Sigle</t>
  </si>
  <si>
    <t>NIU</t>
  </si>
  <si>
    <t>N° RCCM</t>
  </si>
  <si>
    <t>Pays</t>
  </si>
  <si>
    <t>Région</t>
  </si>
  <si>
    <t>Ville</t>
  </si>
  <si>
    <t>BP</t>
  </si>
  <si>
    <t>Tél</t>
  </si>
  <si>
    <t>Email</t>
  </si>
  <si>
    <t>TVA</t>
  </si>
  <si>
    <t>Statut</t>
  </si>
  <si>
    <t>Catégorie Tarif</t>
  </si>
  <si>
    <t>Ccial lié</t>
  </si>
  <si>
    <t>RCCM</t>
  </si>
  <si>
    <t>Dépôt lié</t>
  </si>
  <si>
    <t>Méthode</t>
  </si>
  <si>
    <t>Taux</t>
  </si>
  <si>
    <t>Facture</t>
  </si>
  <si>
    <t>Code</t>
  </si>
  <si>
    <t>Qté</t>
  </si>
  <si>
    <t>Devise</t>
  </si>
  <si>
    <t>Oui</t>
  </si>
  <si>
    <t>Bon de Commande</t>
  </si>
  <si>
    <t>TAR1</t>
  </si>
  <si>
    <t>Grossiste</t>
  </si>
  <si>
    <t>Aucun</t>
  </si>
  <si>
    <t>Espèces</t>
  </si>
  <si>
    <t>FCFA</t>
  </si>
  <si>
    <t>Société Industrielle de Transformation de Blé</t>
  </si>
  <si>
    <t>SITRABCAM</t>
  </si>
  <si>
    <t>Cameroun</t>
  </si>
  <si>
    <t>DIVERS</t>
  </si>
  <si>
    <t>Non</t>
  </si>
  <si>
    <t>Entrée Stock</t>
  </si>
  <si>
    <t>TAR2</t>
  </si>
  <si>
    <t>Détaillant</t>
  </si>
  <si>
    <t>Kg</t>
  </si>
  <si>
    <t>OM</t>
  </si>
  <si>
    <t>Société de Provenderie du Cameroun</t>
  </si>
  <si>
    <t>SPC</t>
  </si>
  <si>
    <t>Ouest</t>
  </si>
  <si>
    <t>Bafoussam</t>
  </si>
  <si>
    <t>Sortie Stock</t>
  </si>
  <si>
    <t>MOMO</t>
  </si>
  <si>
    <t>Société Africaine de Sel</t>
  </si>
  <si>
    <t>SASEL</t>
  </si>
  <si>
    <t>Transfert Interne</t>
  </si>
  <si>
    <t>Mètre</t>
  </si>
  <si>
    <t>Chèque</t>
  </si>
  <si>
    <t>Société Camerounaise de Purification de Sel</t>
  </si>
  <si>
    <t>SOCAPURSEL</t>
  </si>
  <si>
    <t>Régul Inventaire</t>
  </si>
  <si>
    <t>Tonne</t>
  </si>
  <si>
    <t>Virement</t>
  </si>
  <si>
    <t>Société de Carton</t>
  </si>
  <si>
    <t>SOCARTO</t>
  </si>
  <si>
    <t>M067200005390Z</t>
  </si>
  <si>
    <t>RC/DLA/1971/B/4022</t>
  </si>
  <si>
    <t>Littoral</t>
  </si>
  <si>
    <t>Douala</t>
  </si>
  <si>
    <t>Règlement</t>
  </si>
  <si>
    <t>Effet</t>
  </si>
  <si>
    <t>OLAM</t>
  </si>
  <si>
    <t>OLAM CAM</t>
  </si>
  <si>
    <t>M05900001389L</t>
  </si>
  <si>
    <t>RC DLA/1995/B/014347</t>
  </si>
  <si>
    <t>PASTA</t>
  </si>
  <si>
    <t>Société des Céréals du Cameroun</t>
  </si>
  <si>
    <t>S.C.C</t>
  </si>
  <si>
    <t>BELGOCAM</t>
  </si>
  <si>
    <t>Afica Food Industry</t>
  </si>
  <si>
    <t>AFISA</t>
  </si>
  <si>
    <t>Société de Transformation du Sel</t>
  </si>
  <si>
    <t>SOTRASEL</t>
  </si>
  <si>
    <t>Cameroon Salt company</t>
  </si>
  <si>
    <t>CSC</t>
  </si>
  <si>
    <t>Dépôt1</t>
  </si>
  <si>
    <t>Société LG</t>
  </si>
  <si>
    <t>LG</t>
  </si>
  <si>
    <t>M120122554115A</t>
  </si>
  <si>
    <t>Mode Paiement</t>
  </si>
  <si>
    <t>Cat Tarifaire</t>
  </si>
  <si>
    <t>Représentant</t>
  </si>
  <si>
    <t>Intitulé Article</t>
  </si>
  <si>
    <t>Intitulé Catégorie article</t>
  </si>
  <si>
    <t>Intitulé Fournisseur</t>
  </si>
  <si>
    <t>Intitulé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</si>
</sst>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&lt;=0]&quot;&quot;;#,##0"/>
    <numFmt numFmtId="165" formatCode="000\-000\-000"/>
    <numFmt numFmtId="166" formatCode="[&lt;=0]&quot;&quot;;General"/>
    <numFmt numFmtId="167" formatCode="&quot;+237-&quot;000\-000\-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 applyAlignment="1">
      <alignment horizontal="center"/>
    </xf>
    <xf numFmtId="164" fontId="2" fillId="0" borderId="0" xfId="1" applyNumberFormat="1" applyFont="1" applyAlignment="1">
      <alignment horizontal="center"/>
    </xf>
    <xf numFmtId="164" fontId="2" fillId="0" borderId="0" xfId="1" applyNumberFormat="1" applyFont="1" applyAlignment="1">
      <alignment horizontal="right"/>
    </xf>
    <xf numFmtId="0" fontId="3" fillId="0" borderId="0" xfId="0" applyFont="1"/>
    <xf numFmtId="164" fontId="3" fillId="0" borderId="0" xfId="1" applyNumberFormat="1" applyFont="1"/>
    <xf numFmtId="164" fontId="3" fillId="0" borderId="0" xfId="1" applyNumberFormat="1" applyFont="1" applyAlignment="1">
      <alignment horizontal="right"/>
    </xf>
    <xf numFmtId="165" fontId="2" fillId="0" borderId="0" xfId="0" applyNumberFormat="1" applyFont="1" applyAlignment="1">
      <alignment horizontal="center"/>
    </xf>
    <xf numFmtId="0" fontId="2" fillId="0" borderId="0" xfId="0" applyFont="1" applyAlignment="1">
      <alignment horizontal="right"/>
    </xf>
    <xf numFmtId="166" fontId="2" fillId="2" borderId="0" xfId="0" applyNumberFormat="1" applyFont="1" applyFill="1" applyAlignment="1">
      <alignment horizontal="center"/>
    </xf>
    <xf numFmtId="165" fontId="3" fillId="0" borderId="0" xfId="0" applyNumberFormat="1" applyFont="1"/>
    <xf numFmtId="167" fontId="3" fillId="0" borderId="0" xfId="0" applyNumberFormat="1" applyFont="1"/>
    <xf numFmtId="0" fontId="3" fillId="0" borderId="0" xfId="0" applyFont="1" applyAlignment="1">
      <alignment horizontal="right"/>
    </xf>
    <xf numFmtId="14" fontId="3" fillId="0" borderId="0" xfId="0" applyNumberFormat="1" applyFont="1"/>
  </cellXfs>
  <cellStyles count="2">
    <cellStyle name="Milliers" xfId="1" builtinId="3"/>
    <cellStyle name="Normal" xfId="0" builtinId="0"/>
  </cellStyles>
  <dxfs count="80"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  <numFmt numFmtId="165" formatCode="000\-000\-000"/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  <numFmt numFmtId="165" formatCode="000\-000\-000"/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  <numFmt numFmtId="165" formatCode="000\-000\-0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  <numFmt numFmtId="164" formatCode="[&lt;=0]&quot;&quot;;#,##0"/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  <numFmt numFmtId="164" formatCode="[&lt;=0]&quot;&quot;;#,##0"/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  <numFmt numFmtId="164" formatCode="[&lt;=0]&quot;&quot;;#,##0"/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  <numFmt numFmtId="164" formatCode="[&lt;=0]&quot;&quot;;#,##0"/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  <numFmt numFmtId="164" formatCode="[&lt;=0]&quot;&quot;;#,##0"/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  <numFmt numFmtId="165" formatCode="000\-000\-0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  <numFmt numFmtId="165" formatCode="000\-000\-000"/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  <numFmt numFmtId="167" formatCode="&quot;+237-&quot;000\-000\-000"/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  <numFmt numFmtId="165" formatCode="000\-000\-0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ARTIAL%20GMS\Projets%20VBA%20Excel\iGeStoc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Guide"/>
      <sheetName val="Commande"/>
      <sheetName val="Saisieslignes"/>
      <sheetName val="EditDocVte"/>
      <sheetName val="EditDocStock"/>
      <sheetName val="ValStock"/>
      <sheetName val="ExtraitTiers"/>
      <sheetName val="ExtraitCaisse"/>
      <sheetName val="ListeMVTS"/>
      <sheetName val="ListeTiers"/>
      <sheetName val="ListeMVTStocks"/>
      <sheetName val="BrouilStock"/>
      <sheetName val="ListeFactures"/>
      <sheetName val="MvtCaisse"/>
      <sheetName val="Reglement"/>
      <sheetName val="Products"/>
      <sheetName val="Bdd"/>
      <sheetName val="Resumes"/>
      <sheetName val="Parametres"/>
      <sheetName val="Utilisateurs"/>
      <sheetName val="TableauxBo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23">
          <cell r="B23" t="str">
            <v>F</v>
          </cell>
        </row>
      </sheetData>
      <sheetData sheetId="20"/>
      <sheetData sheetId="2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78206CA5-0FFA-4CAB-B615-9CAC2A583971}" name="Depots" displayName="Depots" ref="A1:A2" totalsRowShown="0" headerRowDxfId="75" dataDxfId="74">
  <tableColumns count="1">
    <tableColumn id="1" xr3:uid="{556B3460-338B-4957-8487-838AC61DFBE3}" name="Dépôt" dataDxfId="73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973B6CF1-82D7-4646-9C33-D9734CBE6E5E}" name="Clients" displayName="Clients" ref="C1:Q14" totalsRowShown="0" headerRowDxfId="72" dataDxfId="71">
  <tableColumns count="15">
    <tableColumn id="2" xr3:uid="{83857261-97DC-4E45-913B-AC18F7A3617D}" name="Intitulé Client" dataDxfId="70"/>
    <tableColumn id="1" xr3:uid="{F3C3C888-2707-4A84-964B-DAA0B23C580F}" name="Sigle" dataDxfId="69"/>
    <tableColumn id="3" xr3:uid="{C9C35F2D-80B3-4B95-BB77-CBC8CA156335}" name="NIU" dataDxfId="68"/>
    <tableColumn id="9" xr3:uid="{899ED17A-B33B-4048-B51C-08AF2C02271E}" name="N° RCCM" dataDxfId="67"/>
    <tableColumn id="4" xr3:uid="{8F1A8D3D-3AD8-409A-943F-14B97EE1DB72}" name="Pays" dataDxfId="66"/>
    <tableColumn id="5" xr3:uid="{95B2F4E3-AF4C-455D-859E-2945F4B51998}" name="Région" dataDxfId="65"/>
    <tableColumn id="6" xr3:uid="{2D2F1D00-F4C0-416A-90AA-49704C6FD784}" name="Ville" dataDxfId="64"/>
    <tableColumn id="7" xr3:uid="{3C0E7ED2-47B0-4756-85DA-ED48D31BE245}" name="BP" dataDxfId="63"/>
    <tableColumn id="10" xr3:uid="{020C90FA-FB5E-40D6-86A5-7B117CE73B2A}" name="Tél" dataDxfId="62"/>
    <tableColumn id="8" xr3:uid="{274F60A9-0026-482C-8DA2-2543CB9F2613}" name="Email" dataDxfId="61"/>
    <tableColumn id="11" xr3:uid="{9AE4929E-C188-47FC-9866-3F52CDFC6A7E}" name="TVA" dataDxfId="60"/>
    <tableColumn id="13" xr3:uid="{6DB9E3E2-3417-4CB4-896C-70308C4A6EE5}" name="Statut" dataDxfId="59"/>
    <tableColumn id="12" xr3:uid="{B68E915B-CDA7-4D5A-9F7E-70FB9A8409A3}" name="Dépôt" dataDxfId="58"/>
    <tableColumn id="15" xr3:uid="{FB89BDE3-6D83-4E13-A0F1-75859E7F2365}" name="Catégorie Tarif" dataDxfId="57"/>
    <tableColumn id="14" xr3:uid="{D02A2BA5-84D8-4324-BB83-347936ABDAD9}" name="Ccial lié" dataDxfId="56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792E64F-AFD3-4459-B287-939400B44AA7}" name="Categories" displayName="Categories" ref="AG1:AI8" totalsRowShown="0" headerRowDxfId="55" dataDxfId="54">
  <autoFilter ref="AG1:AI8" xr:uid="{2792E64F-AFD3-4459-B287-939400B44AA7}"/>
  <sortState xmlns:xlrd2="http://schemas.microsoft.com/office/spreadsheetml/2017/richdata2" ref="AG2:AI8">
    <sortCondition ref="AG1:AG8"/>
  </sortState>
  <tableColumns count="3">
    <tableColumn id="2" xr3:uid="{DD1001E2-83ED-4D46-B2ED-907893B10BD8}" name="Intitulé Catégorie article" dataDxfId="53"/>
    <tableColumn id="3" xr3:uid="{AB15D339-9FBA-4AF0-ACA1-CBB383569523}" name="Suivi" dataDxfId="52"/>
    <tableColumn id="4" xr3:uid="{193234BF-481D-44A2-9A5C-1A71EF3F88E4}" name="Méthode" dataDxfId="51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5F3ACF4B-D925-4A8D-8EC1-D20077AE2695}" name="Article" displayName="Article" ref="AK1:AW132" totalsRowShown="0" headerRowDxfId="50" dataDxfId="49">
  <tableColumns count="13">
    <tableColumn id="2" xr3:uid="{6C217D51-AD5B-47DA-B87A-D3A0C154B5F3}" name="Intitulé Article" dataDxfId="48"/>
    <tableColumn id="3" xr3:uid="{4F04D636-F9D7-4890-9971-8017E8B379AA}" name="Catégorie" dataDxfId="47"/>
    <tableColumn id="4" xr3:uid="{A7111FF2-3DD7-4EA6-8D41-2E7E3E731019}" name="Conditionnement" dataDxfId="46"/>
    <tableColumn id="5" xr3:uid="{8B635CC8-66AB-44B5-9E16-0B28F20FACB7}" name="Unité de vente" dataDxfId="45"/>
    <tableColumn id="6" xr3:uid="{CB26E0A2-5945-4EF7-9C8C-B6884C3EF2D5}" name="Suivi" dataDxfId="44"/>
    <tableColumn id="7" xr3:uid="{3F01B148-3AF1-464C-9065-D26650D72348}" name="Stock min" dataDxfId="43"/>
    <tableColumn id="8" xr3:uid="{EA13AA75-354F-4060-B61F-07D5204120AB}" name="Stock Max" dataDxfId="42"/>
    <tableColumn id="10" xr3:uid="{7F0721D4-59E0-4F9A-B209-3131A48D77C9}" name="Prix d'achat" dataDxfId="41" dataCellStyle="Milliers"/>
    <tableColumn id="11" xr3:uid="{FF81ABB9-A99D-4549-B9FE-B6D00BE2FE9A}" name="Coût d'achat" dataDxfId="40" dataCellStyle="Milliers"/>
    <tableColumn id="12" xr3:uid="{ED7B2295-23A1-42D8-9412-FCA7A62896D1}" name="Autres Coût" dataDxfId="39" dataCellStyle="Milliers"/>
    <tableColumn id="13" xr3:uid="{032F6355-1D7B-4051-AFA6-E1AC65B085A4}" name="Prix Revient" dataDxfId="38" dataCellStyle="Milliers">
      <calculatedColumnFormula>AR2+AS2+AT2</calculatedColumnFormula>
    </tableColumn>
    <tableColumn id="15" xr3:uid="{B72C7B31-B6D4-49B8-8507-72CC40512AD5}" name="Prix de vente" dataDxfId="37" dataCellStyle="Milliers"/>
    <tableColumn id="14" xr3:uid="{4B55DF98-5493-47A6-912B-D602C09AB703}" name="Date péremption" dataDxfId="36"/>
  </tableColumns>
  <tableStyleInfo name="TableStyleLight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1496B808-C8C8-4730-867F-0C654CAF48B7}" name="Commercial" displayName="Commercial" ref="AY1:AZ2" totalsRowShown="0" headerRowDxfId="35" dataDxfId="34">
  <tableColumns count="2">
    <tableColumn id="1" xr3:uid="{BDC10B18-B798-42DE-8787-77AE44043F87}" name="Représentant" dataDxfId="33"/>
    <tableColumn id="2" xr3:uid="{DE32C333-195F-45BF-BA18-649DCA53C3D3}" name="Taux" dataDxfId="32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DEA189A-D428-4639-B601-AF3387A33D6E}" name="Fournisseurs" displayName="Fournisseurs" ref="S1:AE2" totalsRowShown="0" headerRowDxfId="31" dataDxfId="30">
  <tableColumns count="13">
    <tableColumn id="2" xr3:uid="{57367F76-E003-43DF-B9A3-EA764525C157}" name="Intitulé Fournisseur" dataDxfId="29"/>
    <tableColumn id="3" xr3:uid="{859A15F1-FCDA-45D5-9897-38C13056AB93}" name="NIU" dataDxfId="28"/>
    <tableColumn id="9" xr3:uid="{0BC68249-153F-44AB-A5C1-1601C1C13148}" name="RCCM" dataDxfId="27"/>
    <tableColumn id="4" xr3:uid="{E0D9644A-4FE2-4DB0-8B12-FFB6AE50696D}" name="Pays" dataDxfId="26"/>
    <tableColumn id="5" xr3:uid="{F8D2061B-E44A-44E1-A075-A63C28E00631}" name="Région" dataDxfId="25"/>
    <tableColumn id="6" xr3:uid="{3F84AA90-B7E2-4A33-B78D-1AD23C8521ED}" name="Ville" dataDxfId="24"/>
    <tableColumn id="7" xr3:uid="{19438307-D615-47A8-81C0-D080740EFAE7}" name="BP" dataDxfId="23"/>
    <tableColumn id="10" xr3:uid="{C8F2C71F-5020-443A-8B87-6555DD2D2BCA}" name="Tél" dataDxfId="22"/>
    <tableColumn id="8" xr3:uid="{5B8BE84B-22D9-495C-A3BB-4DA4609BC032}" name="Email" dataDxfId="21"/>
    <tableColumn id="11" xr3:uid="{A5C2892A-83F7-4B16-8DAC-003DF7CA1FBD}" name="TVA" dataDxfId="20"/>
    <tableColumn id="13" xr3:uid="{1DD11E7C-836A-4C92-938A-5F146BCE3ECD}" name="Statut" dataDxfId="19"/>
    <tableColumn id="12" xr3:uid="{BE1BF8C5-F444-49C8-B3EA-877E12377BC5}" name="Dépôt lié" dataDxfId="18"/>
    <tableColumn id="14" xr3:uid="{E918B114-1F98-46F9-AAAF-E55033BCB865}" name="Ccial lié" dataDxfId="17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EF6AD27B-1B2C-4B47-A93A-31A7BA624DCB}" name="CategorieTarif" displayName="CategorieTarif" ref="BG1:BH3" totalsRowShown="0" headerRowDxfId="16" dataDxfId="15">
  <tableColumns count="2">
    <tableColumn id="1" xr3:uid="{C7A91B7B-3DD0-4144-A337-99782558870D}" name="Code" dataDxfId="14"/>
    <tableColumn id="2" xr3:uid="{F152832A-AD81-4833-B4E3-8726CA73FEDF}" name="Cat Tarifaire" dataDxfId="13"/>
  </tableColumns>
  <tableStyleInfo name="TableStyleLight1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E208AB51-2D42-4603-ADDA-061EC73CA75C}" name="Conditionnement" displayName="Conditionnement" ref="BJ1:BK30" totalsRowShown="0" headerRowDxfId="12" dataDxfId="11">
  <tableColumns count="2">
    <tableColumn id="2" xr3:uid="{61547166-AFAA-432B-97D2-22C6CF3FAC6C}" name="Conditionnement" dataDxfId="10"/>
    <tableColumn id="1" xr3:uid="{4CF08B9F-7F2F-497D-A84B-5BB14B9AE857}" name="Qté" dataDxfId="9"/>
  </tableColumns>
  <tableStyleInfo name="TableStyleLight1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533820CD-D560-45BD-A4FA-F444B4909713}" name="UniteVente" displayName="UniteVente" ref="BM1:BM9" totalsRowShown="0" headerRowDxfId="8" dataDxfId="7">
  <tableColumns count="1">
    <tableColumn id="2" xr3:uid="{DCB54AB2-DF8F-4B1E-A292-6A16DEE25EA1}" name="Unité de vente" dataDxfId="6"/>
  </tableColumns>
  <tableStyleInfo name="TableStyleLight1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A63FD3C7-6DD9-4F15-972B-44E7497A432D}" name="ModeRglt" displayName="ModeRglt" ref="BO1:BO7" totalsRowShown="0" headerRowDxfId="5" dataDxfId="4">
  <tableColumns count="1">
    <tableColumn id="2" xr3:uid="{263C4565-D42A-4555-8183-7D93C64B9AF1}" name="Mode Paiement" dataDxfId="3"/>
  </tableColumns>
  <tableStyleInfo name="TableStyleLight1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AC8FB46-628F-4566-884B-2401F473D836}" name="Devise" displayName="Devise" ref="BQ1:BQ2" totalsRowShown="0" headerRowDxfId="2" dataDxfId="1">
  <tableColumns count="1">
    <tableColumn id="2" xr3:uid="{43501CB3-4C1D-45DD-81C3-F84B250F967F}" name="Devise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15B01-A8C1-4B86-815F-67AE9BF00515}">
  <sheetPr codeName="Feuil1"/>
  <dimension ref="A1:BQ132"/>
  <sheetViews>
    <sheetView tabSelected="1" topLeftCell="B1" zoomScale="85" zoomScaleNormal="85" workbookViewId="0">
      <selection activeCell="G26" sqref="G26"/>
    </sheetView>
  </sheetViews>
  <sheetFormatPr baseColWidth="10" defaultRowHeight="11.25" x14ac:dyDescent="0.2"/>
  <cols>
    <col min="1" max="2" width="19.5703125" style="4" customWidth="1"/>
    <col min="3" max="3" width="38.5703125" style="4" bestFit="1" customWidth="1"/>
    <col min="4" max="4" width="15.5703125" style="4" customWidth="1"/>
    <col min="5" max="5" width="15.5703125" style="4" bestFit="1" customWidth="1"/>
    <col min="6" max="6" width="16.28515625" style="4" customWidth="1"/>
    <col min="7" max="7" width="15.85546875" style="10" bestFit="1" customWidth="1"/>
    <col min="8" max="8" width="15.5703125" style="4" customWidth="1"/>
    <col min="9" max="9" width="12.85546875" style="4" bestFit="1" customWidth="1"/>
    <col min="10" max="10" width="11.42578125" style="4"/>
    <col min="11" max="11" width="15.85546875" style="4" bestFit="1" customWidth="1"/>
    <col min="12" max="14" width="11.42578125" style="4"/>
    <col min="15" max="15" width="14.42578125" style="4" bestFit="1" customWidth="1"/>
    <col min="16" max="16" width="14.5703125" style="4" bestFit="1" customWidth="1"/>
    <col min="17" max="18" width="14.42578125" style="4" customWidth="1"/>
    <col min="19" max="19" width="18.140625" style="4" bestFit="1" customWidth="1"/>
    <col min="20" max="20" width="16.42578125" style="4" bestFit="1" customWidth="1"/>
    <col min="21" max="23" width="11.42578125" style="4"/>
    <col min="24" max="24" width="16.28515625" style="4" bestFit="1" customWidth="1"/>
    <col min="25" max="32" width="16.28515625" style="4" customWidth="1"/>
    <col min="33" max="33" width="43.7109375" style="4" bestFit="1" customWidth="1"/>
    <col min="34" max="35" width="18.28515625" style="4" customWidth="1"/>
    <col min="36" max="36" width="14.140625" style="4" bestFit="1" customWidth="1"/>
    <col min="37" max="37" width="29.140625" style="4" customWidth="1"/>
    <col min="38" max="38" width="43.7109375" style="4" bestFit="1" customWidth="1"/>
    <col min="39" max="39" width="23.28515625" style="4" bestFit="1" customWidth="1"/>
    <col min="40" max="40" width="16.28515625" style="4" bestFit="1" customWidth="1"/>
    <col min="41" max="41" width="11.42578125" style="4"/>
    <col min="42" max="42" width="12.140625" style="4" customWidth="1"/>
    <col min="43" max="43" width="12.5703125" style="4" customWidth="1"/>
    <col min="44" max="44" width="14" style="5" customWidth="1"/>
    <col min="45" max="45" width="14.42578125" style="5" customWidth="1"/>
    <col min="46" max="46" width="13.5703125" style="5" customWidth="1"/>
    <col min="47" max="47" width="14.28515625" style="5" customWidth="1"/>
    <col min="48" max="48" width="14.28515625" style="6" customWidth="1"/>
    <col min="49" max="49" width="18.28515625" style="4" customWidth="1"/>
    <col min="50" max="50" width="11.42578125" style="4"/>
    <col min="51" max="51" width="15.85546875" style="4" customWidth="1"/>
    <col min="52" max="53" width="11.42578125" style="4"/>
    <col min="54" max="54" width="11.42578125" style="12"/>
    <col min="55" max="61" width="11.42578125" style="4"/>
    <col min="62" max="62" width="22.7109375" style="4" bestFit="1" customWidth="1"/>
    <col min="63" max="64" width="11.42578125" style="4"/>
    <col min="65" max="65" width="13.42578125" style="4" bestFit="1" customWidth="1"/>
    <col min="66" max="66" width="11.42578125" style="4"/>
    <col min="67" max="67" width="15" style="4" bestFit="1" customWidth="1"/>
    <col min="68" max="16384" width="11.42578125" style="4"/>
  </cols>
  <sheetData>
    <row r="1" spans="1:69" s="1" customFormat="1" x14ac:dyDescent="0.2">
      <c r="A1" s="1" t="s">
        <v>183</v>
      </c>
      <c r="C1" s="1" t="s">
        <v>270</v>
      </c>
      <c r="D1" s="1" t="s">
        <v>184</v>
      </c>
      <c r="E1" s="1" t="s">
        <v>185</v>
      </c>
      <c r="F1" s="1" t="s">
        <v>186</v>
      </c>
      <c r="G1" s="7" t="s">
        <v>187</v>
      </c>
      <c r="H1" s="1" t="s">
        <v>188</v>
      </c>
      <c r="I1" s="1" t="s">
        <v>189</v>
      </c>
      <c r="J1" s="1" t="s">
        <v>190</v>
      </c>
      <c r="K1" s="1" t="s">
        <v>191</v>
      </c>
      <c r="L1" s="1" t="s">
        <v>192</v>
      </c>
      <c r="M1" s="1" t="s">
        <v>193</v>
      </c>
      <c r="N1" s="1" t="s">
        <v>194</v>
      </c>
      <c r="O1" s="1" t="s">
        <v>183</v>
      </c>
      <c r="P1" s="1" t="s">
        <v>195</v>
      </c>
      <c r="Q1" s="1" t="s">
        <v>196</v>
      </c>
      <c r="S1" s="1" t="s">
        <v>269</v>
      </c>
      <c r="T1" s="1" t="s">
        <v>185</v>
      </c>
      <c r="U1" s="1" t="s">
        <v>197</v>
      </c>
      <c r="V1" s="7" t="s">
        <v>187</v>
      </c>
      <c r="W1" s="1" t="s">
        <v>188</v>
      </c>
      <c r="X1" s="1" t="s">
        <v>189</v>
      </c>
      <c r="Y1" s="1" t="s">
        <v>190</v>
      </c>
      <c r="Z1" s="1" t="s">
        <v>191</v>
      </c>
      <c r="AA1" s="1" t="s">
        <v>192</v>
      </c>
      <c r="AB1" s="1" t="s">
        <v>193</v>
      </c>
      <c r="AC1" s="1" t="s">
        <v>194</v>
      </c>
      <c r="AD1" s="1" t="s">
        <v>198</v>
      </c>
      <c r="AE1" s="1" t="s">
        <v>196</v>
      </c>
      <c r="AG1" s="1" t="s">
        <v>268</v>
      </c>
      <c r="AH1" s="1" t="s">
        <v>3</v>
      </c>
      <c r="AI1" s="1" t="s">
        <v>199</v>
      </c>
      <c r="AK1" s="1" t="s">
        <v>267</v>
      </c>
      <c r="AL1" s="1" t="s">
        <v>0</v>
      </c>
      <c r="AM1" s="1" t="s">
        <v>1</v>
      </c>
      <c r="AN1" s="1" t="s">
        <v>2</v>
      </c>
      <c r="AO1" s="1" t="s">
        <v>3</v>
      </c>
      <c r="AP1" s="1" t="s">
        <v>4</v>
      </c>
      <c r="AQ1" s="1" t="s">
        <v>5</v>
      </c>
      <c r="AR1" s="2" t="s">
        <v>6</v>
      </c>
      <c r="AS1" s="2" t="s">
        <v>7</v>
      </c>
      <c r="AT1" s="2" t="s">
        <v>8</v>
      </c>
      <c r="AU1" s="2" t="s">
        <v>9</v>
      </c>
      <c r="AV1" s="3" t="s">
        <v>10</v>
      </c>
      <c r="AW1" s="1" t="s">
        <v>11</v>
      </c>
      <c r="AY1" s="1" t="s">
        <v>266</v>
      </c>
      <c r="AZ1" s="1" t="s">
        <v>200</v>
      </c>
      <c r="BB1" s="8" t="s">
        <v>201</v>
      </c>
      <c r="BC1" s="9" t="e">
        <f ca="1">CELL("contenu",[1]Parametres!B23)</f>
        <v>#N/A</v>
      </c>
      <c r="BD1" s="9">
        <v>1</v>
      </c>
      <c r="BE1" s="9" t="e">
        <f ca="1">+BC1&amp;BD1</f>
        <v>#N/A</v>
      </c>
      <c r="BG1" s="1" t="s">
        <v>202</v>
      </c>
      <c r="BH1" s="1" t="s">
        <v>265</v>
      </c>
      <c r="BJ1" s="1" t="s">
        <v>1</v>
      </c>
      <c r="BK1" s="1" t="s">
        <v>203</v>
      </c>
      <c r="BM1" s="1" t="s">
        <v>2</v>
      </c>
      <c r="BO1" s="1" t="s">
        <v>264</v>
      </c>
      <c r="BQ1" s="1" t="s">
        <v>204</v>
      </c>
    </row>
    <row r="2" spans="1:69" x14ac:dyDescent="0.2">
      <c r="A2" s="4" t="s">
        <v>260</v>
      </c>
      <c r="C2" s="4" t="s">
        <v>261</v>
      </c>
      <c r="D2" s="4" t="s">
        <v>262</v>
      </c>
      <c r="E2" s="4" t="s">
        <v>263</v>
      </c>
      <c r="G2" s="10" t="s">
        <v>214</v>
      </c>
      <c r="H2" s="4" t="s">
        <v>242</v>
      </c>
      <c r="I2" s="4" t="s">
        <v>243</v>
      </c>
      <c r="J2" s="4">
        <v>200</v>
      </c>
      <c r="K2" s="11"/>
      <c r="L2" s="10"/>
      <c r="M2" s="4" t="s">
        <v>205</v>
      </c>
      <c r="P2" s="4" t="s">
        <v>208</v>
      </c>
      <c r="V2" s="10"/>
      <c r="Z2" s="10"/>
      <c r="AA2" s="10"/>
      <c r="AG2" s="10" t="s">
        <v>13</v>
      </c>
      <c r="AH2" s="4" t="s">
        <v>205</v>
      </c>
      <c r="AI2" s="4" t="s">
        <v>16</v>
      </c>
      <c r="AK2" s="4" t="s">
        <v>12</v>
      </c>
      <c r="AL2" s="4" t="s">
        <v>13</v>
      </c>
      <c r="AM2" s="4" t="s">
        <v>14</v>
      </c>
      <c r="AN2" s="4" t="s">
        <v>15</v>
      </c>
      <c r="AO2" s="4" t="s">
        <v>16</v>
      </c>
      <c r="AU2" s="5">
        <f t="shared" ref="AU2:AU65" si="0">AR2+AS2+AT2</f>
        <v>0</v>
      </c>
      <c r="AV2" s="6">
        <v>4000</v>
      </c>
      <c r="BB2" s="8" t="s">
        <v>206</v>
      </c>
      <c r="BC2" s="9" t="e">
        <f ca="1">CELL("contenu",[1]Parametres!B24)</f>
        <v>#N/A</v>
      </c>
      <c r="BD2" s="9">
        <v>1</v>
      </c>
      <c r="BE2" s="9" t="e">
        <f t="shared" ref="BE2:BE7" ca="1" si="1">+BC2&amp;BD2</f>
        <v>#N/A</v>
      </c>
      <c r="BG2" s="4" t="s">
        <v>207</v>
      </c>
      <c r="BH2" s="4" t="s">
        <v>208</v>
      </c>
      <c r="BJ2" s="4" t="s">
        <v>209</v>
      </c>
      <c r="BK2" s="4">
        <v>1</v>
      </c>
      <c r="BM2" s="4" t="s">
        <v>15</v>
      </c>
      <c r="BO2" s="4" t="s">
        <v>210</v>
      </c>
      <c r="BQ2" s="4" t="s">
        <v>211</v>
      </c>
    </row>
    <row r="3" spans="1:69" x14ac:dyDescent="0.2">
      <c r="C3" s="4" t="s">
        <v>212</v>
      </c>
      <c r="D3" s="4" t="s">
        <v>213</v>
      </c>
      <c r="G3" s="10" t="s">
        <v>214</v>
      </c>
      <c r="K3" s="11"/>
      <c r="L3" s="10"/>
      <c r="AG3" s="10" t="s">
        <v>215</v>
      </c>
      <c r="AH3" s="4" t="s">
        <v>216</v>
      </c>
      <c r="AI3" s="4" t="s">
        <v>209</v>
      </c>
      <c r="AK3" s="4" t="s">
        <v>17</v>
      </c>
      <c r="AL3" s="4" t="s">
        <v>13</v>
      </c>
      <c r="AM3" s="4" t="s">
        <v>14</v>
      </c>
      <c r="AN3" s="4" t="s">
        <v>15</v>
      </c>
      <c r="AO3" s="4" t="s">
        <v>16</v>
      </c>
      <c r="AU3" s="5">
        <f t="shared" si="0"/>
        <v>0</v>
      </c>
      <c r="AV3" s="6">
        <v>5000</v>
      </c>
      <c r="BB3" s="8" t="s">
        <v>217</v>
      </c>
      <c r="BC3" s="9" t="e">
        <f ca="1">CELL("contenu",[1]Parametres!B25)</f>
        <v>#N/A</v>
      </c>
      <c r="BD3" s="9">
        <v>1</v>
      </c>
      <c r="BE3" s="9" t="e">
        <f t="shared" ca="1" si="1"/>
        <v>#N/A</v>
      </c>
      <c r="BG3" s="4" t="s">
        <v>218</v>
      </c>
      <c r="BH3" s="4" t="s">
        <v>219</v>
      </c>
      <c r="BJ3" s="4" t="s">
        <v>82</v>
      </c>
      <c r="BK3" s="4">
        <v>1</v>
      </c>
      <c r="BM3" s="4" t="s">
        <v>220</v>
      </c>
      <c r="BO3" s="4" t="s">
        <v>221</v>
      </c>
    </row>
    <row r="4" spans="1:69" x14ac:dyDescent="0.2">
      <c r="C4" s="4" t="s">
        <v>222</v>
      </c>
      <c r="D4" s="4" t="s">
        <v>223</v>
      </c>
      <c r="G4" s="10" t="s">
        <v>214</v>
      </c>
      <c r="H4" s="4" t="s">
        <v>224</v>
      </c>
      <c r="I4" s="4" t="s">
        <v>225</v>
      </c>
      <c r="J4" s="4">
        <v>105</v>
      </c>
      <c r="K4" s="11"/>
      <c r="L4" s="10"/>
      <c r="AG4" s="10" t="s">
        <v>81</v>
      </c>
      <c r="AH4" s="4" t="s">
        <v>205</v>
      </c>
      <c r="AI4" s="4" t="s">
        <v>16</v>
      </c>
      <c r="AK4" s="4" t="s">
        <v>18</v>
      </c>
      <c r="AL4" s="4" t="s">
        <v>13</v>
      </c>
      <c r="AM4" s="4" t="s">
        <v>14</v>
      </c>
      <c r="AN4" s="4" t="s">
        <v>15</v>
      </c>
      <c r="AO4" s="4" t="s">
        <v>16</v>
      </c>
      <c r="AU4" s="5">
        <f t="shared" si="0"/>
        <v>0</v>
      </c>
      <c r="AV4" s="6">
        <v>5000</v>
      </c>
      <c r="BB4" s="8" t="s">
        <v>226</v>
      </c>
      <c r="BC4" s="9" t="e">
        <f ca="1">CELL("contenu",[1]Parametres!B26)</f>
        <v>#N/A</v>
      </c>
      <c r="BD4" s="9">
        <v>1</v>
      </c>
      <c r="BE4" s="9" t="e">
        <f t="shared" ca="1" si="1"/>
        <v>#N/A</v>
      </c>
      <c r="BJ4" s="4" t="s">
        <v>14</v>
      </c>
      <c r="BK4" s="4">
        <v>1</v>
      </c>
      <c r="BM4" s="4" t="s">
        <v>57</v>
      </c>
      <c r="BO4" s="4" t="s">
        <v>227</v>
      </c>
    </row>
    <row r="5" spans="1:69" x14ac:dyDescent="0.2">
      <c r="C5" s="4" t="s">
        <v>228</v>
      </c>
      <c r="D5" s="4" t="s">
        <v>229</v>
      </c>
      <c r="G5" s="10" t="s">
        <v>214</v>
      </c>
      <c r="K5" s="11"/>
      <c r="L5" s="10"/>
      <c r="AG5" s="10" t="s">
        <v>24</v>
      </c>
      <c r="AH5" s="4" t="s">
        <v>205</v>
      </c>
      <c r="AI5" s="4" t="s">
        <v>16</v>
      </c>
      <c r="AK5" s="4" t="s">
        <v>19</v>
      </c>
      <c r="AL5" s="4" t="s">
        <v>13</v>
      </c>
      <c r="AM5" s="4" t="s">
        <v>20</v>
      </c>
      <c r="AN5" s="4" t="s">
        <v>15</v>
      </c>
      <c r="AO5" s="4" t="s">
        <v>16</v>
      </c>
      <c r="AU5" s="5">
        <f t="shared" si="0"/>
        <v>0</v>
      </c>
      <c r="AV5" s="6">
        <v>800</v>
      </c>
      <c r="BB5" s="8" t="s">
        <v>230</v>
      </c>
      <c r="BC5" s="9" t="e">
        <f ca="1">CELL("contenu",[1]Parametres!B27)</f>
        <v>#N/A</v>
      </c>
      <c r="BD5" s="9">
        <v>1</v>
      </c>
      <c r="BE5" s="9" t="e">
        <f t="shared" ca="1" si="1"/>
        <v>#N/A</v>
      </c>
      <c r="BJ5" s="4" t="s">
        <v>20</v>
      </c>
      <c r="BK5" s="4">
        <v>1</v>
      </c>
      <c r="BM5" s="4" t="s">
        <v>231</v>
      </c>
      <c r="BO5" s="4" t="s">
        <v>232</v>
      </c>
    </row>
    <row r="6" spans="1:69" x14ac:dyDescent="0.2">
      <c r="C6" s="4" t="s">
        <v>233</v>
      </c>
      <c r="D6" s="4" t="s">
        <v>234</v>
      </c>
      <c r="G6" s="10" t="s">
        <v>214</v>
      </c>
      <c r="K6" s="11"/>
      <c r="L6" s="10"/>
      <c r="AG6" s="10" t="s">
        <v>62</v>
      </c>
      <c r="AH6" s="4" t="s">
        <v>205</v>
      </c>
      <c r="AI6" s="4" t="s">
        <v>16</v>
      </c>
      <c r="AK6" s="4" t="s">
        <v>21</v>
      </c>
      <c r="AL6" s="4" t="s">
        <v>13</v>
      </c>
      <c r="AM6" s="4" t="s">
        <v>22</v>
      </c>
      <c r="AN6" s="4" t="s">
        <v>15</v>
      </c>
      <c r="AO6" s="4" t="s">
        <v>16</v>
      </c>
      <c r="AU6" s="5">
        <f t="shared" si="0"/>
        <v>0</v>
      </c>
      <c r="AV6" s="6">
        <v>3500</v>
      </c>
      <c r="BB6" s="8" t="s">
        <v>235</v>
      </c>
      <c r="BC6" s="9" t="e">
        <f ca="1">CELL("contenu",[1]Parametres!B28)</f>
        <v>#N/A</v>
      </c>
      <c r="BD6" s="9">
        <v>1</v>
      </c>
      <c r="BE6" s="9" t="e">
        <f t="shared" ca="1" si="1"/>
        <v>#N/A</v>
      </c>
      <c r="BJ6" s="4" t="s">
        <v>22</v>
      </c>
      <c r="BK6" s="4">
        <v>1</v>
      </c>
      <c r="BM6" s="4" t="s">
        <v>236</v>
      </c>
      <c r="BO6" s="4" t="s">
        <v>237</v>
      </c>
    </row>
    <row r="7" spans="1:69" x14ac:dyDescent="0.2">
      <c r="C7" s="4" t="s">
        <v>238</v>
      </c>
      <c r="D7" s="4" t="s">
        <v>239</v>
      </c>
      <c r="E7" s="4" t="s">
        <v>240</v>
      </c>
      <c r="F7" s="4" t="s">
        <v>241</v>
      </c>
      <c r="G7" s="10" t="s">
        <v>214</v>
      </c>
      <c r="H7" s="4" t="s">
        <v>242</v>
      </c>
      <c r="I7" s="4" t="s">
        <v>243</v>
      </c>
      <c r="J7" s="4">
        <v>5028</v>
      </c>
      <c r="K7" s="11"/>
      <c r="L7" s="10"/>
      <c r="AG7" s="10" t="s">
        <v>86</v>
      </c>
      <c r="AH7" s="4" t="s">
        <v>205</v>
      </c>
      <c r="AI7" s="4" t="s">
        <v>16</v>
      </c>
      <c r="AK7" s="4" t="s">
        <v>23</v>
      </c>
      <c r="AL7" s="4" t="s">
        <v>24</v>
      </c>
      <c r="AM7" s="4" t="s">
        <v>25</v>
      </c>
      <c r="AN7" s="4" t="s">
        <v>26</v>
      </c>
      <c r="AO7" s="4" t="s">
        <v>16</v>
      </c>
      <c r="AU7" s="5">
        <f t="shared" si="0"/>
        <v>0</v>
      </c>
      <c r="AV7" s="6">
        <v>67000</v>
      </c>
      <c r="BB7" s="8" t="s">
        <v>244</v>
      </c>
      <c r="BC7" s="9" t="e">
        <f ca="1">CELL("contenu",[1]Parametres!B29)</f>
        <v>#N/A</v>
      </c>
      <c r="BD7" s="9">
        <v>1</v>
      </c>
      <c r="BE7" s="9" t="e">
        <f t="shared" ca="1" si="1"/>
        <v>#N/A</v>
      </c>
      <c r="BJ7" s="4" t="s">
        <v>25</v>
      </c>
      <c r="BK7" s="4">
        <v>1</v>
      </c>
      <c r="BM7" s="4" t="s">
        <v>26</v>
      </c>
      <c r="BO7" s="4" t="s">
        <v>245</v>
      </c>
    </row>
    <row r="8" spans="1:69" x14ac:dyDescent="0.2">
      <c r="C8" s="4" t="s">
        <v>246</v>
      </c>
      <c r="D8" s="4" t="s">
        <v>247</v>
      </c>
      <c r="E8" s="4" t="s">
        <v>248</v>
      </c>
      <c r="F8" s="4" t="s">
        <v>249</v>
      </c>
      <c r="G8" s="10" t="s">
        <v>214</v>
      </c>
      <c r="H8" s="4" t="s">
        <v>242</v>
      </c>
      <c r="I8" s="4" t="s">
        <v>243</v>
      </c>
      <c r="J8" s="4">
        <v>5207</v>
      </c>
      <c r="K8" s="11"/>
      <c r="L8" s="10"/>
      <c r="AG8" s="10" t="s">
        <v>130</v>
      </c>
      <c r="AH8" s="4" t="s">
        <v>205</v>
      </c>
      <c r="AI8" s="4" t="s">
        <v>16</v>
      </c>
      <c r="AK8" s="4" t="s">
        <v>27</v>
      </c>
      <c r="AL8" s="4" t="s">
        <v>24</v>
      </c>
      <c r="AM8" s="4" t="s">
        <v>28</v>
      </c>
      <c r="AN8" s="4" t="s">
        <v>26</v>
      </c>
      <c r="AO8" s="4" t="s">
        <v>16</v>
      </c>
      <c r="AU8" s="5">
        <f t="shared" si="0"/>
        <v>0</v>
      </c>
      <c r="AV8" s="6">
        <v>85000</v>
      </c>
      <c r="BJ8" s="4" t="s">
        <v>28</v>
      </c>
      <c r="BK8" s="4">
        <v>1</v>
      </c>
      <c r="BM8" s="4" t="s">
        <v>43</v>
      </c>
    </row>
    <row r="9" spans="1:69" x14ac:dyDescent="0.2">
      <c r="C9" s="4" t="s">
        <v>250</v>
      </c>
      <c r="D9" s="4" t="s">
        <v>250</v>
      </c>
      <c r="G9" s="10" t="s">
        <v>214</v>
      </c>
      <c r="H9" s="4" t="s">
        <v>242</v>
      </c>
      <c r="I9" s="4" t="s">
        <v>243</v>
      </c>
      <c r="J9" s="4">
        <v>887</v>
      </c>
      <c r="K9" s="11"/>
      <c r="L9" s="10"/>
      <c r="AK9" s="4" t="s">
        <v>29</v>
      </c>
      <c r="AL9" s="4" t="s">
        <v>24</v>
      </c>
      <c r="AM9" s="4" t="s">
        <v>30</v>
      </c>
      <c r="AN9" s="4" t="s">
        <v>26</v>
      </c>
      <c r="AO9" s="4" t="s">
        <v>16</v>
      </c>
      <c r="AU9" s="5">
        <f t="shared" si="0"/>
        <v>0</v>
      </c>
      <c r="AV9" s="6">
        <v>170000</v>
      </c>
      <c r="BJ9" s="4" t="s">
        <v>30</v>
      </c>
      <c r="BK9" s="4">
        <v>1</v>
      </c>
      <c r="BM9" s="4" t="s">
        <v>54</v>
      </c>
    </row>
    <row r="10" spans="1:69" x14ac:dyDescent="0.2">
      <c r="C10" s="4" t="s">
        <v>251</v>
      </c>
      <c r="D10" s="4" t="s">
        <v>252</v>
      </c>
      <c r="G10" s="10" t="s">
        <v>214</v>
      </c>
      <c r="H10" s="4" t="s">
        <v>242</v>
      </c>
      <c r="I10" s="4" t="s">
        <v>243</v>
      </c>
      <c r="J10" s="4">
        <v>2896</v>
      </c>
      <c r="K10" s="11"/>
      <c r="L10" s="10"/>
      <c r="AK10" s="4" t="s">
        <v>31</v>
      </c>
      <c r="AL10" s="4" t="s">
        <v>24</v>
      </c>
      <c r="AM10" s="4" t="s">
        <v>32</v>
      </c>
      <c r="AN10" s="4" t="s">
        <v>26</v>
      </c>
      <c r="AO10" s="4" t="s">
        <v>16</v>
      </c>
      <c r="AU10" s="5">
        <f t="shared" si="0"/>
        <v>0</v>
      </c>
      <c r="AV10" s="6">
        <v>250000</v>
      </c>
      <c r="BJ10" s="4" t="s">
        <v>32</v>
      </c>
      <c r="BK10" s="4">
        <v>1</v>
      </c>
    </row>
    <row r="11" spans="1:69" x14ac:dyDescent="0.2">
      <c r="C11" s="4" t="s">
        <v>253</v>
      </c>
      <c r="D11" s="4" t="s">
        <v>253</v>
      </c>
      <c r="G11" s="10" t="s">
        <v>214</v>
      </c>
      <c r="K11" s="11"/>
      <c r="L11" s="10"/>
      <c r="AK11" s="4" t="s">
        <v>33</v>
      </c>
      <c r="AL11" s="4" t="s">
        <v>24</v>
      </c>
      <c r="AM11" s="4" t="s">
        <v>34</v>
      </c>
      <c r="AN11" s="4" t="s">
        <v>26</v>
      </c>
      <c r="AO11" s="4" t="s">
        <v>16</v>
      </c>
      <c r="AU11" s="5">
        <f t="shared" si="0"/>
        <v>0</v>
      </c>
      <c r="AV11" s="6">
        <v>562500</v>
      </c>
      <c r="BJ11" s="4" t="s">
        <v>34</v>
      </c>
      <c r="BK11" s="4">
        <v>1</v>
      </c>
    </row>
    <row r="12" spans="1:69" x14ac:dyDescent="0.2">
      <c r="C12" s="4" t="s">
        <v>254</v>
      </c>
      <c r="D12" s="4" t="s">
        <v>255</v>
      </c>
      <c r="G12" s="10" t="s">
        <v>214</v>
      </c>
      <c r="K12" s="11"/>
      <c r="L12" s="10"/>
      <c r="AK12" s="4" t="s">
        <v>35</v>
      </c>
      <c r="AL12" s="4" t="s">
        <v>24</v>
      </c>
      <c r="AM12" s="4" t="s">
        <v>36</v>
      </c>
      <c r="AN12" s="4" t="s">
        <v>26</v>
      </c>
      <c r="AO12" s="4" t="s">
        <v>16</v>
      </c>
      <c r="AU12" s="5">
        <f t="shared" si="0"/>
        <v>0</v>
      </c>
      <c r="AV12" s="6">
        <v>475000</v>
      </c>
      <c r="BJ12" s="4" t="s">
        <v>36</v>
      </c>
      <c r="BK12" s="4">
        <v>1</v>
      </c>
    </row>
    <row r="13" spans="1:69" x14ac:dyDescent="0.2">
      <c r="C13" s="4" t="s">
        <v>256</v>
      </c>
      <c r="D13" s="4" t="s">
        <v>257</v>
      </c>
      <c r="G13" s="10" t="s">
        <v>214</v>
      </c>
      <c r="K13" s="11"/>
      <c r="L13" s="10"/>
      <c r="AK13" s="4" t="s">
        <v>37</v>
      </c>
      <c r="AL13" s="4" t="s">
        <v>24</v>
      </c>
      <c r="AM13" s="4" t="s">
        <v>38</v>
      </c>
      <c r="AN13" s="4" t="s">
        <v>26</v>
      </c>
      <c r="AO13" s="4" t="s">
        <v>16</v>
      </c>
      <c r="AU13" s="5">
        <f t="shared" si="0"/>
        <v>0</v>
      </c>
      <c r="AV13" s="6">
        <v>850000</v>
      </c>
      <c r="BJ13" s="4" t="s">
        <v>38</v>
      </c>
      <c r="BK13" s="4">
        <v>1</v>
      </c>
    </row>
    <row r="14" spans="1:69" x14ac:dyDescent="0.2">
      <c r="C14" s="4" t="s">
        <v>258</v>
      </c>
      <c r="D14" s="4" t="s">
        <v>259</v>
      </c>
      <c r="G14" s="10" t="s">
        <v>214</v>
      </c>
      <c r="K14" s="11"/>
      <c r="L14" s="10"/>
      <c r="AK14" s="4" t="s">
        <v>39</v>
      </c>
      <c r="AL14" s="4" t="s">
        <v>24</v>
      </c>
      <c r="AM14" s="4" t="s">
        <v>40</v>
      </c>
      <c r="AN14" s="4" t="s">
        <v>26</v>
      </c>
      <c r="AO14" s="4" t="s">
        <v>16</v>
      </c>
      <c r="AU14" s="5">
        <f t="shared" si="0"/>
        <v>0</v>
      </c>
      <c r="AV14" s="6">
        <v>550000</v>
      </c>
      <c r="BJ14" s="4" t="s">
        <v>40</v>
      </c>
      <c r="BK14" s="4">
        <v>1</v>
      </c>
    </row>
    <row r="15" spans="1:69" x14ac:dyDescent="0.2">
      <c r="AK15" s="4" t="s">
        <v>41</v>
      </c>
      <c r="AL15" s="4" t="s">
        <v>24</v>
      </c>
      <c r="AM15" s="4" t="s">
        <v>42</v>
      </c>
      <c r="AN15" s="4" t="s">
        <v>43</v>
      </c>
      <c r="AO15" s="4" t="s">
        <v>16</v>
      </c>
      <c r="AU15" s="5">
        <f t="shared" si="0"/>
        <v>0</v>
      </c>
      <c r="AV15" s="6">
        <v>59000</v>
      </c>
      <c r="BJ15" s="4" t="s">
        <v>42</v>
      </c>
      <c r="BK15" s="4">
        <v>1</v>
      </c>
    </row>
    <row r="16" spans="1:69" x14ac:dyDescent="0.2">
      <c r="AK16" s="4" t="s">
        <v>44</v>
      </c>
      <c r="AL16" s="4" t="s">
        <v>24</v>
      </c>
      <c r="AM16" s="4" t="s">
        <v>45</v>
      </c>
      <c r="AN16" s="4" t="s">
        <v>43</v>
      </c>
      <c r="AO16" s="4" t="s">
        <v>16</v>
      </c>
      <c r="AU16" s="5">
        <f t="shared" si="0"/>
        <v>0</v>
      </c>
      <c r="AV16" s="6">
        <v>100000</v>
      </c>
      <c r="BJ16" s="4" t="s">
        <v>45</v>
      </c>
      <c r="BK16" s="4">
        <v>1</v>
      </c>
    </row>
    <row r="17" spans="10:63" x14ac:dyDescent="0.2">
      <c r="AK17" s="4" t="s">
        <v>46</v>
      </c>
      <c r="AL17" s="4" t="s">
        <v>24</v>
      </c>
      <c r="AM17" s="4" t="s">
        <v>47</v>
      </c>
      <c r="AN17" s="4" t="s">
        <v>43</v>
      </c>
      <c r="AO17" s="4" t="s">
        <v>16</v>
      </c>
      <c r="AU17" s="5">
        <f t="shared" si="0"/>
        <v>0</v>
      </c>
      <c r="AV17" s="6">
        <v>125000</v>
      </c>
      <c r="BJ17" s="4" t="s">
        <v>47</v>
      </c>
      <c r="BK17" s="4">
        <v>1</v>
      </c>
    </row>
    <row r="18" spans="10:63" x14ac:dyDescent="0.2">
      <c r="AK18" s="4" t="s">
        <v>48</v>
      </c>
      <c r="AL18" s="4" t="s">
        <v>24</v>
      </c>
      <c r="AM18" s="4" t="s">
        <v>49</v>
      </c>
      <c r="AN18" s="4" t="s">
        <v>43</v>
      </c>
      <c r="AO18" s="4" t="s">
        <v>16</v>
      </c>
      <c r="AU18" s="5">
        <f t="shared" si="0"/>
        <v>0</v>
      </c>
      <c r="AV18" s="6">
        <v>100000</v>
      </c>
      <c r="BJ18" s="4" t="s">
        <v>49</v>
      </c>
      <c r="BK18" s="4">
        <v>1</v>
      </c>
    </row>
    <row r="19" spans="10:63" x14ac:dyDescent="0.2">
      <c r="AK19" s="4" t="s">
        <v>50</v>
      </c>
      <c r="AL19" s="4" t="s">
        <v>24</v>
      </c>
      <c r="AM19" s="4" t="s">
        <v>51</v>
      </c>
      <c r="AN19" s="4" t="s">
        <v>43</v>
      </c>
      <c r="AO19" s="4" t="s">
        <v>16</v>
      </c>
      <c r="AU19" s="5">
        <f t="shared" si="0"/>
        <v>0</v>
      </c>
      <c r="AV19" s="6">
        <v>125000</v>
      </c>
      <c r="BJ19" s="4" t="s">
        <v>51</v>
      </c>
      <c r="BK19" s="4">
        <v>1</v>
      </c>
    </row>
    <row r="20" spans="10:63" x14ac:dyDescent="0.2">
      <c r="AK20" s="4" t="s">
        <v>52</v>
      </c>
      <c r="AL20" s="4" t="s">
        <v>24</v>
      </c>
      <c r="AM20" s="4" t="s">
        <v>53</v>
      </c>
      <c r="AN20" s="4" t="s">
        <v>54</v>
      </c>
      <c r="AO20" s="4" t="s">
        <v>16</v>
      </c>
      <c r="AU20" s="5">
        <f t="shared" si="0"/>
        <v>0</v>
      </c>
      <c r="AV20" s="6">
        <v>30000</v>
      </c>
      <c r="BJ20" s="4" t="s">
        <v>53</v>
      </c>
      <c r="BK20" s="4">
        <v>1</v>
      </c>
    </row>
    <row r="21" spans="10:63" x14ac:dyDescent="0.2">
      <c r="AK21" s="4" t="s">
        <v>55</v>
      </c>
      <c r="AL21" s="4" t="s">
        <v>24</v>
      </c>
      <c r="AM21" s="4" t="s">
        <v>56</v>
      </c>
      <c r="AN21" s="4" t="s">
        <v>57</v>
      </c>
      <c r="AO21" s="4" t="s">
        <v>16</v>
      </c>
      <c r="AU21" s="5">
        <f t="shared" si="0"/>
        <v>0</v>
      </c>
      <c r="AV21" s="6">
        <v>20000</v>
      </c>
      <c r="BJ21" s="4" t="s">
        <v>56</v>
      </c>
      <c r="BK21" s="4">
        <v>1</v>
      </c>
    </row>
    <row r="22" spans="10:63" x14ac:dyDescent="0.2">
      <c r="AK22" s="4" t="s">
        <v>58</v>
      </c>
      <c r="AL22" s="4" t="s">
        <v>24</v>
      </c>
      <c r="AM22" s="4" t="s">
        <v>56</v>
      </c>
      <c r="AN22" s="4" t="s">
        <v>57</v>
      </c>
      <c r="AO22" s="4" t="s">
        <v>16</v>
      </c>
      <c r="AU22" s="5">
        <f t="shared" si="0"/>
        <v>0</v>
      </c>
      <c r="AV22" s="6">
        <v>25000</v>
      </c>
      <c r="BJ22" s="4" t="s">
        <v>63</v>
      </c>
      <c r="BK22" s="4">
        <v>1</v>
      </c>
    </row>
    <row r="23" spans="10:63" x14ac:dyDescent="0.2">
      <c r="AK23" s="4" t="s">
        <v>59</v>
      </c>
      <c r="AL23" s="4" t="s">
        <v>24</v>
      </c>
      <c r="AM23" s="4" t="s">
        <v>56</v>
      </c>
      <c r="AN23" s="4" t="s">
        <v>57</v>
      </c>
      <c r="AO23" s="4" t="s">
        <v>16</v>
      </c>
      <c r="AU23" s="5">
        <f t="shared" si="0"/>
        <v>0</v>
      </c>
      <c r="AV23" s="6">
        <v>25000</v>
      </c>
      <c r="BJ23" s="4" t="s">
        <v>65</v>
      </c>
      <c r="BK23" s="4">
        <v>1</v>
      </c>
    </row>
    <row r="24" spans="10:63" x14ac:dyDescent="0.2">
      <c r="AK24" s="4" t="s">
        <v>60</v>
      </c>
      <c r="AL24" s="4" t="s">
        <v>24</v>
      </c>
      <c r="AM24" s="4" t="s">
        <v>56</v>
      </c>
      <c r="AN24" s="4" t="s">
        <v>57</v>
      </c>
      <c r="AO24" s="4" t="s">
        <v>16</v>
      </c>
      <c r="AU24" s="5">
        <f t="shared" si="0"/>
        <v>0</v>
      </c>
      <c r="AV24" s="6">
        <v>50000</v>
      </c>
      <c r="BJ24" s="4" t="s">
        <v>67</v>
      </c>
      <c r="BK24" s="4">
        <v>1</v>
      </c>
    </row>
    <row r="25" spans="10:63" x14ac:dyDescent="0.2">
      <c r="J25" s="13"/>
      <c r="AK25" s="4" t="s">
        <v>61</v>
      </c>
      <c r="AL25" s="4" t="s">
        <v>62</v>
      </c>
      <c r="AM25" s="4" t="s">
        <v>63</v>
      </c>
      <c r="AN25" s="4" t="s">
        <v>54</v>
      </c>
      <c r="AO25" s="4" t="s">
        <v>16</v>
      </c>
      <c r="AU25" s="5">
        <f t="shared" si="0"/>
        <v>0</v>
      </c>
      <c r="AV25" s="6">
        <v>35000</v>
      </c>
      <c r="BJ25" s="4" t="s">
        <v>69</v>
      </c>
      <c r="BK25" s="4">
        <v>1</v>
      </c>
    </row>
    <row r="26" spans="10:63" x14ac:dyDescent="0.2">
      <c r="AK26" s="4" t="s">
        <v>64</v>
      </c>
      <c r="AL26" s="4" t="s">
        <v>62</v>
      </c>
      <c r="AM26" s="4" t="s">
        <v>65</v>
      </c>
      <c r="AN26" s="4" t="s">
        <v>54</v>
      </c>
      <c r="AO26" s="4" t="s">
        <v>16</v>
      </c>
      <c r="AU26" s="5">
        <f t="shared" si="0"/>
        <v>0</v>
      </c>
      <c r="AV26" s="6">
        <v>50000</v>
      </c>
      <c r="BJ26" s="4" t="s">
        <v>71</v>
      </c>
      <c r="BK26" s="4">
        <v>1</v>
      </c>
    </row>
    <row r="27" spans="10:63" x14ac:dyDescent="0.2">
      <c r="J27" s="13"/>
      <c r="AK27" s="4" t="s">
        <v>66</v>
      </c>
      <c r="AL27" s="4" t="s">
        <v>62</v>
      </c>
      <c r="AM27" s="4" t="s">
        <v>67</v>
      </c>
      <c r="AN27" s="4" t="s">
        <v>15</v>
      </c>
      <c r="AO27" s="4" t="s">
        <v>16</v>
      </c>
      <c r="AU27" s="5">
        <f t="shared" si="0"/>
        <v>0</v>
      </c>
      <c r="AV27" s="6">
        <v>25000</v>
      </c>
      <c r="BJ27" s="4" t="s">
        <v>73</v>
      </c>
      <c r="BK27" s="4">
        <v>1</v>
      </c>
    </row>
    <row r="28" spans="10:63" x14ac:dyDescent="0.2">
      <c r="AK28" s="4" t="s">
        <v>68</v>
      </c>
      <c r="AL28" s="4" t="s">
        <v>62</v>
      </c>
      <c r="AM28" s="4" t="s">
        <v>69</v>
      </c>
      <c r="AN28" s="4" t="s">
        <v>15</v>
      </c>
      <c r="AO28" s="4" t="s">
        <v>16</v>
      </c>
      <c r="AU28" s="5">
        <f t="shared" si="0"/>
        <v>0</v>
      </c>
      <c r="AV28" s="6">
        <v>600000</v>
      </c>
      <c r="BJ28" s="4" t="s">
        <v>75</v>
      </c>
      <c r="BK28" s="4">
        <v>1</v>
      </c>
    </row>
    <row r="29" spans="10:63" x14ac:dyDescent="0.2">
      <c r="AK29" s="4" t="s">
        <v>70</v>
      </c>
      <c r="AL29" s="4" t="s">
        <v>62</v>
      </c>
      <c r="AM29" s="4" t="s">
        <v>71</v>
      </c>
      <c r="AN29" s="4" t="s">
        <v>15</v>
      </c>
      <c r="AO29" s="4" t="s">
        <v>16</v>
      </c>
      <c r="AU29" s="5">
        <f t="shared" si="0"/>
        <v>0</v>
      </c>
      <c r="AV29" s="6">
        <v>25000</v>
      </c>
      <c r="BJ29" s="4" t="s">
        <v>77</v>
      </c>
      <c r="BK29" s="4">
        <v>1</v>
      </c>
    </row>
    <row r="30" spans="10:63" x14ac:dyDescent="0.2">
      <c r="AK30" s="4" t="s">
        <v>72</v>
      </c>
      <c r="AL30" s="4" t="s">
        <v>62</v>
      </c>
      <c r="AM30" s="4" t="s">
        <v>73</v>
      </c>
      <c r="AN30" s="4" t="s">
        <v>15</v>
      </c>
      <c r="AO30" s="4" t="s">
        <v>16</v>
      </c>
      <c r="AU30" s="5">
        <f t="shared" si="0"/>
        <v>0</v>
      </c>
      <c r="AV30" s="6">
        <v>20000</v>
      </c>
      <c r="BJ30" s="4" t="s">
        <v>79</v>
      </c>
      <c r="BK30" s="4">
        <v>1</v>
      </c>
    </row>
    <row r="31" spans="10:63" x14ac:dyDescent="0.2">
      <c r="AK31" s="4" t="s">
        <v>74</v>
      </c>
      <c r="AL31" s="4" t="s">
        <v>62</v>
      </c>
      <c r="AM31" s="4" t="s">
        <v>75</v>
      </c>
      <c r="AN31" s="4" t="s">
        <v>15</v>
      </c>
      <c r="AO31" s="4" t="s">
        <v>16</v>
      </c>
      <c r="AU31" s="5">
        <f t="shared" si="0"/>
        <v>0</v>
      </c>
      <c r="AV31" s="6">
        <v>20000</v>
      </c>
    </row>
    <row r="32" spans="10:63" x14ac:dyDescent="0.2">
      <c r="AK32" s="4" t="s">
        <v>76</v>
      </c>
      <c r="AL32" s="4" t="s">
        <v>62</v>
      </c>
      <c r="AM32" s="4" t="s">
        <v>77</v>
      </c>
      <c r="AN32" s="4" t="s">
        <v>15</v>
      </c>
      <c r="AO32" s="4" t="s">
        <v>16</v>
      </c>
      <c r="AU32" s="5">
        <f t="shared" si="0"/>
        <v>0</v>
      </c>
      <c r="AV32" s="6">
        <v>15000</v>
      </c>
    </row>
    <row r="33" spans="37:48" x14ac:dyDescent="0.2">
      <c r="AK33" s="4" t="s">
        <v>78</v>
      </c>
      <c r="AL33" s="4" t="s">
        <v>62</v>
      </c>
      <c r="AM33" s="4" t="s">
        <v>79</v>
      </c>
      <c r="AN33" s="4" t="s">
        <v>15</v>
      </c>
      <c r="AO33" s="4" t="s">
        <v>16</v>
      </c>
      <c r="AU33" s="5">
        <f t="shared" si="0"/>
        <v>0</v>
      </c>
      <c r="AV33" s="6">
        <v>5000</v>
      </c>
    </row>
    <row r="34" spans="37:48" x14ac:dyDescent="0.2">
      <c r="AK34" s="4" t="s">
        <v>80</v>
      </c>
      <c r="AL34" s="4" t="s">
        <v>81</v>
      </c>
      <c r="AM34" s="4" t="s">
        <v>82</v>
      </c>
      <c r="AN34" s="4" t="s">
        <v>15</v>
      </c>
      <c r="AO34" s="4" t="s">
        <v>16</v>
      </c>
      <c r="AU34" s="5">
        <f t="shared" si="0"/>
        <v>0</v>
      </c>
      <c r="AV34" s="6">
        <v>450000</v>
      </c>
    </row>
    <row r="35" spans="37:48" x14ac:dyDescent="0.2">
      <c r="AK35" s="4" t="s">
        <v>83</v>
      </c>
      <c r="AL35" s="4" t="s">
        <v>81</v>
      </c>
      <c r="AM35" s="4" t="s">
        <v>82</v>
      </c>
      <c r="AN35" s="4" t="s">
        <v>15</v>
      </c>
      <c r="AO35" s="4" t="s">
        <v>16</v>
      </c>
      <c r="AU35" s="5">
        <f t="shared" si="0"/>
        <v>0</v>
      </c>
      <c r="AV35" s="6">
        <v>175000</v>
      </c>
    </row>
    <row r="36" spans="37:48" x14ac:dyDescent="0.2">
      <c r="AK36" s="4" t="s">
        <v>84</v>
      </c>
      <c r="AL36" s="4" t="s">
        <v>81</v>
      </c>
      <c r="AM36" s="4" t="s">
        <v>82</v>
      </c>
      <c r="AN36" s="4" t="s">
        <v>15</v>
      </c>
      <c r="AO36" s="4" t="s">
        <v>16</v>
      </c>
      <c r="AU36" s="5">
        <f t="shared" si="0"/>
        <v>0</v>
      </c>
      <c r="AV36" s="6">
        <v>750000</v>
      </c>
    </row>
    <row r="37" spans="37:48" x14ac:dyDescent="0.2">
      <c r="AK37" s="4" t="s">
        <v>85</v>
      </c>
      <c r="AL37" s="4" t="s">
        <v>86</v>
      </c>
      <c r="AM37" s="4" t="s">
        <v>82</v>
      </c>
      <c r="AN37" s="4" t="s">
        <v>15</v>
      </c>
      <c r="AO37" s="4" t="s">
        <v>16</v>
      </c>
      <c r="AU37" s="5">
        <f t="shared" si="0"/>
        <v>0</v>
      </c>
      <c r="AV37" s="6">
        <v>3500</v>
      </c>
    </row>
    <row r="38" spans="37:48" x14ac:dyDescent="0.2">
      <c r="AK38" s="4" t="s">
        <v>87</v>
      </c>
      <c r="AL38" s="4" t="s">
        <v>86</v>
      </c>
      <c r="AM38" s="4" t="s">
        <v>82</v>
      </c>
      <c r="AN38" s="4" t="s">
        <v>15</v>
      </c>
      <c r="AO38" s="4" t="s">
        <v>16</v>
      </c>
      <c r="AU38" s="5">
        <f t="shared" si="0"/>
        <v>0</v>
      </c>
      <c r="AV38" s="6">
        <v>500</v>
      </c>
    </row>
    <row r="39" spans="37:48" x14ac:dyDescent="0.2">
      <c r="AK39" s="4" t="s">
        <v>88</v>
      </c>
      <c r="AL39" s="4" t="s">
        <v>86</v>
      </c>
      <c r="AM39" s="4" t="s">
        <v>82</v>
      </c>
      <c r="AN39" s="4" t="s">
        <v>15</v>
      </c>
      <c r="AO39" s="4" t="s">
        <v>16</v>
      </c>
      <c r="AU39" s="5">
        <f t="shared" si="0"/>
        <v>0</v>
      </c>
      <c r="AV39" s="6">
        <v>10752</v>
      </c>
    </row>
    <row r="40" spans="37:48" x14ac:dyDescent="0.2">
      <c r="AK40" s="4" t="s">
        <v>89</v>
      </c>
      <c r="AL40" s="4" t="s">
        <v>86</v>
      </c>
      <c r="AM40" s="4" t="s">
        <v>82</v>
      </c>
      <c r="AN40" s="4" t="s">
        <v>15</v>
      </c>
      <c r="AO40" s="4" t="s">
        <v>16</v>
      </c>
      <c r="AU40" s="5">
        <f t="shared" si="0"/>
        <v>0</v>
      </c>
      <c r="AV40" s="6">
        <v>13008</v>
      </c>
    </row>
    <row r="41" spans="37:48" x14ac:dyDescent="0.2">
      <c r="AK41" s="4" t="s">
        <v>90</v>
      </c>
      <c r="AL41" s="4" t="s">
        <v>86</v>
      </c>
      <c r="AM41" s="4" t="s">
        <v>82</v>
      </c>
      <c r="AN41" s="4" t="s">
        <v>15</v>
      </c>
      <c r="AO41" s="4" t="s">
        <v>16</v>
      </c>
      <c r="AU41" s="5">
        <f t="shared" si="0"/>
        <v>0</v>
      </c>
      <c r="AV41" s="6">
        <v>13008</v>
      </c>
    </row>
    <row r="42" spans="37:48" x14ac:dyDescent="0.2">
      <c r="AK42" s="4" t="s">
        <v>91</v>
      </c>
      <c r="AL42" s="4" t="s">
        <v>86</v>
      </c>
      <c r="AM42" s="4" t="s">
        <v>82</v>
      </c>
      <c r="AN42" s="4" t="s">
        <v>15</v>
      </c>
      <c r="AO42" s="4" t="s">
        <v>16</v>
      </c>
      <c r="AU42" s="5">
        <f t="shared" si="0"/>
        <v>0</v>
      </c>
      <c r="AV42" s="6">
        <v>15414</v>
      </c>
    </row>
    <row r="43" spans="37:48" x14ac:dyDescent="0.2">
      <c r="AK43" s="4" t="s">
        <v>92</v>
      </c>
      <c r="AL43" s="4" t="s">
        <v>86</v>
      </c>
      <c r="AM43" s="4" t="s">
        <v>82</v>
      </c>
      <c r="AN43" s="4" t="s">
        <v>15</v>
      </c>
      <c r="AO43" s="4" t="s">
        <v>16</v>
      </c>
      <c r="AU43" s="5">
        <f t="shared" si="0"/>
        <v>0</v>
      </c>
      <c r="AV43" s="6">
        <v>25341</v>
      </c>
    </row>
    <row r="44" spans="37:48" x14ac:dyDescent="0.2">
      <c r="AK44" s="4" t="s">
        <v>93</v>
      </c>
      <c r="AL44" s="4" t="s">
        <v>86</v>
      </c>
      <c r="AM44" s="4" t="s">
        <v>82</v>
      </c>
      <c r="AN44" s="4" t="s">
        <v>15</v>
      </c>
      <c r="AO44" s="4" t="s">
        <v>16</v>
      </c>
      <c r="AU44" s="5">
        <f t="shared" si="0"/>
        <v>0</v>
      </c>
      <c r="AV44" s="6">
        <v>27296</v>
      </c>
    </row>
    <row r="45" spans="37:48" x14ac:dyDescent="0.2">
      <c r="AK45" s="4" t="s">
        <v>94</v>
      </c>
      <c r="AL45" s="4" t="s">
        <v>86</v>
      </c>
      <c r="AM45" s="4" t="s">
        <v>82</v>
      </c>
      <c r="AN45" s="4" t="s">
        <v>15</v>
      </c>
      <c r="AO45" s="4" t="s">
        <v>16</v>
      </c>
      <c r="AU45" s="5">
        <f t="shared" si="0"/>
        <v>0</v>
      </c>
      <c r="AV45" s="6">
        <v>11049</v>
      </c>
    </row>
    <row r="46" spans="37:48" x14ac:dyDescent="0.2">
      <c r="AK46" s="4" t="s">
        <v>95</v>
      </c>
      <c r="AL46" s="4" t="s">
        <v>86</v>
      </c>
      <c r="AM46" s="4" t="s">
        <v>82</v>
      </c>
      <c r="AN46" s="4" t="s">
        <v>15</v>
      </c>
      <c r="AO46" s="4" t="s">
        <v>16</v>
      </c>
      <c r="AU46" s="5">
        <f t="shared" si="0"/>
        <v>0</v>
      </c>
      <c r="AV46" s="6">
        <v>16298</v>
      </c>
    </row>
    <row r="47" spans="37:48" x14ac:dyDescent="0.2">
      <c r="AK47" s="4" t="s">
        <v>96</v>
      </c>
      <c r="AL47" s="4" t="s">
        <v>86</v>
      </c>
      <c r="AM47" s="4" t="s">
        <v>82</v>
      </c>
      <c r="AN47" s="4" t="s">
        <v>15</v>
      </c>
      <c r="AO47" s="4" t="s">
        <v>16</v>
      </c>
      <c r="AU47" s="5">
        <f t="shared" si="0"/>
        <v>0</v>
      </c>
      <c r="AV47" s="6">
        <v>18272</v>
      </c>
    </row>
    <row r="48" spans="37:48" x14ac:dyDescent="0.2">
      <c r="AK48" s="4" t="s">
        <v>97</v>
      </c>
      <c r="AL48" s="4" t="s">
        <v>86</v>
      </c>
      <c r="AM48" s="4" t="s">
        <v>82</v>
      </c>
      <c r="AN48" s="4" t="s">
        <v>15</v>
      </c>
      <c r="AO48" s="4" t="s">
        <v>16</v>
      </c>
      <c r="AU48" s="5">
        <f t="shared" si="0"/>
        <v>0</v>
      </c>
      <c r="AV48" s="6">
        <v>16298</v>
      </c>
    </row>
    <row r="49" spans="37:48" x14ac:dyDescent="0.2">
      <c r="AK49" s="4" t="s">
        <v>98</v>
      </c>
      <c r="AL49" s="4" t="s">
        <v>86</v>
      </c>
      <c r="AM49" s="4" t="s">
        <v>82</v>
      </c>
      <c r="AN49" s="4" t="s">
        <v>15</v>
      </c>
      <c r="AO49" s="4" t="s">
        <v>16</v>
      </c>
      <c r="AU49" s="5">
        <f t="shared" si="0"/>
        <v>0</v>
      </c>
      <c r="AV49" s="6">
        <v>5000</v>
      </c>
    </row>
    <row r="50" spans="37:48" x14ac:dyDescent="0.2">
      <c r="AK50" s="4" t="s">
        <v>99</v>
      </c>
      <c r="AL50" s="4" t="s">
        <v>86</v>
      </c>
      <c r="AM50" s="4" t="s">
        <v>82</v>
      </c>
      <c r="AN50" s="4" t="s">
        <v>15</v>
      </c>
      <c r="AO50" s="4" t="s">
        <v>16</v>
      </c>
      <c r="AU50" s="5">
        <f t="shared" si="0"/>
        <v>0</v>
      </c>
      <c r="AV50" s="6">
        <v>5000</v>
      </c>
    </row>
    <row r="51" spans="37:48" x14ac:dyDescent="0.2">
      <c r="AK51" s="4" t="s">
        <v>100</v>
      </c>
      <c r="AL51" s="4" t="s">
        <v>86</v>
      </c>
      <c r="AM51" s="4" t="s">
        <v>82</v>
      </c>
      <c r="AN51" s="4" t="s">
        <v>15</v>
      </c>
      <c r="AO51" s="4" t="s">
        <v>16</v>
      </c>
      <c r="AU51" s="5">
        <f t="shared" si="0"/>
        <v>0</v>
      </c>
      <c r="AV51" s="6">
        <v>19325</v>
      </c>
    </row>
    <row r="52" spans="37:48" x14ac:dyDescent="0.2">
      <c r="AK52" s="4" t="s">
        <v>101</v>
      </c>
      <c r="AL52" s="4" t="s">
        <v>86</v>
      </c>
      <c r="AM52" s="4" t="s">
        <v>82</v>
      </c>
      <c r="AN52" s="4" t="s">
        <v>15</v>
      </c>
      <c r="AO52" s="4" t="s">
        <v>16</v>
      </c>
      <c r="AU52" s="5">
        <f t="shared" si="0"/>
        <v>0</v>
      </c>
      <c r="AV52" s="6">
        <v>12397</v>
      </c>
    </row>
    <row r="53" spans="37:48" x14ac:dyDescent="0.2">
      <c r="AK53" s="4" t="s">
        <v>102</v>
      </c>
      <c r="AL53" s="4" t="s">
        <v>86</v>
      </c>
      <c r="AM53" s="4" t="s">
        <v>82</v>
      </c>
      <c r="AN53" s="4" t="s">
        <v>15</v>
      </c>
      <c r="AO53" s="4" t="s">
        <v>16</v>
      </c>
      <c r="AU53" s="5">
        <f t="shared" si="0"/>
        <v>0</v>
      </c>
      <c r="AV53" s="6">
        <v>11128</v>
      </c>
    </row>
    <row r="54" spans="37:48" x14ac:dyDescent="0.2">
      <c r="AK54" s="4" t="s">
        <v>103</v>
      </c>
      <c r="AL54" s="4" t="s">
        <v>86</v>
      </c>
      <c r="AM54" s="4" t="s">
        <v>82</v>
      </c>
      <c r="AN54" s="4" t="s">
        <v>15</v>
      </c>
      <c r="AO54" s="4" t="s">
        <v>16</v>
      </c>
      <c r="AU54" s="5">
        <f t="shared" si="0"/>
        <v>0</v>
      </c>
      <c r="AV54" s="6">
        <v>5000</v>
      </c>
    </row>
    <row r="55" spans="37:48" x14ac:dyDescent="0.2">
      <c r="AK55" s="4" t="s">
        <v>104</v>
      </c>
      <c r="AL55" s="4" t="s">
        <v>86</v>
      </c>
      <c r="AM55" s="4" t="s">
        <v>82</v>
      </c>
      <c r="AN55" s="4" t="s">
        <v>15</v>
      </c>
      <c r="AO55" s="4" t="s">
        <v>16</v>
      </c>
      <c r="AU55" s="5">
        <f t="shared" si="0"/>
        <v>0</v>
      </c>
      <c r="AV55" s="6">
        <v>5000</v>
      </c>
    </row>
    <row r="56" spans="37:48" x14ac:dyDescent="0.2">
      <c r="AK56" s="4" t="s">
        <v>105</v>
      </c>
      <c r="AL56" s="4" t="s">
        <v>86</v>
      </c>
      <c r="AM56" s="4" t="s">
        <v>82</v>
      </c>
      <c r="AN56" s="4" t="s">
        <v>15</v>
      </c>
      <c r="AO56" s="4" t="s">
        <v>16</v>
      </c>
      <c r="AU56" s="5">
        <f t="shared" si="0"/>
        <v>0</v>
      </c>
      <c r="AV56" s="6">
        <v>1000</v>
      </c>
    </row>
    <row r="57" spans="37:48" x14ac:dyDescent="0.2">
      <c r="AK57" s="4" t="s">
        <v>106</v>
      </c>
      <c r="AL57" s="4" t="s">
        <v>86</v>
      </c>
      <c r="AM57" s="4" t="s">
        <v>82</v>
      </c>
      <c r="AN57" s="4" t="s">
        <v>15</v>
      </c>
      <c r="AO57" s="4" t="s">
        <v>16</v>
      </c>
      <c r="AU57" s="5">
        <f t="shared" si="0"/>
        <v>0</v>
      </c>
      <c r="AV57" s="6">
        <v>13008</v>
      </c>
    </row>
    <row r="58" spans="37:48" x14ac:dyDescent="0.2">
      <c r="AK58" s="4" t="s">
        <v>107</v>
      </c>
      <c r="AL58" s="4" t="s">
        <v>86</v>
      </c>
      <c r="AM58" s="4" t="s">
        <v>82</v>
      </c>
      <c r="AN58" s="4" t="s">
        <v>15</v>
      </c>
      <c r="AO58" s="4" t="s">
        <v>16</v>
      </c>
      <c r="AU58" s="5">
        <f t="shared" si="0"/>
        <v>0</v>
      </c>
      <c r="AV58" s="6">
        <v>11429</v>
      </c>
    </row>
    <row r="59" spans="37:48" x14ac:dyDescent="0.2">
      <c r="AK59" s="4" t="s">
        <v>108</v>
      </c>
      <c r="AL59" s="4" t="s">
        <v>86</v>
      </c>
      <c r="AM59" s="4" t="s">
        <v>82</v>
      </c>
      <c r="AN59" s="4" t="s">
        <v>15</v>
      </c>
      <c r="AO59" s="4" t="s">
        <v>16</v>
      </c>
      <c r="AU59" s="5">
        <f t="shared" si="0"/>
        <v>0</v>
      </c>
      <c r="AV59" s="6">
        <v>11354</v>
      </c>
    </row>
    <row r="60" spans="37:48" x14ac:dyDescent="0.2">
      <c r="AK60" s="4" t="s">
        <v>109</v>
      </c>
      <c r="AL60" s="4" t="s">
        <v>86</v>
      </c>
      <c r="AM60" s="4" t="s">
        <v>82</v>
      </c>
      <c r="AN60" s="4" t="s">
        <v>15</v>
      </c>
      <c r="AO60" s="4" t="s">
        <v>16</v>
      </c>
      <c r="AU60" s="5">
        <f t="shared" si="0"/>
        <v>0</v>
      </c>
      <c r="AV60" s="6">
        <v>16294</v>
      </c>
    </row>
    <row r="61" spans="37:48" x14ac:dyDescent="0.2">
      <c r="AK61" s="4" t="s">
        <v>110</v>
      </c>
      <c r="AL61" s="4" t="s">
        <v>86</v>
      </c>
      <c r="AM61" s="4" t="s">
        <v>82</v>
      </c>
      <c r="AN61" s="4" t="s">
        <v>15</v>
      </c>
      <c r="AO61" s="4" t="s">
        <v>16</v>
      </c>
      <c r="AU61" s="5">
        <f t="shared" si="0"/>
        <v>0</v>
      </c>
      <c r="AV61" s="6">
        <v>12256</v>
      </c>
    </row>
    <row r="62" spans="37:48" x14ac:dyDescent="0.2">
      <c r="AK62" s="4" t="s">
        <v>111</v>
      </c>
      <c r="AL62" s="4" t="s">
        <v>86</v>
      </c>
      <c r="AM62" s="4" t="s">
        <v>82</v>
      </c>
      <c r="AN62" s="4" t="s">
        <v>15</v>
      </c>
      <c r="AO62" s="4" t="s">
        <v>16</v>
      </c>
      <c r="AU62" s="5">
        <f t="shared" si="0"/>
        <v>0</v>
      </c>
      <c r="AV62" s="6">
        <v>17343</v>
      </c>
    </row>
    <row r="63" spans="37:48" x14ac:dyDescent="0.2">
      <c r="AK63" s="4" t="s">
        <v>112</v>
      </c>
      <c r="AL63" s="4" t="s">
        <v>86</v>
      </c>
      <c r="AM63" s="4" t="s">
        <v>82</v>
      </c>
      <c r="AN63" s="4" t="s">
        <v>15</v>
      </c>
      <c r="AO63" s="4" t="s">
        <v>16</v>
      </c>
      <c r="AU63" s="5">
        <f t="shared" si="0"/>
        <v>0</v>
      </c>
      <c r="AV63" s="6">
        <v>0</v>
      </c>
    </row>
    <row r="64" spans="37:48" x14ac:dyDescent="0.2">
      <c r="AK64" s="4" t="s">
        <v>113</v>
      </c>
      <c r="AL64" s="4" t="s">
        <v>86</v>
      </c>
      <c r="AM64" s="4" t="s">
        <v>82</v>
      </c>
      <c r="AN64" s="4" t="s">
        <v>15</v>
      </c>
      <c r="AO64" s="4" t="s">
        <v>16</v>
      </c>
      <c r="AU64" s="5">
        <f t="shared" si="0"/>
        <v>0</v>
      </c>
      <c r="AV64" s="6">
        <v>12256</v>
      </c>
    </row>
    <row r="65" spans="37:48" x14ac:dyDescent="0.2">
      <c r="AK65" s="4" t="s">
        <v>114</v>
      </c>
      <c r="AL65" s="4" t="s">
        <v>86</v>
      </c>
      <c r="AM65" s="4" t="s">
        <v>82</v>
      </c>
      <c r="AN65" s="4" t="s">
        <v>15</v>
      </c>
      <c r="AO65" s="4" t="s">
        <v>16</v>
      </c>
      <c r="AU65" s="5">
        <f t="shared" si="0"/>
        <v>0</v>
      </c>
      <c r="AV65" s="6">
        <v>150</v>
      </c>
    </row>
    <row r="66" spans="37:48" x14ac:dyDescent="0.2">
      <c r="AK66" s="4" t="s">
        <v>115</v>
      </c>
      <c r="AL66" s="4" t="s">
        <v>86</v>
      </c>
      <c r="AM66" s="4" t="s">
        <v>82</v>
      </c>
      <c r="AN66" s="4" t="s">
        <v>15</v>
      </c>
      <c r="AO66" s="4" t="s">
        <v>16</v>
      </c>
      <c r="AU66" s="5">
        <f t="shared" ref="AU66:AU129" si="2">AR66+AS66+AT66</f>
        <v>0</v>
      </c>
      <c r="AV66" s="6">
        <v>150</v>
      </c>
    </row>
    <row r="67" spans="37:48" x14ac:dyDescent="0.2">
      <c r="AK67" s="4" t="s">
        <v>116</v>
      </c>
      <c r="AL67" s="4" t="s">
        <v>86</v>
      </c>
      <c r="AM67" s="4" t="s">
        <v>82</v>
      </c>
      <c r="AN67" s="4" t="s">
        <v>15</v>
      </c>
      <c r="AO67" s="4" t="s">
        <v>16</v>
      </c>
      <c r="AU67" s="5">
        <f t="shared" si="2"/>
        <v>0</v>
      </c>
      <c r="AV67" s="6">
        <v>150</v>
      </c>
    </row>
    <row r="68" spans="37:48" x14ac:dyDescent="0.2">
      <c r="AK68" s="4" t="s">
        <v>117</v>
      </c>
      <c r="AL68" s="4" t="s">
        <v>86</v>
      </c>
      <c r="AM68" s="4" t="s">
        <v>82</v>
      </c>
      <c r="AN68" s="4" t="s">
        <v>15</v>
      </c>
      <c r="AO68" s="4" t="s">
        <v>16</v>
      </c>
      <c r="AU68" s="5">
        <f t="shared" si="2"/>
        <v>0</v>
      </c>
      <c r="AV68" s="6">
        <v>13046</v>
      </c>
    </row>
    <row r="69" spans="37:48" x14ac:dyDescent="0.2">
      <c r="AK69" s="4" t="s">
        <v>118</v>
      </c>
      <c r="AL69" s="4" t="s">
        <v>86</v>
      </c>
      <c r="AM69" s="4" t="s">
        <v>82</v>
      </c>
      <c r="AN69" s="4" t="s">
        <v>15</v>
      </c>
      <c r="AO69" s="4" t="s">
        <v>16</v>
      </c>
      <c r="AU69" s="5">
        <f t="shared" si="2"/>
        <v>0</v>
      </c>
      <c r="AV69" s="6">
        <v>1500</v>
      </c>
    </row>
    <row r="70" spans="37:48" x14ac:dyDescent="0.2">
      <c r="AK70" s="4" t="s">
        <v>119</v>
      </c>
      <c r="AL70" s="4" t="s">
        <v>86</v>
      </c>
      <c r="AM70" s="4" t="s">
        <v>82</v>
      </c>
      <c r="AN70" s="4" t="s">
        <v>15</v>
      </c>
      <c r="AO70" s="4" t="s">
        <v>16</v>
      </c>
      <c r="AU70" s="5">
        <f t="shared" si="2"/>
        <v>0</v>
      </c>
      <c r="AV70" s="6">
        <v>3500</v>
      </c>
    </row>
    <row r="71" spans="37:48" x14ac:dyDescent="0.2">
      <c r="AK71" s="4" t="s">
        <v>120</v>
      </c>
      <c r="AL71" s="4" t="s">
        <v>86</v>
      </c>
      <c r="AM71" s="4" t="s">
        <v>82</v>
      </c>
      <c r="AN71" s="4" t="s">
        <v>15</v>
      </c>
      <c r="AO71" s="4" t="s">
        <v>16</v>
      </c>
      <c r="AU71" s="5">
        <f t="shared" si="2"/>
        <v>0</v>
      </c>
      <c r="AV71" s="6">
        <v>11836</v>
      </c>
    </row>
    <row r="72" spans="37:48" x14ac:dyDescent="0.2">
      <c r="AK72" s="4" t="s">
        <v>121</v>
      </c>
      <c r="AL72" s="4" t="s">
        <v>86</v>
      </c>
      <c r="AM72" s="4" t="s">
        <v>82</v>
      </c>
      <c r="AN72" s="4" t="s">
        <v>15</v>
      </c>
      <c r="AO72" s="4" t="s">
        <v>16</v>
      </c>
      <c r="AU72" s="5">
        <f t="shared" si="2"/>
        <v>0</v>
      </c>
      <c r="AV72" s="6">
        <v>19212</v>
      </c>
    </row>
    <row r="73" spans="37:48" x14ac:dyDescent="0.2">
      <c r="AK73" s="4" t="s">
        <v>122</v>
      </c>
      <c r="AL73" s="4" t="s">
        <v>86</v>
      </c>
      <c r="AM73" s="4" t="s">
        <v>82</v>
      </c>
      <c r="AN73" s="4" t="s">
        <v>15</v>
      </c>
      <c r="AO73" s="4" t="s">
        <v>16</v>
      </c>
      <c r="AU73" s="5">
        <f t="shared" si="2"/>
        <v>0</v>
      </c>
      <c r="AV73" s="6">
        <v>20227</v>
      </c>
    </row>
    <row r="74" spans="37:48" x14ac:dyDescent="0.2">
      <c r="AK74" s="4" t="s">
        <v>123</v>
      </c>
      <c r="AL74" s="4" t="s">
        <v>86</v>
      </c>
      <c r="AM74" s="4" t="s">
        <v>82</v>
      </c>
      <c r="AN74" s="4" t="s">
        <v>15</v>
      </c>
      <c r="AO74" s="4" t="s">
        <v>16</v>
      </c>
      <c r="AU74" s="5">
        <f t="shared" si="2"/>
        <v>0</v>
      </c>
      <c r="AV74" s="6">
        <v>13672</v>
      </c>
    </row>
    <row r="75" spans="37:48" x14ac:dyDescent="0.2">
      <c r="AK75" s="4" t="s">
        <v>124</v>
      </c>
      <c r="AL75" s="4" t="s">
        <v>86</v>
      </c>
      <c r="AM75" s="4" t="s">
        <v>82</v>
      </c>
      <c r="AN75" s="4" t="s">
        <v>15</v>
      </c>
      <c r="AO75" s="4" t="s">
        <v>16</v>
      </c>
      <c r="AU75" s="5">
        <f t="shared" si="2"/>
        <v>0</v>
      </c>
      <c r="AV75" s="6">
        <v>13147</v>
      </c>
    </row>
    <row r="76" spans="37:48" x14ac:dyDescent="0.2">
      <c r="AK76" s="4" t="s">
        <v>125</v>
      </c>
      <c r="AL76" s="4" t="s">
        <v>86</v>
      </c>
      <c r="AM76" s="4" t="s">
        <v>82</v>
      </c>
      <c r="AN76" s="4" t="s">
        <v>15</v>
      </c>
      <c r="AO76" s="4" t="s">
        <v>16</v>
      </c>
      <c r="AU76" s="5">
        <f t="shared" si="2"/>
        <v>0</v>
      </c>
      <c r="AV76" s="6">
        <v>500</v>
      </c>
    </row>
    <row r="77" spans="37:48" x14ac:dyDescent="0.2">
      <c r="AK77" s="4" t="s">
        <v>126</v>
      </c>
      <c r="AL77" s="4" t="s">
        <v>86</v>
      </c>
      <c r="AM77" s="4" t="s">
        <v>82</v>
      </c>
      <c r="AN77" s="4" t="s">
        <v>15</v>
      </c>
      <c r="AO77" s="4" t="s">
        <v>16</v>
      </c>
      <c r="AU77" s="5">
        <f t="shared" si="2"/>
        <v>0</v>
      </c>
      <c r="AV77" s="6">
        <v>500</v>
      </c>
    </row>
    <row r="78" spans="37:48" x14ac:dyDescent="0.2">
      <c r="AK78" s="4" t="s">
        <v>127</v>
      </c>
      <c r="AL78" s="4" t="s">
        <v>86</v>
      </c>
      <c r="AM78" s="4" t="s">
        <v>82</v>
      </c>
      <c r="AN78" s="4" t="s">
        <v>15</v>
      </c>
      <c r="AO78" s="4" t="s">
        <v>16</v>
      </c>
      <c r="AU78" s="5">
        <f t="shared" si="2"/>
        <v>0</v>
      </c>
      <c r="AV78" s="6">
        <v>15000</v>
      </c>
    </row>
    <row r="79" spans="37:48" x14ac:dyDescent="0.2">
      <c r="AK79" s="4" t="s">
        <v>128</v>
      </c>
      <c r="AL79" s="4" t="s">
        <v>86</v>
      </c>
      <c r="AM79" s="4" t="s">
        <v>82</v>
      </c>
      <c r="AN79" s="4" t="s">
        <v>15</v>
      </c>
      <c r="AO79" s="4" t="s">
        <v>16</v>
      </c>
      <c r="AU79" s="5">
        <f t="shared" si="2"/>
        <v>0</v>
      </c>
      <c r="AV79" s="6">
        <v>150</v>
      </c>
    </row>
    <row r="80" spans="37:48" x14ac:dyDescent="0.2">
      <c r="AK80" s="4" t="s">
        <v>129</v>
      </c>
      <c r="AL80" s="4" t="s">
        <v>130</v>
      </c>
      <c r="AM80" s="4" t="s">
        <v>82</v>
      </c>
      <c r="AN80" s="4" t="s">
        <v>15</v>
      </c>
      <c r="AO80" s="4" t="s">
        <v>16</v>
      </c>
      <c r="AU80" s="5">
        <f t="shared" si="2"/>
        <v>0</v>
      </c>
      <c r="AV80" s="6">
        <v>4538</v>
      </c>
    </row>
    <row r="81" spans="37:48" x14ac:dyDescent="0.2">
      <c r="AK81" s="4" t="s">
        <v>131</v>
      </c>
      <c r="AL81" s="4" t="s">
        <v>130</v>
      </c>
      <c r="AM81" s="4" t="s">
        <v>82</v>
      </c>
      <c r="AN81" s="4" t="s">
        <v>15</v>
      </c>
      <c r="AO81" s="4" t="s">
        <v>16</v>
      </c>
      <c r="AU81" s="5">
        <f t="shared" si="2"/>
        <v>0</v>
      </c>
      <c r="AV81" s="6">
        <v>4538</v>
      </c>
    </row>
    <row r="82" spans="37:48" x14ac:dyDescent="0.2">
      <c r="AK82" s="4" t="s">
        <v>132</v>
      </c>
      <c r="AL82" s="4" t="s">
        <v>130</v>
      </c>
      <c r="AM82" s="4" t="s">
        <v>82</v>
      </c>
      <c r="AN82" s="4" t="s">
        <v>15</v>
      </c>
      <c r="AO82" s="4" t="s">
        <v>16</v>
      </c>
      <c r="AU82" s="5">
        <f t="shared" si="2"/>
        <v>0</v>
      </c>
      <c r="AV82" s="6">
        <v>10908</v>
      </c>
    </row>
    <row r="83" spans="37:48" x14ac:dyDescent="0.2">
      <c r="AK83" s="4" t="s">
        <v>133</v>
      </c>
      <c r="AL83" s="4" t="s">
        <v>130</v>
      </c>
      <c r="AM83" s="4" t="s">
        <v>82</v>
      </c>
      <c r="AN83" s="4" t="s">
        <v>15</v>
      </c>
      <c r="AO83" s="4" t="s">
        <v>16</v>
      </c>
      <c r="AU83" s="5">
        <f t="shared" si="2"/>
        <v>0</v>
      </c>
      <c r="AV83" s="6">
        <v>7048</v>
      </c>
    </row>
    <row r="84" spans="37:48" x14ac:dyDescent="0.2">
      <c r="AK84" s="4" t="s">
        <v>134</v>
      </c>
      <c r="AL84" s="4" t="s">
        <v>130</v>
      </c>
      <c r="AM84" s="4" t="s">
        <v>82</v>
      </c>
      <c r="AN84" s="4" t="s">
        <v>15</v>
      </c>
      <c r="AO84" s="4" t="s">
        <v>16</v>
      </c>
      <c r="AU84" s="5">
        <f t="shared" si="2"/>
        <v>0</v>
      </c>
      <c r="AV84" s="6">
        <v>10368</v>
      </c>
    </row>
    <row r="85" spans="37:48" x14ac:dyDescent="0.2">
      <c r="AK85" s="4" t="s">
        <v>135</v>
      </c>
      <c r="AL85" s="4" t="s">
        <v>130</v>
      </c>
      <c r="AM85" s="4" t="s">
        <v>82</v>
      </c>
      <c r="AN85" s="4" t="s">
        <v>15</v>
      </c>
      <c r="AO85" s="4" t="s">
        <v>16</v>
      </c>
      <c r="AU85" s="5">
        <f t="shared" si="2"/>
        <v>0</v>
      </c>
      <c r="AV85" s="6">
        <v>149480</v>
      </c>
    </row>
    <row r="86" spans="37:48" x14ac:dyDescent="0.2">
      <c r="AK86" s="4" t="s">
        <v>136</v>
      </c>
      <c r="AL86" s="4" t="s">
        <v>130</v>
      </c>
      <c r="AM86" s="4" t="s">
        <v>82</v>
      </c>
      <c r="AN86" s="4" t="s">
        <v>15</v>
      </c>
      <c r="AO86" s="4" t="s">
        <v>16</v>
      </c>
      <c r="AU86" s="5">
        <f t="shared" si="2"/>
        <v>0</v>
      </c>
      <c r="AV86" s="6">
        <v>7604</v>
      </c>
    </row>
    <row r="87" spans="37:48" x14ac:dyDescent="0.2">
      <c r="AK87" s="4" t="s">
        <v>137</v>
      </c>
      <c r="AL87" s="4" t="s">
        <v>130</v>
      </c>
      <c r="AM87" s="4" t="s">
        <v>82</v>
      </c>
      <c r="AN87" s="4" t="s">
        <v>15</v>
      </c>
      <c r="AO87" s="4" t="s">
        <v>16</v>
      </c>
      <c r="AU87" s="5">
        <f t="shared" si="2"/>
        <v>0</v>
      </c>
      <c r="AV87" s="6">
        <v>12592</v>
      </c>
    </row>
    <row r="88" spans="37:48" x14ac:dyDescent="0.2">
      <c r="AK88" s="4" t="s">
        <v>138</v>
      </c>
      <c r="AL88" s="4" t="s">
        <v>130</v>
      </c>
      <c r="AM88" s="4" t="s">
        <v>82</v>
      </c>
      <c r="AN88" s="4" t="s">
        <v>15</v>
      </c>
      <c r="AO88" s="4" t="s">
        <v>16</v>
      </c>
      <c r="AU88" s="5">
        <f t="shared" si="2"/>
        <v>0</v>
      </c>
      <c r="AV88" s="6">
        <v>4872</v>
      </c>
    </row>
    <row r="89" spans="37:48" x14ac:dyDescent="0.2">
      <c r="AK89" s="4" t="s">
        <v>139</v>
      </c>
      <c r="AL89" s="4" t="s">
        <v>130</v>
      </c>
      <c r="AM89" s="4" t="s">
        <v>82</v>
      </c>
      <c r="AN89" s="4" t="s">
        <v>15</v>
      </c>
      <c r="AO89" s="4" t="s">
        <v>16</v>
      </c>
      <c r="AU89" s="5">
        <f t="shared" si="2"/>
        <v>0</v>
      </c>
      <c r="AV89" s="6">
        <v>9500</v>
      </c>
    </row>
    <row r="90" spans="37:48" x14ac:dyDescent="0.2">
      <c r="AK90" s="4" t="s">
        <v>140</v>
      </c>
      <c r="AL90" s="4" t="s">
        <v>130</v>
      </c>
      <c r="AM90" s="4" t="s">
        <v>82</v>
      </c>
      <c r="AN90" s="4" t="s">
        <v>15</v>
      </c>
      <c r="AO90" s="4" t="s">
        <v>16</v>
      </c>
      <c r="AU90" s="5">
        <f t="shared" si="2"/>
        <v>0</v>
      </c>
      <c r="AV90" s="6">
        <v>15500</v>
      </c>
    </row>
    <row r="91" spans="37:48" x14ac:dyDescent="0.2">
      <c r="AK91" s="4" t="s">
        <v>141</v>
      </c>
      <c r="AL91" s="4" t="s">
        <v>130</v>
      </c>
      <c r="AM91" s="4" t="s">
        <v>82</v>
      </c>
      <c r="AN91" s="4" t="s">
        <v>15</v>
      </c>
      <c r="AO91" s="4" t="s">
        <v>16</v>
      </c>
      <c r="AU91" s="5">
        <f t="shared" si="2"/>
        <v>0</v>
      </c>
      <c r="AV91" s="6">
        <v>185000</v>
      </c>
    </row>
    <row r="92" spans="37:48" x14ac:dyDescent="0.2">
      <c r="AK92" s="4" t="s">
        <v>142</v>
      </c>
      <c r="AL92" s="4" t="s">
        <v>130</v>
      </c>
      <c r="AM92" s="4" t="s">
        <v>82</v>
      </c>
      <c r="AN92" s="4" t="s">
        <v>15</v>
      </c>
      <c r="AO92" s="4" t="s">
        <v>16</v>
      </c>
      <c r="AU92" s="5">
        <f t="shared" si="2"/>
        <v>0</v>
      </c>
      <c r="AV92" s="6">
        <v>2000</v>
      </c>
    </row>
    <row r="93" spans="37:48" x14ac:dyDescent="0.2">
      <c r="AK93" s="4" t="s">
        <v>143</v>
      </c>
      <c r="AL93" s="4" t="s">
        <v>130</v>
      </c>
      <c r="AM93" s="4" t="s">
        <v>82</v>
      </c>
      <c r="AN93" s="4" t="s">
        <v>15</v>
      </c>
      <c r="AO93" s="4" t="s">
        <v>16</v>
      </c>
      <c r="AU93" s="5">
        <f t="shared" si="2"/>
        <v>0</v>
      </c>
      <c r="AV93" s="6">
        <v>2300</v>
      </c>
    </row>
    <row r="94" spans="37:48" x14ac:dyDescent="0.2">
      <c r="AK94" s="4" t="s">
        <v>144</v>
      </c>
      <c r="AL94" s="4" t="s">
        <v>130</v>
      </c>
      <c r="AM94" s="4" t="s">
        <v>82</v>
      </c>
      <c r="AN94" s="4" t="s">
        <v>15</v>
      </c>
      <c r="AO94" s="4" t="s">
        <v>16</v>
      </c>
      <c r="AU94" s="5">
        <f t="shared" si="2"/>
        <v>0</v>
      </c>
      <c r="AV94" s="6">
        <v>0</v>
      </c>
    </row>
    <row r="95" spans="37:48" x14ac:dyDescent="0.2">
      <c r="AK95" s="4" t="s">
        <v>145</v>
      </c>
      <c r="AL95" s="4" t="s">
        <v>130</v>
      </c>
      <c r="AM95" s="4" t="s">
        <v>82</v>
      </c>
      <c r="AN95" s="4" t="s">
        <v>15</v>
      </c>
      <c r="AO95" s="4" t="s">
        <v>16</v>
      </c>
      <c r="AU95" s="5">
        <f t="shared" si="2"/>
        <v>0</v>
      </c>
      <c r="AV95" s="6">
        <v>3206</v>
      </c>
    </row>
    <row r="96" spans="37:48" x14ac:dyDescent="0.2">
      <c r="AK96" s="4" t="s">
        <v>146</v>
      </c>
      <c r="AL96" s="4" t="s">
        <v>130</v>
      </c>
      <c r="AM96" s="4" t="s">
        <v>82</v>
      </c>
      <c r="AN96" s="4" t="s">
        <v>15</v>
      </c>
      <c r="AO96" s="4" t="s">
        <v>16</v>
      </c>
      <c r="AU96" s="5">
        <f t="shared" si="2"/>
        <v>0</v>
      </c>
      <c r="AV96" s="6">
        <v>3242</v>
      </c>
    </row>
    <row r="97" spans="37:48" x14ac:dyDescent="0.2">
      <c r="AK97" s="4" t="s">
        <v>147</v>
      </c>
      <c r="AL97" s="4" t="s">
        <v>130</v>
      </c>
      <c r="AM97" s="4" t="s">
        <v>82</v>
      </c>
      <c r="AN97" s="4" t="s">
        <v>15</v>
      </c>
      <c r="AO97" s="4" t="s">
        <v>16</v>
      </c>
      <c r="AU97" s="5">
        <f t="shared" si="2"/>
        <v>0</v>
      </c>
      <c r="AV97" s="6">
        <v>4872</v>
      </c>
    </row>
    <row r="98" spans="37:48" x14ac:dyDescent="0.2">
      <c r="AK98" s="4" t="s">
        <v>148</v>
      </c>
      <c r="AL98" s="4" t="s">
        <v>130</v>
      </c>
      <c r="AM98" s="4" t="s">
        <v>82</v>
      </c>
      <c r="AN98" s="4" t="s">
        <v>15</v>
      </c>
      <c r="AO98" s="4" t="s">
        <v>16</v>
      </c>
      <c r="AU98" s="5">
        <f t="shared" si="2"/>
        <v>0</v>
      </c>
      <c r="AV98" s="6">
        <v>8960</v>
      </c>
    </row>
    <row r="99" spans="37:48" x14ac:dyDescent="0.2">
      <c r="AK99" s="4" t="s">
        <v>149</v>
      </c>
      <c r="AL99" s="4" t="s">
        <v>130</v>
      </c>
      <c r="AM99" s="4" t="s">
        <v>82</v>
      </c>
      <c r="AN99" s="4" t="s">
        <v>15</v>
      </c>
      <c r="AO99" s="4" t="s">
        <v>16</v>
      </c>
      <c r="AU99" s="5">
        <f t="shared" si="2"/>
        <v>0</v>
      </c>
      <c r="AV99" s="6">
        <v>9591</v>
      </c>
    </row>
    <row r="100" spans="37:48" x14ac:dyDescent="0.2">
      <c r="AK100" s="4" t="s">
        <v>150</v>
      </c>
      <c r="AL100" s="4" t="s">
        <v>130</v>
      </c>
      <c r="AM100" s="4" t="s">
        <v>82</v>
      </c>
      <c r="AN100" s="4" t="s">
        <v>15</v>
      </c>
      <c r="AO100" s="4" t="s">
        <v>16</v>
      </c>
      <c r="AU100" s="5">
        <f t="shared" si="2"/>
        <v>0</v>
      </c>
      <c r="AV100" s="6">
        <v>14924</v>
      </c>
    </row>
    <row r="101" spans="37:48" x14ac:dyDescent="0.2">
      <c r="AK101" s="4" t="s">
        <v>151</v>
      </c>
      <c r="AL101" s="4" t="s">
        <v>130</v>
      </c>
      <c r="AM101" s="4" t="s">
        <v>82</v>
      </c>
      <c r="AN101" s="4" t="s">
        <v>15</v>
      </c>
      <c r="AO101" s="4" t="s">
        <v>16</v>
      </c>
      <c r="AU101" s="5">
        <f t="shared" si="2"/>
        <v>0</v>
      </c>
      <c r="AV101" s="6">
        <v>24565</v>
      </c>
    </row>
    <row r="102" spans="37:48" x14ac:dyDescent="0.2">
      <c r="AK102" s="4" t="s">
        <v>152</v>
      </c>
      <c r="AL102" s="4" t="s">
        <v>130</v>
      </c>
      <c r="AM102" s="4" t="s">
        <v>82</v>
      </c>
      <c r="AN102" s="4" t="s">
        <v>15</v>
      </c>
      <c r="AO102" s="4" t="s">
        <v>16</v>
      </c>
      <c r="AU102" s="5">
        <f t="shared" si="2"/>
        <v>0</v>
      </c>
      <c r="AV102" s="6">
        <v>23968</v>
      </c>
    </row>
    <row r="103" spans="37:48" x14ac:dyDescent="0.2">
      <c r="AK103" s="4" t="s">
        <v>153</v>
      </c>
      <c r="AL103" s="4" t="s">
        <v>130</v>
      </c>
      <c r="AM103" s="4" t="s">
        <v>82</v>
      </c>
      <c r="AN103" s="4" t="s">
        <v>15</v>
      </c>
      <c r="AO103" s="4" t="s">
        <v>16</v>
      </c>
      <c r="AU103" s="5">
        <f t="shared" si="2"/>
        <v>0</v>
      </c>
      <c r="AV103" s="6">
        <v>32600</v>
      </c>
    </row>
    <row r="104" spans="37:48" x14ac:dyDescent="0.2">
      <c r="AK104" s="4" t="s">
        <v>154</v>
      </c>
      <c r="AL104" s="4" t="s">
        <v>130</v>
      </c>
      <c r="AM104" s="4" t="s">
        <v>82</v>
      </c>
      <c r="AN104" s="4" t="s">
        <v>15</v>
      </c>
      <c r="AO104" s="4" t="s">
        <v>16</v>
      </c>
      <c r="AU104" s="5">
        <f t="shared" si="2"/>
        <v>0</v>
      </c>
      <c r="AV104" s="6">
        <v>12413</v>
      </c>
    </row>
    <row r="105" spans="37:48" x14ac:dyDescent="0.2">
      <c r="AK105" s="4" t="s">
        <v>155</v>
      </c>
      <c r="AL105" s="4" t="s">
        <v>130</v>
      </c>
      <c r="AM105" s="4" t="s">
        <v>82</v>
      </c>
      <c r="AN105" s="4" t="s">
        <v>15</v>
      </c>
      <c r="AO105" s="4" t="s">
        <v>16</v>
      </c>
      <c r="AU105" s="5">
        <f t="shared" si="2"/>
        <v>0</v>
      </c>
      <c r="AV105" s="6">
        <v>14106</v>
      </c>
    </row>
    <row r="106" spans="37:48" x14ac:dyDescent="0.2">
      <c r="AK106" s="4" t="s">
        <v>156</v>
      </c>
      <c r="AL106" s="4" t="s">
        <v>130</v>
      </c>
      <c r="AM106" s="4" t="s">
        <v>82</v>
      </c>
      <c r="AN106" s="4" t="s">
        <v>15</v>
      </c>
      <c r="AO106" s="4" t="s">
        <v>16</v>
      </c>
      <c r="AU106" s="5">
        <f t="shared" si="2"/>
        <v>0</v>
      </c>
      <c r="AV106" s="6">
        <v>25456</v>
      </c>
    </row>
    <row r="107" spans="37:48" x14ac:dyDescent="0.2">
      <c r="AK107" s="4" t="s">
        <v>157</v>
      </c>
      <c r="AL107" s="4" t="s">
        <v>130</v>
      </c>
      <c r="AM107" s="4" t="s">
        <v>82</v>
      </c>
      <c r="AN107" s="4" t="s">
        <v>15</v>
      </c>
      <c r="AO107" s="4" t="s">
        <v>16</v>
      </c>
      <c r="AU107" s="5">
        <f t="shared" si="2"/>
        <v>0</v>
      </c>
      <c r="AV107" s="6">
        <v>46248</v>
      </c>
    </row>
    <row r="108" spans="37:48" x14ac:dyDescent="0.2">
      <c r="AK108" s="4" t="s">
        <v>158</v>
      </c>
      <c r="AL108" s="4" t="s">
        <v>130</v>
      </c>
      <c r="AM108" s="4" t="s">
        <v>82</v>
      </c>
      <c r="AN108" s="4" t="s">
        <v>15</v>
      </c>
      <c r="AO108" s="4" t="s">
        <v>16</v>
      </c>
      <c r="AU108" s="5">
        <f t="shared" si="2"/>
        <v>0</v>
      </c>
      <c r="AV108" s="6">
        <v>47790</v>
      </c>
    </row>
    <row r="109" spans="37:48" x14ac:dyDescent="0.2">
      <c r="AK109" s="4" t="s">
        <v>159</v>
      </c>
      <c r="AL109" s="4" t="s">
        <v>130</v>
      </c>
      <c r="AM109" s="4" t="s">
        <v>82</v>
      </c>
      <c r="AN109" s="4" t="s">
        <v>15</v>
      </c>
      <c r="AO109" s="4" t="s">
        <v>16</v>
      </c>
      <c r="AU109" s="5">
        <f t="shared" si="2"/>
        <v>0</v>
      </c>
      <c r="AV109" s="6">
        <v>20546</v>
      </c>
    </row>
    <row r="110" spans="37:48" x14ac:dyDescent="0.2">
      <c r="AK110" s="4" t="s">
        <v>160</v>
      </c>
      <c r="AL110" s="4" t="s">
        <v>130</v>
      </c>
      <c r="AM110" s="4" t="s">
        <v>82</v>
      </c>
      <c r="AN110" s="4" t="s">
        <v>15</v>
      </c>
      <c r="AO110" s="4" t="s">
        <v>16</v>
      </c>
      <c r="AU110" s="5">
        <f t="shared" si="2"/>
        <v>0</v>
      </c>
      <c r="AV110" s="6">
        <v>17827</v>
      </c>
    </row>
    <row r="111" spans="37:48" x14ac:dyDescent="0.2">
      <c r="AK111" s="4" t="s">
        <v>161</v>
      </c>
      <c r="AL111" s="4" t="s">
        <v>130</v>
      </c>
      <c r="AM111" s="4" t="s">
        <v>82</v>
      </c>
      <c r="AN111" s="4" t="s">
        <v>15</v>
      </c>
      <c r="AO111" s="4" t="s">
        <v>16</v>
      </c>
      <c r="AU111" s="5">
        <f t="shared" si="2"/>
        <v>0</v>
      </c>
      <c r="AV111" s="6">
        <v>40000</v>
      </c>
    </row>
    <row r="112" spans="37:48" x14ac:dyDescent="0.2">
      <c r="AK112" s="4" t="s">
        <v>162</v>
      </c>
      <c r="AL112" s="4" t="s">
        <v>130</v>
      </c>
      <c r="AM112" s="4" t="s">
        <v>82</v>
      </c>
      <c r="AN112" s="4" t="s">
        <v>15</v>
      </c>
      <c r="AO112" s="4" t="s">
        <v>16</v>
      </c>
      <c r="AU112" s="5">
        <f t="shared" si="2"/>
        <v>0</v>
      </c>
      <c r="AV112" s="6">
        <v>38000</v>
      </c>
    </row>
    <row r="113" spans="37:48" x14ac:dyDescent="0.2">
      <c r="AK113" s="4" t="s">
        <v>163</v>
      </c>
      <c r="AL113" s="4" t="s">
        <v>130</v>
      </c>
      <c r="AM113" s="4" t="s">
        <v>82</v>
      </c>
      <c r="AN113" s="4" t="s">
        <v>15</v>
      </c>
      <c r="AO113" s="4" t="s">
        <v>16</v>
      </c>
      <c r="AU113" s="5">
        <f t="shared" si="2"/>
        <v>0</v>
      </c>
      <c r="AV113" s="6">
        <v>45000</v>
      </c>
    </row>
    <row r="114" spans="37:48" x14ac:dyDescent="0.2">
      <c r="AK114" s="4" t="s">
        <v>164</v>
      </c>
      <c r="AL114" s="4" t="s">
        <v>130</v>
      </c>
      <c r="AM114" s="4" t="s">
        <v>82</v>
      </c>
      <c r="AN114" s="4" t="s">
        <v>15</v>
      </c>
      <c r="AO114" s="4" t="s">
        <v>16</v>
      </c>
      <c r="AU114" s="5">
        <f t="shared" si="2"/>
        <v>0</v>
      </c>
      <c r="AV114" s="6">
        <v>125000</v>
      </c>
    </row>
    <row r="115" spans="37:48" x14ac:dyDescent="0.2">
      <c r="AK115" s="4" t="s">
        <v>165</v>
      </c>
      <c r="AL115" s="4" t="s">
        <v>130</v>
      </c>
      <c r="AM115" s="4" t="s">
        <v>82</v>
      </c>
      <c r="AN115" s="4" t="s">
        <v>15</v>
      </c>
      <c r="AO115" s="4" t="s">
        <v>16</v>
      </c>
      <c r="AU115" s="5">
        <f t="shared" si="2"/>
        <v>0</v>
      </c>
      <c r="AV115" s="6">
        <v>0</v>
      </c>
    </row>
    <row r="116" spans="37:48" x14ac:dyDescent="0.2">
      <c r="AK116" s="4" t="s">
        <v>166</v>
      </c>
      <c r="AL116" s="4" t="s">
        <v>130</v>
      </c>
      <c r="AM116" s="4" t="s">
        <v>82</v>
      </c>
      <c r="AN116" s="4" t="s">
        <v>15</v>
      </c>
      <c r="AO116" s="4" t="s">
        <v>16</v>
      </c>
      <c r="AU116" s="5">
        <f t="shared" si="2"/>
        <v>0</v>
      </c>
      <c r="AV116" s="6">
        <v>0</v>
      </c>
    </row>
    <row r="117" spans="37:48" x14ac:dyDescent="0.2">
      <c r="AK117" s="4" t="s">
        <v>167</v>
      </c>
      <c r="AL117" s="4" t="s">
        <v>130</v>
      </c>
      <c r="AM117" s="4" t="s">
        <v>82</v>
      </c>
      <c r="AN117" s="4" t="s">
        <v>15</v>
      </c>
      <c r="AO117" s="4" t="s">
        <v>16</v>
      </c>
      <c r="AU117" s="5">
        <f t="shared" si="2"/>
        <v>0</v>
      </c>
      <c r="AV117" s="6">
        <v>35000</v>
      </c>
    </row>
    <row r="118" spans="37:48" x14ac:dyDescent="0.2">
      <c r="AK118" s="4" t="s">
        <v>168</v>
      </c>
      <c r="AL118" s="4" t="s">
        <v>130</v>
      </c>
      <c r="AM118" s="4" t="s">
        <v>82</v>
      </c>
      <c r="AN118" s="4" t="s">
        <v>15</v>
      </c>
      <c r="AO118" s="4" t="s">
        <v>16</v>
      </c>
      <c r="AU118" s="5">
        <f t="shared" si="2"/>
        <v>0</v>
      </c>
      <c r="AV118" s="6">
        <v>85000</v>
      </c>
    </row>
    <row r="119" spans="37:48" x14ac:dyDescent="0.2">
      <c r="AK119" s="4" t="s">
        <v>169</v>
      </c>
      <c r="AL119" s="4" t="s">
        <v>130</v>
      </c>
      <c r="AM119" s="4" t="s">
        <v>82</v>
      </c>
      <c r="AN119" s="4" t="s">
        <v>15</v>
      </c>
      <c r="AO119" s="4" t="s">
        <v>16</v>
      </c>
      <c r="AU119" s="5">
        <f t="shared" si="2"/>
        <v>0</v>
      </c>
      <c r="AV119" s="6">
        <v>140000</v>
      </c>
    </row>
    <row r="120" spans="37:48" x14ac:dyDescent="0.2">
      <c r="AK120" s="4" t="s">
        <v>170</v>
      </c>
      <c r="AL120" s="4" t="s">
        <v>130</v>
      </c>
      <c r="AM120" s="4" t="s">
        <v>82</v>
      </c>
      <c r="AN120" s="4" t="s">
        <v>15</v>
      </c>
      <c r="AO120" s="4" t="s">
        <v>16</v>
      </c>
      <c r="AU120" s="5">
        <f t="shared" si="2"/>
        <v>0</v>
      </c>
      <c r="AV120" s="6">
        <v>31500</v>
      </c>
    </row>
    <row r="121" spans="37:48" x14ac:dyDescent="0.2">
      <c r="AK121" s="4" t="s">
        <v>171</v>
      </c>
      <c r="AL121" s="4" t="s">
        <v>130</v>
      </c>
      <c r="AM121" s="4" t="s">
        <v>82</v>
      </c>
      <c r="AN121" s="4" t="s">
        <v>15</v>
      </c>
      <c r="AO121" s="4" t="s">
        <v>16</v>
      </c>
      <c r="AU121" s="5">
        <f t="shared" si="2"/>
        <v>0</v>
      </c>
      <c r="AV121" s="6">
        <v>240000</v>
      </c>
    </row>
    <row r="122" spans="37:48" x14ac:dyDescent="0.2">
      <c r="AK122" s="4" t="s">
        <v>172</v>
      </c>
      <c r="AL122" s="4" t="s">
        <v>130</v>
      </c>
      <c r="AM122" s="4" t="s">
        <v>82</v>
      </c>
      <c r="AN122" s="4" t="s">
        <v>15</v>
      </c>
      <c r="AO122" s="4" t="s">
        <v>16</v>
      </c>
      <c r="AU122" s="5">
        <f t="shared" si="2"/>
        <v>0</v>
      </c>
      <c r="AV122" s="6">
        <v>213640</v>
      </c>
    </row>
    <row r="123" spans="37:48" x14ac:dyDescent="0.2">
      <c r="AK123" s="4" t="s">
        <v>173</v>
      </c>
      <c r="AL123" s="4" t="s">
        <v>130</v>
      </c>
      <c r="AM123" s="4" t="s">
        <v>82</v>
      </c>
      <c r="AN123" s="4" t="s">
        <v>15</v>
      </c>
      <c r="AO123" s="4" t="s">
        <v>16</v>
      </c>
      <c r="AU123" s="5">
        <f t="shared" si="2"/>
        <v>0</v>
      </c>
      <c r="AV123" s="6">
        <v>21500</v>
      </c>
    </row>
    <row r="124" spans="37:48" x14ac:dyDescent="0.2">
      <c r="AK124" s="4" t="s">
        <v>174</v>
      </c>
      <c r="AL124" s="4" t="s">
        <v>130</v>
      </c>
      <c r="AM124" s="4" t="s">
        <v>82</v>
      </c>
      <c r="AN124" s="4" t="s">
        <v>15</v>
      </c>
      <c r="AO124" s="4" t="s">
        <v>16</v>
      </c>
      <c r="AU124" s="5">
        <f t="shared" si="2"/>
        <v>0</v>
      </c>
      <c r="AV124" s="6">
        <v>21500</v>
      </c>
    </row>
    <row r="125" spans="37:48" x14ac:dyDescent="0.2">
      <c r="AK125" s="4" t="s">
        <v>175</v>
      </c>
      <c r="AL125" s="4" t="s">
        <v>130</v>
      </c>
      <c r="AM125" s="4" t="s">
        <v>82</v>
      </c>
      <c r="AN125" s="4" t="s">
        <v>15</v>
      </c>
      <c r="AO125" s="4" t="s">
        <v>16</v>
      </c>
      <c r="AU125" s="5">
        <f t="shared" si="2"/>
        <v>0</v>
      </c>
      <c r="AV125" s="6">
        <v>21500</v>
      </c>
    </row>
    <row r="126" spans="37:48" x14ac:dyDescent="0.2">
      <c r="AK126" s="4" t="s">
        <v>176</v>
      </c>
      <c r="AL126" s="4" t="s">
        <v>130</v>
      </c>
      <c r="AM126" s="4" t="s">
        <v>82</v>
      </c>
      <c r="AN126" s="4" t="s">
        <v>15</v>
      </c>
      <c r="AO126" s="4" t="s">
        <v>16</v>
      </c>
      <c r="AU126" s="5">
        <f t="shared" si="2"/>
        <v>0</v>
      </c>
      <c r="AV126" s="6">
        <v>90000</v>
      </c>
    </row>
    <row r="127" spans="37:48" x14ac:dyDescent="0.2">
      <c r="AK127" s="4" t="s">
        <v>177</v>
      </c>
      <c r="AL127" s="4" t="s">
        <v>130</v>
      </c>
      <c r="AM127" s="4" t="s">
        <v>82</v>
      </c>
      <c r="AN127" s="4" t="s">
        <v>15</v>
      </c>
      <c r="AO127" s="4" t="s">
        <v>16</v>
      </c>
      <c r="AU127" s="5">
        <f t="shared" si="2"/>
        <v>0</v>
      </c>
      <c r="AV127" s="6">
        <v>240000</v>
      </c>
    </row>
    <row r="128" spans="37:48" x14ac:dyDescent="0.2">
      <c r="AK128" s="4" t="s">
        <v>178</v>
      </c>
      <c r="AL128" s="4" t="s">
        <v>130</v>
      </c>
      <c r="AM128" s="4" t="s">
        <v>82</v>
      </c>
      <c r="AN128" s="4" t="s">
        <v>15</v>
      </c>
      <c r="AO128" s="4" t="s">
        <v>16</v>
      </c>
      <c r="AU128" s="5">
        <f t="shared" si="2"/>
        <v>0</v>
      </c>
      <c r="AV128" s="6">
        <v>245000</v>
      </c>
    </row>
    <row r="129" spans="37:48" x14ac:dyDescent="0.2">
      <c r="AK129" s="4" t="s">
        <v>179</v>
      </c>
      <c r="AL129" s="4" t="s">
        <v>130</v>
      </c>
      <c r="AM129" s="4" t="s">
        <v>82</v>
      </c>
      <c r="AN129" s="4" t="s">
        <v>15</v>
      </c>
      <c r="AO129" s="4" t="s">
        <v>16</v>
      </c>
      <c r="AU129" s="5">
        <f t="shared" si="2"/>
        <v>0</v>
      </c>
      <c r="AV129" s="6">
        <v>14631</v>
      </c>
    </row>
    <row r="130" spans="37:48" x14ac:dyDescent="0.2">
      <c r="AK130" s="4" t="s">
        <v>180</v>
      </c>
      <c r="AL130" s="4" t="s">
        <v>130</v>
      </c>
      <c r="AM130" s="4" t="s">
        <v>82</v>
      </c>
      <c r="AN130" s="4" t="s">
        <v>15</v>
      </c>
      <c r="AO130" s="4" t="s">
        <v>16</v>
      </c>
      <c r="AU130" s="5">
        <f t="shared" ref="AU130:AU132" si="3">AR130+AS130+AT130</f>
        <v>0</v>
      </c>
      <c r="AV130" s="6">
        <v>35558</v>
      </c>
    </row>
    <row r="131" spans="37:48" x14ac:dyDescent="0.2">
      <c r="AK131" s="4" t="s">
        <v>181</v>
      </c>
      <c r="AL131" s="4" t="s">
        <v>130</v>
      </c>
      <c r="AM131" s="4" t="s">
        <v>82</v>
      </c>
      <c r="AN131" s="4" t="s">
        <v>15</v>
      </c>
      <c r="AO131" s="4" t="s">
        <v>16</v>
      </c>
      <c r="AU131" s="5">
        <f t="shared" si="3"/>
        <v>0</v>
      </c>
      <c r="AV131" s="6">
        <v>207021</v>
      </c>
    </row>
    <row r="132" spans="37:48" x14ac:dyDescent="0.2">
      <c r="AK132" s="4" t="s">
        <v>182</v>
      </c>
      <c r="AL132" s="4" t="s">
        <v>130</v>
      </c>
      <c r="AM132" s="4" t="s">
        <v>82</v>
      </c>
      <c r="AN132" s="4" t="s">
        <v>15</v>
      </c>
      <c r="AO132" s="4" t="s">
        <v>16</v>
      </c>
      <c r="AU132" s="5">
        <f t="shared" si="3"/>
        <v>0</v>
      </c>
      <c r="AV132" s="6">
        <v>49620</v>
      </c>
    </row>
  </sheetData>
  <conditionalFormatting sqref="BJ31:BJ1048576 BJ1:BJ21">
    <cfRule type="duplicateValues" dxfId="79" priority="3"/>
  </conditionalFormatting>
  <conditionalFormatting sqref="BM1:BM1048576">
    <cfRule type="duplicateValues" dxfId="78" priority="2"/>
  </conditionalFormatting>
  <conditionalFormatting sqref="BJ1:BJ1048576">
    <cfRule type="duplicateValues" dxfId="77" priority="1"/>
  </conditionalFormatting>
  <conditionalFormatting sqref="BJ22:BJ30">
    <cfRule type="duplicateValues" dxfId="76" priority="4"/>
  </conditionalFormatting>
  <dataValidations count="11">
    <dataValidation type="list" allowBlank="1" showErrorMessage="1" errorTitle="Info" error="le Nombre total des méthodes de suivi que peut supporter ce logiciel est atteint §" promptTitle="Aide" prompt="Oui ou Non si l'article est suivi en stock" sqref="AO2:AO132" xr:uid="{FE8582B6-E9FD-4888-BEFA-F82D066FC298}">
      <formula1>"Aucun,CMUP,FIFO"</formula1>
    </dataValidation>
    <dataValidation type="list" errorStyle="warning" allowBlank="1" showErrorMessage="1" errorTitle="infos !" error="Cette unité de vente n'est pas répertoriée, veuillez la créer SVP" sqref="AN2:AN132" xr:uid="{C390C7C4-953A-44A6-BBE9-222EFC98AAB1}">
      <formula1>$BM$2:$BM$9</formula1>
    </dataValidation>
    <dataValidation type="list" errorStyle="warning" allowBlank="1" showInputMessage="1" showErrorMessage="1" errorTitle="infos" error="Ce conditionnement d'est pas dans notre Base de Données, veuillez la créer." sqref="AM2:AM132" xr:uid="{5D5E4D2B-B532-4D04-9834-0AB47B9E60E0}">
      <formula1>$BJ$2:$BJ$30</formula1>
    </dataValidation>
    <dataValidation type="list" errorStyle="warning" allowBlank="1" showErrorMessage="1" errorTitle="Attention" error="Cette famille d'articles n'est pas répertoriée !" sqref="AL2:AL132" xr:uid="{4C856135-D463-48F6-98F9-0E2C450927CB}">
      <formula1>$AG$2:$AG$8</formula1>
    </dataValidation>
    <dataValidation type="list" allowBlank="1" showInputMessage="1" promptTitle="Choix du Commercial" prompt="Lier ou non le client à son commercial ou son apporteur d'affaires." sqref="Q2:Q14" xr:uid="{C5FDD8D9-034B-47B4-8960-78311A8BD026}">
      <formula1>$AY$2</formula1>
    </dataValidation>
    <dataValidation type="list" allowBlank="1" showInputMessage="1" promptTitle="Catégorie du client" prompt="Choix entre grossiste et détaillant" sqref="P2:P14" xr:uid="{4E46A655-8A87-442F-90CB-C8C7CC875993}">
      <formula1>$BH$2:$BH$3</formula1>
    </dataValidation>
    <dataValidation type="list" allowBlank="1" showInputMessage="1" promptTitle="Choix du dépôt lié" prompt="Laisser vide si le client/Fournisseur peut être livré à plusieurs points à la fois." sqref="AD2:AE2 O2:O14" xr:uid="{03186051-A552-4019-8D87-28EFAC77A551}">
      <formula1>$A$2:$A$2</formula1>
    </dataValidation>
    <dataValidation type="list" allowBlank="1" showInputMessage="1" promptTitle="Choix du dépôt lié" prompt="Laisser vide si le client/Fournisseur peut être livré à plusieurs points à la fois." sqref="AF2" xr:uid="{5736B2FB-309E-4454-AF43-320EEE892229}">
      <formula1>$A$1:$A$2</formula1>
    </dataValidation>
    <dataValidation type="list" allowBlank="1" showInputMessage="1" showErrorMessage="1" errorTitle="Erreur" error="Cette méthode n'est pas prise en compte ou n'a pas été créée, veuillez choisir une parmis celles disponibles." promptTitle="Aide" prompt="FIFO = Premier entré premier sorti (idéal pour les articles périssables)_x000a__x000a_CMUP = Coût Moyen unitaire pondéré (idéale pour le suivi en stock des autres types de produits" sqref="AI2:AI8" xr:uid="{53F7DB6D-90D9-4561-AD03-2B30B8C0321F}">
      <formula1>"Aucun,FIFO,CMUP"</formula1>
    </dataValidation>
    <dataValidation type="list" allowBlank="1" showInputMessage="1" promptTitle="Aide" prompt="Oui ou Non si l'article est suivi en stock" sqref="AH2:AH8" xr:uid="{DB1A0FBC-BA3C-4E2A-B118-6F3FBD188AAC}">
      <formula1>"Oui,Non"</formula1>
    </dataValidation>
    <dataValidation type="list" allowBlank="1" showInputMessage="1" promptTitle="Aide" prompt="Indiquez Oui/Non si le client doit supporter la TVA" sqref="AB2:AC2 M2:M14" xr:uid="{8580F16B-FA2A-44FF-94EA-438AF366CF5D}">
      <formula1>"Oui,Non"</formula1>
    </dataValidation>
  </dataValidations>
  <pageMargins left="0.7" right="0.7" top="0.75" bottom="0.75" header="0.3" footer="0.3"/>
  <tableParts count="11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Ntenda Kuete</dc:creator>
  <cp:lastModifiedBy>Ntenda Kuete</cp:lastModifiedBy>
  <dcterms:created xsi:type="dcterms:W3CDTF">2021-10-09T11:09:43Z</dcterms:created>
  <dcterms:modified xsi:type="dcterms:W3CDTF">2021-10-09T11:51:02Z</dcterms:modified>
</cp:coreProperties>
</file>