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4485" windowWidth="19170" windowHeight="4545" tabRatio="363" activeTab="1"/>
  </bookViews>
  <sheets>
    <sheet name="TBL SAISIE" sheetId="3" r:id="rId1"/>
    <sheet name="Echéancier Tontine" sheetId="4" r:id="rId2"/>
  </sheets>
  <definedNames>
    <definedName name="Anniversaire">#REF!,#REF!,#REF!,#REF!</definedName>
    <definedName name="CAP1E">#REF!</definedName>
    <definedName name="CapitFIXE">#REF!</definedName>
    <definedName name="Changement_de_taux">#REF!</definedName>
    <definedName name="Cout_Total">#REF!</definedName>
    <definedName name="DATDB">#REF!</definedName>
    <definedName name="DebAmort">#REF!</definedName>
    <definedName name="Différé">#REF!</definedName>
    <definedName name="DiffSimple">#REF!</definedName>
    <definedName name="DiffTotal">#REF!</definedName>
    <definedName name="EchFIXE">#REF!</definedName>
    <definedName name="FraisF">#REF!</definedName>
    <definedName name="FraisV">#REF!</definedName>
    <definedName name="Ijour">#REF!</definedName>
    <definedName name="Imois">#REF!</definedName>
    <definedName name="INT1E">#REF!</definedName>
    <definedName name="Jour1">#REF!</definedName>
    <definedName name="Jour2">#REF!</definedName>
    <definedName name="MoisD">#REF!</definedName>
    <definedName name="MtEch">#REF!</definedName>
    <definedName name="MtEmprunt">#REF!</definedName>
    <definedName name="NbDeci">#REF!</definedName>
    <definedName name="NbEch">#REF!</definedName>
    <definedName name="NbEchAn">#REF!</definedName>
    <definedName name="NoEchMaxi">#REF!</definedName>
    <definedName name="NoEchRemb">#REF!</definedName>
    <definedName name="Nombre_échéances">#REF!</definedName>
    <definedName name="Periodicite">#REF!</definedName>
    <definedName name="RVDebit">#REF!</definedName>
    <definedName name="TauxActuariel">#REF!</definedName>
    <definedName name="Total_Capital">#REF!</definedName>
    <definedName name="Total_Frais">#REF!</definedName>
    <definedName name="Total_Intérêts">#REF!</definedName>
    <definedName name="TVDebit">#REF!</definedName>
    <definedName name="TxPer">#REF!</definedName>
  </definedNames>
  <calcPr calcId="145621" iterate="1"/>
</workbook>
</file>

<file path=xl/calcChain.xml><?xml version="1.0" encoding="utf-8"?>
<calcChain xmlns="http://schemas.openxmlformats.org/spreadsheetml/2006/main">
  <c r="C2" i="3" l="1"/>
  <c r="C3" i="3"/>
  <c r="C4" i="3"/>
  <c r="C5" i="3"/>
  <c r="G6" i="3"/>
  <c r="J4" i="3"/>
  <c r="J2" i="3"/>
  <c r="J3" i="3"/>
  <c r="J5" i="3"/>
</calcChain>
</file>

<file path=xl/sharedStrings.xml><?xml version="1.0" encoding="utf-8"?>
<sst xmlns="http://schemas.openxmlformats.org/spreadsheetml/2006/main" count="33" uniqueCount="31">
  <si>
    <t>Quinzaine</t>
  </si>
  <si>
    <t>VALEUR DU PRÊT</t>
  </si>
  <si>
    <t>MEMBRE 1</t>
  </si>
  <si>
    <t>MEMBRE 2</t>
  </si>
  <si>
    <t>MEMBRE 3</t>
  </si>
  <si>
    <t>MEMBRE 4</t>
  </si>
  <si>
    <t>DATE EMPRUNT</t>
  </si>
  <si>
    <t>&lt;300000</t>
  </si>
  <si>
    <t>DATE ECHEANCE</t>
  </si>
  <si>
    <t>TAUX</t>
  </si>
  <si>
    <t>TYPE</t>
  </si>
  <si>
    <t>REMBOURSEMENT</t>
  </si>
  <si>
    <t>MONTANT A ECHEANCE</t>
  </si>
  <si>
    <t>PERIODE</t>
  </si>
  <si>
    <t>MEMBRE</t>
  </si>
  <si>
    <t>NBRE PMT</t>
  </si>
  <si>
    <t>Prêt</t>
  </si>
  <si>
    <t>Durée en Jour(s)</t>
  </si>
  <si>
    <t>Durée en mois</t>
  </si>
  <si>
    <t>Mensuelle</t>
  </si>
  <si>
    <t>Membre</t>
  </si>
  <si>
    <t>Paiement</t>
  </si>
  <si>
    <t>Solde</t>
  </si>
  <si>
    <t>Montant prêt</t>
  </si>
  <si>
    <t>Échéance</t>
  </si>
  <si>
    <t>N° paiement</t>
  </si>
  <si>
    <t>Echéance</t>
  </si>
  <si>
    <t>Montant</t>
  </si>
  <si>
    <t>Intérêt</t>
  </si>
  <si>
    <t>Total</t>
  </si>
  <si>
    <t>Date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</si>
</sst>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9" formatCode="#,##0.00;\-#,##0.00;\-\ "/>
    <numFmt numFmtId="170" formatCode="#,##0.00;\-#,##0.00;\-"/>
    <numFmt numFmtId="171" formatCode="#,##0.00;\-#,##0.00;&quot;&quot;"/>
    <numFmt numFmtId="172" formatCode="#,##0;\-#,##0;\-\ "/>
  </numFmts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24"/>
      </top>
      <bottom style="medium">
        <color indexed="24"/>
      </bottom>
      <diagonal/>
    </border>
  </borders>
  <cellStyleXfs count="4">
    <xf numFmtId="0" fontId="0" fillId="0" borderId="0"/>
    <xf numFmtId="171" fontId="4" fillId="2" borderId="1" applyFont="0" applyFill="0" applyBorder="0" applyAlignment="0" applyProtection="0">
      <alignment wrapText="1"/>
    </xf>
    <xf numFmtId="170" fontId="4" fillId="2" borderId="1" applyFont="0" applyFill="0" applyBorder="0" applyAlignment="0" applyProtection="0">
      <alignment wrapText="1"/>
    </xf>
    <xf numFmtId="169" fontId="1" fillId="0" borderId="0" applyFont="0" applyFill="0" applyBorder="0" applyAlignment="0" applyProtection="0"/>
  </cellStyleXfs>
  <cellXfs count="13">
    <xf numFmtId="0" fontId="0" fillId="0" borderId="0" xfId="0"/>
    <xf numFmtId="172" fontId="0" fillId="0" borderId="0" xfId="3" applyNumberFormat="1" applyFont="1"/>
    <xf numFmtId="14" fontId="0" fillId="0" borderId="0" xfId="0" applyNumberFormat="1"/>
    <xf numFmtId="9" fontId="0" fillId="0" borderId="0" xfId="0" applyNumberFormat="1"/>
    <xf numFmtId="0" fontId="3" fillId="0" borderId="0" xfId="0" applyFont="1" applyAlignment="1">
      <alignment horizontal="center" vertical="center"/>
    </xf>
    <xf numFmtId="0" fontId="2" fillId="0" borderId="0" xfId="0" applyFont="1"/>
    <xf numFmtId="1" fontId="3" fillId="0" borderId="0" xfId="0" applyNumberFormat="1" applyFont="1" applyAlignment="1">
      <alignment horizontal="center" vertical="center"/>
    </xf>
    <xf numFmtId="1" fontId="0" fillId="0" borderId="0" xfId="0" applyNumberFormat="1"/>
    <xf numFmtId="0" fontId="1" fillId="0" borderId="0" xfId="0" applyFont="1"/>
    <xf numFmtId="1" fontId="0" fillId="3" borderId="0" xfId="0" applyNumberFormat="1" applyFill="1"/>
    <xf numFmtId="14" fontId="0" fillId="3" borderId="0" xfId="0" applyNumberFormat="1" applyFill="1"/>
    <xf numFmtId="0" fontId="0" fillId="3" borderId="0" xfId="0" applyFill="1"/>
    <xf numFmtId="0" fontId="0" fillId="4" borderId="0" xfId="0" applyFill="1"/>
  </cellXfs>
  <cellStyles count="4">
    <cellStyle name="cBMilliers" xfId="1"/>
    <cellStyle name="cBMilliers-" xfId="2"/>
    <cellStyle name="Milliers" xfId="3" builtinId="3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;\-#,##0;\-\ "/>
    </dxf>
    <dxf>
      <numFmt numFmtId="13" formatCode="0%"/>
    </dxf>
    <dxf>
      <numFmt numFmtId="19" formatCode="dd/mm/yyyy"/>
      <fill>
        <patternFill patternType="solid">
          <fgColor indexed="64"/>
          <bgColor rgb="FF92D050"/>
        </patternFill>
      </fill>
    </dxf>
    <dxf>
      <numFmt numFmtId="1" formatCode="0"/>
      <fill>
        <patternFill patternType="solid">
          <fgColor indexed="64"/>
          <bgColor rgb="FF92D05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;\-#,##0;\-\ 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66699"/>
      <rgbColor rgb="00CCCCFF"/>
      <rgbColor rgb="00FFFFCC"/>
      <rgbColor rgb="00CCFFFF"/>
      <rgbColor rgb="00660066"/>
      <rgbColor rgb="00FF8080"/>
      <rgbColor rgb="000066CC"/>
      <rgbColor rgb="00CCCCFF"/>
      <rgbColor rgb="00B0C4DE"/>
      <rgbColor rgb="00FFCCFF"/>
      <rgbColor rgb="00FF99FF"/>
      <rgbColor rgb="0099FFCC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s" displayName="Tbls" ref="A1:M5" totalsRowShown="0" headerRowDxfId="0">
  <tableColumns count="13">
    <tableColumn id="1" name="MEMBRE"/>
    <tableColumn id="2" name="VALEUR DU PRÊT" dataDxfId="8" dataCellStyle="Milliers"/>
    <tableColumn id="3" name="&lt;300000">
      <calculatedColumnFormula>IF(B2="","",IF(B2&lt;300000,TRUE,FALSE))</calculatedColumnFormula>
    </tableColumn>
    <tableColumn id="4" name="DATE EMPRUNT" dataDxfId="7"/>
    <tableColumn id="5" name="DATE ECHEANCE" dataDxfId="6"/>
    <tableColumn id="6" name="PERIODE"/>
    <tableColumn id="7" name="Durée en mois" dataDxfId="5"/>
    <tableColumn id="8" name="Durée en Jour(s)" dataDxfId="4"/>
    <tableColumn id="9" name="TAUX" dataDxfId="3"/>
    <tableColumn id="10" name="MONTANT A ECHEANCE" dataDxfId="2" dataCellStyle="Milliers">
      <calculatedColumnFormula>IF(B2="","",B2+(B2*I2))</calculatedColumnFormula>
    </tableColumn>
    <tableColumn id="11" name="TYPE"/>
    <tableColumn id="12" name="NBRE PMT" dataDxfId="1"/>
    <tableColumn id="13" name="REMBOURSE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6"/>
  <sheetViews>
    <sheetView workbookViewId="0">
      <selection activeCell="B41" sqref="B41"/>
    </sheetView>
  </sheetViews>
  <sheetFormatPr baseColWidth="10" defaultRowHeight="12.75" x14ac:dyDescent="0.2"/>
  <cols>
    <col min="1" max="1" width="16.85546875" bestFit="1" customWidth="1"/>
    <col min="2" max="2" width="19.140625" customWidth="1"/>
    <col min="4" max="4" width="17.5703125" customWidth="1"/>
    <col min="5" max="5" width="18.42578125" customWidth="1"/>
    <col min="7" max="7" width="16.85546875" style="7" customWidth="1"/>
    <col min="8" max="8" width="18" customWidth="1"/>
    <col min="10" max="10" width="24.5703125" customWidth="1"/>
    <col min="12" max="12" width="12.7109375" customWidth="1"/>
    <col min="13" max="13" width="20" customWidth="1"/>
    <col min="14" max="14" width="19.28515625" bestFit="1" customWidth="1"/>
  </cols>
  <sheetData>
    <row r="1" spans="1:18" x14ac:dyDescent="0.2">
      <c r="A1" s="4" t="s">
        <v>14</v>
      </c>
      <c r="B1" s="4" t="s">
        <v>1</v>
      </c>
      <c r="C1" s="4" t="s">
        <v>7</v>
      </c>
      <c r="D1" s="4" t="s">
        <v>6</v>
      </c>
      <c r="E1" s="4" t="s">
        <v>8</v>
      </c>
      <c r="F1" s="4" t="s">
        <v>13</v>
      </c>
      <c r="G1" s="6" t="s">
        <v>18</v>
      </c>
      <c r="H1" s="4" t="s">
        <v>17</v>
      </c>
      <c r="I1" s="4" t="s">
        <v>9</v>
      </c>
      <c r="J1" s="4" t="s">
        <v>12</v>
      </c>
      <c r="K1" s="4" t="s">
        <v>10</v>
      </c>
      <c r="L1" s="4" t="s">
        <v>15</v>
      </c>
      <c r="M1" s="4" t="s">
        <v>11</v>
      </c>
      <c r="N1" s="4"/>
      <c r="R1" s="5"/>
    </row>
    <row r="2" spans="1:18" x14ac:dyDescent="0.2">
      <c r="A2" t="s">
        <v>2</v>
      </c>
      <c r="B2" s="1">
        <v>150000</v>
      </c>
      <c r="C2" s="8" t="b">
        <f t="shared" ref="C2:C5" si="0">IF(B2="","",IF(B2&lt;300000,TRUE,FALSE))</f>
        <v>1</v>
      </c>
      <c r="D2" s="2">
        <v>43966</v>
      </c>
      <c r="E2" s="2">
        <v>44024</v>
      </c>
      <c r="F2" t="s">
        <v>19</v>
      </c>
      <c r="G2" s="9"/>
      <c r="H2" s="10"/>
      <c r="I2" s="3">
        <v>0.05</v>
      </c>
      <c r="J2" s="1">
        <f>IF(B2="","",B2+(B2*I2))</f>
        <v>157500</v>
      </c>
      <c r="K2" t="s">
        <v>16</v>
      </c>
      <c r="L2" s="11"/>
    </row>
    <row r="3" spans="1:18" x14ac:dyDescent="0.2">
      <c r="A3" t="s">
        <v>3</v>
      </c>
      <c r="B3" s="1">
        <v>560000</v>
      </c>
      <c r="C3" t="b">
        <f t="shared" si="0"/>
        <v>0</v>
      </c>
      <c r="D3" s="2">
        <v>44000</v>
      </c>
      <c r="E3" s="2">
        <v>44089</v>
      </c>
      <c r="F3" t="s">
        <v>0</v>
      </c>
      <c r="G3" s="9"/>
      <c r="H3" s="10"/>
      <c r="I3" s="3">
        <v>0.05</v>
      </c>
      <c r="J3" s="1">
        <f>IF(B3="","",B3+(B3*I3))</f>
        <v>588000</v>
      </c>
      <c r="L3" s="11"/>
    </row>
    <row r="4" spans="1:18" x14ac:dyDescent="0.2">
      <c r="A4" t="s">
        <v>4</v>
      </c>
      <c r="B4" s="1">
        <v>30000</v>
      </c>
      <c r="C4" t="b">
        <f t="shared" si="0"/>
        <v>1</v>
      </c>
      <c r="D4" s="2">
        <v>43835</v>
      </c>
      <c r="E4" s="2">
        <v>43863</v>
      </c>
      <c r="F4" s="3" t="s">
        <v>0</v>
      </c>
      <c r="G4" s="9"/>
      <c r="H4" s="10"/>
      <c r="I4" s="3">
        <v>0.05</v>
      </c>
      <c r="J4" s="1">
        <f>IF(B4="","",B4+(B4*I4))</f>
        <v>31500</v>
      </c>
      <c r="L4" s="11"/>
    </row>
    <row r="5" spans="1:18" x14ac:dyDescent="0.2">
      <c r="A5" t="s">
        <v>5</v>
      </c>
      <c r="B5" s="1">
        <v>300000</v>
      </c>
      <c r="C5" t="b">
        <f t="shared" si="0"/>
        <v>0</v>
      </c>
      <c r="D5" s="2">
        <v>43849</v>
      </c>
      <c r="E5" s="2">
        <v>43877</v>
      </c>
      <c r="F5" s="3" t="s">
        <v>0</v>
      </c>
      <c r="G5" s="9"/>
      <c r="H5" s="10"/>
      <c r="I5" s="3">
        <v>0.05</v>
      </c>
      <c r="J5" s="1">
        <f>IF(B5="","",B5+(B5*I5))</f>
        <v>315000</v>
      </c>
      <c r="L5" s="11"/>
    </row>
    <row r="6" spans="1:18" x14ac:dyDescent="0.2">
      <c r="B6" s="1"/>
      <c r="G6" s="7" t="str">
        <f t="shared" ref="G3:G6" si="1">IF(F6="","",IF(F6="Mensuelle",DATEDIF(D6,E6,"m"),""))</f>
        <v/>
      </c>
    </row>
  </sheetData>
  <dataValidations count="2">
    <dataValidation type="list" allowBlank="1" showInputMessage="1" showErrorMessage="1" sqref="F2:F5">
      <formula1>"Quinzaine,Mensuelle"</formula1>
    </dataValidation>
    <dataValidation type="list" allowBlank="1" showInputMessage="1" showErrorMessage="1" sqref="K2:K5">
      <formula1>"Prêt,Crédit Scolaire,Crédit,Autre"</formula1>
    </dataValidation>
  </dataValidations>
  <pageMargins left="0.7" right="0.7" top="0.75" bottom="0.75" header="0.3" footer="0.3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17" sqref="D17"/>
    </sheetView>
  </sheetViews>
  <sheetFormatPr baseColWidth="10" defaultRowHeight="12.75" x14ac:dyDescent="0.2"/>
  <cols>
    <col min="1" max="1" width="12.5703125" bestFit="1" customWidth="1"/>
    <col min="5" max="5" width="13.42578125" bestFit="1" customWidth="1"/>
  </cols>
  <sheetData>
    <row r="1" spans="1:6" x14ac:dyDescent="0.2">
      <c r="A1" s="8" t="s">
        <v>20</v>
      </c>
      <c r="B1" s="12"/>
      <c r="D1" s="8" t="s">
        <v>21</v>
      </c>
    </row>
    <row r="2" spans="1:6" x14ac:dyDescent="0.2">
      <c r="A2" s="8" t="s">
        <v>30</v>
      </c>
    </row>
    <row r="3" spans="1:6" x14ac:dyDescent="0.2">
      <c r="A3" s="8" t="s">
        <v>23</v>
      </c>
      <c r="C3" s="8" t="s">
        <v>24</v>
      </c>
    </row>
    <row r="6" spans="1:6" x14ac:dyDescent="0.2">
      <c r="A6" s="8" t="s">
        <v>25</v>
      </c>
      <c r="B6" s="8" t="s">
        <v>26</v>
      </c>
      <c r="C6" s="8" t="s">
        <v>27</v>
      </c>
      <c r="D6" s="8" t="s">
        <v>28</v>
      </c>
      <c r="E6" s="8" t="s">
        <v>29</v>
      </c>
      <c r="F6" s="8" t="s">
        <v>22</v>
      </c>
    </row>
    <row r="7" spans="1:6" x14ac:dyDescent="0.2">
      <c r="A7" s="11"/>
      <c r="B7" s="11"/>
      <c r="C7" s="11"/>
      <c r="D7" s="11"/>
      <c r="E7" s="11"/>
      <c r="F7" s="11"/>
    </row>
    <row r="8" spans="1:6" x14ac:dyDescent="0.2">
      <c r="A8" s="11"/>
      <c r="B8" s="11"/>
      <c r="C8" s="11"/>
      <c r="D8" s="11"/>
      <c r="E8" s="11"/>
      <c r="F8" s="11"/>
    </row>
    <row r="9" spans="1:6" x14ac:dyDescent="0.2">
      <c r="A9" s="11"/>
      <c r="B9" s="11"/>
      <c r="C9" s="11"/>
      <c r="D9" s="11"/>
      <c r="E9" s="11"/>
      <c r="F9" s="11"/>
    </row>
    <row r="10" spans="1:6" x14ac:dyDescent="0.2">
      <c r="A10" s="11"/>
      <c r="B10" s="11"/>
      <c r="C10" s="11"/>
      <c r="D10" s="11"/>
      <c r="E10" s="11"/>
      <c r="F10" s="1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'TBL SAISIE'!$A$2:$A$5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TBL SAISIE</vt:lpstr>
      <vt:lpstr>Echéancier Tontine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iTontine</dc:title>
  <dc:subject>cBanque - Tableau amortissement modulable</dc:subject>
  <dc:creator/>
  <cp:lastModifiedBy/>
  <dcterms:created xsi:type="dcterms:W3CDTF">2003-11-22T15:31:27Z</dcterms:created>
  <dcterms:modified xsi:type="dcterms:W3CDTF">2020-08-05T13:20:43Z</dcterms:modified>
</cp:coreProperties>
</file>