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showPivotChartFilter="1"/>
  <mc:AlternateContent xmlns:mc="http://schemas.openxmlformats.org/markup-compatibility/2006">
    <mc:Choice Requires="x15">
      <x15ac:absPath xmlns:x15ac="http://schemas.microsoft.com/office/spreadsheetml/2010/11/ac" url="C:\Users\fred\Dropbox\Alain\quete\"/>
    </mc:Choice>
  </mc:AlternateContent>
  <bookViews>
    <workbookView xWindow="-15" yWindow="-15" windowWidth="10620" windowHeight="10080" tabRatio="799"/>
  </bookViews>
  <sheets>
    <sheet name="donnees_brutes" sheetId="20" r:id="rId1"/>
  </sheets>
  <definedNames>
    <definedName name="_xlnm._FilterDatabase" localSheetId="0" hidden="1">donnees_brutes!$A$1:$D$103</definedName>
    <definedName name="liste">OFFSET(donnees_brutes!$F$14,,,COUNTA(donnees_brutes!$F:$F)-2,)</definedName>
    <definedName name="Zone_TCD">OFFSET(donnees_brutes!$A$1,,,COUNTA(donnees_brutes!$A:$A),COUNTA(donnees_brutes!$1:$1))</definedName>
  </definedNames>
  <calcPr calcId="152511" iterate="1"/>
  <pivotCaches>
    <pivotCache cacheId="0" r:id="rId2"/>
  </pivotCaches>
</workbook>
</file>

<file path=xl/calcChain.xml><?xml version="1.0" encoding="utf-8"?>
<calcChain xmlns="http://schemas.openxmlformats.org/spreadsheetml/2006/main">
  <c r="P5" i="20" l="1"/>
  <c r="P4" i="20"/>
  <c r="N4" i="20" l="1"/>
  <c r="N6" i="20"/>
  <c r="N7" i="20"/>
  <c r="N5" i="20"/>
  <c r="M6" i="20" a="1"/>
  <c r="M5" i="20" a="1"/>
  <c r="M7" i="20" a="1"/>
  <c r="M4" i="20" a="1"/>
  <c r="M4" i="20" l="1"/>
  <c r="M7" i="20"/>
  <c r="M5" i="20"/>
  <c r="M6" i="20"/>
  <c r="N8" i="20"/>
  <c r="M8" i="20" l="1"/>
</calcChain>
</file>

<file path=xl/sharedStrings.xml><?xml version="1.0" encoding="utf-8"?>
<sst xmlns="http://schemas.openxmlformats.org/spreadsheetml/2006/main" count="401" uniqueCount="92">
  <si>
    <t>Total</t>
  </si>
  <si>
    <t>Karine P</t>
  </si>
  <si>
    <t>Pauline G</t>
  </si>
  <si>
    <t>Karine W</t>
  </si>
  <si>
    <t>Marie P</t>
  </si>
  <si>
    <t>Edwige</t>
  </si>
  <si>
    <t>Jeremy</t>
  </si>
  <si>
    <t>Nelly</t>
  </si>
  <si>
    <t>Arthur</t>
  </si>
  <si>
    <t>Mathilde L</t>
  </si>
  <si>
    <t>Alain M</t>
  </si>
  <si>
    <t>Alain S</t>
  </si>
  <si>
    <t>Alexandre</t>
  </si>
  <si>
    <t>Aurelie</t>
  </si>
  <si>
    <t>Bernard</t>
  </si>
  <si>
    <t>Caren</t>
  </si>
  <si>
    <t>Chantal</t>
  </si>
  <si>
    <t>Christian</t>
  </si>
  <si>
    <t>Claire B</t>
  </si>
  <si>
    <t>Clothilde</t>
  </si>
  <si>
    <t>Elisabeth</t>
  </si>
  <si>
    <t>Gaëlle</t>
  </si>
  <si>
    <t>Gérard</t>
  </si>
  <si>
    <t>Gilles D</t>
  </si>
  <si>
    <t>Janine</t>
  </si>
  <si>
    <t>Jeanne CAR</t>
  </si>
  <si>
    <t>Laurence</t>
  </si>
  <si>
    <t>Laurianne G</t>
  </si>
  <si>
    <t>Laurianne M</t>
  </si>
  <si>
    <t>Leopoldine O</t>
  </si>
  <si>
    <t>Lucas</t>
  </si>
  <si>
    <t>Ludovic</t>
  </si>
  <si>
    <t>Maëlle</t>
  </si>
  <si>
    <t>Marine</t>
  </si>
  <si>
    <t>Mehdi</t>
  </si>
  <si>
    <t>Michèle</t>
  </si>
  <si>
    <t>Mohammed</t>
  </si>
  <si>
    <t>Morgane</t>
  </si>
  <si>
    <t>Rabab</t>
  </si>
  <si>
    <t>Rela</t>
  </si>
  <si>
    <t>Romain</t>
  </si>
  <si>
    <t>Sabrina</t>
  </si>
  <si>
    <t>Samira</t>
  </si>
  <si>
    <t>Sébastian</t>
  </si>
  <si>
    <t>Segolene</t>
  </si>
  <si>
    <t>Sonia</t>
  </si>
  <si>
    <t>Sophie RA</t>
  </si>
  <si>
    <t>Tahiana</t>
  </si>
  <si>
    <t>Vianney</t>
  </si>
  <si>
    <t>Personne</t>
  </si>
  <si>
    <t>jour</t>
  </si>
  <si>
    <t>nb heures</t>
  </si>
  <si>
    <t>Étiquettes de lignes</t>
  </si>
  <si>
    <t>Total général</t>
  </si>
  <si>
    <t>Cedric</t>
  </si>
  <si>
    <t>Ilam</t>
  </si>
  <si>
    <t>Younes</t>
  </si>
  <si>
    <t>Yasmina</t>
  </si>
  <si>
    <t>Lana</t>
  </si>
  <si>
    <t>Véro M</t>
  </si>
  <si>
    <t>FARVAULT</t>
  </si>
  <si>
    <t xml:space="preserve">dominique </t>
  </si>
  <si>
    <t>Sophia</t>
  </si>
  <si>
    <t>Bruna</t>
  </si>
  <si>
    <t>nina</t>
  </si>
  <si>
    <t>ips</t>
  </si>
  <si>
    <t>gabriela</t>
  </si>
  <si>
    <t>isa</t>
  </si>
  <si>
    <t>Saida</t>
  </si>
  <si>
    <t>Vinciane</t>
  </si>
  <si>
    <t>Salomé</t>
  </si>
  <si>
    <t>agnès Gritli</t>
  </si>
  <si>
    <t>Samedi 1</t>
  </si>
  <si>
    <t>Dimanche 1</t>
  </si>
  <si>
    <t>Lundi</t>
  </si>
  <si>
    <t>Mardi</t>
  </si>
  <si>
    <t>mercredi</t>
  </si>
  <si>
    <t>s</t>
  </si>
  <si>
    <t>d</t>
  </si>
  <si>
    <t>a</t>
  </si>
  <si>
    <t>j</t>
  </si>
  <si>
    <t>Catérorie</t>
  </si>
  <si>
    <t>Horaires</t>
  </si>
  <si>
    <t xml:space="preserve">Jour </t>
  </si>
  <si>
    <t>calcul manuel</t>
  </si>
  <si>
    <t>nb</t>
  </si>
  <si>
    <t>nbH</t>
  </si>
  <si>
    <t>LIREDONNEESTABCROISDYNAMIQUE($F$11;K13&amp;" "&amp;F80)</t>
  </si>
  <si>
    <t xml:space="preserve">1er Probleme </t>
  </si>
  <si>
    <t xml:space="preserve">2e problème </t>
  </si>
  <si>
    <t>Problème ICI</t>
  </si>
  <si>
    <t>Nb 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</si>
</sst>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0"/>
      <name val="Arial"/>
      <family val="2"/>
    </font>
    <font>
      <sz val="10"/>
      <name val="MS Sans Serif"/>
      <family val="2"/>
    </font>
    <font>
      <sz val="11"/>
      <name val="Times New Roman"/>
      <family val="1"/>
    </font>
    <font>
      <sz val="11"/>
      <name val="Arial"/>
      <family val="2"/>
    </font>
    <font>
      <b/>
      <sz val="10"/>
      <color theme="1"/>
      <name val="Arial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1">
      <alignment horizontal="right"/>
    </xf>
    <xf numFmtId="0" fontId="2" fillId="0" borderId="0"/>
    <xf numFmtId="0" fontId="1" fillId="0" borderId="0"/>
  </cellStyleXfs>
  <cellXfs count="26">
    <xf numFmtId="0" fontId="0" fillId="0" borderId="0" xfId="0"/>
    <xf numFmtId="0" fontId="4" fillId="0" borderId="0" xfId="0" applyFont="1" applyProtecti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4" fillId="0" borderId="0" xfId="2" applyFont="1" applyBorder="1" applyProtection="1"/>
    <xf numFmtId="0" fontId="4" fillId="0" borderId="0" xfId="0" applyFont="1" applyBorder="1" applyProtection="1"/>
    <xf numFmtId="0" fontId="0" fillId="0" borderId="0" xfId="0" pivotButton="1"/>
    <xf numFmtId="15" fontId="0" fillId="0" borderId="0" xfId="0" pivotButton="1" applyNumberFormat="1"/>
    <xf numFmtId="0" fontId="1" fillId="0" borderId="0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2" borderId="3" xfId="0" applyFont="1" applyFill="1" applyBorder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2" borderId="3" xfId="0" applyFont="1" applyFill="1" applyBorder="1"/>
    <xf numFmtId="0" fontId="8" fillId="0" borderId="0" xfId="0" applyFont="1"/>
    <xf numFmtId="0" fontId="9" fillId="0" borderId="0" xfId="0" applyFont="1" applyProtection="1"/>
    <xf numFmtId="0" fontId="0" fillId="0" borderId="4" xfId="0" applyBorder="1" applyAlignment="1">
      <alignment horizontal="center"/>
    </xf>
    <xf numFmtId="0" fontId="0" fillId="0" borderId="4" xfId="0" applyBorder="1"/>
    <xf numFmtId="0" fontId="7" fillId="0" borderId="4" xfId="0" applyFont="1" applyBorder="1"/>
  </cellXfs>
  <cellStyles count="4">
    <cellStyle name="Gerard" xfId="1"/>
    <cellStyle name="Normal" xfId="0" builtinId="0"/>
    <cellStyle name="Normal 2" xfId="3"/>
    <cellStyle name="Normal_Répartition" xfId="2"/>
  </cellStyles>
  <dxfs count="4">
    <dxf>
      <alignment vertical="center" readingOrder="0"/>
    </dxf>
    <dxf>
      <alignment horizontal="center" readingOrder="0"/>
    </dxf>
    <dxf>
      <border>
        <top style="medium">
          <color indexed="64"/>
        </top>
      </border>
    </dxf>
    <dxf>
      <numFmt numFmtId="20" formatCode="dd\-mmm\-yy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71.483033217592" createdVersion="5" refreshedVersion="5" minRefreshableVersion="3" recordCount="102">
  <cacheSource type="worksheet">
    <worksheetSource name="zone_TCD"/>
  </cacheSource>
  <cacheFields count="8">
    <cacheField name="Personne" numFmtId="0">
      <sharedItems count="66">
        <s v="Alain M"/>
        <s v="Véro M"/>
        <s v="Christian"/>
        <s v="FARVAULT"/>
        <s v="Chantal"/>
        <s v="Mohammed"/>
        <s v="Segolene"/>
        <s v="Edwige"/>
        <s v="dominique "/>
        <s v="Bernard"/>
        <s v="Sophia"/>
        <s v="Elisabeth"/>
        <s v="Bruna"/>
        <s v="Lucas"/>
        <s v="Cedric"/>
        <s v="Samira"/>
        <s v="Ilam"/>
        <s v="Gilles D"/>
        <s v="Romain"/>
        <s v="Younes"/>
        <s v="Michèle"/>
        <s v="Maëlle"/>
        <s v="Yasmina"/>
        <s v="Lana"/>
        <s v="Morgane"/>
        <s v="Sabrina"/>
        <s v="nina"/>
        <s v="ips"/>
        <s v="Sébastian"/>
        <s v="gabriela"/>
        <s v="Rela"/>
        <s v="Jeremy"/>
        <s v="isa"/>
        <s v="Leopoldine O"/>
        <s v="Ludovic"/>
        <s v="Tahiana"/>
        <s v="Mehdi"/>
        <s v="Mathilde L"/>
        <s v="Clothilde"/>
        <s v="Saida"/>
        <s v="Vinciane"/>
        <s v="Alexandre"/>
        <s v="Marine"/>
        <s v="Alain S"/>
        <s v="Vianney"/>
        <s v="Salomé"/>
        <s v="Janine"/>
        <s v="Karine W"/>
        <s v="Laurianne M"/>
        <s v="Claire B"/>
        <s v="Gérard"/>
        <s v="Jeanne CAR"/>
        <s v="agnès Gritli"/>
        <s v="Sonia"/>
        <s v="Pauline G"/>
        <s v="Arthur"/>
        <s v="Nelly"/>
        <s v="Rabab"/>
        <s v="Laurence"/>
        <s v="Caren"/>
        <s v="Aurelie"/>
        <s v="Sophie RA"/>
        <s v="Marie P"/>
        <s v="Gaëlle"/>
        <s v="Karine P"/>
        <s v="Laurianne G"/>
      </sharedItems>
    </cacheField>
    <cacheField name="jour" numFmtId="0">
      <sharedItems/>
    </cacheField>
    <cacheField name="nb heures" numFmtId="0">
      <sharedItems containsString="0" containsBlank="1" containsNumber="1" minValue="0.5" maxValue="12"/>
    </cacheField>
    <cacheField name="Catérorie" numFmtId="0">
      <sharedItems count="4">
        <s v="d"/>
        <s v="a"/>
        <s v="j"/>
        <s v="s"/>
      </sharedItems>
    </cacheField>
    <cacheField name="taux" numFmtId="0" formula="#NAME?/'nb heures'" databaseField="0"/>
    <cacheField name="cla_rang" numFmtId="0" formula="#NAME?" databaseField="0"/>
    <cacheField name="cla_rang_heure" numFmtId="0" formula="'nb heures'" databaseField="0"/>
    <cacheField name="cla_rang_somme" numFmtId="0" formula="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s v="Samedi 1"/>
    <n v="4"/>
    <x v="0"/>
  </r>
  <r>
    <x v="1"/>
    <s v="Samedi 1"/>
    <n v="3"/>
    <x v="1"/>
  </r>
  <r>
    <x v="1"/>
    <s v="Samedi 1"/>
    <n v="2.5"/>
    <x v="1"/>
  </r>
  <r>
    <x v="2"/>
    <s v="Samedi 1"/>
    <n v="1.5"/>
    <x v="1"/>
  </r>
  <r>
    <x v="3"/>
    <s v="Samedi 1"/>
    <n v="1.5"/>
    <x v="2"/>
  </r>
  <r>
    <x v="4"/>
    <s v="Samedi 1"/>
    <n v="1.5"/>
    <x v="1"/>
  </r>
  <r>
    <x v="5"/>
    <s v="Samedi 1"/>
    <n v="7"/>
    <x v="1"/>
  </r>
  <r>
    <x v="6"/>
    <s v="Samedi 1"/>
    <n v="7"/>
    <x v="1"/>
  </r>
  <r>
    <x v="7"/>
    <s v="Samedi 1"/>
    <n v="5"/>
    <x v="1"/>
  </r>
  <r>
    <x v="8"/>
    <s v="Samedi 1"/>
    <n v="2.1"/>
    <x v="2"/>
  </r>
  <r>
    <x v="9"/>
    <s v="Samedi 1"/>
    <n v="9"/>
    <x v="1"/>
  </r>
  <r>
    <x v="10"/>
    <s v="Samedi 1"/>
    <n v="3"/>
    <x v="2"/>
  </r>
  <r>
    <x v="11"/>
    <s v="Samedi 1"/>
    <n v="2"/>
    <x v="1"/>
  </r>
  <r>
    <x v="12"/>
    <s v="Samedi 1"/>
    <n v="2"/>
    <x v="2"/>
  </r>
  <r>
    <x v="13"/>
    <s v="Samedi 1"/>
    <n v="3"/>
    <x v="3"/>
  </r>
  <r>
    <x v="14"/>
    <s v="Samedi 1"/>
    <n v="2.5"/>
    <x v="2"/>
  </r>
  <r>
    <x v="15"/>
    <s v="Samedi 1"/>
    <n v="12"/>
    <x v="1"/>
  </r>
  <r>
    <x v="16"/>
    <s v="Samedi 1"/>
    <n v="2.5"/>
    <x v="2"/>
  </r>
  <r>
    <x v="17"/>
    <s v="Samedi 1"/>
    <n v="4.5"/>
    <x v="3"/>
  </r>
  <r>
    <x v="18"/>
    <s v="Samedi 1"/>
    <n v="2"/>
    <x v="3"/>
  </r>
  <r>
    <x v="19"/>
    <s v="Samedi 1"/>
    <n v="2.5"/>
    <x v="2"/>
  </r>
  <r>
    <x v="20"/>
    <s v="Samedi 1"/>
    <n v="3"/>
    <x v="1"/>
  </r>
  <r>
    <x v="21"/>
    <s v="Samedi 1"/>
    <n v="5"/>
    <x v="3"/>
  </r>
  <r>
    <x v="22"/>
    <s v="Samedi 1"/>
    <n v="2.5"/>
    <x v="2"/>
  </r>
  <r>
    <x v="23"/>
    <s v="Samedi 1"/>
    <n v="2"/>
    <x v="2"/>
  </r>
  <r>
    <x v="24"/>
    <s v="Samedi 1"/>
    <n v="2"/>
    <x v="1"/>
  </r>
  <r>
    <x v="25"/>
    <s v="Dimanche 1"/>
    <n v="2.5"/>
    <x v="3"/>
  </r>
  <r>
    <x v="25"/>
    <s v="Dimanche 1"/>
    <n v="2.5"/>
    <x v="3"/>
  </r>
  <r>
    <x v="9"/>
    <s v="Dimanche 1"/>
    <n v="7"/>
    <x v="1"/>
  </r>
  <r>
    <x v="26"/>
    <s v="Dimanche 1"/>
    <n v="1"/>
    <x v="2"/>
  </r>
  <r>
    <x v="10"/>
    <s v="Dimanche 1"/>
    <n v="3"/>
    <x v="2"/>
  </r>
  <r>
    <x v="15"/>
    <s v="Dimanche 1"/>
    <n v="9"/>
    <x v="1"/>
  </r>
  <r>
    <x v="27"/>
    <s v="Dimanche 1"/>
    <n v="9"/>
    <x v="3"/>
  </r>
  <r>
    <x v="28"/>
    <s v="Dimanche 1"/>
    <n v="4"/>
    <x v="3"/>
  </r>
  <r>
    <x v="29"/>
    <s v="Dimanche 1"/>
    <n v="1"/>
    <x v="2"/>
  </r>
  <r>
    <x v="30"/>
    <s v="Dimanche 1"/>
    <n v="2"/>
    <x v="1"/>
  </r>
  <r>
    <x v="31"/>
    <s v="Dimanche 1"/>
    <n v="3.5"/>
    <x v="3"/>
  </r>
  <r>
    <x v="32"/>
    <s v="Dimanche 1"/>
    <n v="2"/>
    <x v="2"/>
  </r>
  <r>
    <x v="26"/>
    <s v="Dimanche 1"/>
    <n v="0.5"/>
    <x v="2"/>
  </r>
  <r>
    <x v="10"/>
    <s v="Dimanche 1"/>
    <n v="2"/>
    <x v="2"/>
  </r>
  <r>
    <x v="22"/>
    <s v="Dimanche 1"/>
    <n v="7"/>
    <x v="2"/>
  </r>
  <r>
    <x v="10"/>
    <s v="Dimanche 1"/>
    <n v="1"/>
    <x v="2"/>
  </r>
  <r>
    <x v="33"/>
    <s v="Dimanche 1"/>
    <n v="2"/>
    <x v="3"/>
  </r>
  <r>
    <x v="26"/>
    <s v="Dimanche 1"/>
    <n v="0.5"/>
    <x v="2"/>
  </r>
  <r>
    <x v="5"/>
    <s v="Dimanche 1"/>
    <n v="2"/>
    <x v="1"/>
  </r>
  <r>
    <x v="34"/>
    <s v="Lundi"/>
    <n v="2"/>
    <x v="1"/>
  </r>
  <r>
    <x v="22"/>
    <s v="Lundi"/>
    <n v="1"/>
    <x v="2"/>
  </r>
  <r>
    <x v="7"/>
    <s v="Lundi"/>
    <n v="3"/>
    <x v="1"/>
  </r>
  <r>
    <x v="35"/>
    <s v="Lundi"/>
    <n v="2"/>
    <x v="3"/>
  </r>
  <r>
    <x v="36"/>
    <s v="Lundi"/>
    <n v="3"/>
    <x v="1"/>
  </r>
  <r>
    <x v="37"/>
    <s v="Lundi"/>
    <n v="1"/>
    <x v="1"/>
  </r>
  <r>
    <x v="25"/>
    <s v="Lundi"/>
    <n v="1"/>
    <x v="3"/>
  </r>
  <r>
    <x v="38"/>
    <s v="Lundi"/>
    <n v="2"/>
    <x v="3"/>
  </r>
  <r>
    <x v="17"/>
    <s v="Lundi"/>
    <n v="3"/>
    <x v="3"/>
  </r>
  <r>
    <x v="5"/>
    <s v="Lundi"/>
    <n v="3"/>
    <x v="1"/>
  </r>
  <r>
    <x v="5"/>
    <s v="Lundi"/>
    <n v="3.5"/>
    <x v="1"/>
  </r>
  <r>
    <x v="39"/>
    <s v="Lundi"/>
    <n v="4"/>
    <x v="2"/>
  </r>
  <r>
    <x v="40"/>
    <s v="Lundi"/>
    <n v="1"/>
    <x v="2"/>
  </r>
  <r>
    <x v="41"/>
    <s v="Lundi"/>
    <n v="1"/>
    <x v="3"/>
  </r>
  <r>
    <x v="42"/>
    <s v="Lundi"/>
    <n v="1"/>
    <x v="1"/>
  </r>
  <r>
    <x v="43"/>
    <s v="Lundi"/>
    <n v="3"/>
    <x v="0"/>
  </r>
  <r>
    <x v="44"/>
    <s v="Lundi"/>
    <n v="2.5"/>
    <x v="1"/>
  </r>
  <r>
    <x v="45"/>
    <s v="Lundi"/>
    <n v="1"/>
    <x v="2"/>
  </r>
  <r>
    <x v="46"/>
    <s v="Lundi"/>
    <n v="3"/>
    <x v="1"/>
  </r>
  <r>
    <x v="47"/>
    <s v="Lundi"/>
    <n v="3"/>
    <x v="3"/>
  </r>
  <r>
    <x v="15"/>
    <s v="Lundi"/>
    <n v="6"/>
    <x v="1"/>
  </r>
  <r>
    <x v="48"/>
    <s v="Lundi"/>
    <n v="3"/>
    <x v="1"/>
  </r>
  <r>
    <x v="49"/>
    <s v="Mardi"/>
    <n v="1.5"/>
    <x v="1"/>
  </r>
  <r>
    <x v="50"/>
    <s v="Mardi"/>
    <n v="5"/>
    <x v="1"/>
  </r>
  <r>
    <x v="7"/>
    <s v="Mardi"/>
    <n v="3"/>
    <x v="1"/>
  </r>
  <r>
    <x v="43"/>
    <s v="Mardi"/>
    <n v="5"/>
    <x v="0"/>
  </r>
  <r>
    <x v="51"/>
    <s v="Mardi"/>
    <n v="1"/>
    <x v="0"/>
  </r>
  <r>
    <x v="5"/>
    <s v="Mardi"/>
    <n v="7"/>
    <x v="1"/>
  </r>
  <r>
    <x v="52"/>
    <s v="Mardi"/>
    <n v="3"/>
    <x v="2"/>
  </r>
  <r>
    <x v="53"/>
    <s v="Mardi"/>
    <n v="2"/>
    <x v="1"/>
  </r>
  <r>
    <x v="44"/>
    <s v="Mardi"/>
    <n v="2"/>
    <x v="1"/>
  </r>
  <r>
    <x v="21"/>
    <s v="Mardi"/>
    <n v="2"/>
    <x v="3"/>
  </r>
  <r>
    <x v="54"/>
    <s v="Mardi"/>
    <n v="2.5"/>
    <x v="0"/>
  </r>
  <r>
    <x v="15"/>
    <s v="mercredi"/>
    <n v="6"/>
    <x v="1"/>
  </r>
  <r>
    <x v="55"/>
    <s v="mercredi"/>
    <n v="1.5"/>
    <x v="3"/>
  </r>
  <r>
    <x v="5"/>
    <s v="mercredi"/>
    <n v="6"/>
    <x v="1"/>
  </r>
  <r>
    <x v="18"/>
    <s v="mercredi"/>
    <n v="2"/>
    <x v="3"/>
  </r>
  <r>
    <x v="6"/>
    <s v="mercredi"/>
    <n v="2.5"/>
    <x v="1"/>
  </r>
  <r>
    <x v="13"/>
    <s v="mercredi"/>
    <m/>
    <x v="3"/>
  </r>
  <r>
    <x v="52"/>
    <s v="mercredi"/>
    <n v="2.5"/>
    <x v="2"/>
  </r>
  <r>
    <x v="56"/>
    <s v="mercredi"/>
    <n v="1"/>
    <x v="3"/>
  </r>
  <r>
    <x v="57"/>
    <s v="mercredi"/>
    <n v="2"/>
    <x v="1"/>
  </r>
  <r>
    <x v="58"/>
    <s v="mercredi"/>
    <m/>
    <x v="1"/>
  </r>
  <r>
    <x v="38"/>
    <s v="mercredi"/>
    <n v="1"/>
    <x v="3"/>
  </r>
  <r>
    <x v="44"/>
    <s v="mercredi"/>
    <n v="2"/>
    <x v="1"/>
  </r>
  <r>
    <x v="25"/>
    <s v="mercredi"/>
    <n v="2.5"/>
    <x v="3"/>
  </r>
  <r>
    <x v="59"/>
    <s v="mercredi"/>
    <n v="1.5"/>
    <x v="1"/>
  </r>
  <r>
    <x v="60"/>
    <s v="mercredi"/>
    <n v="1.5"/>
    <x v="3"/>
  </r>
  <r>
    <x v="61"/>
    <s v="mercredi"/>
    <n v="1.5"/>
    <x v="3"/>
  </r>
  <r>
    <x v="41"/>
    <s v="mercredi"/>
    <n v="2"/>
    <x v="3"/>
  </r>
  <r>
    <x v="62"/>
    <s v="mercredi"/>
    <n v="2"/>
    <x v="3"/>
  </r>
  <r>
    <x v="3"/>
    <s v="mercredi"/>
    <m/>
    <x v="2"/>
  </r>
  <r>
    <x v="49"/>
    <s v="mercredi"/>
    <n v="2"/>
    <x v="1"/>
  </r>
  <r>
    <x v="21"/>
    <s v="mercredi"/>
    <m/>
    <x v="3"/>
  </r>
  <r>
    <x v="63"/>
    <s v="mercredi"/>
    <n v="3.5"/>
    <x v="1"/>
  </r>
  <r>
    <x v="64"/>
    <s v="mercredi"/>
    <n v="2.5"/>
    <x v="1"/>
  </r>
  <r>
    <x v="65"/>
    <s v="mercredi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Graph3_A" cacheId="0" dataPosition="0" applyNumberFormats="0" applyBorderFormats="0" applyFontFormats="0" applyPatternFormats="0" applyAlignmentFormats="0" applyWidthHeightFormats="1" dataCaption="Valeurs" showError="1" updatedVersion="5" minRefreshableVersion="3" showCalcMbrs="0" useAutoFormatting="1" colGrandTotals="0" itemPrintTitles="1" createdVersion="3" indent="0" outline="1" outlineData="1" multipleFieldFilters="0" chartFormat="21" colHeaderCaption="Jour ">
  <location ref="F11:N80" firstHeaderRow="1" firstDataRow="3" firstDataCol="1"/>
  <pivotFields count="8">
    <pivotField axis="axisRow" dataField="1" showAll="0" defaultSubtotal="0">
      <items count="66">
        <item x="52"/>
        <item x="0"/>
        <item x="43"/>
        <item x="41"/>
        <item x="55"/>
        <item x="60"/>
        <item x="9"/>
        <item x="12"/>
        <item x="59"/>
        <item x="14"/>
        <item x="4"/>
        <item x="2"/>
        <item x="49"/>
        <item x="38"/>
        <item x="8"/>
        <item x="7"/>
        <item x="11"/>
        <item x="3"/>
        <item x="29"/>
        <item x="63"/>
        <item x="50"/>
        <item x="17"/>
        <item x="16"/>
        <item x="27"/>
        <item x="32"/>
        <item x="46"/>
        <item x="51"/>
        <item x="31"/>
        <item x="64"/>
        <item x="47"/>
        <item x="23"/>
        <item x="58"/>
        <item x="65"/>
        <item x="48"/>
        <item x="33"/>
        <item x="13"/>
        <item x="34"/>
        <item x="21"/>
        <item x="62"/>
        <item x="42"/>
        <item x="37"/>
        <item x="36"/>
        <item x="20"/>
        <item x="5"/>
        <item x="24"/>
        <item x="56"/>
        <item x="26"/>
        <item x="54"/>
        <item x="57"/>
        <item x="30"/>
        <item x="18"/>
        <item x="25"/>
        <item x="39"/>
        <item x="45"/>
        <item x="15"/>
        <item x="28"/>
        <item x="6"/>
        <item x="53"/>
        <item x="10"/>
        <item x="61"/>
        <item x="35"/>
        <item x="1"/>
        <item x="44"/>
        <item x="40"/>
        <item x="22"/>
        <item x="19"/>
      </items>
    </pivotField>
    <pivotField showAll="0" defaultSubtotal="0"/>
    <pivotField dataField="1" showAll="0" defaultSubtotal="0"/>
    <pivotField axis="axisCol" showAll="0" defaultSubtotal="0">
      <items count="4">
        <item x="1"/>
        <item x="0"/>
        <item x="2"/>
        <item x="3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Fields count="2">
    <field x="-2"/>
    <field x="3"/>
  </colFields>
  <colItems count="8">
    <i>
      <x/>
      <x/>
    </i>
    <i r="1">
      <x v="1"/>
    </i>
    <i r="1">
      <x v="2"/>
    </i>
    <i r="1">
      <x v="3"/>
    </i>
    <i i="1">
      <x v="1"/>
      <x/>
    </i>
    <i r="1" i="1">
      <x v="1"/>
    </i>
    <i r="1" i="1">
      <x v="2"/>
    </i>
    <i r="1" i="1">
      <x v="3"/>
    </i>
  </colItems>
  <dataFields count="2">
    <dataField name="nb" fld="0" subtotal="count" baseField="0" baseItem="0"/>
    <dataField name="nbH" fld="2" baseField="0" baseItem="0"/>
  </dataFields>
  <formats count="4">
    <format dxfId="3">
      <pivotArea field="-2" type="button" dataOnly="0" labelOnly="1" outline="0" axis="axisCol" fieldPosition="0"/>
    </format>
    <format dxfId="2">
      <pivotArea grandRow="1"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N103"/>
  <sheetViews>
    <sheetView showGridLines="0" tabSelected="1" zoomScaleNormal="100" workbookViewId="0">
      <selection activeCell="M4" sqref="M4"/>
    </sheetView>
  </sheetViews>
  <sheetFormatPr baseColWidth="10" defaultRowHeight="14.25" x14ac:dyDescent="0.2"/>
  <cols>
    <col min="1" max="1" width="12.42578125" style="6" bestFit="1" customWidth="1"/>
    <col min="2" max="2" width="12.28515625" style="7" bestFit="1" customWidth="1"/>
    <col min="3" max="3" width="9.42578125" style="7" bestFit="1" customWidth="1"/>
    <col min="4" max="4" width="11.42578125" style="11"/>
    <col min="5" max="6" width="21.140625" style="1" customWidth="1"/>
    <col min="7" max="7" width="7.85546875" style="1" customWidth="1"/>
    <col min="8" max="8" width="2.140625" style="1" customWidth="1"/>
    <col min="9" max="10" width="3" style="1" customWidth="1"/>
    <col min="11" max="11" width="5" style="17" customWidth="1"/>
    <col min="12" max="12" width="5" style="1" customWidth="1"/>
    <col min="13" max="13" width="11.85546875" style="1" bestFit="1" customWidth="1"/>
    <col min="14" max="14" width="12.42578125" style="1" bestFit="1" customWidth="1"/>
    <col min="15" max="15" width="13.42578125" style="1" bestFit="1" customWidth="1"/>
    <col min="16" max="18" width="12.28515625" style="1" customWidth="1"/>
    <col min="19" max="19" width="6.140625" style="1" customWidth="1"/>
    <col min="20" max="20" width="9.7109375" style="1" customWidth="1"/>
    <col min="21" max="21" width="9.5703125" style="1" customWidth="1"/>
    <col min="22" max="22" width="11.7109375" style="1" customWidth="1"/>
    <col min="23" max="23" width="19.5703125" style="1" customWidth="1"/>
    <col min="24" max="24" width="11.7109375" style="1" customWidth="1"/>
    <col min="25" max="26" width="6.42578125" style="1" customWidth="1"/>
    <col min="27" max="27" width="9.7109375" style="1" customWidth="1"/>
    <col min="28" max="28" width="6.140625" style="1" customWidth="1"/>
    <col min="29" max="29" width="9.7109375" style="1" customWidth="1"/>
    <col min="30" max="30" width="9.5703125" style="1" customWidth="1"/>
    <col min="31" max="31" width="11.7109375" style="1" customWidth="1"/>
    <col min="32" max="32" width="12.85546875" style="1" customWidth="1"/>
    <col min="33" max="33" width="11.7109375" style="1" customWidth="1"/>
    <col min="34" max="35" width="6.42578125" style="1" customWidth="1"/>
    <col min="36" max="36" width="9.7109375" style="1" customWidth="1"/>
    <col min="37" max="37" width="6.140625" style="1" customWidth="1"/>
    <col min="38" max="38" width="9.7109375" style="1" customWidth="1"/>
    <col min="39" max="39" width="9.5703125" style="1" customWidth="1"/>
    <col min="40" max="40" width="11.7109375" style="1" customWidth="1"/>
    <col min="41" max="16384" width="11.42578125" style="1"/>
  </cols>
  <sheetData>
    <row r="1" spans="1:40" customFormat="1" x14ac:dyDescent="0.2">
      <c r="A1" s="4" t="s">
        <v>49</v>
      </c>
      <c r="B1" s="5" t="s">
        <v>50</v>
      </c>
      <c r="C1" s="5" t="s">
        <v>51</v>
      </c>
      <c r="D1" s="10" t="s">
        <v>81</v>
      </c>
      <c r="E1" s="1"/>
      <c r="F1" s="1"/>
      <c r="K1" s="16"/>
    </row>
    <row r="2" spans="1:40" x14ac:dyDescent="0.2">
      <c r="A2" s="6" t="s">
        <v>10</v>
      </c>
      <c r="B2" s="7" t="s">
        <v>72</v>
      </c>
      <c r="C2" s="7">
        <v>4</v>
      </c>
      <c r="D2" s="11" t="s">
        <v>78</v>
      </c>
      <c r="I2"/>
      <c r="J2"/>
      <c r="L2"/>
      <c r="M2" s="19" t="s">
        <v>88</v>
      </c>
      <c r="N2"/>
      <c r="O2"/>
      <c r="P2" s="18" t="s">
        <v>89</v>
      </c>
      <c r="Q2"/>
      <c r="R2"/>
      <c r="S2"/>
      <c r="T2"/>
      <c r="U2"/>
      <c r="V2"/>
      <c r="W2"/>
      <c r="X2"/>
      <c r="Y2"/>
    </row>
    <row r="3" spans="1:40" x14ac:dyDescent="0.2">
      <c r="A3" s="6" t="s">
        <v>59</v>
      </c>
      <c r="B3" s="7" t="s">
        <v>72</v>
      </c>
      <c r="C3" s="7">
        <v>3</v>
      </c>
      <c r="D3" s="11" t="s">
        <v>79</v>
      </c>
      <c r="I3"/>
      <c r="J3"/>
      <c r="K3" s="16"/>
      <c r="L3"/>
      <c r="M3" s="20" t="s">
        <v>91</v>
      </c>
      <c r="N3" s="18" t="s">
        <v>84</v>
      </c>
      <c r="P3" s="12" t="s">
        <v>82</v>
      </c>
      <c r="Q3"/>
      <c r="R3"/>
      <c r="S3"/>
      <c r="T3"/>
      <c r="U3"/>
      <c r="V3"/>
      <c r="W3"/>
      <c r="X3"/>
    </row>
    <row r="4" spans="1:40" x14ac:dyDescent="0.2">
      <c r="A4" s="6" t="s">
        <v>59</v>
      </c>
      <c r="B4" s="7" t="s">
        <v>72</v>
      </c>
      <c r="C4" s="7">
        <v>2.5</v>
      </c>
      <c r="D4" s="11" t="s">
        <v>79</v>
      </c>
      <c r="I4" s="2"/>
      <c r="J4" s="3"/>
      <c r="L4" s="16" t="s">
        <v>79</v>
      </c>
      <c r="M4">
        <f t="array" aca="1" ref="M4" ca="1">COUNT(GETPIVOTDATA($F$11,$G$12&amp;" "&amp;$L4&amp;" "&amp;liste))</f>
        <v>28</v>
      </c>
      <c r="N4" s="21">
        <f>COUNTA(G14:G79)</f>
        <v>28</v>
      </c>
      <c r="P4" t="e">
        <f>GETPIVOTDATA($F$11,K13&amp;" "&amp;F80)</f>
        <v>#N/A</v>
      </c>
      <c r="Q4" s="1" t="s">
        <v>87</v>
      </c>
      <c r="S4"/>
      <c r="T4"/>
      <c r="U4"/>
      <c r="V4"/>
      <c r="W4"/>
      <c r="X4"/>
    </row>
    <row r="5" spans="1:40" x14ac:dyDescent="0.2">
      <c r="A5" s="6" t="s">
        <v>17</v>
      </c>
      <c r="B5" s="7" t="s">
        <v>72</v>
      </c>
      <c r="C5" s="7">
        <v>1.5</v>
      </c>
      <c r="D5" s="11" t="s">
        <v>79</v>
      </c>
      <c r="I5" s="2"/>
      <c r="J5" s="3"/>
      <c r="L5" s="16" t="s">
        <v>78</v>
      </c>
      <c r="M5">
        <f t="array" aca="1" ref="M5" ca="1">COUNT(GETPIVOTDATA($F$11,$G$12&amp;" "&amp;$L5&amp;" "&amp;liste))</f>
        <v>4</v>
      </c>
      <c r="N5" s="21">
        <f>COUNTA(H14:H79)</f>
        <v>4</v>
      </c>
      <c r="P5" t="e">
        <f>GETPIVOTDATA($F$11,K$13&amp;" "&amp;ADDRESS(COUNTA(donnees_brutes!$F:$F)+12,6))</f>
        <v>#N/A</v>
      </c>
      <c r="R5"/>
      <c r="S5"/>
      <c r="T5"/>
      <c r="U5"/>
      <c r="V5"/>
      <c r="W5"/>
      <c r="X5"/>
    </row>
    <row r="6" spans="1:40" x14ac:dyDescent="0.2">
      <c r="A6" s="6" t="s">
        <v>60</v>
      </c>
      <c r="B6" s="7" t="s">
        <v>72</v>
      </c>
      <c r="C6" s="7">
        <v>1.5</v>
      </c>
      <c r="D6" s="11" t="s">
        <v>80</v>
      </c>
      <c r="H6" s="22" t="s">
        <v>90</v>
      </c>
      <c r="I6" s="2"/>
      <c r="J6" s="3"/>
      <c r="L6" s="23" t="s">
        <v>80</v>
      </c>
      <c r="M6" s="24">
        <f t="array" aca="1" ref="M6" ca="1">COUNT(GETPIVOTDATA($F$11,$G$12&amp;" "&amp;$L6&amp;" "&amp;liste))</f>
        <v>15</v>
      </c>
      <c r="N6" s="25">
        <f>COUNTA(I14:I79)</f>
        <v>16</v>
      </c>
      <c r="P6"/>
      <c r="Q6"/>
      <c r="R6"/>
      <c r="S6"/>
      <c r="T6"/>
      <c r="U6"/>
      <c r="V6"/>
      <c r="W6"/>
      <c r="X6"/>
    </row>
    <row r="7" spans="1:40" x14ac:dyDescent="0.2">
      <c r="A7" s="6" t="s">
        <v>16</v>
      </c>
      <c r="B7" s="7" t="s">
        <v>72</v>
      </c>
      <c r="C7" s="7">
        <v>1.5</v>
      </c>
      <c r="D7" s="11" t="s">
        <v>79</v>
      </c>
      <c r="I7" s="2"/>
      <c r="J7" s="3"/>
      <c r="L7" s="16" t="s">
        <v>77</v>
      </c>
      <c r="M7">
        <f t="array" aca="1" ref="M7" ca="1">COUNT(GETPIVOTDATA($F$11,$G$12&amp;" "&amp;$L7&amp;" "&amp;liste))</f>
        <v>18</v>
      </c>
      <c r="N7" s="21">
        <f>COUNTA(J14:J79)</f>
        <v>18</v>
      </c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</row>
    <row r="8" spans="1:40" x14ac:dyDescent="0.2">
      <c r="A8" s="6" t="s">
        <v>36</v>
      </c>
      <c r="B8" s="7" t="s">
        <v>72</v>
      </c>
      <c r="C8" s="7">
        <v>7</v>
      </c>
      <c r="D8" s="11" t="s">
        <v>79</v>
      </c>
      <c r="I8" s="2"/>
      <c r="J8" s="3"/>
      <c r="K8" s="16"/>
      <c r="L8" s="13" t="s">
        <v>0</v>
      </c>
      <c r="M8">
        <f ca="1">SUM(M4:M7)</f>
        <v>65</v>
      </c>
      <c r="N8" s="21">
        <f>SUM(N4:N7)</f>
        <v>66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</row>
    <row r="9" spans="1:40" x14ac:dyDescent="0.2">
      <c r="A9" s="6" t="s">
        <v>44</v>
      </c>
      <c r="B9" s="7" t="s">
        <v>72</v>
      </c>
      <c r="C9" s="7">
        <v>7</v>
      </c>
      <c r="D9" s="11" t="s">
        <v>79</v>
      </c>
      <c r="F9"/>
      <c r="G9"/>
      <c r="H9"/>
      <c r="I9" s="2"/>
      <c r="J9" s="3"/>
      <c r="K9" s="16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1:40" x14ac:dyDescent="0.2">
      <c r="A10" s="6" t="s">
        <v>5</v>
      </c>
      <c r="B10" s="7" t="s">
        <v>72</v>
      </c>
      <c r="C10" s="7">
        <v>5</v>
      </c>
      <c r="D10" s="11" t="s">
        <v>79</v>
      </c>
      <c r="E10"/>
      <c r="F10"/>
      <c r="K10" s="16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</row>
    <row r="11" spans="1:40" x14ac:dyDescent="0.2">
      <c r="A11" s="6" t="s">
        <v>61</v>
      </c>
      <c r="B11" s="7" t="s">
        <v>72</v>
      </c>
      <c r="C11" s="7">
        <v>2.1</v>
      </c>
      <c r="D11" s="11" t="s">
        <v>80</v>
      </c>
      <c r="E11"/>
      <c r="F11"/>
      <c r="G11" s="9" t="s">
        <v>83</v>
      </c>
      <c r="H11"/>
      <c r="I11"/>
      <c r="J11"/>
      <c r="K11"/>
      <c r="L11"/>
      <c r="M11"/>
      <c r="N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1:40" x14ac:dyDescent="0.2">
      <c r="A12" s="6" t="s">
        <v>14</v>
      </c>
      <c r="B12" s="7" t="s">
        <v>72</v>
      </c>
      <c r="C12" s="7">
        <v>9</v>
      </c>
      <c r="D12" s="11" t="s">
        <v>79</v>
      </c>
      <c r="F12"/>
      <c r="G12" t="s">
        <v>85</v>
      </c>
      <c r="H12"/>
      <c r="I12"/>
      <c r="J12"/>
      <c r="K12" t="s">
        <v>86</v>
      </c>
      <c r="L12"/>
      <c r="M12"/>
      <c r="N12"/>
    </row>
    <row r="13" spans="1:40" ht="15" thickBot="1" x14ac:dyDescent="0.25">
      <c r="A13" s="6" t="s">
        <v>62</v>
      </c>
      <c r="B13" s="7" t="s">
        <v>72</v>
      </c>
      <c r="C13" s="7">
        <v>3</v>
      </c>
      <c r="D13" s="11" t="s">
        <v>80</v>
      </c>
      <c r="F13" s="8" t="s">
        <v>52</v>
      </c>
      <c r="G13" t="s">
        <v>79</v>
      </c>
      <c r="H13" t="s">
        <v>78</v>
      </c>
      <c r="I13" t="s">
        <v>80</v>
      </c>
      <c r="J13" t="s">
        <v>77</v>
      </c>
      <c r="K13" t="s">
        <v>79</v>
      </c>
      <c r="L13" t="s">
        <v>78</v>
      </c>
      <c r="M13" t="s">
        <v>80</v>
      </c>
      <c r="N13" t="s">
        <v>77</v>
      </c>
    </row>
    <row r="14" spans="1:40" x14ac:dyDescent="0.2">
      <c r="A14" s="6" t="s">
        <v>20</v>
      </c>
      <c r="B14" s="7" t="s">
        <v>72</v>
      </c>
      <c r="C14" s="7">
        <v>2</v>
      </c>
      <c r="D14" s="11" t="s">
        <v>79</v>
      </c>
      <c r="F14" s="2" t="s">
        <v>71</v>
      </c>
      <c r="G14" s="14"/>
      <c r="H14" s="14"/>
      <c r="I14" s="14">
        <v>2</v>
      </c>
      <c r="J14" s="14"/>
      <c r="K14" s="14"/>
      <c r="L14" s="14"/>
      <c r="M14" s="14">
        <v>5.5</v>
      </c>
      <c r="N14" s="14"/>
    </row>
    <row r="15" spans="1:40" x14ac:dyDescent="0.2">
      <c r="A15" s="6" t="s">
        <v>63</v>
      </c>
      <c r="B15" s="7" t="s">
        <v>72</v>
      </c>
      <c r="C15" s="7">
        <v>2</v>
      </c>
      <c r="D15" s="11" t="s">
        <v>80</v>
      </c>
      <c r="F15" s="2" t="s">
        <v>10</v>
      </c>
      <c r="G15" s="14"/>
      <c r="H15" s="14">
        <v>1</v>
      </c>
      <c r="I15" s="14"/>
      <c r="J15" s="14"/>
      <c r="K15" s="14"/>
      <c r="L15" s="14">
        <v>4</v>
      </c>
      <c r="M15" s="14"/>
      <c r="N15" s="14"/>
    </row>
    <row r="16" spans="1:40" x14ac:dyDescent="0.2">
      <c r="A16" s="6" t="s">
        <v>30</v>
      </c>
      <c r="B16" s="7" t="s">
        <v>72</v>
      </c>
      <c r="C16" s="7">
        <v>3</v>
      </c>
      <c r="D16" s="11" t="s">
        <v>77</v>
      </c>
      <c r="F16" s="2" t="s">
        <v>11</v>
      </c>
      <c r="G16" s="14"/>
      <c r="H16" s="14">
        <v>2</v>
      </c>
      <c r="I16" s="14"/>
      <c r="J16" s="14"/>
      <c r="K16" s="14"/>
      <c r="L16" s="14">
        <v>8</v>
      </c>
      <c r="M16" s="14"/>
      <c r="N16" s="14"/>
    </row>
    <row r="17" spans="1:14" x14ac:dyDescent="0.2">
      <c r="A17" s="6" t="s">
        <v>54</v>
      </c>
      <c r="B17" s="7" t="s">
        <v>72</v>
      </c>
      <c r="C17" s="7">
        <v>2.5</v>
      </c>
      <c r="D17" s="11" t="s">
        <v>80</v>
      </c>
      <c r="F17" s="2" t="s">
        <v>12</v>
      </c>
      <c r="G17" s="14"/>
      <c r="H17" s="14"/>
      <c r="I17" s="14"/>
      <c r="J17" s="14">
        <v>2</v>
      </c>
      <c r="K17" s="14"/>
      <c r="L17" s="14"/>
      <c r="M17" s="14"/>
      <c r="N17" s="14">
        <v>3</v>
      </c>
    </row>
    <row r="18" spans="1:14" x14ac:dyDescent="0.2">
      <c r="A18" s="6" t="s">
        <v>42</v>
      </c>
      <c r="B18" s="7" t="s">
        <v>72</v>
      </c>
      <c r="C18" s="7">
        <v>12</v>
      </c>
      <c r="D18" s="11" t="s">
        <v>79</v>
      </c>
      <c r="F18" s="2" t="s">
        <v>8</v>
      </c>
      <c r="G18" s="14"/>
      <c r="H18" s="14"/>
      <c r="I18" s="14"/>
      <c r="J18" s="14">
        <v>1</v>
      </c>
      <c r="K18" s="14"/>
      <c r="L18" s="14"/>
      <c r="M18" s="14"/>
      <c r="N18" s="14">
        <v>1.5</v>
      </c>
    </row>
    <row r="19" spans="1:14" x14ac:dyDescent="0.2">
      <c r="A19" s="6" t="s">
        <v>55</v>
      </c>
      <c r="B19" s="7" t="s">
        <v>72</v>
      </c>
      <c r="C19" s="7">
        <v>2.5</v>
      </c>
      <c r="D19" s="11" t="s">
        <v>80</v>
      </c>
      <c r="F19" s="2" t="s">
        <v>13</v>
      </c>
      <c r="G19" s="14"/>
      <c r="H19" s="14"/>
      <c r="I19" s="14"/>
      <c r="J19" s="14">
        <v>1</v>
      </c>
      <c r="K19" s="14"/>
      <c r="L19" s="14"/>
      <c r="M19" s="14"/>
      <c r="N19" s="14">
        <v>1.5</v>
      </c>
    </row>
    <row r="20" spans="1:14" x14ac:dyDescent="0.2">
      <c r="A20" s="6" t="s">
        <v>23</v>
      </c>
      <c r="B20" s="7" t="s">
        <v>72</v>
      </c>
      <c r="C20" s="7">
        <v>4.5</v>
      </c>
      <c r="D20" s="11" t="s">
        <v>77</v>
      </c>
      <c r="F20" s="2" t="s">
        <v>14</v>
      </c>
      <c r="G20" s="14">
        <v>2</v>
      </c>
      <c r="H20" s="14"/>
      <c r="I20" s="14"/>
      <c r="J20" s="14"/>
      <c r="K20" s="14">
        <v>16</v>
      </c>
      <c r="L20" s="14"/>
      <c r="M20" s="14"/>
      <c r="N20" s="14"/>
    </row>
    <row r="21" spans="1:14" x14ac:dyDescent="0.2">
      <c r="A21" s="6" t="s">
        <v>40</v>
      </c>
      <c r="B21" s="7" t="s">
        <v>72</v>
      </c>
      <c r="C21" s="7">
        <v>2</v>
      </c>
      <c r="D21" s="11" t="s">
        <v>77</v>
      </c>
      <c r="F21" s="2" t="s">
        <v>63</v>
      </c>
      <c r="G21" s="14"/>
      <c r="H21" s="14"/>
      <c r="I21" s="14">
        <v>1</v>
      </c>
      <c r="J21" s="14"/>
      <c r="K21" s="14"/>
      <c r="L21" s="14"/>
      <c r="M21" s="14">
        <v>2</v>
      </c>
      <c r="N21" s="14"/>
    </row>
    <row r="22" spans="1:14" x14ac:dyDescent="0.2">
      <c r="A22" s="6" t="s">
        <v>56</v>
      </c>
      <c r="B22" s="7" t="s">
        <v>72</v>
      </c>
      <c r="C22" s="7">
        <v>2.5</v>
      </c>
      <c r="D22" s="11" t="s">
        <v>80</v>
      </c>
      <c r="F22" s="2" t="s">
        <v>15</v>
      </c>
      <c r="G22" s="14">
        <v>1</v>
      </c>
      <c r="H22" s="14"/>
      <c r="I22" s="14"/>
      <c r="J22" s="14"/>
      <c r="K22" s="14">
        <v>1.5</v>
      </c>
      <c r="L22" s="14"/>
      <c r="M22" s="14"/>
      <c r="N22" s="14"/>
    </row>
    <row r="23" spans="1:14" x14ac:dyDescent="0.2">
      <c r="A23" s="6" t="s">
        <v>35</v>
      </c>
      <c r="B23" s="7" t="s">
        <v>72</v>
      </c>
      <c r="C23" s="7">
        <v>3</v>
      </c>
      <c r="D23" s="11" t="s">
        <v>79</v>
      </c>
      <c r="F23" s="2" t="s">
        <v>54</v>
      </c>
      <c r="G23" s="14"/>
      <c r="H23" s="14"/>
      <c r="I23" s="14">
        <v>1</v>
      </c>
      <c r="J23" s="14"/>
      <c r="K23" s="14"/>
      <c r="L23" s="14"/>
      <c r="M23" s="14">
        <v>2.5</v>
      </c>
      <c r="N23" s="14"/>
    </row>
    <row r="24" spans="1:14" x14ac:dyDescent="0.2">
      <c r="A24" s="6" t="s">
        <v>32</v>
      </c>
      <c r="B24" s="7" t="s">
        <v>72</v>
      </c>
      <c r="C24" s="7">
        <v>5</v>
      </c>
      <c r="D24" s="11" t="s">
        <v>77</v>
      </c>
      <c r="F24" s="2" t="s">
        <v>16</v>
      </c>
      <c r="G24" s="14">
        <v>1</v>
      </c>
      <c r="H24" s="14"/>
      <c r="I24" s="14"/>
      <c r="J24" s="14"/>
      <c r="K24" s="14">
        <v>1.5</v>
      </c>
      <c r="L24" s="14"/>
      <c r="M24" s="14"/>
      <c r="N24" s="14"/>
    </row>
    <row r="25" spans="1:14" x14ac:dyDescent="0.2">
      <c r="A25" s="6" t="s">
        <v>57</v>
      </c>
      <c r="B25" s="7" t="s">
        <v>72</v>
      </c>
      <c r="C25" s="7">
        <v>2.5</v>
      </c>
      <c r="D25" s="11" t="s">
        <v>80</v>
      </c>
      <c r="F25" s="2" t="s">
        <v>17</v>
      </c>
      <c r="G25" s="14">
        <v>1</v>
      </c>
      <c r="H25" s="14"/>
      <c r="I25" s="14"/>
      <c r="J25" s="14"/>
      <c r="K25" s="14">
        <v>1.5</v>
      </c>
      <c r="L25" s="14"/>
      <c r="M25" s="14"/>
      <c r="N25" s="14"/>
    </row>
    <row r="26" spans="1:14" x14ac:dyDescent="0.2">
      <c r="A26" s="6" t="s">
        <v>58</v>
      </c>
      <c r="B26" s="7" t="s">
        <v>72</v>
      </c>
      <c r="C26" s="7">
        <v>2</v>
      </c>
      <c r="D26" s="11" t="s">
        <v>80</v>
      </c>
      <c r="F26" s="2" t="s">
        <v>18</v>
      </c>
      <c r="G26" s="14">
        <v>2</v>
      </c>
      <c r="H26" s="14"/>
      <c r="I26" s="14"/>
      <c r="J26" s="14"/>
      <c r="K26" s="14">
        <v>3.5</v>
      </c>
      <c r="L26" s="14"/>
      <c r="M26" s="14"/>
      <c r="N26" s="14"/>
    </row>
    <row r="27" spans="1:14" x14ac:dyDescent="0.2">
      <c r="A27" s="6" t="s">
        <v>37</v>
      </c>
      <c r="B27" s="7" t="s">
        <v>72</v>
      </c>
      <c r="C27" s="7">
        <v>2</v>
      </c>
      <c r="D27" s="11" t="s">
        <v>79</v>
      </c>
      <c r="F27" s="2" t="s">
        <v>19</v>
      </c>
      <c r="G27" s="14"/>
      <c r="H27" s="14"/>
      <c r="I27" s="14"/>
      <c r="J27" s="14">
        <v>2</v>
      </c>
      <c r="K27" s="14"/>
      <c r="L27" s="14"/>
      <c r="M27" s="14"/>
      <c r="N27" s="14">
        <v>3</v>
      </c>
    </row>
    <row r="28" spans="1:14" x14ac:dyDescent="0.2">
      <c r="A28" s="6" t="s">
        <v>41</v>
      </c>
      <c r="B28" s="7" t="s">
        <v>73</v>
      </c>
      <c r="C28" s="7">
        <v>2.5</v>
      </c>
      <c r="D28" s="11" t="s">
        <v>77</v>
      </c>
      <c r="F28" s="2" t="s">
        <v>61</v>
      </c>
      <c r="G28" s="14"/>
      <c r="H28" s="14"/>
      <c r="I28" s="14">
        <v>1</v>
      </c>
      <c r="J28" s="14"/>
      <c r="K28" s="14"/>
      <c r="L28" s="14"/>
      <c r="M28" s="14">
        <v>2.1</v>
      </c>
      <c r="N28" s="14"/>
    </row>
    <row r="29" spans="1:14" x14ac:dyDescent="0.2">
      <c r="A29" s="6" t="s">
        <v>41</v>
      </c>
      <c r="B29" s="7" t="s">
        <v>73</v>
      </c>
      <c r="C29" s="7">
        <v>2.5</v>
      </c>
      <c r="D29" s="11" t="s">
        <v>77</v>
      </c>
      <c r="F29" s="2" t="s">
        <v>5</v>
      </c>
      <c r="G29" s="14">
        <v>3</v>
      </c>
      <c r="H29" s="14"/>
      <c r="I29" s="14"/>
      <c r="J29" s="14"/>
      <c r="K29" s="14">
        <v>11</v>
      </c>
      <c r="L29" s="14"/>
      <c r="M29" s="14"/>
      <c r="N29" s="14"/>
    </row>
    <row r="30" spans="1:14" x14ac:dyDescent="0.2">
      <c r="A30" s="6" t="s">
        <v>14</v>
      </c>
      <c r="B30" s="7" t="s">
        <v>73</v>
      </c>
      <c r="C30" s="7">
        <v>7</v>
      </c>
      <c r="D30" s="11" t="s">
        <v>79</v>
      </c>
      <c r="F30" s="2" t="s">
        <v>20</v>
      </c>
      <c r="G30" s="14">
        <v>1</v>
      </c>
      <c r="H30" s="14"/>
      <c r="I30" s="14"/>
      <c r="J30" s="14"/>
      <c r="K30" s="14">
        <v>2</v>
      </c>
      <c r="L30" s="14"/>
      <c r="M30" s="14"/>
      <c r="N30" s="14"/>
    </row>
    <row r="31" spans="1:14" x14ac:dyDescent="0.2">
      <c r="A31" s="6" t="s">
        <v>64</v>
      </c>
      <c r="B31" s="7" t="s">
        <v>73</v>
      </c>
      <c r="C31" s="7">
        <v>1</v>
      </c>
      <c r="D31" s="11" t="s">
        <v>80</v>
      </c>
      <c r="F31" s="2" t="s">
        <v>60</v>
      </c>
      <c r="G31" s="14"/>
      <c r="H31" s="14"/>
      <c r="I31" s="14">
        <v>2</v>
      </c>
      <c r="J31" s="14"/>
      <c r="K31" s="14"/>
      <c r="L31" s="14"/>
      <c r="M31" s="14">
        <v>1.5</v>
      </c>
      <c r="N31" s="14"/>
    </row>
    <row r="32" spans="1:14" x14ac:dyDescent="0.2">
      <c r="A32" s="6" t="s">
        <v>62</v>
      </c>
      <c r="B32" s="7" t="s">
        <v>73</v>
      </c>
      <c r="C32" s="7">
        <v>3</v>
      </c>
      <c r="D32" s="11" t="s">
        <v>80</v>
      </c>
      <c r="F32" s="2" t="s">
        <v>66</v>
      </c>
      <c r="G32" s="14"/>
      <c r="H32" s="14"/>
      <c r="I32" s="14">
        <v>1</v>
      </c>
      <c r="J32" s="14"/>
      <c r="K32" s="14"/>
      <c r="L32" s="14"/>
      <c r="M32" s="14">
        <v>1</v>
      </c>
      <c r="N32" s="14"/>
    </row>
    <row r="33" spans="1:14" x14ac:dyDescent="0.2">
      <c r="A33" s="6" t="s">
        <v>42</v>
      </c>
      <c r="B33" s="7" t="s">
        <v>73</v>
      </c>
      <c r="C33" s="7">
        <v>9</v>
      </c>
      <c r="D33" s="11" t="s">
        <v>79</v>
      </c>
      <c r="F33" s="2" t="s">
        <v>21</v>
      </c>
      <c r="G33" s="14">
        <v>1</v>
      </c>
      <c r="H33" s="14"/>
      <c r="I33" s="14"/>
      <c r="J33" s="14"/>
      <c r="K33" s="14">
        <v>3.5</v>
      </c>
      <c r="L33" s="14"/>
      <c r="M33" s="14"/>
      <c r="N33" s="14"/>
    </row>
    <row r="34" spans="1:14" x14ac:dyDescent="0.2">
      <c r="A34" s="6" t="s">
        <v>65</v>
      </c>
      <c r="B34" s="7" t="s">
        <v>73</v>
      </c>
      <c r="C34" s="7">
        <v>9</v>
      </c>
      <c r="D34" s="11" t="s">
        <v>77</v>
      </c>
      <c r="F34" s="2" t="s">
        <v>22</v>
      </c>
      <c r="G34" s="14">
        <v>1</v>
      </c>
      <c r="H34" s="14"/>
      <c r="I34" s="14"/>
      <c r="J34" s="14"/>
      <c r="K34" s="14">
        <v>5</v>
      </c>
      <c r="L34" s="14"/>
      <c r="M34" s="14"/>
      <c r="N34" s="14"/>
    </row>
    <row r="35" spans="1:14" x14ac:dyDescent="0.2">
      <c r="A35" s="6" t="s">
        <v>43</v>
      </c>
      <c r="B35" s="7" t="s">
        <v>73</v>
      </c>
      <c r="C35" s="7">
        <v>4</v>
      </c>
      <c r="D35" s="11" t="s">
        <v>77</v>
      </c>
      <c r="F35" s="2" t="s">
        <v>23</v>
      </c>
      <c r="G35" s="14"/>
      <c r="H35" s="14"/>
      <c r="I35" s="14"/>
      <c r="J35" s="14">
        <v>2</v>
      </c>
      <c r="K35" s="14"/>
      <c r="L35" s="14"/>
      <c r="M35" s="14"/>
      <c r="N35" s="14">
        <v>7.5</v>
      </c>
    </row>
    <row r="36" spans="1:14" x14ac:dyDescent="0.2">
      <c r="A36" s="6" t="s">
        <v>66</v>
      </c>
      <c r="B36" s="7" t="s">
        <v>73</v>
      </c>
      <c r="C36" s="7">
        <v>1</v>
      </c>
      <c r="D36" s="11" t="s">
        <v>80</v>
      </c>
      <c r="F36" s="2" t="s">
        <v>55</v>
      </c>
      <c r="G36" s="14"/>
      <c r="H36" s="14"/>
      <c r="I36" s="14">
        <v>1</v>
      </c>
      <c r="J36" s="14"/>
      <c r="K36" s="14"/>
      <c r="L36" s="14"/>
      <c r="M36" s="14">
        <v>2.5</v>
      </c>
      <c r="N36" s="14"/>
    </row>
    <row r="37" spans="1:14" x14ac:dyDescent="0.2">
      <c r="A37" s="6" t="s">
        <v>39</v>
      </c>
      <c r="B37" s="7" t="s">
        <v>73</v>
      </c>
      <c r="C37" s="7">
        <v>2</v>
      </c>
      <c r="D37" s="11" t="s">
        <v>79</v>
      </c>
      <c r="F37" s="2" t="s">
        <v>65</v>
      </c>
      <c r="G37" s="14"/>
      <c r="H37" s="14"/>
      <c r="I37" s="14"/>
      <c r="J37" s="14">
        <v>1</v>
      </c>
      <c r="K37" s="14"/>
      <c r="L37" s="14"/>
      <c r="M37" s="14"/>
      <c r="N37" s="14">
        <v>9</v>
      </c>
    </row>
    <row r="38" spans="1:14" x14ac:dyDescent="0.2">
      <c r="A38" s="6" t="s">
        <v>6</v>
      </c>
      <c r="B38" s="7" t="s">
        <v>73</v>
      </c>
      <c r="C38" s="7">
        <v>3.5</v>
      </c>
      <c r="D38" s="11" t="s">
        <v>77</v>
      </c>
      <c r="F38" s="2" t="s">
        <v>67</v>
      </c>
      <c r="G38" s="14"/>
      <c r="H38" s="14"/>
      <c r="I38" s="14">
        <v>1</v>
      </c>
      <c r="J38" s="14"/>
      <c r="K38" s="14"/>
      <c r="L38" s="14"/>
      <c r="M38" s="14">
        <v>2</v>
      </c>
      <c r="N38" s="14"/>
    </row>
    <row r="39" spans="1:14" x14ac:dyDescent="0.2">
      <c r="A39" s="6" t="s">
        <v>67</v>
      </c>
      <c r="B39" s="7" t="s">
        <v>73</v>
      </c>
      <c r="C39" s="7">
        <v>2</v>
      </c>
      <c r="D39" s="11" t="s">
        <v>80</v>
      </c>
      <c r="F39" s="2" t="s">
        <v>24</v>
      </c>
      <c r="G39" s="14">
        <v>1</v>
      </c>
      <c r="H39" s="14"/>
      <c r="I39" s="14"/>
      <c r="J39" s="14"/>
      <c r="K39" s="14">
        <v>3</v>
      </c>
      <c r="L39" s="14"/>
      <c r="M39" s="14"/>
      <c r="N39" s="14"/>
    </row>
    <row r="40" spans="1:14" x14ac:dyDescent="0.2">
      <c r="A40" s="6" t="s">
        <v>64</v>
      </c>
      <c r="B40" s="7" t="s">
        <v>73</v>
      </c>
      <c r="C40" s="7">
        <v>0.5</v>
      </c>
      <c r="D40" s="11" t="s">
        <v>80</v>
      </c>
      <c r="F40" s="2" t="s">
        <v>25</v>
      </c>
      <c r="G40" s="14"/>
      <c r="H40" s="14">
        <v>1</v>
      </c>
      <c r="I40" s="14"/>
      <c r="J40" s="14"/>
      <c r="K40" s="14"/>
      <c r="L40" s="14">
        <v>1</v>
      </c>
      <c r="M40" s="14"/>
      <c r="N40" s="14"/>
    </row>
    <row r="41" spans="1:14" x14ac:dyDescent="0.2">
      <c r="A41" s="6" t="s">
        <v>62</v>
      </c>
      <c r="B41" s="7" t="s">
        <v>73</v>
      </c>
      <c r="C41" s="7">
        <v>2</v>
      </c>
      <c r="D41" s="11" t="s">
        <v>80</v>
      </c>
      <c r="F41" s="2" t="s">
        <v>6</v>
      </c>
      <c r="G41" s="14"/>
      <c r="H41" s="14"/>
      <c r="I41" s="14"/>
      <c r="J41" s="14">
        <v>1</v>
      </c>
      <c r="K41" s="14"/>
      <c r="L41" s="14"/>
      <c r="M41" s="14"/>
      <c r="N41" s="14">
        <v>3.5</v>
      </c>
    </row>
    <row r="42" spans="1:14" x14ac:dyDescent="0.2">
      <c r="A42" s="6" t="s">
        <v>57</v>
      </c>
      <c r="B42" s="7" t="s">
        <v>73</v>
      </c>
      <c r="C42" s="7">
        <v>7</v>
      </c>
      <c r="D42" s="11" t="s">
        <v>80</v>
      </c>
      <c r="F42" s="2" t="s">
        <v>1</v>
      </c>
      <c r="G42" s="14">
        <v>1</v>
      </c>
      <c r="H42" s="14"/>
      <c r="I42" s="14"/>
      <c r="J42" s="14"/>
      <c r="K42" s="14">
        <v>2.5</v>
      </c>
      <c r="L42" s="14"/>
      <c r="M42" s="14"/>
      <c r="N42" s="14"/>
    </row>
    <row r="43" spans="1:14" x14ac:dyDescent="0.2">
      <c r="A43" s="6" t="s">
        <v>62</v>
      </c>
      <c r="B43" s="7" t="s">
        <v>73</v>
      </c>
      <c r="C43" s="7">
        <v>1</v>
      </c>
      <c r="D43" s="11" t="s">
        <v>80</v>
      </c>
      <c r="F43" s="2" t="s">
        <v>3</v>
      </c>
      <c r="G43" s="14"/>
      <c r="H43" s="14"/>
      <c r="I43" s="14"/>
      <c r="J43" s="14">
        <v>1</v>
      </c>
      <c r="K43" s="14"/>
      <c r="L43" s="14"/>
      <c r="M43" s="14"/>
      <c r="N43" s="14">
        <v>3</v>
      </c>
    </row>
    <row r="44" spans="1:14" x14ac:dyDescent="0.2">
      <c r="A44" s="6" t="s">
        <v>29</v>
      </c>
      <c r="B44" s="7" t="s">
        <v>73</v>
      </c>
      <c r="C44" s="7">
        <v>2</v>
      </c>
      <c r="D44" s="11" t="s">
        <v>77</v>
      </c>
      <c r="F44" s="2" t="s">
        <v>58</v>
      </c>
      <c r="G44" s="14"/>
      <c r="H44" s="14"/>
      <c r="I44" s="14">
        <v>1</v>
      </c>
      <c r="J44" s="14"/>
      <c r="K44" s="14"/>
      <c r="L44" s="14"/>
      <c r="M44" s="14">
        <v>2</v>
      </c>
      <c r="N44" s="14"/>
    </row>
    <row r="45" spans="1:14" x14ac:dyDescent="0.2">
      <c r="A45" s="6" t="s">
        <v>64</v>
      </c>
      <c r="B45" s="7" t="s">
        <v>73</v>
      </c>
      <c r="C45" s="7">
        <v>0.5</v>
      </c>
      <c r="D45" s="11" t="s">
        <v>80</v>
      </c>
      <c r="F45" s="2" t="s">
        <v>26</v>
      </c>
      <c r="G45" s="14">
        <v>1</v>
      </c>
      <c r="H45" s="14"/>
      <c r="I45" s="14"/>
      <c r="J45" s="14"/>
      <c r="K45" s="14"/>
      <c r="L45" s="14"/>
      <c r="M45" s="14"/>
      <c r="N45" s="14"/>
    </row>
    <row r="46" spans="1:14" x14ac:dyDescent="0.2">
      <c r="A46" s="6" t="s">
        <v>36</v>
      </c>
      <c r="B46" s="7" t="s">
        <v>73</v>
      </c>
      <c r="C46" s="7">
        <v>2</v>
      </c>
      <c r="D46" s="11" t="s">
        <v>79</v>
      </c>
      <c r="F46" s="2" t="s">
        <v>27</v>
      </c>
      <c r="G46" s="14">
        <v>1</v>
      </c>
      <c r="H46" s="14"/>
      <c r="I46" s="14"/>
      <c r="J46" s="14"/>
      <c r="K46" s="14"/>
      <c r="L46" s="14"/>
      <c r="M46" s="14"/>
      <c r="N46" s="14"/>
    </row>
    <row r="47" spans="1:14" x14ac:dyDescent="0.2">
      <c r="A47" s="6" t="s">
        <v>31</v>
      </c>
      <c r="B47" s="7" t="s">
        <v>74</v>
      </c>
      <c r="C47" s="7">
        <v>2</v>
      </c>
      <c r="D47" s="11" t="s">
        <v>79</v>
      </c>
      <c r="F47" s="2" t="s">
        <v>28</v>
      </c>
      <c r="G47" s="14">
        <v>1</v>
      </c>
      <c r="H47" s="14"/>
      <c r="I47" s="14"/>
      <c r="J47" s="14"/>
      <c r="K47" s="14">
        <v>3</v>
      </c>
      <c r="L47" s="14"/>
      <c r="M47" s="14"/>
      <c r="N47" s="14"/>
    </row>
    <row r="48" spans="1:14" x14ac:dyDescent="0.2">
      <c r="A48" s="6" t="s">
        <v>57</v>
      </c>
      <c r="B48" s="7" t="s">
        <v>74</v>
      </c>
      <c r="C48" s="7">
        <v>1</v>
      </c>
      <c r="D48" s="11" t="s">
        <v>80</v>
      </c>
      <c r="F48" s="2" t="s">
        <v>29</v>
      </c>
      <c r="G48" s="14"/>
      <c r="H48" s="14"/>
      <c r="I48" s="14"/>
      <c r="J48" s="14">
        <v>1</v>
      </c>
      <c r="K48" s="14"/>
      <c r="L48" s="14"/>
      <c r="M48" s="14"/>
      <c r="N48" s="14">
        <v>2</v>
      </c>
    </row>
    <row r="49" spans="1:14" x14ac:dyDescent="0.2">
      <c r="A49" s="6" t="s">
        <v>5</v>
      </c>
      <c r="B49" s="7" t="s">
        <v>74</v>
      </c>
      <c r="C49" s="7">
        <v>3</v>
      </c>
      <c r="D49" s="11" t="s">
        <v>79</v>
      </c>
      <c r="F49" s="2" t="s">
        <v>30</v>
      </c>
      <c r="G49" s="14"/>
      <c r="H49" s="14"/>
      <c r="I49" s="14"/>
      <c r="J49" s="14">
        <v>2</v>
      </c>
      <c r="K49" s="14"/>
      <c r="L49" s="14"/>
      <c r="M49" s="14"/>
      <c r="N49" s="14">
        <v>3</v>
      </c>
    </row>
    <row r="50" spans="1:14" x14ac:dyDescent="0.2">
      <c r="A50" s="6" t="s">
        <v>47</v>
      </c>
      <c r="B50" s="7" t="s">
        <v>74</v>
      </c>
      <c r="C50" s="7">
        <v>2</v>
      </c>
      <c r="D50" s="11" t="s">
        <v>77</v>
      </c>
      <c r="F50" s="2" t="s">
        <v>31</v>
      </c>
      <c r="G50" s="14">
        <v>1</v>
      </c>
      <c r="H50" s="14"/>
      <c r="I50" s="14"/>
      <c r="J50" s="14"/>
      <c r="K50" s="14">
        <v>2</v>
      </c>
      <c r="L50" s="14"/>
      <c r="M50" s="14"/>
      <c r="N50" s="14"/>
    </row>
    <row r="51" spans="1:14" x14ac:dyDescent="0.2">
      <c r="A51" s="6" t="s">
        <v>34</v>
      </c>
      <c r="B51" s="7" t="s">
        <v>74</v>
      </c>
      <c r="C51" s="7">
        <v>3</v>
      </c>
      <c r="D51" s="11" t="s">
        <v>79</v>
      </c>
      <c r="F51" s="2" t="s">
        <v>32</v>
      </c>
      <c r="G51" s="14"/>
      <c r="H51" s="14"/>
      <c r="I51" s="14"/>
      <c r="J51" s="14">
        <v>3</v>
      </c>
      <c r="K51" s="14"/>
      <c r="L51" s="14"/>
      <c r="M51" s="14"/>
      <c r="N51" s="14">
        <v>7</v>
      </c>
    </row>
    <row r="52" spans="1:14" x14ac:dyDescent="0.2">
      <c r="A52" s="6" t="s">
        <v>9</v>
      </c>
      <c r="B52" s="7" t="s">
        <v>74</v>
      </c>
      <c r="C52" s="7">
        <v>1</v>
      </c>
      <c r="D52" s="11" t="s">
        <v>79</v>
      </c>
      <c r="F52" s="2" t="s">
        <v>4</v>
      </c>
      <c r="G52" s="14"/>
      <c r="H52" s="14"/>
      <c r="I52" s="14"/>
      <c r="J52" s="14">
        <v>1</v>
      </c>
      <c r="K52" s="14"/>
      <c r="L52" s="14"/>
      <c r="M52" s="14"/>
      <c r="N52" s="14">
        <v>2</v>
      </c>
    </row>
    <row r="53" spans="1:14" x14ac:dyDescent="0.2">
      <c r="A53" s="6" t="s">
        <v>41</v>
      </c>
      <c r="B53" s="7" t="s">
        <v>74</v>
      </c>
      <c r="C53" s="7">
        <v>1</v>
      </c>
      <c r="D53" s="11" t="s">
        <v>77</v>
      </c>
      <c r="F53" s="2" t="s">
        <v>33</v>
      </c>
      <c r="G53" s="14">
        <v>1</v>
      </c>
      <c r="H53" s="14"/>
      <c r="I53" s="14"/>
      <c r="J53" s="14"/>
      <c r="K53" s="14">
        <v>1</v>
      </c>
      <c r="L53" s="14"/>
      <c r="M53" s="14"/>
      <c r="N53" s="14"/>
    </row>
    <row r="54" spans="1:14" x14ac:dyDescent="0.2">
      <c r="A54" s="6" t="s">
        <v>19</v>
      </c>
      <c r="B54" s="7" t="s">
        <v>74</v>
      </c>
      <c r="C54" s="7">
        <v>2</v>
      </c>
      <c r="D54" s="11" t="s">
        <v>77</v>
      </c>
      <c r="F54" s="2" t="s">
        <v>9</v>
      </c>
      <c r="G54" s="14">
        <v>1</v>
      </c>
      <c r="H54" s="14"/>
      <c r="I54" s="14"/>
      <c r="J54" s="14"/>
      <c r="K54" s="14">
        <v>1</v>
      </c>
      <c r="L54" s="14"/>
      <c r="M54" s="14"/>
      <c r="N54" s="14"/>
    </row>
    <row r="55" spans="1:14" x14ac:dyDescent="0.2">
      <c r="A55" s="6" t="s">
        <v>23</v>
      </c>
      <c r="B55" s="7" t="s">
        <v>74</v>
      </c>
      <c r="C55" s="7">
        <v>3</v>
      </c>
      <c r="D55" s="11" t="s">
        <v>77</v>
      </c>
      <c r="F55" s="2" t="s">
        <v>34</v>
      </c>
      <c r="G55" s="14">
        <v>1</v>
      </c>
      <c r="H55" s="14"/>
      <c r="I55" s="14"/>
      <c r="J55" s="14"/>
      <c r="K55" s="14">
        <v>3</v>
      </c>
      <c r="L55" s="14"/>
      <c r="M55" s="14"/>
      <c r="N55" s="14"/>
    </row>
    <row r="56" spans="1:14" x14ac:dyDescent="0.2">
      <c r="A56" s="6" t="s">
        <v>36</v>
      </c>
      <c r="B56" s="7" t="s">
        <v>74</v>
      </c>
      <c r="C56" s="7">
        <v>3</v>
      </c>
      <c r="D56" s="11" t="s">
        <v>79</v>
      </c>
      <c r="F56" s="2" t="s">
        <v>35</v>
      </c>
      <c r="G56" s="14">
        <v>1</v>
      </c>
      <c r="H56" s="14"/>
      <c r="I56" s="14"/>
      <c r="J56" s="14"/>
      <c r="K56" s="14">
        <v>3</v>
      </c>
      <c r="L56" s="14"/>
      <c r="M56" s="14"/>
      <c r="N56" s="14"/>
    </row>
    <row r="57" spans="1:14" x14ac:dyDescent="0.2">
      <c r="A57" s="6" t="s">
        <v>36</v>
      </c>
      <c r="B57" s="7" t="s">
        <v>74</v>
      </c>
      <c r="C57" s="7">
        <v>3.5</v>
      </c>
      <c r="D57" s="11" t="s">
        <v>79</v>
      </c>
      <c r="F57" s="2" t="s">
        <v>36</v>
      </c>
      <c r="G57" s="14">
        <v>6</v>
      </c>
      <c r="H57" s="14"/>
      <c r="I57" s="14"/>
      <c r="J57" s="14"/>
      <c r="K57" s="14">
        <v>28.5</v>
      </c>
      <c r="L57" s="14"/>
      <c r="M57" s="14"/>
      <c r="N57" s="14"/>
    </row>
    <row r="58" spans="1:14" x14ac:dyDescent="0.2">
      <c r="A58" s="6" t="s">
        <v>68</v>
      </c>
      <c r="B58" s="7" t="s">
        <v>74</v>
      </c>
      <c r="C58" s="7">
        <v>4</v>
      </c>
      <c r="D58" s="11" t="s">
        <v>80</v>
      </c>
      <c r="F58" s="2" t="s">
        <v>37</v>
      </c>
      <c r="G58" s="14">
        <v>1</v>
      </c>
      <c r="H58" s="14"/>
      <c r="I58" s="14"/>
      <c r="J58" s="14"/>
      <c r="K58" s="14">
        <v>2</v>
      </c>
      <c r="L58" s="14"/>
      <c r="M58" s="14"/>
      <c r="N58" s="14"/>
    </row>
    <row r="59" spans="1:14" x14ac:dyDescent="0.2">
      <c r="A59" s="6" t="s">
        <v>69</v>
      </c>
      <c r="B59" s="7" t="s">
        <v>74</v>
      </c>
      <c r="C59" s="7">
        <v>1</v>
      </c>
      <c r="D59" s="11" t="s">
        <v>80</v>
      </c>
      <c r="F59" s="2" t="s">
        <v>7</v>
      </c>
      <c r="G59" s="14"/>
      <c r="H59" s="14"/>
      <c r="I59" s="14"/>
      <c r="J59" s="14">
        <v>1</v>
      </c>
      <c r="K59" s="14"/>
      <c r="L59" s="14"/>
      <c r="M59" s="14"/>
      <c r="N59" s="14">
        <v>1</v>
      </c>
    </row>
    <row r="60" spans="1:14" x14ac:dyDescent="0.2">
      <c r="A60" s="6" t="s">
        <v>12</v>
      </c>
      <c r="B60" s="7" t="s">
        <v>74</v>
      </c>
      <c r="C60" s="7">
        <v>1</v>
      </c>
      <c r="D60" s="11" t="s">
        <v>77</v>
      </c>
      <c r="F60" s="2" t="s">
        <v>64</v>
      </c>
      <c r="G60" s="14"/>
      <c r="H60" s="14"/>
      <c r="I60" s="14">
        <v>3</v>
      </c>
      <c r="J60" s="14"/>
      <c r="K60" s="14"/>
      <c r="L60" s="14"/>
      <c r="M60" s="14">
        <v>2</v>
      </c>
      <c r="N60" s="14"/>
    </row>
    <row r="61" spans="1:14" x14ac:dyDescent="0.2">
      <c r="A61" s="6" t="s">
        <v>33</v>
      </c>
      <c r="B61" s="7" t="s">
        <v>74</v>
      </c>
      <c r="C61" s="7">
        <v>1</v>
      </c>
      <c r="D61" s="11" t="s">
        <v>79</v>
      </c>
      <c r="F61" s="2" t="s">
        <v>2</v>
      </c>
      <c r="G61" s="14"/>
      <c r="H61" s="14">
        <v>1</v>
      </c>
      <c r="I61" s="14"/>
      <c r="J61" s="14"/>
      <c r="K61" s="14"/>
      <c r="L61" s="14">
        <v>2.5</v>
      </c>
      <c r="M61" s="14"/>
      <c r="N61" s="14"/>
    </row>
    <row r="62" spans="1:14" x14ac:dyDescent="0.2">
      <c r="A62" s="6" t="s">
        <v>11</v>
      </c>
      <c r="B62" s="7" t="s">
        <v>74</v>
      </c>
      <c r="C62" s="7">
        <v>3</v>
      </c>
      <c r="D62" s="11" t="s">
        <v>78</v>
      </c>
      <c r="F62" s="2" t="s">
        <v>38</v>
      </c>
      <c r="G62" s="14">
        <v>1</v>
      </c>
      <c r="H62" s="14"/>
      <c r="I62" s="14"/>
      <c r="J62" s="14"/>
      <c r="K62" s="14">
        <v>2</v>
      </c>
      <c r="L62" s="14"/>
      <c r="M62" s="14"/>
      <c r="N62" s="14"/>
    </row>
    <row r="63" spans="1:14" x14ac:dyDescent="0.2">
      <c r="A63" s="6" t="s">
        <v>48</v>
      </c>
      <c r="B63" s="7" t="s">
        <v>74</v>
      </c>
      <c r="C63" s="7">
        <v>2.5</v>
      </c>
      <c r="D63" s="11" t="s">
        <v>79</v>
      </c>
      <c r="F63" s="2" t="s">
        <v>39</v>
      </c>
      <c r="G63" s="14">
        <v>1</v>
      </c>
      <c r="H63" s="14"/>
      <c r="I63" s="14"/>
      <c r="J63" s="14"/>
      <c r="K63" s="14">
        <v>2</v>
      </c>
      <c r="L63" s="14"/>
      <c r="M63" s="14"/>
      <c r="N63" s="14"/>
    </row>
    <row r="64" spans="1:14" x14ac:dyDescent="0.2">
      <c r="A64" s="6" t="s">
        <v>70</v>
      </c>
      <c r="B64" s="7" t="s">
        <v>74</v>
      </c>
      <c r="C64" s="7">
        <v>1</v>
      </c>
      <c r="D64" s="11" t="s">
        <v>80</v>
      </c>
      <c r="F64" s="2" t="s">
        <v>40</v>
      </c>
      <c r="G64" s="14"/>
      <c r="H64" s="14"/>
      <c r="I64" s="14"/>
      <c r="J64" s="14">
        <v>2</v>
      </c>
      <c r="K64" s="14"/>
      <c r="L64" s="14"/>
      <c r="M64" s="14"/>
      <c r="N64" s="14">
        <v>4</v>
      </c>
    </row>
    <row r="65" spans="1:14" x14ac:dyDescent="0.2">
      <c r="A65" s="6" t="s">
        <v>24</v>
      </c>
      <c r="B65" s="7" t="s">
        <v>74</v>
      </c>
      <c r="C65" s="7">
        <v>3</v>
      </c>
      <c r="D65" s="11" t="s">
        <v>79</v>
      </c>
      <c r="F65" s="2" t="s">
        <v>41</v>
      </c>
      <c r="G65" s="14"/>
      <c r="H65" s="14"/>
      <c r="I65" s="14"/>
      <c r="J65" s="14">
        <v>4</v>
      </c>
      <c r="K65" s="14"/>
      <c r="L65" s="14"/>
      <c r="M65" s="14"/>
      <c r="N65" s="14">
        <v>8.5</v>
      </c>
    </row>
    <row r="66" spans="1:14" x14ac:dyDescent="0.2">
      <c r="A66" s="6" t="s">
        <v>3</v>
      </c>
      <c r="B66" s="7" t="s">
        <v>74</v>
      </c>
      <c r="C66" s="7">
        <v>3</v>
      </c>
      <c r="D66" s="11" t="s">
        <v>77</v>
      </c>
      <c r="F66" s="2" t="s">
        <v>68</v>
      </c>
      <c r="G66" s="14"/>
      <c r="H66" s="14"/>
      <c r="I66" s="14">
        <v>1</v>
      </c>
      <c r="J66" s="14"/>
      <c r="K66" s="14"/>
      <c r="L66" s="14"/>
      <c r="M66" s="14">
        <v>4</v>
      </c>
      <c r="N66" s="14"/>
    </row>
    <row r="67" spans="1:14" x14ac:dyDescent="0.2">
      <c r="A67" s="6" t="s">
        <v>42</v>
      </c>
      <c r="B67" s="7" t="s">
        <v>74</v>
      </c>
      <c r="C67" s="7">
        <v>6</v>
      </c>
      <c r="D67" s="11" t="s">
        <v>79</v>
      </c>
      <c r="F67" s="2" t="s">
        <v>70</v>
      </c>
      <c r="G67" s="14"/>
      <c r="H67" s="14"/>
      <c r="I67" s="14">
        <v>1</v>
      </c>
      <c r="J67" s="14"/>
      <c r="K67" s="14"/>
      <c r="L67" s="14"/>
      <c r="M67" s="14">
        <v>1</v>
      </c>
      <c r="N67" s="14"/>
    </row>
    <row r="68" spans="1:14" x14ac:dyDescent="0.2">
      <c r="A68" s="6" t="s">
        <v>28</v>
      </c>
      <c r="B68" s="7" t="s">
        <v>74</v>
      </c>
      <c r="C68" s="7">
        <v>3</v>
      </c>
      <c r="D68" s="11" t="s">
        <v>79</v>
      </c>
      <c r="F68" s="2" t="s">
        <v>42</v>
      </c>
      <c r="G68" s="14">
        <v>4</v>
      </c>
      <c r="H68" s="14"/>
      <c r="I68" s="14"/>
      <c r="J68" s="14"/>
      <c r="K68" s="14">
        <v>33</v>
      </c>
      <c r="L68" s="14"/>
      <c r="M68" s="14"/>
      <c r="N68" s="14"/>
    </row>
    <row r="69" spans="1:14" x14ac:dyDescent="0.2">
      <c r="A69" s="6" t="s">
        <v>18</v>
      </c>
      <c r="B69" s="7" t="s">
        <v>75</v>
      </c>
      <c r="C69" s="7">
        <v>1.5</v>
      </c>
      <c r="D69" s="11" t="s">
        <v>79</v>
      </c>
      <c r="F69" s="2" t="s">
        <v>43</v>
      </c>
      <c r="G69" s="14"/>
      <c r="H69" s="14"/>
      <c r="I69" s="14"/>
      <c r="J69" s="14">
        <v>1</v>
      </c>
      <c r="K69" s="14"/>
      <c r="L69" s="14"/>
      <c r="M69" s="14"/>
      <c r="N69" s="14">
        <v>4</v>
      </c>
    </row>
    <row r="70" spans="1:14" x14ac:dyDescent="0.2">
      <c r="A70" s="6" t="s">
        <v>22</v>
      </c>
      <c r="B70" s="7" t="s">
        <v>75</v>
      </c>
      <c r="C70" s="7">
        <v>5</v>
      </c>
      <c r="D70" s="11" t="s">
        <v>79</v>
      </c>
      <c r="F70" s="2" t="s">
        <v>44</v>
      </c>
      <c r="G70" s="14">
        <v>2</v>
      </c>
      <c r="H70" s="14"/>
      <c r="I70" s="14"/>
      <c r="J70" s="14"/>
      <c r="K70" s="14">
        <v>9.5</v>
      </c>
      <c r="L70" s="14"/>
      <c r="M70" s="14"/>
      <c r="N70" s="14"/>
    </row>
    <row r="71" spans="1:14" x14ac:dyDescent="0.2">
      <c r="A71" s="6" t="s">
        <v>5</v>
      </c>
      <c r="B71" s="7" t="s">
        <v>75</v>
      </c>
      <c r="C71" s="7">
        <v>3</v>
      </c>
      <c r="D71" s="11" t="s">
        <v>79</v>
      </c>
      <c r="F71" s="2" t="s">
        <v>45</v>
      </c>
      <c r="G71" s="14">
        <v>1</v>
      </c>
      <c r="H71" s="14"/>
      <c r="I71" s="14"/>
      <c r="J71" s="14"/>
      <c r="K71" s="14">
        <v>2</v>
      </c>
      <c r="L71" s="14"/>
      <c r="M71" s="14"/>
      <c r="N71" s="14"/>
    </row>
    <row r="72" spans="1:14" x14ac:dyDescent="0.2">
      <c r="A72" s="6" t="s">
        <v>11</v>
      </c>
      <c r="B72" s="7" t="s">
        <v>75</v>
      </c>
      <c r="C72" s="7">
        <v>5</v>
      </c>
      <c r="D72" s="11" t="s">
        <v>78</v>
      </c>
      <c r="F72" s="2" t="s">
        <v>62</v>
      </c>
      <c r="G72" s="14"/>
      <c r="H72" s="14"/>
      <c r="I72" s="14">
        <v>4</v>
      </c>
      <c r="J72" s="14"/>
      <c r="K72" s="14"/>
      <c r="L72" s="14"/>
      <c r="M72" s="14">
        <v>9</v>
      </c>
      <c r="N72" s="14"/>
    </row>
    <row r="73" spans="1:14" x14ac:dyDescent="0.2">
      <c r="A73" s="6" t="s">
        <v>25</v>
      </c>
      <c r="B73" s="7" t="s">
        <v>75</v>
      </c>
      <c r="C73" s="7">
        <v>1</v>
      </c>
      <c r="D73" s="11" t="s">
        <v>78</v>
      </c>
      <c r="F73" s="2" t="s">
        <v>46</v>
      </c>
      <c r="G73" s="14"/>
      <c r="H73" s="14"/>
      <c r="I73" s="14"/>
      <c r="J73" s="14">
        <v>1</v>
      </c>
      <c r="K73" s="14"/>
      <c r="L73" s="14"/>
      <c r="M73" s="14"/>
      <c r="N73" s="14">
        <v>1.5</v>
      </c>
    </row>
    <row r="74" spans="1:14" x14ac:dyDescent="0.2">
      <c r="A74" s="6" t="s">
        <v>36</v>
      </c>
      <c r="B74" s="7" t="s">
        <v>75</v>
      </c>
      <c r="C74" s="7">
        <v>7</v>
      </c>
      <c r="D74" s="11" t="s">
        <v>79</v>
      </c>
      <c r="F74" s="2" t="s">
        <v>47</v>
      </c>
      <c r="G74" s="14"/>
      <c r="H74" s="14"/>
      <c r="I74" s="14"/>
      <c r="J74" s="14">
        <v>1</v>
      </c>
      <c r="K74" s="14"/>
      <c r="L74" s="14"/>
      <c r="M74" s="14"/>
      <c r="N74" s="14">
        <v>2</v>
      </c>
    </row>
    <row r="75" spans="1:14" x14ac:dyDescent="0.2">
      <c r="A75" s="6" t="s">
        <v>71</v>
      </c>
      <c r="B75" s="7" t="s">
        <v>75</v>
      </c>
      <c r="C75" s="7">
        <v>3</v>
      </c>
      <c r="D75" s="11" t="s">
        <v>80</v>
      </c>
      <c r="F75" s="2" t="s">
        <v>59</v>
      </c>
      <c r="G75" s="14">
        <v>2</v>
      </c>
      <c r="H75" s="14"/>
      <c r="I75" s="14"/>
      <c r="J75" s="14"/>
      <c r="K75" s="14">
        <v>5.5</v>
      </c>
      <c r="L75" s="14"/>
      <c r="M75" s="14"/>
      <c r="N75" s="14"/>
    </row>
    <row r="76" spans="1:14" x14ac:dyDescent="0.2">
      <c r="A76" s="6" t="s">
        <v>45</v>
      </c>
      <c r="B76" s="7" t="s">
        <v>75</v>
      </c>
      <c r="C76" s="7">
        <v>2</v>
      </c>
      <c r="D76" s="11" t="s">
        <v>79</v>
      </c>
      <c r="F76" s="2" t="s">
        <v>48</v>
      </c>
      <c r="G76" s="14">
        <v>3</v>
      </c>
      <c r="H76" s="14"/>
      <c r="I76" s="14"/>
      <c r="J76" s="14"/>
      <c r="K76" s="14">
        <v>6.5</v>
      </c>
      <c r="L76" s="14"/>
      <c r="M76" s="14"/>
      <c r="N76" s="14"/>
    </row>
    <row r="77" spans="1:14" x14ac:dyDescent="0.2">
      <c r="A77" s="6" t="s">
        <v>48</v>
      </c>
      <c r="B77" s="7" t="s">
        <v>75</v>
      </c>
      <c r="C77" s="7">
        <v>2</v>
      </c>
      <c r="D77" s="11" t="s">
        <v>79</v>
      </c>
      <c r="F77" s="2" t="s">
        <v>69</v>
      </c>
      <c r="G77" s="14"/>
      <c r="H77" s="14"/>
      <c r="I77" s="14">
        <v>1</v>
      </c>
      <c r="J77" s="14"/>
      <c r="K77" s="14"/>
      <c r="L77" s="14"/>
      <c r="M77" s="14">
        <v>1</v>
      </c>
      <c r="N77" s="14"/>
    </row>
    <row r="78" spans="1:14" ht="15" thickBot="1" x14ac:dyDescent="0.25">
      <c r="A78" s="6" t="s">
        <v>32</v>
      </c>
      <c r="B78" s="7" t="s">
        <v>75</v>
      </c>
      <c r="C78" s="7">
        <v>2</v>
      </c>
      <c r="D78" s="11" t="s">
        <v>77</v>
      </c>
      <c r="F78" s="2" t="s">
        <v>57</v>
      </c>
      <c r="G78" s="14"/>
      <c r="H78" s="14"/>
      <c r="I78" s="14">
        <v>3</v>
      </c>
      <c r="J78" s="14"/>
      <c r="K78" s="14"/>
      <c r="L78" s="14"/>
      <c r="M78" s="14">
        <v>10.5</v>
      </c>
      <c r="N78" s="14"/>
    </row>
    <row r="79" spans="1:14" ht="15" thickBot="1" x14ac:dyDescent="0.25">
      <c r="A79" s="6" t="s">
        <v>2</v>
      </c>
      <c r="B79" s="7" t="s">
        <v>75</v>
      </c>
      <c r="C79" s="7">
        <v>2.5</v>
      </c>
      <c r="D79" s="11" t="s">
        <v>78</v>
      </c>
      <c r="F79" s="2" t="s">
        <v>56</v>
      </c>
      <c r="G79" s="14"/>
      <c r="H79" s="14"/>
      <c r="I79" s="14">
        <v>1</v>
      </c>
      <c r="J79" s="14"/>
      <c r="K79" s="14"/>
      <c r="L79" s="14"/>
      <c r="M79" s="14">
        <v>2.5</v>
      </c>
      <c r="N79" s="14"/>
    </row>
    <row r="80" spans="1:14" x14ac:dyDescent="0.2">
      <c r="A80" s="6" t="s">
        <v>42</v>
      </c>
      <c r="B80" s="7" t="s">
        <v>76</v>
      </c>
      <c r="C80" s="7">
        <v>6</v>
      </c>
      <c r="D80" s="11" t="s">
        <v>79</v>
      </c>
      <c r="F80" s="2" t="s">
        <v>53</v>
      </c>
      <c r="G80" s="15">
        <v>44</v>
      </c>
      <c r="H80" s="15">
        <v>5</v>
      </c>
      <c r="I80" s="15">
        <v>25</v>
      </c>
      <c r="J80" s="15">
        <v>28</v>
      </c>
      <c r="K80" s="15">
        <v>155</v>
      </c>
      <c r="L80" s="15">
        <v>15.5</v>
      </c>
      <c r="M80" s="15">
        <v>51.1</v>
      </c>
      <c r="N80" s="15">
        <v>67</v>
      </c>
    </row>
    <row r="81" spans="1:8" x14ac:dyDescent="0.2">
      <c r="A81" s="6" t="s">
        <v>8</v>
      </c>
      <c r="B81" s="7" t="s">
        <v>76</v>
      </c>
      <c r="C81" s="7">
        <v>1.5</v>
      </c>
      <c r="D81" s="11" t="s">
        <v>77</v>
      </c>
    </row>
    <row r="82" spans="1:8" x14ac:dyDescent="0.2">
      <c r="A82" s="6" t="s">
        <v>36</v>
      </c>
      <c r="B82" s="7" t="s">
        <v>76</v>
      </c>
      <c r="C82" s="7">
        <v>6</v>
      </c>
      <c r="D82" s="11" t="s">
        <v>79</v>
      </c>
    </row>
    <row r="83" spans="1:8" x14ac:dyDescent="0.2">
      <c r="A83" s="6" t="s">
        <v>40</v>
      </c>
      <c r="B83" s="7" t="s">
        <v>76</v>
      </c>
      <c r="C83" s="7">
        <v>2</v>
      </c>
      <c r="D83" s="11" t="s">
        <v>77</v>
      </c>
    </row>
    <row r="84" spans="1:8" x14ac:dyDescent="0.2">
      <c r="A84" s="6" t="s">
        <v>44</v>
      </c>
      <c r="B84" s="7" t="s">
        <v>76</v>
      </c>
      <c r="C84" s="7">
        <v>2.5</v>
      </c>
      <c r="D84" s="11" t="s">
        <v>79</v>
      </c>
    </row>
    <row r="85" spans="1:8" x14ac:dyDescent="0.2">
      <c r="A85" s="6" t="s">
        <v>30</v>
      </c>
      <c r="B85" s="7" t="s">
        <v>76</v>
      </c>
      <c r="D85" s="11" t="s">
        <v>77</v>
      </c>
    </row>
    <row r="86" spans="1:8" x14ac:dyDescent="0.2">
      <c r="A86" s="6" t="s">
        <v>71</v>
      </c>
      <c r="B86" s="7" t="s">
        <v>76</v>
      </c>
      <c r="C86" s="7">
        <v>2.5</v>
      </c>
      <c r="D86" s="11" t="s">
        <v>80</v>
      </c>
    </row>
    <row r="87" spans="1:8" x14ac:dyDescent="0.2">
      <c r="A87" s="6" t="s">
        <v>7</v>
      </c>
      <c r="B87" s="7" t="s">
        <v>76</v>
      </c>
      <c r="C87" s="7">
        <v>1</v>
      </c>
      <c r="D87" s="11" t="s">
        <v>77</v>
      </c>
    </row>
    <row r="88" spans="1:8" x14ac:dyDescent="0.2">
      <c r="A88" s="6" t="s">
        <v>38</v>
      </c>
      <c r="B88" s="7" t="s">
        <v>76</v>
      </c>
      <c r="C88" s="7">
        <v>2</v>
      </c>
      <c r="D88" s="11" t="s">
        <v>79</v>
      </c>
    </row>
    <row r="89" spans="1:8" x14ac:dyDescent="0.2">
      <c r="A89" s="6" t="s">
        <v>26</v>
      </c>
      <c r="B89" s="7" t="s">
        <v>76</v>
      </c>
      <c r="D89" s="11" t="s">
        <v>79</v>
      </c>
    </row>
    <row r="90" spans="1:8" x14ac:dyDescent="0.2">
      <c r="A90" s="6" t="s">
        <v>19</v>
      </c>
      <c r="B90" s="7" t="s">
        <v>76</v>
      </c>
      <c r="C90" s="7">
        <v>1</v>
      </c>
      <c r="D90" s="11" t="s">
        <v>77</v>
      </c>
    </row>
    <row r="91" spans="1:8" x14ac:dyDescent="0.2">
      <c r="A91" s="6" t="s">
        <v>48</v>
      </c>
      <c r="B91" s="7" t="s">
        <v>76</v>
      </c>
      <c r="C91" s="7">
        <v>2</v>
      </c>
      <c r="D91" s="11" t="s">
        <v>79</v>
      </c>
    </row>
    <row r="92" spans="1:8" x14ac:dyDescent="0.2">
      <c r="A92" s="6" t="s">
        <v>41</v>
      </c>
      <c r="B92" s="7" t="s">
        <v>76</v>
      </c>
      <c r="C92" s="7">
        <v>2.5</v>
      </c>
      <c r="D92" s="11" t="s">
        <v>77</v>
      </c>
    </row>
    <row r="93" spans="1:8" x14ac:dyDescent="0.2">
      <c r="A93" s="6" t="s">
        <v>15</v>
      </c>
      <c r="B93" s="7" t="s">
        <v>76</v>
      </c>
      <c r="C93" s="7">
        <v>1.5</v>
      </c>
      <c r="D93" s="11" t="s">
        <v>79</v>
      </c>
      <c r="F93"/>
      <c r="G93"/>
      <c r="H93"/>
    </row>
    <row r="94" spans="1:8" x14ac:dyDescent="0.2">
      <c r="A94" s="6" t="s">
        <v>13</v>
      </c>
      <c r="B94" s="7" t="s">
        <v>76</v>
      </c>
      <c r="C94" s="7">
        <v>1.5</v>
      </c>
      <c r="D94" s="11" t="s">
        <v>77</v>
      </c>
      <c r="F94"/>
      <c r="G94"/>
      <c r="H94"/>
    </row>
    <row r="95" spans="1:8" x14ac:dyDescent="0.2">
      <c r="A95" s="6" t="s">
        <v>46</v>
      </c>
      <c r="B95" s="7" t="s">
        <v>76</v>
      </c>
      <c r="C95" s="7">
        <v>1.5</v>
      </c>
      <c r="D95" s="11" t="s">
        <v>77</v>
      </c>
      <c r="F95"/>
      <c r="G95"/>
      <c r="H95"/>
    </row>
    <row r="96" spans="1:8" x14ac:dyDescent="0.2">
      <c r="A96" s="6" t="s">
        <v>12</v>
      </c>
      <c r="B96" s="7" t="s">
        <v>76</v>
      </c>
      <c r="C96" s="7">
        <v>2</v>
      </c>
      <c r="D96" s="11" t="s">
        <v>77</v>
      </c>
    </row>
    <row r="97" spans="1:4" x14ac:dyDescent="0.2">
      <c r="A97" s="6" t="s">
        <v>4</v>
      </c>
      <c r="B97" s="7" t="s">
        <v>76</v>
      </c>
      <c r="C97" s="7">
        <v>2</v>
      </c>
      <c r="D97" s="11" t="s">
        <v>77</v>
      </c>
    </row>
    <row r="98" spans="1:4" x14ac:dyDescent="0.2">
      <c r="A98" s="6" t="s">
        <v>60</v>
      </c>
      <c r="B98" s="7" t="s">
        <v>76</v>
      </c>
      <c r="D98" s="11" t="s">
        <v>80</v>
      </c>
    </row>
    <row r="99" spans="1:4" x14ac:dyDescent="0.2">
      <c r="A99" s="6" t="s">
        <v>18</v>
      </c>
      <c r="B99" s="7" t="s">
        <v>76</v>
      </c>
      <c r="C99" s="7">
        <v>2</v>
      </c>
      <c r="D99" s="11" t="s">
        <v>79</v>
      </c>
    </row>
    <row r="100" spans="1:4" x14ac:dyDescent="0.2">
      <c r="A100" s="6" t="s">
        <v>32</v>
      </c>
      <c r="B100" s="7" t="s">
        <v>76</v>
      </c>
      <c r="D100" s="11" t="s">
        <v>77</v>
      </c>
    </row>
    <row r="101" spans="1:4" x14ac:dyDescent="0.2">
      <c r="A101" s="6" t="s">
        <v>21</v>
      </c>
      <c r="B101" s="7" t="s">
        <v>76</v>
      </c>
      <c r="C101" s="7">
        <v>3.5</v>
      </c>
      <c r="D101" s="11" t="s">
        <v>79</v>
      </c>
    </row>
    <row r="102" spans="1:4" x14ac:dyDescent="0.2">
      <c r="A102" s="6" t="s">
        <v>1</v>
      </c>
      <c r="B102" s="7" t="s">
        <v>76</v>
      </c>
      <c r="C102" s="7">
        <v>2.5</v>
      </c>
      <c r="D102" s="11" t="s">
        <v>79</v>
      </c>
    </row>
    <row r="103" spans="1:4" x14ac:dyDescent="0.2">
      <c r="A103" s="6" t="s">
        <v>27</v>
      </c>
      <c r="B103" s="7" t="s">
        <v>76</v>
      </c>
      <c r="D103" s="11" t="s">
        <v>79</v>
      </c>
    </row>
  </sheetData>
  <sheetProtection selectLockedCells="1"/>
  <autoFilter ref="A1:D103"/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donnees_brutes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fred</cp:lastModifiedBy>
  <cp:lastPrinted>2013-06-19T17:56:28Z</cp:lastPrinted>
  <dcterms:created xsi:type="dcterms:W3CDTF">1999-06-07T05:54:39Z</dcterms:created>
  <dcterms:modified xsi:type="dcterms:W3CDTF">2015-06-16T11:25:53Z</dcterms:modified>
</cp:coreProperties>
</file>