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C:\Users\PC-Fred-W7\Downloads\"/>
    </mc:Choice>
  </mc:AlternateContent>
  <xr:revisionPtr revIDLastSave="0" documentId="10_ncr:100000_{E092C22F-F113-43A7-9D1A-3D8D861276D6}" xr6:coauthVersionLast="31" xr6:coauthVersionMax="31" xr10:uidLastSave="{00000000-0000-0000-0000-000000000000}"/>
  <bookViews>
    <workbookView xWindow="0" yWindow="0" windowWidth="25200" windowHeight="11775" activeTab="3" xr2:uid="{00000000-000D-0000-FFFF-FFFF00000000}"/>
  </bookViews>
  <sheets>
    <sheet name="Planning DNB" sheetId="5" r:id="rId1"/>
    <sheet name="INFORMATIONS SURVEILLANCE " sheetId="2" r:id="rId2"/>
    <sheet name="INFOS SECRETARIAT EXAMEN" sheetId="3" r:id="rId3"/>
    <sheet name="Convocation" sheetId="6" r:id="rId4"/>
  </sheets>
  <definedNames>
    <definedName name="tab">OFFSET('Planning DNB'!$A$6,0,0,COUNTA('Planning DNB'!$A:$A),1)</definedName>
    <definedName name="tb_rech">OFFSET('Planning DNB'!$B$1,0,0,5+COUNTA('Planning DNB'!$A:$A),17)</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1" i="6" l="1"/>
  <c r="D29" i="6"/>
  <c r="D27" i="6"/>
  <c r="D25" i="6"/>
  <c r="D23" i="6"/>
  <c r="D21" i="6"/>
  <c r="D19" i="6"/>
  <c r="D17" i="6"/>
  <c r="D15" i="6"/>
  <c r="D13" i="6"/>
  <c r="D11" i="6"/>
  <c r="D9" i="6"/>
  <c r="D7" i="6"/>
  <c r="A4" i="6"/>
  <c r="A3" i="6"/>
</calcChain>
</file>

<file path=xl/sharedStrings.xml><?xml version="1.0" encoding="utf-8"?>
<sst xmlns="http://schemas.openxmlformats.org/spreadsheetml/2006/main" count="437" uniqueCount="172">
  <si>
    <t>CIVILITE</t>
  </si>
  <si>
    <t>secrétariat d'examen</t>
  </si>
  <si>
    <t>M.</t>
  </si>
  <si>
    <t>Collège BUFFON</t>
  </si>
  <si>
    <t>Mme</t>
  </si>
  <si>
    <t>college BUFFON</t>
  </si>
  <si>
    <t>Collège Buffon</t>
  </si>
  <si>
    <t>Epreuve orale de soutenance</t>
  </si>
  <si>
    <t>AGL</t>
  </si>
  <si>
    <t>ALL</t>
  </si>
  <si>
    <t>A-PLA</t>
  </si>
  <si>
    <t>EPS</t>
  </si>
  <si>
    <t>ESP2</t>
  </si>
  <si>
    <t>FRANC</t>
  </si>
  <si>
    <t>HIGEO</t>
  </si>
  <si>
    <t>MATHS</t>
  </si>
  <si>
    <t>MUSIQ</t>
  </si>
  <si>
    <t>PH-CH</t>
  </si>
  <si>
    <t>SVT</t>
  </si>
  <si>
    <t>TECHN</t>
  </si>
  <si>
    <t>HORAIRE DE L'EPREUVE</t>
  </si>
  <si>
    <t>HORAIRE DE SURVEILLANCE</t>
  </si>
  <si>
    <t>EPREUVE</t>
  </si>
  <si>
    <t>ORAL SOUTENANCE</t>
  </si>
  <si>
    <t>Mathématiques</t>
  </si>
  <si>
    <t>Histoire-géograpgie /EMC</t>
  </si>
  <si>
    <t>JOUR</t>
  </si>
  <si>
    <t>8h30 à 13h30</t>
  </si>
  <si>
    <t>X</t>
  </si>
  <si>
    <t>ULIS</t>
  </si>
  <si>
    <r>
      <rPr>
        <b/>
        <sz val="11"/>
        <color theme="1"/>
        <rFont val="Calibri"/>
        <family val="2"/>
        <scheme val="minor"/>
      </rPr>
      <t>Epreuve orale de soutenance</t>
    </r>
    <r>
      <rPr>
        <sz val="11"/>
        <color theme="1"/>
        <rFont val="Calibri"/>
        <family val="2"/>
        <scheme val="minor"/>
      </rPr>
      <t xml:space="preserve"> : membres du jury </t>
    </r>
  </si>
  <si>
    <t>Mardi 6 juin 2017 au plus tard, le secrétariat transmettra aux jurys une liste de candidats répartis par heure, précisant l'intitulé et le contenu du projet réalisé. Cette liste précisera également les noms des candidats se présentant en groupe.</t>
  </si>
  <si>
    <r>
      <rPr>
        <b/>
        <sz val="11"/>
        <color rgb="FFFF0000"/>
        <rFont val="Calibri"/>
        <family val="2"/>
        <scheme val="minor"/>
      </rPr>
      <t>Jeudi 15 juin 2017</t>
    </r>
    <r>
      <rPr>
        <sz val="11"/>
        <color theme="1"/>
        <rFont val="Calibri"/>
        <family val="2"/>
        <scheme val="minor"/>
      </rPr>
      <t xml:space="preserve"> : Chaque jury vient chercher son dossier au secrétariat à 12h50</t>
    </r>
  </si>
  <si>
    <r>
      <rPr>
        <b/>
        <sz val="11"/>
        <color rgb="FFFF0000"/>
        <rFont val="Calibri"/>
        <family val="2"/>
        <scheme val="minor"/>
      </rPr>
      <t>Jeudi 29 juin 2017</t>
    </r>
    <r>
      <rPr>
        <sz val="11"/>
        <color theme="1"/>
        <rFont val="Calibri"/>
        <family val="2"/>
        <scheme val="minor"/>
      </rPr>
      <t xml:space="preserve"> : Retrait de votre dossier à votre arrivée au secrétariat d'examen, salle Baudry</t>
    </r>
  </si>
  <si>
    <t>13h10 - 15h45</t>
  </si>
  <si>
    <t>12h30 - 15h45</t>
  </si>
  <si>
    <t>Epreuve de mathématiques  : surveillance</t>
  </si>
  <si>
    <t>Epreuves de mahématiques 1/3 temps : surveillance</t>
  </si>
  <si>
    <t>8h40 - 11h15</t>
  </si>
  <si>
    <t>Epreuve de HG EMC Français (1)  : surveillance</t>
  </si>
  <si>
    <t>Epreuves de HG EMC Français (1) 1/3 temps : surveillance</t>
  </si>
  <si>
    <r>
      <rPr>
        <b/>
        <sz val="11"/>
        <color rgb="FFFF0000"/>
        <rFont val="Calibri"/>
        <family val="2"/>
        <scheme val="minor"/>
      </rPr>
      <t>Vendredi 30 juin 2017</t>
    </r>
    <r>
      <rPr>
        <sz val="11"/>
        <color theme="1"/>
        <rFont val="Calibri"/>
        <family val="2"/>
        <scheme val="minor"/>
      </rPr>
      <t xml:space="preserve"> : Retrait de votre dossier à votre arrivée au secrétariat d'examen, salle Baudry</t>
    </r>
  </si>
  <si>
    <t>8h - 11h15</t>
  </si>
  <si>
    <t>Epreuve de  Français (2)  : surveillance</t>
  </si>
  <si>
    <t>Epreuves de  Français (2) 1/3 temps : surveillance</t>
  </si>
  <si>
    <t>14h10 - 16h45</t>
  </si>
  <si>
    <t>14h10 - 17h10</t>
  </si>
  <si>
    <t>Jeudi 29 juin 2017</t>
  </si>
  <si>
    <t>Accueil des surveillants d'épreuve et gestion des copies des candidats du collège Buffon</t>
  </si>
  <si>
    <t>13h00 à 18h00, salle Baudry</t>
  </si>
  <si>
    <t>Vendredi 30 juin 2017</t>
  </si>
  <si>
    <t>8h30 à 13h30, salle Baudry</t>
  </si>
  <si>
    <t>14h00 à 18h00, salle Baudry</t>
  </si>
  <si>
    <t>INNS RUELLAN Muriel</t>
  </si>
  <si>
    <t>VIEL Isabelle</t>
  </si>
  <si>
    <t>BASLE Thomas luc</t>
  </si>
  <si>
    <t>ITTEL Stéphane</t>
  </si>
  <si>
    <t>MEXIS Isabelle</t>
  </si>
  <si>
    <t>DUMAIN Stéphane</t>
  </si>
  <si>
    <t>IZARZA Miryam</t>
  </si>
  <si>
    <t>IZQUIERDO Pilar</t>
  </si>
  <si>
    <t>MANHES Marie helene</t>
  </si>
  <si>
    <t>BLANADET Frédérique</t>
  </si>
  <si>
    <t>HALOUA Dominique</t>
  </si>
  <si>
    <t>LACOURCELLE Eric</t>
  </si>
  <si>
    <t>JOST Danielle</t>
  </si>
  <si>
    <t>CDI</t>
  </si>
  <si>
    <t>SAUVILLERS Gabrielle</t>
  </si>
  <si>
    <t>LE DU Karine</t>
  </si>
  <si>
    <t>THIBAULT Michèle</t>
  </si>
  <si>
    <t>BARBETTE Jean-Michel</t>
  </si>
  <si>
    <t>FOUQUET Olivier</t>
  </si>
  <si>
    <t>ANDRIEUX Philippe</t>
  </si>
  <si>
    <t>BERIARD Christine</t>
  </si>
  <si>
    <t>LACOSTE Pascale</t>
  </si>
  <si>
    <t>BRISSEAU Pascale</t>
  </si>
  <si>
    <t>MELANIE Valérie</t>
  </si>
  <si>
    <t>NOURRY Anne-yvonne</t>
  </si>
  <si>
    <t>STAIANO Giorgia</t>
  </si>
  <si>
    <t>AVSCO</t>
  </si>
  <si>
    <t>BELORGEY Catherine</t>
  </si>
  <si>
    <t>SICARD Claire</t>
  </si>
  <si>
    <t>GRAUJEMAN Anne Lina</t>
  </si>
  <si>
    <t>BACHAS POLLEZ pascale</t>
  </si>
  <si>
    <t>FROPO BERLIOZ Valérie</t>
  </si>
  <si>
    <t>NAHON isabelle</t>
  </si>
  <si>
    <t>BERTHELOT Christine</t>
  </si>
  <si>
    <t>DUFOUR Emmanuelle</t>
  </si>
  <si>
    <t>FAIVRE PIERRET Virginie</t>
  </si>
  <si>
    <t>CHARRITAT Anne cecile</t>
  </si>
  <si>
    <t>BLASCO Jean marc</t>
  </si>
  <si>
    <t>BENISTANT Isabelle</t>
  </si>
  <si>
    <t>GERARD Sandrine</t>
  </si>
  <si>
    <t>GAUDIN élisabeth</t>
  </si>
  <si>
    <t>SERVIGNAT Karine</t>
  </si>
  <si>
    <t>HA Frédéric</t>
  </si>
  <si>
    <t>IZARD Pascale</t>
  </si>
  <si>
    <t>VERDEIL Christine</t>
  </si>
  <si>
    <t>HOCINE Yamina</t>
  </si>
  <si>
    <t>MONRIQUE Marie</t>
  </si>
  <si>
    <t>DEKHLI Mohammed</t>
  </si>
  <si>
    <t>ZAMIT Mourad</t>
  </si>
  <si>
    <t>NOM Prénom</t>
  </si>
  <si>
    <t>DISCIPLINE</t>
  </si>
  <si>
    <t>Jeudi 07/06/18</t>
  </si>
  <si>
    <t>13h</t>
  </si>
  <si>
    <t>12h50-17h00</t>
  </si>
  <si>
    <r>
      <rPr>
        <b/>
        <sz val="16"/>
        <color theme="1"/>
        <rFont val="Calibri"/>
        <family val="2"/>
        <scheme val="minor"/>
      </rPr>
      <t>Jeudi 28/06/18</t>
    </r>
    <r>
      <rPr>
        <sz val="16"/>
        <color theme="1"/>
        <rFont val="Calibri"/>
        <family val="2"/>
        <scheme val="minor"/>
      </rPr>
      <t xml:space="preserve"> </t>
    </r>
  </si>
  <si>
    <t xml:space="preserve">Jeudi 28/06/187 </t>
  </si>
  <si>
    <t>Français</t>
  </si>
  <si>
    <r>
      <t xml:space="preserve">de </t>
    </r>
    <r>
      <rPr>
        <b/>
        <sz val="11"/>
        <color theme="1"/>
        <rFont val="Calibri"/>
        <family val="2"/>
        <scheme val="minor"/>
      </rPr>
      <t xml:space="preserve">9h00 </t>
    </r>
    <r>
      <rPr>
        <sz val="11"/>
        <color theme="1"/>
        <rFont val="Calibri"/>
        <family val="2"/>
        <scheme val="minor"/>
      </rPr>
      <t>à</t>
    </r>
    <r>
      <rPr>
        <b/>
        <sz val="11"/>
        <color theme="1"/>
        <rFont val="Calibri"/>
        <family val="2"/>
        <scheme val="minor"/>
      </rPr>
      <t xml:space="preserve"> 10h30 </t>
    </r>
    <r>
      <rPr>
        <sz val="11"/>
        <color theme="1"/>
        <rFont val="Calibri"/>
        <family val="2"/>
        <scheme val="minor"/>
      </rPr>
      <t>puis</t>
    </r>
    <r>
      <rPr>
        <b/>
        <sz val="11"/>
        <color theme="1"/>
        <rFont val="Calibri"/>
        <family val="2"/>
        <scheme val="minor"/>
      </rPr>
      <t xml:space="preserve"> 10h45 </t>
    </r>
    <r>
      <rPr>
        <sz val="11"/>
        <color theme="1"/>
        <rFont val="Calibri"/>
        <family val="2"/>
        <scheme val="minor"/>
      </rPr>
      <t>à</t>
    </r>
    <r>
      <rPr>
        <b/>
        <sz val="11"/>
        <color theme="1"/>
        <rFont val="Calibri"/>
        <family val="2"/>
        <scheme val="minor"/>
      </rPr>
      <t xml:space="preserve"> 12h15</t>
    </r>
  </si>
  <si>
    <t>surveillance  au Gymnase Grelot</t>
  </si>
  <si>
    <r>
      <t>surveillance ou secrétaire salle 104 (</t>
    </r>
    <r>
      <rPr>
        <b/>
        <sz val="11"/>
        <color theme="1"/>
        <rFont val="Calibri"/>
        <family val="2"/>
        <scheme val="minor"/>
      </rPr>
      <t>1/3 temps)</t>
    </r>
  </si>
  <si>
    <r>
      <t xml:space="preserve"> de </t>
    </r>
    <r>
      <rPr>
        <b/>
        <sz val="11"/>
        <color theme="1"/>
        <rFont val="Calibri"/>
        <family val="2"/>
        <scheme val="minor"/>
      </rPr>
      <t>14h30 à 16h30</t>
    </r>
  </si>
  <si>
    <t>14h à 17h00</t>
  </si>
  <si>
    <t>8h30 - 12h45</t>
  </si>
  <si>
    <t>surveillance ou secrétaire salle 104 (1/3 temps)</t>
  </si>
  <si>
    <r>
      <t>surveillance ou secrétaire salle 104 (</t>
    </r>
    <r>
      <rPr>
        <b/>
        <sz val="11"/>
        <color theme="1"/>
        <rFont val="Calibri"/>
        <family val="2"/>
        <scheme val="minor"/>
      </rPr>
      <t>1/3 temps</t>
    </r>
    <r>
      <rPr>
        <sz val="11"/>
        <color theme="1"/>
        <rFont val="Calibri"/>
        <family val="2"/>
        <scheme val="minor"/>
      </rPr>
      <t>)</t>
    </r>
  </si>
  <si>
    <r>
      <t xml:space="preserve">de </t>
    </r>
    <r>
      <rPr>
        <b/>
        <sz val="11"/>
        <color theme="1"/>
        <rFont val="Calibri"/>
        <family val="2"/>
        <scheme val="minor"/>
      </rPr>
      <t>9h00 à 11h00</t>
    </r>
  </si>
  <si>
    <t>8h30 - 11h30</t>
  </si>
  <si>
    <t>Jeudi 28/06/18</t>
  </si>
  <si>
    <t>Vendredi 29/06/18</t>
  </si>
  <si>
    <t>Sciences</t>
  </si>
  <si>
    <r>
      <t xml:space="preserve">de </t>
    </r>
    <r>
      <rPr>
        <b/>
        <sz val="11"/>
        <color theme="1"/>
        <rFont val="Calibri"/>
        <family val="2"/>
        <scheme val="minor"/>
      </rPr>
      <t>13h30 à 14h30</t>
    </r>
  </si>
  <si>
    <t>13h00 à 15h00</t>
  </si>
  <si>
    <t>14h00 à 17h30</t>
  </si>
  <si>
    <t>8h30 à 12h00</t>
  </si>
  <si>
    <t>13h00 à 15h30</t>
  </si>
  <si>
    <t>CENTRE D'EXAMEN</t>
  </si>
  <si>
    <t>AVS - secrétaire</t>
  </si>
  <si>
    <t>STOVEN Marie-Anh (Elia)</t>
  </si>
  <si>
    <t>PIPERNO Adrien (Henry)</t>
  </si>
  <si>
    <t>SEDDIKI Nadjia (Roxanne)</t>
  </si>
  <si>
    <r>
      <t xml:space="preserve"> de </t>
    </r>
    <r>
      <rPr>
        <b/>
        <sz val="11"/>
        <color theme="1"/>
        <rFont val="Calibri"/>
        <family val="2"/>
        <scheme val="minor"/>
      </rPr>
      <t xml:space="preserve">9h00 </t>
    </r>
    <r>
      <rPr>
        <sz val="11"/>
        <color theme="1"/>
        <rFont val="Calibri"/>
        <family val="2"/>
        <scheme val="minor"/>
      </rPr>
      <t>à</t>
    </r>
    <r>
      <rPr>
        <b/>
        <sz val="11"/>
        <color theme="1"/>
        <rFont val="Calibri"/>
        <family val="2"/>
        <scheme val="minor"/>
      </rPr>
      <t xml:space="preserve"> 11h00</t>
    </r>
    <r>
      <rPr>
        <sz val="11"/>
        <color theme="1"/>
        <rFont val="Calibri"/>
        <family val="2"/>
        <scheme val="minor"/>
      </rPr>
      <t xml:space="preserve"> puis</t>
    </r>
    <r>
      <rPr>
        <b/>
        <sz val="11"/>
        <color theme="1"/>
        <rFont val="Calibri"/>
        <family val="2"/>
        <scheme val="minor"/>
      </rPr>
      <t xml:space="preserve"> 11h15 </t>
    </r>
    <r>
      <rPr>
        <sz val="11"/>
        <color theme="1"/>
        <rFont val="Calibri"/>
        <family val="2"/>
        <scheme val="minor"/>
      </rPr>
      <t>à</t>
    </r>
    <r>
      <rPr>
        <b/>
        <sz val="11"/>
        <color theme="1"/>
        <rFont val="Calibri"/>
        <family val="2"/>
        <scheme val="minor"/>
      </rPr>
      <t xml:space="preserve"> 13h15</t>
    </r>
  </si>
  <si>
    <t>8H30 - 13H30</t>
  </si>
  <si>
    <r>
      <t xml:space="preserve">de </t>
    </r>
    <r>
      <rPr>
        <b/>
        <sz val="11"/>
        <color theme="1"/>
        <rFont val="Calibri"/>
        <family val="2"/>
        <scheme val="minor"/>
      </rPr>
      <t>14h30 à 17h10</t>
    </r>
  </si>
  <si>
    <t>14h45 à 17h30</t>
  </si>
  <si>
    <r>
      <t xml:space="preserve"> de </t>
    </r>
    <r>
      <rPr>
        <b/>
        <sz val="11"/>
        <color theme="1"/>
        <rFont val="Calibri"/>
        <family val="2"/>
        <scheme val="minor"/>
      </rPr>
      <t>9h00 à 11h40</t>
    </r>
  </si>
  <si>
    <t>8h30 - 12h00</t>
  </si>
  <si>
    <r>
      <t xml:space="preserve"> de </t>
    </r>
    <r>
      <rPr>
        <b/>
        <sz val="11"/>
        <color theme="1"/>
        <rFont val="Calibri"/>
        <family val="2"/>
        <scheme val="minor"/>
      </rPr>
      <t>13h30 à 14h50</t>
    </r>
  </si>
  <si>
    <t>Jeudi 07 juin</t>
  </si>
  <si>
    <t>12h50- 17h</t>
  </si>
  <si>
    <t>Membre de jury</t>
  </si>
  <si>
    <r>
      <t>Oral Soutenance</t>
    </r>
    <r>
      <rPr>
        <sz val="9"/>
        <color theme="1"/>
        <rFont val="Calibri"/>
        <family val="2"/>
        <scheme val="minor"/>
      </rPr>
      <t xml:space="preserve"> (chaque jury vient chercher son dossier au secrétariat à 12h45).</t>
    </r>
  </si>
  <si>
    <t>Jeudi 28 juin</t>
  </si>
  <si>
    <t>8h30 – 12h45</t>
  </si>
  <si>
    <t>Surveillance d’épreuve</t>
  </si>
  <si>
    <r>
      <t>Français</t>
    </r>
    <r>
      <rPr>
        <sz val="9"/>
        <color theme="1"/>
        <rFont val="Calibri"/>
        <family val="2"/>
        <scheme val="minor"/>
      </rPr>
      <t xml:space="preserve"> (retrait de votre dossier au secrétariat d’examen salle Baudry à votre arrivée)  </t>
    </r>
  </si>
  <si>
    <t>8h30 – 13h30</t>
  </si>
  <si>
    <t>Surveillance ou secrétaire d’épreuve</t>
  </si>
  <si>
    <r>
      <t>Français</t>
    </r>
    <r>
      <rPr>
        <sz val="9"/>
        <color theme="1"/>
        <rFont val="Calibri"/>
        <family val="2"/>
        <scheme val="minor"/>
      </rPr>
      <t xml:space="preserve"> - 1/3 temps (retrait de votre dossier au secrétariat d’examen salle Baudry à votre arrivée)  </t>
    </r>
  </si>
  <si>
    <t>Vendredi 29 Juin</t>
  </si>
  <si>
    <t>13h – 15h</t>
  </si>
  <si>
    <r>
      <t>Sciences</t>
    </r>
    <r>
      <rPr>
        <sz val="9"/>
        <color theme="1"/>
        <rFont val="Calibri"/>
        <family val="2"/>
        <scheme val="minor"/>
      </rPr>
      <t xml:space="preserve">- (retrait de votre dossier au secrétariat d’examen salle Baudry à votre arrivée)  </t>
    </r>
  </si>
  <si>
    <t>Vendredi 29 juin</t>
  </si>
  <si>
    <r>
      <t xml:space="preserve">Sciences </t>
    </r>
    <r>
      <rPr>
        <sz val="9"/>
        <color theme="1"/>
        <rFont val="Calibri"/>
        <family val="2"/>
        <scheme val="minor"/>
      </rPr>
      <t xml:space="preserve">- 1/3 temps (retrait de votre dossier au secrétariat d’examen salle Baudry à votre arrivée)  </t>
    </r>
  </si>
  <si>
    <t>8h30 – 11h30</t>
  </si>
  <si>
    <r>
      <t>Histoire-Géographie</t>
    </r>
    <r>
      <rPr>
        <sz val="9"/>
        <color theme="1"/>
        <rFont val="Calibri"/>
        <family val="2"/>
        <scheme val="minor"/>
      </rPr>
      <t xml:space="preserve"> - </t>
    </r>
    <r>
      <rPr>
        <b/>
        <sz val="9"/>
        <color theme="1"/>
        <rFont val="Calibri"/>
        <family val="2"/>
        <scheme val="minor"/>
      </rPr>
      <t>Education civique</t>
    </r>
    <r>
      <rPr>
        <sz val="9"/>
        <color theme="1"/>
        <rFont val="Calibri"/>
        <family val="2"/>
        <scheme val="minor"/>
      </rPr>
      <t xml:space="preserve"> (retrait de votre dossier au secrétariat d’examen salle Baudry à votre arrivée)  </t>
    </r>
  </si>
  <si>
    <t>8h30 – 12h</t>
  </si>
  <si>
    <r>
      <t>Histoire-Géographie</t>
    </r>
    <r>
      <rPr>
        <sz val="9"/>
        <color theme="1"/>
        <rFont val="Calibri"/>
        <family val="2"/>
        <scheme val="minor"/>
      </rPr>
      <t xml:space="preserve"> - </t>
    </r>
    <r>
      <rPr>
        <b/>
        <sz val="9"/>
        <color theme="1"/>
        <rFont val="Calibri"/>
        <family val="2"/>
        <scheme val="minor"/>
      </rPr>
      <t>Education civique</t>
    </r>
    <r>
      <rPr>
        <sz val="9"/>
        <color theme="1"/>
        <rFont val="Calibri"/>
        <family val="2"/>
        <scheme val="minor"/>
      </rPr>
      <t xml:space="preserve">- 1/3 temps (retrait de votre dossier au secrétariat d’examen salle Baudry à votre arrivée)  </t>
    </r>
  </si>
  <si>
    <t>Jeudi 28 Juin</t>
  </si>
  <si>
    <t>14h – 17h</t>
  </si>
  <si>
    <r>
      <t>Mathématiques</t>
    </r>
    <r>
      <rPr>
        <sz val="9"/>
        <color theme="1"/>
        <rFont val="Calibri"/>
        <family val="2"/>
        <scheme val="minor"/>
      </rPr>
      <t xml:space="preserve">- (retrait de votre dossier au secrétariat d’examen salle Baudry à votre arrivée)  </t>
    </r>
  </si>
  <si>
    <t>14h – 17h30</t>
  </si>
  <si>
    <r>
      <t xml:space="preserve">Mathématiques </t>
    </r>
    <r>
      <rPr>
        <sz val="9"/>
        <color theme="1"/>
        <rFont val="Calibri"/>
        <family val="2"/>
        <scheme val="minor"/>
      </rPr>
      <t xml:space="preserve">- 1/3 temps (retrait de votre dossier au secrétariat d’examen salle Baudry à votre arrivée)  </t>
    </r>
  </si>
  <si>
    <t>Secrétariat d’examen</t>
  </si>
  <si>
    <t>Accueil des surveillants d’épreuve et gestion des copies des candidats du collège Buffon</t>
  </si>
  <si>
    <t>13h – 15h30</t>
  </si>
  <si>
    <t>CETTE CONVOCATION VAUT ORDRE DE MISSION</t>
  </si>
  <si>
    <t>DIPLOME NATIONAL DU BREVET DES COLLEGES – SESSION 2019</t>
  </si>
  <si>
    <t>Vous êtes convoqué(e) pour participer à l’organisation des épreuves du diplôme national du brevet dans les conditions du présent tb_rechleau de service.</t>
  </si>
  <si>
    <t>Je vous rappelle que ce service fait partie des obligations qui vous incombent, conformément à la note de service n°2010-228 du 20/12/2010. Cette convocation est donc impérative. Toutefois, en cas d’impossibilité absolue, vous voudrez bien le notifier immédiatement à votre chef d’étb_rechlissement pour suite à donner.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</si>
</sst>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b/>
      <sz val="14"/>
      <color theme="1"/>
      <name val="Calibri"/>
      <family val="2"/>
      <scheme val="minor"/>
    </font>
    <font>
      <sz val="11"/>
      <color indexed="8"/>
      <name val="Calibri"/>
      <family val="2"/>
      <scheme val="minor"/>
    </font>
    <font>
      <sz val="16"/>
      <color theme="1"/>
      <name val="Calibri"/>
      <family val="2"/>
      <scheme val="minor"/>
    </font>
    <font>
      <b/>
      <sz val="16"/>
      <color theme="1"/>
      <name val="Calibri"/>
      <family val="2"/>
      <scheme val="minor"/>
    </font>
    <font>
      <b/>
      <sz val="11"/>
      <color rgb="FFFF0000"/>
      <name val="Calibri"/>
      <family val="2"/>
      <scheme val="minor"/>
    </font>
    <font>
      <b/>
      <sz val="11"/>
      <name val="Calibri"/>
      <family val="2"/>
      <scheme val="minor"/>
    </font>
    <font>
      <b/>
      <sz val="12"/>
      <color theme="1"/>
      <name val="Calibri"/>
      <family val="2"/>
      <scheme val="minor"/>
    </font>
    <font>
      <sz val="12"/>
      <color theme="1"/>
      <name val="Calibri"/>
      <family val="2"/>
      <scheme val="minor"/>
    </font>
    <font>
      <i/>
      <sz val="11"/>
      <color theme="1"/>
      <name val="Calibri"/>
      <family val="2"/>
      <scheme val="minor"/>
    </font>
    <font>
      <sz val="9"/>
      <color theme="1"/>
      <name val="Calibri"/>
      <family val="2"/>
      <scheme val="minor"/>
    </font>
    <font>
      <b/>
      <sz val="9"/>
      <color theme="1"/>
      <name val="Calibri"/>
      <family val="2"/>
      <scheme val="minor"/>
    </font>
    <font>
      <sz val="6"/>
      <color theme="1"/>
      <name val="Calibri"/>
      <family val="2"/>
      <scheme val="minor"/>
    </font>
    <font>
      <sz val="14"/>
      <color theme="1"/>
      <name val="Calibri"/>
      <family val="2"/>
      <scheme val="minor"/>
    </font>
    <font>
      <sz val="10"/>
      <color theme="1"/>
      <name val="Calibri"/>
      <family val="2"/>
      <scheme val="minor"/>
    </font>
    <font>
      <b/>
      <sz val="22"/>
      <color theme="1"/>
      <name val="Calibri"/>
      <family val="2"/>
      <scheme val="minor"/>
    </font>
  </fonts>
  <fills count="10">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rgb="FFFF9999"/>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9"/>
        <bgColor indexed="64"/>
      </patternFill>
    </fill>
    <fill>
      <patternFill patternType="solid">
        <fgColor theme="0" tint="-0.499984740745262"/>
        <bgColor indexed="64"/>
      </patternFill>
    </fill>
    <fill>
      <patternFill patternType="solid">
        <fgColor rgb="FF9999FF"/>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bottom/>
      <diagonal/>
    </border>
    <border>
      <left style="thick">
        <color indexed="64"/>
      </left>
      <right style="thick">
        <color indexed="64"/>
      </right>
      <top style="thin">
        <color indexed="64"/>
      </top>
      <bottom style="thick">
        <color indexed="64"/>
      </bottom>
      <diagonal/>
    </border>
    <border>
      <left style="thick">
        <color indexed="64"/>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ck">
        <color indexed="64"/>
      </bottom>
      <diagonal/>
    </border>
    <border>
      <left/>
      <right style="thin">
        <color indexed="64"/>
      </right>
      <top style="thick">
        <color indexed="64"/>
      </top>
      <bottom style="thin">
        <color indexed="64"/>
      </bottom>
      <diagonal/>
    </border>
    <border>
      <left/>
      <right/>
      <top style="thick">
        <color indexed="64"/>
      </top>
      <bottom style="thin">
        <color indexed="64"/>
      </bottom>
      <diagonal/>
    </border>
    <border>
      <left/>
      <right style="thin">
        <color indexed="64"/>
      </right>
      <top style="thin">
        <color indexed="64"/>
      </top>
      <bottom style="thick">
        <color indexed="64"/>
      </bottom>
      <diagonal/>
    </border>
    <border>
      <left style="thin">
        <color indexed="64"/>
      </left>
      <right/>
      <top style="thin">
        <color indexed="64"/>
      </top>
      <bottom style="thin">
        <color indexed="64"/>
      </bottom>
      <diagonal/>
    </border>
    <border>
      <left style="thick">
        <color indexed="64"/>
      </left>
      <right style="thick">
        <color indexed="64"/>
      </right>
      <top style="thick">
        <color indexed="64"/>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top/>
      <bottom style="medium">
        <color rgb="FF000000"/>
      </bottom>
      <diagonal/>
    </border>
  </borders>
  <cellStyleXfs count="1">
    <xf numFmtId="0" fontId="0" fillId="0" borderId="0"/>
  </cellStyleXfs>
  <cellXfs count="169">
    <xf numFmtId="0" fontId="0" fillId="0" borderId="0" xfId="0"/>
    <xf numFmtId="0" fontId="0" fillId="3" borderId="1" xfId="0" applyFill="1" applyBorder="1"/>
    <xf numFmtId="0" fontId="0" fillId="0" borderId="1" xfId="0" applyBorder="1" applyAlignment="1">
      <alignment horizontal="center" vertical="center"/>
    </xf>
    <xf numFmtId="0" fontId="3" fillId="0" borderId="1" xfId="0" applyNumberFormat="1" applyFont="1" applyFill="1" applyBorder="1" applyAlignment="1" applyProtection="1">
      <alignment horizontal="left" vertical="center"/>
    </xf>
    <xf numFmtId="0" fontId="5" fillId="2" borderId="4" xfId="0" applyFont="1"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6" xfId="0" applyFill="1" applyBorder="1" applyAlignment="1">
      <alignment horizontal="center" vertical="center" wrapText="1"/>
    </xf>
    <xf numFmtId="0" fontId="2" fillId="2" borderId="7" xfId="0" applyFont="1" applyFill="1" applyBorder="1" applyAlignment="1">
      <alignment horizontal="center"/>
    </xf>
    <xf numFmtId="0" fontId="2" fillId="2" borderId="6" xfId="0" applyFont="1" applyFill="1" applyBorder="1" applyAlignment="1">
      <alignment horizontal="center" wrapText="1"/>
    </xf>
    <xf numFmtId="0" fontId="2" fillId="2" borderId="6" xfId="0" applyFont="1" applyFill="1" applyBorder="1" applyAlignment="1">
      <alignment horizontal="center"/>
    </xf>
    <xf numFmtId="0" fontId="2" fillId="2" borderId="6" xfId="0" applyFont="1" applyFill="1" applyBorder="1" applyAlignment="1">
      <alignment horizontal="center" vertical="center"/>
    </xf>
    <xf numFmtId="0" fontId="2" fillId="2" borderId="8" xfId="0" applyFont="1" applyFill="1" applyBorder="1" applyAlignment="1">
      <alignment horizontal="center" vertical="center"/>
    </xf>
    <xf numFmtId="0" fontId="0" fillId="4" borderId="13" xfId="0" applyFill="1" applyBorder="1" applyAlignment="1">
      <alignment horizontal="center" vertical="center" wrapText="1"/>
    </xf>
    <xf numFmtId="0" fontId="0" fillId="4" borderId="14" xfId="0" applyFill="1" applyBorder="1" applyAlignment="1">
      <alignment horizontal="center" vertical="center" wrapText="1"/>
    </xf>
    <xf numFmtId="0" fontId="0" fillId="4" borderId="13" xfId="0" applyFill="1" applyBorder="1" applyAlignment="1">
      <alignment horizontal="center" vertical="center"/>
    </xf>
    <xf numFmtId="0" fontId="0" fillId="4" borderId="14" xfId="0" applyFill="1" applyBorder="1" applyAlignment="1">
      <alignment horizontal="center" vertical="center"/>
    </xf>
    <xf numFmtId="0" fontId="2" fillId="4" borderId="13" xfId="0" applyFont="1" applyFill="1" applyBorder="1" applyAlignment="1">
      <alignment horizontal="center"/>
    </xf>
    <xf numFmtId="0" fontId="2" fillId="4" borderId="14" xfId="0" applyFont="1" applyFill="1" applyBorder="1" applyAlignment="1">
      <alignment horizontal="center"/>
    </xf>
    <xf numFmtId="0" fontId="2" fillId="4" borderId="13" xfId="0" applyFont="1" applyFill="1" applyBorder="1" applyAlignment="1">
      <alignment horizontal="center" wrapText="1"/>
    </xf>
    <xf numFmtId="0" fontId="2" fillId="4" borderId="14" xfId="0" applyFont="1" applyFill="1" applyBorder="1" applyAlignment="1">
      <alignment horizontal="center" wrapText="1"/>
    </xf>
    <xf numFmtId="0" fontId="0" fillId="4" borderId="13" xfId="0" applyFill="1" applyBorder="1"/>
    <xf numFmtId="0" fontId="0" fillId="4" borderId="14" xfId="0" applyFill="1" applyBorder="1"/>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5" xfId="0" applyFont="1" applyFill="1" applyBorder="1" applyAlignment="1">
      <alignment horizontal="center" vertical="center"/>
    </xf>
    <xf numFmtId="0" fontId="2" fillId="4" borderId="16" xfId="0" applyFont="1" applyFill="1" applyBorder="1" applyAlignment="1">
      <alignment horizontal="center" vertical="center"/>
    </xf>
    <xf numFmtId="0" fontId="0" fillId="6" borderId="13" xfId="0" applyFill="1" applyBorder="1" applyAlignment="1">
      <alignment horizontal="center" vertical="center" wrapText="1"/>
    </xf>
    <xf numFmtId="0" fontId="0" fillId="6" borderId="14" xfId="0" applyFill="1" applyBorder="1" applyAlignment="1">
      <alignment horizontal="center" vertical="center" wrapText="1"/>
    </xf>
    <xf numFmtId="0" fontId="0" fillId="6" borderId="11" xfId="0" applyFill="1" applyBorder="1" applyAlignment="1">
      <alignment horizontal="center" vertical="center"/>
    </xf>
    <xf numFmtId="0" fontId="2" fillId="6" borderId="13" xfId="0" applyFont="1" applyFill="1" applyBorder="1" applyAlignment="1">
      <alignment horizontal="center"/>
    </xf>
    <xf numFmtId="0" fontId="2" fillId="6" borderId="14" xfId="0" applyFont="1" applyFill="1" applyBorder="1" applyAlignment="1">
      <alignment horizontal="center"/>
    </xf>
    <xf numFmtId="0" fontId="2" fillId="6" borderId="13" xfId="0" applyFont="1" applyFill="1" applyBorder="1" applyAlignment="1">
      <alignment horizontal="center" wrapText="1"/>
    </xf>
    <xf numFmtId="0" fontId="2" fillId="6" borderId="14" xfId="0" applyFont="1" applyFill="1" applyBorder="1" applyAlignment="1">
      <alignment horizontal="center" wrapText="1"/>
    </xf>
    <xf numFmtId="0" fontId="0" fillId="6" borderId="13" xfId="0" applyFill="1" applyBorder="1"/>
    <xf numFmtId="0" fontId="0" fillId="6" borderId="14" xfId="0" applyFill="1" applyBorder="1"/>
    <xf numFmtId="0" fontId="2" fillId="6" borderId="13"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2" fillId="6" borderId="16" xfId="0" applyFont="1" applyFill="1" applyBorder="1" applyAlignment="1">
      <alignment horizontal="center" vertical="center"/>
    </xf>
    <xf numFmtId="0" fontId="0" fillId="5" borderId="13" xfId="0" applyFill="1" applyBorder="1" applyAlignment="1">
      <alignment horizontal="center" vertical="center" wrapText="1"/>
    </xf>
    <xf numFmtId="0" fontId="0" fillId="5" borderId="13" xfId="0" applyFill="1" applyBorder="1" applyAlignment="1">
      <alignment horizontal="center" vertical="center"/>
    </xf>
    <xf numFmtId="0" fontId="2" fillId="5" borderId="13" xfId="0" applyFont="1" applyFill="1" applyBorder="1" applyAlignment="1">
      <alignment horizontal="center"/>
    </xf>
    <xf numFmtId="0" fontId="2" fillId="5" borderId="14" xfId="0" applyFont="1" applyFill="1" applyBorder="1" applyAlignment="1">
      <alignment horizontal="center"/>
    </xf>
    <xf numFmtId="0" fontId="2" fillId="5" borderId="13" xfId="0" applyFont="1" applyFill="1" applyBorder="1" applyAlignment="1">
      <alignment horizontal="center" wrapText="1"/>
    </xf>
    <xf numFmtId="0" fontId="2" fillId="5" borderId="14" xfId="0" applyFont="1" applyFill="1" applyBorder="1" applyAlignment="1">
      <alignment horizontal="center" wrapText="1"/>
    </xf>
    <xf numFmtId="0" fontId="0" fillId="5" borderId="13" xfId="0" applyFill="1" applyBorder="1"/>
    <xf numFmtId="0" fontId="0" fillId="5" borderId="14" xfId="0" applyFill="1" applyBorder="1"/>
    <xf numFmtId="0" fontId="2" fillId="5" borderId="13" xfId="0" applyFont="1" applyFill="1" applyBorder="1" applyAlignment="1">
      <alignment horizontal="center" vertical="center"/>
    </xf>
    <xf numFmtId="0" fontId="2" fillId="5" borderId="14" xfId="0" applyFont="1" applyFill="1" applyBorder="1" applyAlignment="1">
      <alignment horizontal="center" vertical="center"/>
    </xf>
    <xf numFmtId="0" fontId="2" fillId="5" borderId="15" xfId="0" applyFont="1" applyFill="1" applyBorder="1" applyAlignment="1">
      <alignment horizontal="center" vertical="center"/>
    </xf>
    <xf numFmtId="0" fontId="2" fillId="5" borderId="16" xfId="0" applyFont="1" applyFill="1" applyBorder="1" applyAlignment="1">
      <alignment horizontal="center" vertical="center"/>
    </xf>
    <xf numFmtId="0" fontId="1" fillId="5" borderId="14" xfId="0" applyFont="1" applyFill="1" applyBorder="1" applyAlignment="1">
      <alignment horizontal="center"/>
    </xf>
    <xf numFmtId="0" fontId="0" fillId="0" borderId="6" xfId="0" applyBorder="1" applyAlignment="1">
      <alignment wrapText="1"/>
    </xf>
    <xf numFmtId="0" fontId="0" fillId="0" borderId="6" xfId="0" applyBorder="1"/>
    <xf numFmtId="0" fontId="0" fillId="0" borderId="8" xfId="0" applyBorder="1"/>
    <xf numFmtId="0" fontId="0" fillId="0" borderId="13" xfId="0" applyBorder="1" applyAlignment="1">
      <alignment horizontal="center" vertical="center"/>
    </xf>
    <xf numFmtId="0" fontId="3" fillId="0" borderId="13" xfId="0" applyNumberFormat="1" applyFont="1" applyFill="1" applyBorder="1" applyAlignment="1" applyProtection="1">
      <alignment horizontal="left" vertical="center"/>
    </xf>
    <xf numFmtId="0" fontId="0" fillId="0" borderId="0" xfId="0" applyAlignment="1">
      <alignment wrapText="1"/>
    </xf>
    <xf numFmtId="0" fontId="0" fillId="0" borderId="1" xfId="0" applyBorder="1"/>
    <xf numFmtId="0" fontId="6" fillId="0" borderId="0" xfId="0" applyFont="1"/>
    <xf numFmtId="0" fontId="7" fillId="0" borderId="0" xfId="0" applyFont="1"/>
    <xf numFmtId="0" fontId="1" fillId="3" borderId="1" xfId="0" applyFont="1" applyFill="1" applyBorder="1"/>
    <xf numFmtId="0" fontId="2" fillId="6" borderId="2" xfId="0" applyFont="1" applyFill="1" applyBorder="1" applyAlignment="1">
      <alignment horizontal="center" vertical="center"/>
    </xf>
    <xf numFmtId="0" fontId="2" fillId="5" borderId="2" xfId="0" applyFont="1" applyFill="1" applyBorder="1" applyAlignment="1">
      <alignment horizontal="center" vertical="center"/>
    </xf>
    <xf numFmtId="0" fontId="0" fillId="6" borderId="14" xfId="0" applyFill="1" applyBorder="1" applyAlignment="1">
      <alignment horizontal="center" vertic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3" xfId="0" applyFill="1" applyBorder="1" applyAlignment="1">
      <alignment horizontal="center" vertical="center"/>
    </xf>
    <xf numFmtId="0" fontId="0" fillId="7" borderId="14" xfId="0" applyFill="1" applyBorder="1" applyAlignment="1">
      <alignment horizontal="center" vertical="center"/>
    </xf>
    <xf numFmtId="0" fontId="2" fillId="7" borderId="13" xfId="0" applyFont="1" applyFill="1" applyBorder="1" applyAlignment="1">
      <alignment horizontal="center"/>
    </xf>
    <xf numFmtId="0" fontId="2" fillId="7" borderId="14"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0" fillId="7" borderId="13" xfId="0" applyFill="1" applyBorder="1"/>
    <xf numFmtId="0" fontId="2" fillId="7" borderId="13" xfId="0" applyFont="1" applyFill="1" applyBorder="1" applyAlignment="1">
      <alignment horizontal="center" vertical="center"/>
    </xf>
    <xf numFmtId="0" fontId="0" fillId="7" borderId="14" xfId="0" applyFill="1" applyBorder="1"/>
    <xf numFmtId="0" fontId="2" fillId="7" borderId="2" xfId="0" applyFont="1" applyFill="1" applyBorder="1" applyAlignment="1">
      <alignment horizontal="center" vertical="center"/>
    </xf>
    <xf numFmtId="0" fontId="2" fillId="7" borderId="14" xfId="0" applyFont="1" applyFill="1" applyBorder="1" applyAlignment="1">
      <alignment horizontal="center" vertical="center"/>
    </xf>
    <xf numFmtId="0" fontId="2" fillId="7" borderId="15" xfId="0" applyFont="1" applyFill="1" applyBorder="1" applyAlignment="1">
      <alignment horizontal="center" vertical="center"/>
    </xf>
    <xf numFmtId="0" fontId="2" fillId="7" borderId="16" xfId="0" applyFont="1" applyFill="1" applyBorder="1" applyAlignment="1">
      <alignment horizontal="center" vertical="center"/>
    </xf>
    <xf numFmtId="0" fontId="2" fillId="8" borderId="13" xfId="0" applyFont="1" applyFill="1" applyBorder="1" applyAlignment="1">
      <alignment horizontal="center"/>
    </xf>
    <xf numFmtId="0" fontId="2" fillId="8" borderId="1" xfId="0" applyFont="1" applyFill="1" applyBorder="1" applyAlignment="1">
      <alignment horizontal="center"/>
    </xf>
    <xf numFmtId="0" fontId="2" fillId="8" borderId="14" xfId="0" applyFont="1" applyFill="1" applyBorder="1" applyAlignment="1">
      <alignment horizontal="center"/>
    </xf>
    <xf numFmtId="0" fontId="2" fillId="8" borderId="13" xfId="0" applyFont="1" applyFill="1" applyBorder="1" applyAlignment="1">
      <alignment horizontal="center" wrapText="1"/>
    </xf>
    <xf numFmtId="0" fontId="2" fillId="8" borderId="1" xfId="0" applyFont="1" applyFill="1" applyBorder="1" applyAlignment="1">
      <alignment horizontal="center" wrapText="1"/>
    </xf>
    <xf numFmtId="0" fontId="2" fillId="8" borderId="14" xfId="0" applyFont="1" applyFill="1" applyBorder="1" applyAlignment="1">
      <alignment horizontal="center" wrapText="1"/>
    </xf>
    <xf numFmtId="0" fontId="0" fillId="8" borderId="13" xfId="0" applyFill="1" applyBorder="1"/>
    <xf numFmtId="0" fontId="0" fillId="8" borderId="1" xfId="0" applyFill="1" applyBorder="1"/>
    <xf numFmtId="0" fontId="0" fillId="8" borderId="14" xfId="0" applyFill="1" applyBorder="1"/>
    <xf numFmtId="0" fontId="2" fillId="8" borderId="13" xfId="0" applyFont="1" applyFill="1" applyBorder="1" applyAlignment="1">
      <alignment horizontal="center" vertical="center"/>
    </xf>
    <xf numFmtId="0" fontId="2" fillId="8" borderId="1" xfId="0" applyFont="1" applyFill="1" applyBorder="1" applyAlignment="1">
      <alignment horizontal="center" vertical="center"/>
    </xf>
    <xf numFmtId="0" fontId="2" fillId="8" borderId="14" xfId="0" applyFont="1" applyFill="1" applyBorder="1" applyAlignment="1">
      <alignment horizontal="center" vertical="center"/>
    </xf>
    <xf numFmtId="0" fontId="2" fillId="8" borderId="15" xfId="0" applyFont="1" applyFill="1" applyBorder="1" applyAlignment="1">
      <alignment horizontal="center" vertical="center"/>
    </xf>
    <xf numFmtId="0" fontId="2" fillId="8" borderId="20" xfId="0" applyFont="1" applyFill="1" applyBorder="1" applyAlignment="1">
      <alignment horizontal="center" vertical="center"/>
    </xf>
    <xf numFmtId="0" fontId="2" fillId="8" borderId="16" xfId="0" applyFont="1" applyFill="1" applyBorder="1" applyAlignment="1">
      <alignment horizontal="center" vertical="center"/>
    </xf>
    <xf numFmtId="0" fontId="2" fillId="8" borderId="2" xfId="0" applyFont="1" applyFill="1" applyBorder="1" applyAlignment="1">
      <alignment horizontal="center"/>
    </xf>
    <xf numFmtId="0" fontId="2" fillId="8" borderId="2" xfId="0" applyFont="1" applyFill="1" applyBorder="1" applyAlignment="1">
      <alignment horizontal="center" wrapText="1"/>
    </xf>
    <xf numFmtId="0" fontId="0" fillId="8" borderId="2" xfId="0" applyFill="1" applyBorder="1"/>
    <xf numFmtId="0" fontId="2" fillId="8" borderId="2" xfId="0" applyFont="1" applyFill="1" applyBorder="1" applyAlignment="1">
      <alignment horizontal="center" vertical="center"/>
    </xf>
    <xf numFmtId="0" fontId="2" fillId="8" borderId="23" xfId="0" applyFont="1" applyFill="1" applyBorder="1" applyAlignment="1">
      <alignment horizontal="center" vertical="center"/>
    </xf>
    <xf numFmtId="0" fontId="0" fillId="5" borderId="24" xfId="0" applyFill="1" applyBorder="1" applyAlignment="1">
      <alignment horizontal="center" vertical="center" wrapText="1"/>
    </xf>
    <xf numFmtId="0" fontId="0" fillId="5" borderId="3" xfId="0" applyFill="1" applyBorder="1" applyAlignment="1">
      <alignment horizontal="center" vertical="center"/>
    </xf>
    <xf numFmtId="0" fontId="3" fillId="8" borderId="13" xfId="0" applyNumberFormat="1" applyFont="1" applyFill="1" applyBorder="1" applyAlignment="1" applyProtection="1">
      <alignment horizontal="left" vertical="center"/>
    </xf>
    <xf numFmtId="0" fontId="3" fillId="8" borderId="1" xfId="0" applyNumberFormat="1" applyFont="1" applyFill="1" applyBorder="1" applyAlignment="1" applyProtection="1">
      <alignment horizontal="left" vertical="center"/>
    </xf>
    <xf numFmtId="0" fontId="3" fillId="9" borderId="13" xfId="0" applyNumberFormat="1" applyFont="1" applyFill="1" applyBorder="1" applyAlignment="1" applyProtection="1">
      <alignment horizontal="left" vertical="center"/>
    </xf>
    <xf numFmtId="0" fontId="3" fillId="9" borderId="1" xfId="0" applyNumberFormat="1" applyFont="1" applyFill="1" applyBorder="1" applyAlignment="1" applyProtection="1">
      <alignment horizontal="left" vertical="center"/>
    </xf>
    <xf numFmtId="0" fontId="0" fillId="9" borderId="13" xfId="0" applyFill="1" applyBorder="1" applyAlignment="1">
      <alignment horizontal="left" vertical="center"/>
    </xf>
    <xf numFmtId="0" fontId="0" fillId="9" borderId="1" xfId="0" applyFill="1" applyBorder="1" applyAlignment="1">
      <alignment horizontal="left" vertical="center"/>
    </xf>
    <xf numFmtId="0" fontId="0" fillId="9" borderId="13" xfId="0" applyFill="1" applyBorder="1" applyAlignment="1">
      <alignment horizontal="left"/>
    </xf>
    <xf numFmtId="0" fontId="0" fillId="9" borderId="1" xfId="0" applyFill="1" applyBorder="1" applyAlignment="1">
      <alignment horizontal="left"/>
    </xf>
    <xf numFmtId="0" fontId="0" fillId="9" borderId="15" xfId="0" applyFill="1" applyBorder="1" applyAlignment="1">
      <alignment horizontal="left"/>
    </xf>
    <xf numFmtId="0" fontId="0" fillId="9" borderId="20" xfId="0" applyFill="1" applyBorder="1" applyAlignment="1">
      <alignment horizontal="left"/>
    </xf>
    <xf numFmtId="0" fontId="1" fillId="5" borderId="14" xfId="0" applyFont="1" applyFill="1" applyBorder="1" applyAlignment="1">
      <alignment horizontal="center" vertical="center"/>
    </xf>
    <xf numFmtId="0" fontId="11" fillId="0" borderId="26" xfId="0" applyFont="1" applyBorder="1" applyAlignment="1">
      <alignment vertical="center" wrapText="1"/>
    </xf>
    <xf numFmtId="0" fontId="11" fillId="0" borderId="27" xfId="0" applyFont="1" applyBorder="1" applyAlignment="1">
      <alignment vertical="center" wrapText="1"/>
    </xf>
    <xf numFmtId="0" fontId="11" fillId="0" borderId="28" xfId="0" applyFont="1" applyBorder="1" applyAlignment="1">
      <alignment vertical="center" wrapText="1"/>
    </xf>
    <xf numFmtId="0" fontId="13" fillId="0" borderId="0" xfId="0" applyFont="1" applyAlignment="1">
      <alignment vertical="center"/>
    </xf>
    <xf numFmtId="0" fontId="14" fillId="0" borderId="0" xfId="0" applyFont="1" applyAlignment="1">
      <alignment vertical="center"/>
    </xf>
    <xf numFmtId="0" fontId="15" fillId="0" borderId="0" xfId="0" applyFont="1" applyAlignment="1">
      <alignment vertical="center"/>
    </xf>
    <xf numFmtId="0" fontId="5" fillId="0" borderId="0" xfId="0" applyFont="1" applyAlignment="1">
      <alignment horizontal="center" vertical="center"/>
    </xf>
    <xf numFmtId="0" fontId="8" fillId="0" borderId="0" xfId="0" applyFont="1" applyAlignment="1">
      <alignment horizontal="center" vertical="center"/>
    </xf>
    <xf numFmtId="0" fontId="5" fillId="6" borderId="17" xfId="0" applyFont="1" applyFill="1" applyBorder="1" applyAlignment="1">
      <alignment horizontal="center" vertical="center"/>
    </xf>
    <xf numFmtId="0" fontId="5" fillId="6" borderId="18" xfId="0" applyFont="1" applyFill="1" applyBorder="1" applyAlignment="1">
      <alignment horizontal="center" vertical="center"/>
    </xf>
    <xf numFmtId="0" fontId="5" fillId="5" borderId="17" xfId="0" applyFont="1" applyFill="1" applyBorder="1" applyAlignment="1">
      <alignment horizontal="center" vertical="center"/>
    </xf>
    <xf numFmtId="0" fontId="5" fillId="5" borderId="18" xfId="0" applyFont="1" applyFill="1" applyBorder="1" applyAlignment="1">
      <alignment horizontal="center" vertical="center"/>
    </xf>
    <xf numFmtId="0" fontId="5" fillId="8" borderId="9" xfId="0" applyFont="1" applyFill="1" applyBorder="1" applyAlignment="1">
      <alignment horizontal="center" vertical="center"/>
    </xf>
    <xf numFmtId="0" fontId="5" fillId="8" borderId="21" xfId="0" applyFont="1" applyFill="1" applyBorder="1" applyAlignment="1">
      <alignment horizontal="center" vertical="center"/>
    </xf>
    <xf numFmtId="0" fontId="0" fillId="8" borderId="1" xfId="0" applyFill="1" applyBorder="1" applyAlignment="1">
      <alignment horizontal="center" vertical="center"/>
    </xf>
    <xf numFmtId="0" fontId="0" fillId="8" borderId="14" xfId="0" applyFill="1" applyBorder="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xf>
    <xf numFmtId="0" fontId="5" fillId="8" borderId="19" xfId="0" applyFont="1" applyFill="1" applyBorder="1" applyAlignment="1">
      <alignment horizontal="center" vertical="center"/>
    </xf>
    <xf numFmtId="0" fontId="5" fillId="8" borderId="18" xfId="0" applyFont="1" applyFill="1" applyBorder="1" applyAlignment="1">
      <alignment horizontal="center" vertical="center"/>
    </xf>
    <xf numFmtId="0" fontId="1" fillId="0" borderId="25" xfId="0" applyFont="1" applyBorder="1" applyAlignment="1">
      <alignment horizontal="center" vertical="center"/>
    </xf>
    <xf numFmtId="0" fontId="1" fillId="0" borderId="7" xfId="0" applyFont="1" applyBorder="1" applyAlignment="1">
      <alignment horizontal="center" vertical="center"/>
    </xf>
    <xf numFmtId="0" fontId="1" fillId="0" borderId="5" xfId="0" applyFont="1" applyBorder="1" applyAlignment="1">
      <alignment horizontal="center" vertical="center"/>
    </xf>
    <xf numFmtId="0" fontId="1" fillId="4" borderId="11" xfId="0" applyFont="1" applyFill="1" applyBorder="1" applyAlignment="1">
      <alignment horizontal="center" vertical="center"/>
    </xf>
    <xf numFmtId="0" fontId="1" fillId="4" borderId="12"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12" xfId="0" applyFont="1" applyFill="1" applyBorder="1" applyAlignment="1">
      <alignment horizontal="center" vertical="center"/>
    </xf>
    <xf numFmtId="0" fontId="1" fillId="6" borderId="13" xfId="0" applyFont="1" applyFill="1" applyBorder="1" applyAlignment="1">
      <alignment horizontal="center" vertical="center"/>
    </xf>
    <xf numFmtId="0" fontId="1" fillId="6" borderId="14" xfId="0" applyFont="1" applyFill="1" applyBorder="1" applyAlignment="1">
      <alignment horizontal="center" vertical="center"/>
    </xf>
    <xf numFmtId="0" fontId="1" fillId="5" borderId="11"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8" borderId="11" xfId="0" applyFont="1" applyFill="1" applyBorder="1" applyAlignment="1">
      <alignment horizontal="center" vertical="center" wrapText="1"/>
    </xf>
    <xf numFmtId="0" fontId="1" fillId="8" borderId="3" xfId="0" applyFont="1" applyFill="1" applyBorder="1" applyAlignment="1">
      <alignment horizontal="center" vertical="center" wrapText="1"/>
    </xf>
    <xf numFmtId="0" fontId="1" fillId="8" borderId="12" xfId="0" applyFont="1" applyFill="1" applyBorder="1" applyAlignment="1">
      <alignment horizontal="center" vertical="center" wrapText="1"/>
    </xf>
    <xf numFmtId="0" fontId="0" fillId="8" borderId="13" xfId="0" applyFill="1" applyBorder="1" applyAlignment="1">
      <alignment horizontal="center" vertical="center"/>
    </xf>
    <xf numFmtId="0" fontId="0" fillId="0" borderId="9" xfId="0" applyBorder="1" applyAlignment="1">
      <alignment horizontal="center" vertical="center"/>
    </xf>
    <xf numFmtId="0" fontId="0" fillId="0" borderId="22" xfId="0" applyBorder="1" applyAlignment="1">
      <alignment horizontal="center" vertical="center"/>
    </xf>
    <xf numFmtId="0" fontId="4" fillId="4" borderId="9" xfId="0" applyFont="1" applyFill="1" applyBorder="1" applyAlignment="1">
      <alignment horizontal="center" vertical="center"/>
    </xf>
    <xf numFmtId="0" fontId="4" fillId="4" borderId="10" xfId="0" applyFont="1" applyFill="1" applyBorder="1" applyAlignment="1">
      <alignment horizontal="center" vertical="center"/>
    </xf>
    <xf numFmtId="0" fontId="5" fillId="7" borderId="9" xfId="0" applyFont="1" applyFill="1" applyBorder="1" applyAlignment="1">
      <alignment horizontal="center" vertical="center"/>
    </xf>
    <xf numFmtId="0" fontId="5" fillId="7" borderId="10" xfId="0" applyFont="1" applyFill="1" applyBorder="1" applyAlignment="1">
      <alignment horizontal="center" vertical="center"/>
    </xf>
    <xf numFmtId="0" fontId="0" fillId="0" borderId="0" xfId="0" applyAlignment="1">
      <alignment horizontal="center"/>
    </xf>
    <xf numFmtId="0" fontId="8" fillId="0" borderId="0" xfId="0" applyFont="1" applyAlignment="1">
      <alignment vertical="center"/>
    </xf>
    <xf numFmtId="0" fontId="0" fillId="0" borderId="0" xfId="0" applyAlignment="1"/>
    <xf numFmtId="0" fontId="9" fillId="0" borderId="0" xfId="0" applyFont="1" applyAlignment="1">
      <alignment vertical="center"/>
    </xf>
    <xf numFmtId="0" fontId="11" fillId="0" borderId="26" xfId="0" applyFont="1" applyBorder="1" applyAlignment="1">
      <alignment vertical="center" wrapText="1"/>
    </xf>
    <xf numFmtId="0" fontId="11" fillId="0" borderId="27" xfId="0" applyFont="1" applyBorder="1" applyAlignment="1">
      <alignment vertical="center" wrapText="1"/>
    </xf>
    <xf numFmtId="0" fontId="12" fillId="0" borderId="26" xfId="0" applyFont="1" applyBorder="1" applyAlignment="1">
      <alignment vertical="center" wrapText="1"/>
    </xf>
    <xf numFmtId="0" fontId="12" fillId="0" borderId="27" xfId="0" applyFont="1" applyBorder="1" applyAlignment="1">
      <alignment vertical="center" wrapText="1"/>
    </xf>
    <xf numFmtId="0" fontId="16" fillId="0" borderId="26" xfId="0" applyFont="1" applyBorder="1" applyAlignment="1">
      <alignment horizontal="center" vertical="center" wrapText="1"/>
    </xf>
    <xf numFmtId="0" fontId="16" fillId="0" borderId="27" xfId="0" applyFont="1" applyBorder="1" applyAlignment="1">
      <alignment horizontal="center" vertical="center" wrapText="1"/>
    </xf>
    <xf numFmtId="0" fontId="10" fillId="0" borderId="0" xfId="0" applyFont="1" applyAlignment="1">
      <alignment horizontal="center" vertical="center" wrapText="1"/>
    </xf>
    <xf numFmtId="0" fontId="10" fillId="0" borderId="29" xfId="0" applyFont="1" applyBorder="1" applyAlignment="1">
      <alignment horizontal="center" vertical="center" wrapText="1"/>
    </xf>
    <xf numFmtId="0" fontId="11" fillId="0" borderId="0" xfId="0" applyFont="1" applyAlignment="1">
      <alignment horizontal="center" vertical="center" wrapText="1"/>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9999FF"/>
      <color rgb="FFFF9999"/>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gif"/><Relationship Id="rId1" Type="http://schemas.openxmlformats.org/officeDocument/2006/relationships/hyperlink" Target="http://www.siec.education.fr/index.php?rub=3&amp;CSRT=738338839214723576"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419100</xdr:colOff>
      <xdr:row>0</xdr:row>
      <xdr:rowOff>1010285</xdr:rowOff>
    </xdr:to>
    <xdr:pic>
      <xdr:nvPicPr>
        <xdr:cNvPr id="3" name="Image 2" descr="Logo de la Maison des examens">
          <a:hlinkClick xmlns:r="http://schemas.openxmlformats.org/officeDocument/2006/relationships" r:id="rId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a:srcRect/>
        <a:stretch>
          <a:fillRect/>
        </a:stretch>
      </xdr:blipFill>
      <xdr:spPr bwMode="auto">
        <a:xfrm>
          <a:off x="0" y="0"/>
          <a:ext cx="1428750" cy="101028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72"/>
  <sheetViews>
    <sheetView zoomScale="115" zoomScaleNormal="115" workbookViewId="0">
      <pane xSplit="5" ySplit="5" topLeftCell="K60" activePane="bottomRight" state="frozen"/>
      <selection pane="topRight" activeCell="E1" sqref="E1"/>
      <selection pane="bottomLeft" activeCell="A6" sqref="A6"/>
      <selection pane="bottomRight" activeCell="A72" sqref="A72:XFD72"/>
    </sheetView>
  </sheetViews>
  <sheetFormatPr baseColWidth="10" defaultRowHeight="15" x14ac:dyDescent="0.25"/>
  <cols>
    <col min="2" max="2" width="8.42578125" customWidth="1"/>
    <col min="3" max="3" width="31" customWidth="1"/>
    <col min="4" max="4" width="17.42578125" customWidth="1"/>
    <col min="5" max="5" width="20.140625" customWidth="1"/>
    <col min="6" max="6" width="15.7109375" customWidth="1"/>
    <col min="7" max="9" width="14.85546875" customWidth="1"/>
    <col min="10" max="11" width="15.140625" customWidth="1"/>
    <col min="12" max="12" width="15.28515625" customWidth="1"/>
    <col min="13" max="13" width="15.85546875" customWidth="1"/>
    <col min="14" max="15" width="16.42578125" customWidth="1"/>
    <col min="16" max="16" width="17.42578125" customWidth="1"/>
    <col min="17" max="17" width="15.28515625" customWidth="1"/>
    <col min="18" max="18" width="26.7109375" customWidth="1"/>
  </cols>
  <sheetData>
    <row r="1" spans="1:18" ht="21.75" thickTop="1" x14ac:dyDescent="0.25">
      <c r="B1" s="149" t="s">
        <v>26</v>
      </c>
      <c r="C1" s="150"/>
      <c r="D1" s="150"/>
      <c r="E1" s="4" t="s">
        <v>104</v>
      </c>
      <c r="F1" s="151" t="s">
        <v>107</v>
      </c>
      <c r="G1" s="152"/>
      <c r="H1" s="153" t="s">
        <v>108</v>
      </c>
      <c r="I1" s="154"/>
      <c r="J1" s="122" t="s">
        <v>121</v>
      </c>
      <c r="K1" s="123"/>
      <c r="L1" s="124" t="s">
        <v>121</v>
      </c>
      <c r="M1" s="125"/>
      <c r="N1" s="126" t="s">
        <v>120</v>
      </c>
      <c r="O1" s="127"/>
      <c r="P1" s="132" t="s">
        <v>121</v>
      </c>
      <c r="Q1" s="133"/>
      <c r="R1" s="134" t="s">
        <v>128</v>
      </c>
    </row>
    <row r="2" spans="1:18" x14ac:dyDescent="0.25">
      <c r="B2" s="130" t="s">
        <v>22</v>
      </c>
      <c r="C2" s="131"/>
      <c r="D2" s="131"/>
      <c r="E2" s="5" t="s">
        <v>23</v>
      </c>
      <c r="F2" s="137" t="s">
        <v>109</v>
      </c>
      <c r="G2" s="138"/>
      <c r="H2" s="139" t="s">
        <v>24</v>
      </c>
      <c r="I2" s="140"/>
      <c r="J2" s="141" t="s">
        <v>25</v>
      </c>
      <c r="K2" s="142"/>
      <c r="L2" s="143" t="s">
        <v>122</v>
      </c>
      <c r="M2" s="144"/>
      <c r="N2" s="145" t="s">
        <v>1</v>
      </c>
      <c r="O2" s="146"/>
      <c r="P2" s="146"/>
      <c r="Q2" s="147"/>
      <c r="R2" s="135"/>
    </row>
    <row r="3" spans="1:18" ht="45" x14ac:dyDescent="0.25">
      <c r="B3" s="130" t="s">
        <v>20</v>
      </c>
      <c r="C3" s="131"/>
      <c r="D3" s="131"/>
      <c r="E3" s="5" t="s">
        <v>105</v>
      </c>
      <c r="F3" s="13" t="s">
        <v>110</v>
      </c>
      <c r="G3" s="14" t="s">
        <v>133</v>
      </c>
      <c r="H3" s="66" t="s">
        <v>113</v>
      </c>
      <c r="I3" s="67" t="s">
        <v>135</v>
      </c>
      <c r="J3" s="27" t="s">
        <v>118</v>
      </c>
      <c r="K3" s="28" t="s">
        <v>137</v>
      </c>
      <c r="L3" s="40" t="s">
        <v>123</v>
      </c>
      <c r="M3" s="101" t="s">
        <v>139</v>
      </c>
      <c r="N3" s="148" t="s">
        <v>27</v>
      </c>
      <c r="O3" s="128" t="s">
        <v>125</v>
      </c>
      <c r="P3" s="128" t="s">
        <v>126</v>
      </c>
      <c r="Q3" s="129" t="s">
        <v>127</v>
      </c>
      <c r="R3" s="135"/>
    </row>
    <row r="4" spans="1:18" x14ac:dyDescent="0.25">
      <c r="B4" s="130" t="s">
        <v>21</v>
      </c>
      <c r="C4" s="131"/>
      <c r="D4" s="131"/>
      <c r="E4" s="6" t="s">
        <v>106</v>
      </c>
      <c r="F4" s="15" t="s">
        <v>115</v>
      </c>
      <c r="G4" s="16" t="s">
        <v>134</v>
      </c>
      <c r="H4" s="68" t="s">
        <v>114</v>
      </c>
      <c r="I4" s="69" t="s">
        <v>136</v>
      </c>
      <c r="J4" s="29" t="s">
        <v>119</v>
      </c>
      <c r="K4" s="65" t="s">
        <v>138</v>
      </c>
      <c r="L4" s="41" t="s">
        <v>124</v>
      </c>
      <c r="M4" s="102" t="s">
        <v>124</v>
      </c>
      <c r="N4" s="148"/>
      <c r="O4" s="128"/>
      <c r="P4" s="128"/>
      <c r="Q4" s="129"/>
      <c r="R4" s="135"/>
    </row>
    <row r="5" spans="1:18" ht="45" x14ac:dyDescent="0.25">
      <c r="B5" s="56" t="s">
        <v>0</v>
      </c>
      <c r="C5" s="2" t="s">
        <v>102</v>
      </c>
      <c r="D5" s="2" t="s">
        <v>103</v>
      </c>
      <c r="E5" s="7" t="s">
        <v>7</v>
      </c>
      <c r="F5" s="13" t="s">
        <v>111</v>
      </c>
      <c r="G5" s="14" t="s">
        <v>112</v>
      </c>
      <c r="H5" s="66" t="s">
        <v>111</v>
      </c>
      <c r="I5" s="67" t="s">
        <v>117</v>
      </c>
      <c r="J5" s="27" t="s">
        <v>111</v>
      </c>
      <c r="K5" s="28" t="s">
        <v>117</v>
      </c>
      <c r="L5" s="40" t="s">
        <v>111</v>
      </c>
      <c r="M5" s="101" t="s">
        <v>116</v>
      </c>
      <c r="N5" s="148"/>
      <c r="O5" s="128"/>
      <c r="P5" s="128"/>
      <c r="Q5" s="129"/>
      <c r="R5" s="136"/>
    </row>
    <row r="6" spans="1:18" ht="18.75" x14ac:dyDescent="0.3">
      <c r="A6">
        <v>1</v>
      </c>
      <c r="B6" s="57" t="s">
        <v>2</v>
      </c>
      <c r="C6" s="3" t="s">
        <v>55</v>
      </c>
      <c r="D6" s="3" t="s">
        <v>8</v>
      </c>
      <c r="E6" s="8"/>
      <c r="F6" s="17" t="s">
        <v>28</v>
      </c>
      <c r="G6" s="18"/>
      <c r="H6" s="70" t="s">
        <v>28</v>
      </c>
      <c r="I6" s="71"/>
      <c r="J6" s="30" t="s">
        <v>28</v>
      </c>
      <c r="K6" s="31"/>
      <c r="L6" s="42"/>
      <c r="M6" s="43"/>
      <c r="N6" s="81"/>
      <c r="O6" s="96"/>
      <c r="P6" s="82"/>
      <c r="Q6" s="83"/>
      <c r="R6" s="54" t="s">
        <v>3</v>
      </c>
    </row>
    <row r="7" spans="1:18" ht="18.75" x14ac:dyDescent="0.3">
      <c r="A7">
        <v>2</v>
      </c>
      <c r="B7" s="57"/>
      <c r="C7" s="3"/>
      <c r="D7" s="3"/>
      <c r="E7" s="9"/>
      <c r="F7" s="19"/>
      <c r="G7" s="20"/>
      <c r="H7" s="72"/>
      <c r="I7" s="73"/>
      <c r="J7" s="32" t="s">
        <v>28</v>
      </c>
      <c r="K7" s="33"/>
      <c r="L7" s="44" t="s">
        <v>28</v>
      </c>
      <c r="M7" s="45"/>
      <c r="N7" s="84"/>
      <c r="O7" s="97"/>
      <c r="P7" s="85"/>
      <c r="Q7" s="86"/>
      <c r="R7" s="53" t="s">
        <v>3</v>
      </c>
    </row>
    <row r="8" spans="1:18" ht="18.75" x14ac:dyDescent="0.3">
      <c r="A8">
        <v>3</v>
      </c>
      <c r="B8" s="57" t="s">
        <v>4</v>
      </c>
      <c r="C8" s="3" t="s">
        <v>53</v>
      </c>
      <c r="D8" s="3" t="s">
        <v>8</v>
      </c>
      <c r="E8" s="9"/>
      <c r="F8" s="21"/>
      <c r="G8" s="18" t="s">
        <v>28</v>
      </c>
      <c r="H8" s="74"/>
      <c r="I8" s="71"/>
      <c r="J8" s="30" t="s">
        <v>28</v>
      </c>
      <c r="K8" s="31"/>
      <c r="L8" s="42" t="s">
        <v>28</v>
      </c>
      <c r="M8" s="43"/>
      <c r="N8" s="81"/>
      <c r="O8" s="96"/>
      <c r="P8" s="82"/>
      <c r="Q8" s="83"/>
      <c r="R8" s="54" t="s">
        <v>3</v>
      </c>
    </row>
    <row r="9" spans="1:18" ht="18.75" x14ac:dyDescent="0.3">
      <c r="A9">
        <v>4</v>
      </c>
      <c r="B9" s="103" t="s">
        <v>2</v>
      </c>
      <c r="C9" s="104" t="s">
        <v>56</v>
      </c>
      <c r="D9" s="104" t="s">
        <v>8</v>
      </c>
      <c r="E9" s="10"/>
      <c r="F9" s="17"/>
      <c r="G9" s="18"/>
      <c r="H9" s="70"/>
      <c r="I9" s="71"/>
      <c r="J9" s="30"/>
      <c r="K9" s="31"/>
      <c r="L9" s="42"/>
      <c r="M9" s="43"/>
      <c r="N9" s="81" t="s">
        <v>28</v>
      </c>
      <c r="O9" s="96" t="s">
        <v>28</v>
      </c>
      <c r="P9" s="82"/>
      <c r="Q9" s="83"/>
      <c r="R9" s="54" t="s">
        <v>3</v>
      </c>
    </row>
    <row r="10" spans="1:18" ht="18.75" x14ac:dyDescent="0.3">
      <c r="A10">
        <v>5</v>
      </c>
      <c r="B10" s="57"/>
      <c r="C10" s="3"/>
      <c r="D10" s="3"/>
      <c r="E10" s="10"/>
      <c r="F10" s="17" t="s">
        <v>28</v>
      </c>
      <c r="G10" s="18"/>
      <c r="H10" s="70" t="s">
        <v>28</v>
      </c>
      <c r="I10" s="71"/>
      <c r="J10" s="30"/>
      <c r="K10" s="31"/>
      <c r="L10" s="42"/>
      <c r="M10" s="43"/>
      <c r="N10" s="81"/>
      <c r="O10" s="96"/>
      <c r="P10" s="82"/>
      <c r="Q10" s="83"/>
      <c r="R10" s="54" t="s">
        <v>3</v>
      </c>
    </row>
    <row r="11" spans="1:18" ht="18.75" x14ac:dyDescent="0.3">
      <c r="A11">
        <v>6</v>
      </c>
      <c r="B11" s="57" t="s">
        <v>4</v>
      </c>
      <c r="C11" s="3" t="s">
        <v>54</v>
      </c>
      <c r="D11" s="3" t="s">
        <v>8</v>
      </c>
      <c r="E11" s="10"/>
      <c r="F11" s="17"/>
      <c r="G11" s="18"/>
      <c r="H11" s="70" t="s">
        <v>28</v>
      </c>
      <c r="I11" s="71"/>
      <c r="J11" s="30" t="s">
        <v>28</v>
      </c>
      <c r="K11" s="31"/>
      <c r="L11" s="42" t="s">
        <v>28</v>
      </c>
      <c r="M11" s="43"/>
      <c r="N11" s="81"/>
      <c r="O11" s="96"/>
      <c r="P11" s="82"/>
      <c r="Q11" s="83"/>
      <c r="R11" s="54" t="s">
        <v>3</v>
      </c>
    </row>
    <row r="12" spans="1:18" ht="18.75" x14ac:dyDescent="0.3">
      <c r="A12">
        <v>7</v>
      </c>
      <c r="B12" s="57" t="s">
        <v>2</v>
      </c>
      <c r="C12" s="3" t="s">
        <v>58</v>
      </c>
      <c r="D12" s="3" t="s">
        <v>9</v>
      </c>
      <c r="E12" s="10"/>
      <c r="F12" s="17"/>
      <c r="G12" s="18"/>
      <c r="H12" s="70"/>
      <c r="I12" s="71"/>
      <c r="J12" s="30"/>
      <c r="K12" s="31"/>
      <c r="L12" s="42"/>
      <c r="M12" s="43"/>
      <c r="N12" s="81"/>
      <c r="O12" s="96"/>
      <c r="P12" s="82"/>
      <c r="Q12" s="83"/>
      <c r="R12" s="54" t="s">
        <v>3</v>
      </c>
    </row>
    <row r="13" spans="1:18" ht="18.75" x14ac:dyDescent="0.3">
      <c r="A13">
        <v>8</v>
      </c>
      <c r="B13" s="57" t="s">
        <v>4</v>
      </c>
      <c r="C13" s="3" t="s">
        <v>57</v>
      </c>
      <c r="D13" s="3" t="s">
        <v>9</v>
      </c>
      <c r="E13" s="10"/>
      <c r="F13" s="17" t="s">
        <v>28</v>
      </c>
      <c r="G13" s="18"/>
      <c r="H13" s="70"/>
      <c r="I13" s="71"/>
      <c r="J13" s="30" t="s">
        <v>28</v>
      </c>
      <c r="K13" s="31"/>
      <c r="L13" s="42" t="s">
        <v>28</v>
      </c>
      <c r="M13" s="43"/>
      <c r="N13" s="81"/>
      <c r="O13" s="96"/>
      <c r="P13" s="82"/>
      <c r="Q13" s="83"/>
      <c r="R13" s="54" t="s">
        <v>3</v>
      </c>
    </row>
    <row r="14" spans="1:18" ht="18.75" x14ac:dyDescent="0.3">
      <c r="A14">
        <v>9</v>
      </c>
      <c r="B14" s="57"/>
      <c r="C14" s="3"/>
      <c r="D14" s="3"/>
      <c r="E14" s="10"/>
      <c r="F14" s="17"/>
      <c r="G14" s="18"/>
      <c r="H14" s="70"/>
      <c r="I14" s="71"/>
      <c r="J14" s="30"/>
      <c r="K14" s="31" t="s">
        <v>28</v>
      </c>
      <c r="L14" s="42"/>
      <c r="M14" s="43" t="s">
        <v>28</v>
      </c>
      <c r="N14" s="81"/>
      <c r="O14" s="96"/>
      <c r="P14" s="82"/>
      <c r="Q14" s="83"/>
      <c r="R14" s="54" t="s">
        <v>3</v>
      </c>
    </row>
    <row r="15" spans="1:18" ht="18.75" x14ac:dyDescent="0.3">
      <c r="A15">
        <v>10</v>
      </c>
      <c r="B15" s="103" t="s">
        <v>4</v>
      </c>
      <c r="C15" s="104" t="s">
        <v>59</v>
      </c>
      <c r="D15" s="104" t="s">
        <v>12</v>
      </c>
      <c r="E15" s="10"/>
      <c r="F15" s="17"/>
      <c r="G15" s="18"/>
      <c r="H15" s="70"/>
      <c r="I15" s="71"/>
      <c r="J15" s="30"/>
      <c r="K15" s="31"/>
      <c r="L15" s="42"/>
      <c r="M15" s="43"/>
      <c r="N15" s="81" t="s">
        <v>28</v>
      </c>
      <c r="O15" s="96"/>
      <c r="P15" s="82" t="s">
        <v>28</v>
      </c>
      <c r="Q15" s="83" t="s">
        <v>28</v>
      </c>
      <c r="R15" s="54" t="s">
        <v>3</v>
      </c>
    </row>
    <row r="16" spans="1:18" ht="18.75" x14ac:dyDescent="0.3">
      <c r="A16">
        <v>11</v>
      </c>
      <c r="B16" s="57" t="s">
        <v>4</v>
      </c>
      <c r="C16" s="3" t="s">
        <v>60</v>
      </c>
      <c r="D16" s="3" t="s">
        <v>12</v>
      </c>
      <c r="E16" s="10"/>
      <c r="F16" s="17" t="s">
        <v>28</v>
      </c>
      <c r="G16" s="18"/>
      <c r="H16" s="70" t="s">
        <v>28</v>
      </c>
      <c r="I16" s="71"/>
      <c r="J16" s="30" t="s">
        <v>28</v>
      </c>
      <c r="K16" s="31"/>
      <c r="L16" s="42"/>
      <c r="M16" s="43"/>
      <c r="N16" s="81"/>
      <c r="O16" s="96"/>
      <c r="P16" s="82"/>
      <c r="Q16" s="83"/>
      <c r="R16" s="54" t="s">
        <v>3</v>
      </c>
    </row>
    <row r="17" spans="1:18" ht="18.75" x14ac:dyDescent="0.3">
      <c r="A17">
        <v>12</v>
      </c>
      <c r="B17" s="57"/>
      <c r="C17" s="3"/>
      <c r="D17" s="3"/>
      <c r="E17" s="10"/>
      <c r="F17" s="17"/>
      <c r="G17" s="18"/>
      <c r="H17" s="70"/>
      <c r="I17" s="71"/>
      <c r="J17" s="30" t="s">
        <v>28</v>
      </c>
      <c r="K17" s="31"/>
      <c r="L17" s="42" t="s">
        <v>28</v>
      </c>
      <c r="M17" s="43"/>
      <c r="N17" s="81"/>
      <c r="O17" s="96"/>
      <c r="P17" s="82"/>
      <c r="Q17" s="83"/>
      <c r="R17" s="54" t="s">
        <v>3</v>
      </c>
    </row>
    <row r="18" spans="1:18" ht="18.75" x14ac:dyDescent="0.3">
      <c r="A18">
        <v>13</v>
      </c>
      <c r="B18" s="57" t="s">
        <v>4</v>
      </c>
      <c r="C18" s="3" t="s">
        <v>62</v>
      </c>
      <c r="D18" s="3" t="s">
        <v>10</v>
      </c>
      <c r="E18" s="10"/>
      <c r="F18" s="17"/>
      <c r="G18" s="18"/>
      <c r="H18" s="70"/>
      <c r="I18" s="71"/>
      <c r="J18" s="30" t="s">
        <v>28</v>
      </c>
      <c r="K18" s="31"/>
      <c r="L18" s="42" t="s">
        <v>28</v>
      </c>
      <c r="M18" s="43"/>
      <c r="N18" s="81"/>
      <c r="O18" s="96"/>
      <c r="P18" s="82"/>
      <c r="Q18" s="83"/>
      <c r="R18" s="54" t="s">
        <v>3</v>
      </c>
    </row>
    <row r="19" spans="1:18" ht="18.75" x14ac:dyDescent="0.3">
      <c r="A19">
        <v>14</v>
      </c>
      <c r="B19" s="57" t="s">
        <v>4</v>
      </c>
      <c r="C19" s="3" t="s">
        <v>61</v>
      </c>
      <c r="D19" s="3" t="s">
        <v>10</v>
      </c>
      <c r="E19" s="10"/>
      <c r="F19" s="17" t="s">
        <v>28</v>
      </c>
      <c r="G19" s="18"/>
      <c r="H19" s="70" t="s">
        <v>28</v>
      </c>
      <c r="I19" s="71"/>
      <c r="J19" s="34"/>
      <c r="K19" s="35"/>
      <c r="L19" s="46"/>
      <c r="M19" s="43"/>
      <c r="N19" s="81"/>
      <c r="O19" s="96"/>
      <c r="P19" s="82"/>
      <c r="Q19" s="83"/>
      <c r="R19" s="54" t="s">
        <v>3</v>
      </c>
    </row>
    <row r="20" spans="1:18" ht="18.75" x14ac:dyDescent="0.3">
      <c r="A20">
        <v>15</v>
      </c>
      <c r="B20" s="57" t="s">
        <v>4</v>
      </c>
      <c r="C20" s="3" t="s">
        <v>63</v>
      </c>
      <c r="D20" s="3" t="s">
        <v>16</v>
      </c>
      <c r="E20" s="10"/>
      <c r="F20" s="17" t="s">
        <v>28</v>
      </c>
      <c r="G20" s="18"/>
      <c r="H20" s="70"/>
      <c r="I20" s="71"/>
      <c r="J20" s="34"/>
      <c r="K20" s="35"/>
      <c r="L20" s="46"/>
      <c r="M20" s="43"/>
      <c r="N20" s="81"/>
      <c r="O20" s="96"/>
      <c r="P20" s="82"/>
      <c r="Q20" s="83"/>
      <c r="R20" s="54" t="s">
        <v>5</v>
      </c>
    </row>
    <row r="21" spans="1:18" ht="18.75" x14ac:dyDescent="0.3">
      <c r="A21">
        <v>16</v>
      </c>
      <c r="B21" s="57" t="s">
        <v>2</v>
      </c>
      <c r="C21" s="3" t="s">
        <v>64</v>
      </c>
      <c r="D21" s="3" t="s">
        <v>16</v>
      </c>
      <c r="E21" s="10"/>
      <c r="F21" s="17"/>
      <c r="G21" s="18"/>
      <c r="H21" s="70" t="s">
        <v>28</v>
      </c>
      <c r="I21" s="71"/>
      <c r="J21" s="36" t="s">
        <v>28</v>
      </c>
      <c r="K21" s="35"/>
      <c r="L21" s="48" t="s">
        <v>28</v>
      </c>
      <c r="M21" s="113"/>
      <c r="N21" s="81"/>
      <c r="O21" s="96"/>
      <c r="P21" s="82"/>
      <c r="Q21" s="83"/>
      <c r="R21" s="54" t="s">
        <v>3</v>
      </c>
    </row>
    <row r="22" spans="1:18" ht="18.75" x14ac:dyDescent="0.3">
      <c r="A22">
        <v>17</v>
      </c>
      <c r="B22" s="57" t="s">
        <v>4</v>
      </c>
      <c r="C22" s="3" t="s">
        <v>65</v>
      </c>
      <c r="D22" s="3" t="s">
        <v>66</v>
      </c>
      <c r="E22" s="10"/>
      <c r="F22" s="17"/>
      <c r="G22" s="18"/>
      <c r="H22" s="70"/>
      <c r="I22" s="71" t="s">
        <v>28</v>
      </c>
      <c r="J22" s="30"/>
      <c r="K22" s="31"/>
      <c r="L22" s="42"/>
      <c r="M22" s="43"/>
      <c r="N22" s="81"/>
      <c r="O22" s="96"/>
      <c r="P22" s="82"/>
      <c r="Q22" s="83"/>
      <c r="R22" s="54" t="s">
        <v>3</v>
      </c>
    </row>
    <row r="23" spans="1:18" ht="18.75" x14ac:dyDescent="0.3">
      <c r="A23">
        <v>18</v>
      </c>
      <c r="B23" s="57" t="s">
        <v>2</v>
      </c>
      <c r="C23" s="3" t="s">
        <v>72</v>
      </c>
      <c r="D23" s="3" t="s">
        <v>11</v>
      </c>
      <c r="E23" s="10"/>
      <c r="F23" s="23"/>
      <c r="G23" s="24"/>
      <c r="H23" s="75"/>
      <c r="I23" s="71"/>
      <c r="J23" s="30"/>
      <c r="K23" s="31"/>
      <c r="L23" s="42"/>
      <c r="M23" s="43"/>
      <c r="N23" s="81"/>
      <c r="O23" s="96"/>
      <c r="P23" s="82"/>
      <c r="Q23" s="83"/>
      <c r="R23" s="54" t="s">
        <v>3</v>
      </c>
    </row>
    <row r="24" spans="1:18" ht="18.75" x14ac:dyDescent="0.3">
      <c r="A24">
        <v>19</v>
      </c>
      <c r="B24" s="57" t="s">
        <v>2</v>
      </c>
      <c r="C24" s="3" t="s">
        <v>70</v>
      </c>
      <c r="D24" s="3" t="s">
        <v>11</v>
      </c>
      <c r="E24" s="10"/>
      <c r="F24" s="17"/>
      <c r="G24" s="18"/>
      <c r="H24" s="70"/>
      <c r="I24" s="71"/>
      <c r="J24" s="30"/>
      <c r="K24" s="31"/>
      <c r="L24" s="42"/>
      <c r="M24" s="43"/>
      <c r="N24" s="81"/>
      <c r="O24" s="96"/>
      <c r="P24" s="82"/>
      <c r="Q24" s="83"/>
      <c r="R24" s="54" t="s">
        <v>3</v>
      </c>
    </row>
    <row r="25" spans="1:18" ht="18.75" x14ac:dyDescent="0.3">
      <c r="A25">
        <v>20</v>
      </c>
      <c r="B25" s="57" t="s">
        <v>4</v>
      </c>
      <c r="C25" s="3" t="s">
        <v>73</v>
      </c>
      <c r="D25" s="3" t="s">
        <v>11</v>
      </c>
      <c r="E25" s="10"/>
      <c r="F25" s="17"/>
      <c r="G25" s="18"/>
      <c r="H25" s="70"/>
      <c r="I25" s="71"/>
      <c r="J25" s="30" t="s">
        <v>28</v>
      </c>
      <c r="K25" s="31"/>
      <c r="L25" s="42" t="s">
        <v>28</v>
      </c>
      <c r="M25" s="43"/>
      <c r="N25" s="81"/>
      <c r="O25" s="96"/>
      <c r="P25" s="82"/>
      <c r="Q25" s="83"/>
      <c r="R25" s="54" t="s">
        <v>3</v>
      </c>
    </row>
    <row r="26" spans="1:18" ht="18.75" x14ac:dyDescent="0.3">
      <c r="A26">
        <v>21</v>
      </c>
      <c r="B26" s="57" t="s">
        <v>4</v>
      </c>
      <c r="C26" s="3" t="s">
        <v>75</v>
      </c>
      <c r="D26" s="3" t="s">
        <v>11</v>
      </c>
      <c r="E26" s="10"/>
      <c r="F26" s="17"/>
      <c r="G26" s="18"/>
      <c r="H26" s="70" t="s">
        <v>28</v>
      </c>
      <c r="I26" s="71"/>
      <c r="J26" s="30"/>
      <c r="K26" s="31"/>
      <c r="L26" s="42"/>
      <c r="M26" s="43"/>
      <c r="N26" s="81"/>
      <c r="O26" s="96"/>
      <c r="P26" s="82"/>
      <c r="Q26" s="83"/>
      <c r="R26" s="54" t="s">
        <v>3</v>
      </c>
    </row>
    <row r="27" spans="1:18" ht="18.75" x14ac:dyDescent="0.3">
      <c r="A27">
        <v>22</v>
      </c>
      <c r="B27" s="103"/>
      <c r="C27" s="104"/>
      <c r="D27" s="104"/>
      <c r="E27" s="10"/>
      <c r="F27" s="17"/>
      <c r="G27" s="18"/>
      <c r="H27" s="70"/>
      <c r="I27" s="71"/>
      <c r="J27" s="30"/>
      <c r="K27" s="31"/>
      <c r="L27" s="42"/>
      <c r="M27" s="43"/>
      <c r="N27" s="81"/>
      <c r="O27" s="96"/>
      <c r="P27" s="82" t="s">
        <v>28</v>
      </c>
      <c r="Q27" s="83" t="s">
        <v>28</v>
      </c>
      <c r="R27" s="54" t="s">
        <v>3</v>
      </c>
    </row>
    <row r="28" spans="1:18" ht="18.75" x14ac:dyDescent="0.3">
      <c r="A28">
        <v>23</v>
      </c>
      <c r="B28" s="57" t="s">
        <v>2</v>
      </c>
      <c r="C28" s="3" t="s">
        <v>71</v>
      </c>
      <c r="D28" s="3" t="s">
        <v>11</v>
      </c>
      <c r="E28" s="10"/>
      <c r="F28" s="17" t="s">
        <v>28</v>
      </c>
      <c r="G28" s="18"/>
      <c r="H28" s="70" t="s">
        <v>28</v>
      </c>
      <c r="I28" s="71"/>
      <c r="J28" s="30"/>
      <c r="K28" s="31"/>
      <c r="L28" s="42"/>
      <c r="M28" s="43"/>
      <c r="N28" s="81"/>
      <c r="O28" s="96"/>
      <c r="P28" s="82"/>
      <c r="Q28" s="83"/>
      <c r="R28" s="54" t="s">
        <v>3</v>
      </c>
    </row>
    <row r="29" spans="1:18" ht="18.75" x14ac:dyDescent="0.3">
      <c r="A29">
        <v>24</v>
      </c>
      <c r="B29" s="103" t="s">
        <v>4</v>
      </c>
      <c r="C29" s="104" t="s">
        <v>74</v>
      </c>
      <c r="D29" s="104" t="s">
        <v>11</v>
      </c>
      <c r="E29" s="10"/>
      <c r="F29" s="17"/>
      <c r="G29" s="18"/>
      <c r="H29" s="70"/>
      <c r="I29" s="71"/>
      <c r="J29" s="30"/>
      <c r="K29" s="31"/>
      <c r="L29" s="42"/>
      <c r="M29" s="43"/>
      <c r="N29" s="81" t="s">
        <v>28</v>
      </c>
      <c r="O29" s="96"/>
      <c r="P29" s="82" t="s">
        <v>28</v>
      </c>
      <c r="Q29" s="83" t="s">
        <v>28</v>
      </c>
      <c r="R29" s="54" t="s">
        <v>3</v>
      </c>
    </row>
    <row r="30" spans="1:18" ht="18.75" x14ac:dyDescent="0.3">
      <c r="A30">
        <v>25</v>
      </c>
      <c r="B30" s="57" t="s">
        <v>4</v>
      </c>
      <c r="C30" s="3" t="s">
        <v>68</v>
      </c>
      <c r="D30" s="3" t="s">
        <v>11</v>
      </c>
      <c r="E30" s="10"/>
      <c r="F30" s="17" t="s">
        <v>28</v>
      </c>
      <c r="G30" s="18"/>
      <c r="H30" s="70" t="s">
        <v>28</v>
      </c>
      <c r="I30" s="71"/>
      <c r="J30" s="30"/>
      <c r="K30" s="31"/>
      <c r="L30" s="42"/>
      <c r="M30" s="43"/>
      <c r="N30" s="81"/>
      <c r="O30" s="96"/>
      <c r="P30" s="82"/>
      <c r="Q30" s="83"/>
      <c r="R30" s="54" t="s">
        <v>3</v>
      </c>
    </row>
    <row r="31" spans="1:18" ht="18.75" x14ac:dyDescent="0.3">
      <c r="A31">
        <v>26</v>
      </c>
      <c r="B31" s="57" t="s">
        <v>4</v>
      </c>
      <c r="C31" s="3" t="s">
        <v>69</v>
      </c>
      <c r="D31" s="3" t="s">
        <v>11</v>
      </c>
      <c r="E31" s="10"/>
      <c r="F31" s="17" t="s">
        <v>28</v>
      </c>
      <c r="G31" s="18"/>
      <c r="H31" s="70"/>
      <c r="I31" s="71"/>
      <c r="J31" s="30"/>
      <c r="K31" s="31"/>
      <c r="L31" s="42"/>
      <c r="M31" s="43"/>
      <c r="N31" s="81"/>
      <c r="O31" s="96"/>
      <c r="P31" s="82"/>
      <c r="Q31" s="83"/>
      <c r="R31" s="54" t="s">
        <v>3</v>
      </c>
    </row>
    <row r="32" spans="1:18" ht="18.75" x14ac:dyDescent="0.3">
      <c r="A32">
        <v>27</v>
      </c>
      <c r="B32" s="103"/>
      <c r="C32" s="104"/>
      <c r="D32" s="104"/>
      <c r="E32" s="10"/>
      <c r="F32" s="17"/>
      <c r="G32" s="18"/>
      <c r="H32" s="70"/>
      <c r="I32" s="71"/>
      <c r="J32" s="30"/>
      <c r="K32" s="31"/>
      <c r="L32" s="42"/>
      <c r="M32" s="43"/>
      <c r="N32" s="81"/>
      <c r="O32" s="96" t="s">
        <v>28</v>
      </c>
      <c r="P32" s="82"/>
      <c r="Q32" s="83"/>
      <c r="R32" s="54" t="s">
        <v>3</v>
      </c>
    </row>
    <row r="33" spans="1:18" ht="18.75" x14ac:dyDescent="0.3">
      <c r="A33">
        <v>28</v>
      </c>
      <c r="B33" s="103" t="s">
        <v>4</v>
      </c>
      <c r="C33" s="104" t="s">
        <v>76</v>
      </c>
      <c r="D33" s="104" t="s">
        <v>17</v>
      </c>
      <c r="E33" s="10"/>
      <c r="F33" s="17"/>
      <c r="G33" s="18"/>
      <c r="H33" s="70"/>
      <c r="I33" s="71"/>
      <c r="J33" s="30"/>
      <c r="K33" s="31"/>
      <c r="L33" s="42"/>
      <c r="M33" s="43"/>
      <c r="N33" s="81"/>
      <c r="O33" s="96" t="s">
        <v>28</v>
      </c>
      <c r="P33" s="82"/>
      <c r="Q33" s="83" t="s">
        <v>28</v>
      </c>
      <c r="R33" s="54" t="s">
        <v>3</v>
      </c>
    </row>
    <row r="34" spans="1:18" ht="18.75" x14ac:dyDescent="0.3">
      <c r="A34">
        <v>29</v>
      </c>
      <c r="B34" s="103" t="s">
        <v>4</v>
      </c>
      <c r="C34" s="104" t="s">
        <v>77</v>
      </c>
      <c r="D34" s="104" t="s">
        <v>17</v>
      </c>
      <c r="E34" s="10"/>
      <c r="F34" s="17"/>
      <c r="G34" s="18"/>
      <c r="H34" s="70"/>
      <c r="I34" s="71"/>
      <c r="J34" s="30"/>
      <c r="K34" s="31"/>
      <c r="L34" s="42"/>
      <c r="M34" s="43"/>
      <c r="N34" s="81" t="s">
        <v>28</v>
      </c>
      <c r="O34" s="96"/>
      <c r="P34" s="82"/>
      <c r="Q34" s="83"/>
      <c r="R34" s="54" t="s">
        <v>3</v>
      </c>
    </row>
    <row r="35" spans="1:18" ht="18.75" x14ac:dyDescent="0.3">
      <c r="A35">
        <v>30</v>
      </c>
      <c r="B35" s="57"/>
      <c r="C35" s="3"/>
      <c r="D35" s="3"/>
      <c r="E35" s="10"/>
      <c r="F35" s="17" t="s">
        <v>28</v>
      </c>
      <c r="G35" s="18"/>
      <c r="H35" s="70" t="s">
        <v>28</v>
      </c>
      <c r="I35" s="71"/>
      <c r="J35" s="30"/>
      <c r="K35" s="31"/>
      <c r="L35" s="42" t="s">
        <v>28</v>
      </c>
      <c r="M35" s="43"/>
      <c r="N35" s="81"/>
      <c r="O35" s="96"/>
      <c r="P35" s="82"/>
      <c r="Q35" s="83"/>
      <c r="R35" s="54" t="s">
        <v>3</v>
      </c>
    </row>
    <row r="36" spans="1:18" ht="18.75" x14ac:dyDescent="0.3">
      <c r="A36">
        <v>31</v>
      </c>
      <c r="B36" s="57" t="s">
        <v>4</v>
      </c>
      <c r="C36" s="3" t="s">
        <v>67</v>
      </c>
      <c r="D36" s="3" t="s">
        <v>29</v>
      </c>
      <c r="E36" s="10"/>
      <c r="F36" s="17"/>
      <c r="G36" s="18" t="s">
        <v>28</v>
      </c>
      <c r="H36" s="70"/>
      <c r="I36" s="71" t="s">
        <v>28</v>
      </c>
      <c r="J36" s="30"/>
      <c r="K36" s="31"/>
      <c r="L36" s="42"/>
      <c r="M36" s="43" t="s">
        <v>28</v>
      </c>
      <c r="N36" s="81"/>
      <c r="O36" s="96"/>
      <c r="P36" s="82"/>
      <c r="Q36" s="83"/>
      <c r="R36" s="54" t="s">
        <v>3</v>
      </c>
    </row>
    <row r="37" spans="1:18" ht="18.75" x14ac:dyDescent="0.3">
      <c r="A37">
        <v>32</v>
      </c>
      <c r="B37" s="57" t="s">
        <v>2</v>
      </c>
      <c r="C37" s="3" t="s">
        <v>78</v>
      </c>
      <c r="D37" s="3" t="s">
        <v>79</v>
      </c>
      <c r="E37" s="10"/>
      <c r="F37" s="17"/>
      <c r="G37" s="18" t="s">
        <v>28</v>
      </c>
      <c r="H37" s="70"/>
      <c r="I37" s="71"/>
      <c r="J37" s="30"/>
      <c r="K37" s="31" t="s">
        <v>28</v>
      </c>
      <c r="L37" s="42"/>
      <c r="M37" s="43" t="s">
        <v>28</v>
      </c>
      <c r="N37" s="81"/>
      <c r="O37" s="96"/>
      <c r="P37" s="82"/>
      <c r="Q37" s="83"/>
      <c r="R37" s="54" t="s">
        <v>3</v>
      </c>
    </row>
    <row r="38" spans="1:18" ht="18.75" x14ac:dyDescent="0.3">
      <c r="A38">
        <v>33</v>
      </c>
      <c r="B38" s="57"/>
      <c r="C38" s="3"/>
      <c r="D38" s="3"/>
      <c r="E38" s="10"/>
      <c r="F38" s="17"/>
      <c r="G38" s="18" t="s">
        <v>28</v>
      </c>
      <c r="H38" s="70"/>
      <c r="I38" s="71" t="s">
        <v>28</v>
      </c>
      <c r="J38" s="30"/>
      <c r="K38" s="31" t="s">
        <v>28</v>
      </c>
      <c r="L38" s="42"/>
      <c r="M38" s="43" t="s">
        <v>28</v>
      </c>
      <c r="N38" s="81"/>
      <c r="O38" s="96"/>
      <c r="P38" s="82"/>
      <c r="Q38" s="83"/>
      <c r="R38" s="54" t="s">
        <v>3</v>
      </c>
    </row>
    <row r="39" spans="1:18" ht="18.75" x14ac:dyDescent="0.3">
      <c r="A39">
        <v>34</v>
      </c>
      <c r="B39" s="57" t="s">
        <v>2</v>
      </c>
      <c r="C39" s="3" t="s">
        <v>131</v>
      </c>
      <c r="D39" s="3" t="s">
        <v>129</v>
      </c>
      <c r="E39" s="10"/>
      <c r="F39" s="17"/>
      <c r="G39" s="18" t="s">
        <v>28</v>
      </c>
      <c r="H39" s="70"/>
      <c r="I39" s="71" t="s">
        <v>28</v>
      </c>
      <c r="J39" s="30"/>
      <c r="K39" s="31" t="s">
        <v>28</v>
      </c>
      <c r="L39" s="42"/>
      <c r="M39" s="43" t="s">
        <v>28</v>
      </c>
      <c r="N39" s="81"/>
      <c r="O39" s="96"/>
      <c r="P39" s="82"/>
      <c r="Q39" s="83"/>
      <c r="R39" s="54" t="s">
        <v>3</v>
      </c>
    </row>
    <row r="40" spans="1:18" ht="18.75" x14ac:dyDescent="0.3">
      <c r="A40">
        <v>35</v>
      </c>
      <c r="B40" s="57" t="s">
        <v>4</v>
      </c>
      <c r="C40" s="3" t="s">
        <v>132</v>
      </c>
      <c r="D40" s="3" t="s">
        <v>129</v>
      </c>
      <c r="E40" s="10"/>
      <c r="F40" s="17"/>
      <c r="G40" s="18" t="s">
        <v>28</v>
      </c>
      <c r="H40" s="70"/>
      <c r="I40" s="71" t="s">
        <v>28</v>
      </c>
      <c r="J40" s="30"/>
      <c r="K40" s="31" t="s">
        <v>28</v>
      </c>
      <c r="L40" s="42"/>
      <c r="M40" s="43" t="s">
        <v>28</v>
      </c>
      <c r="N40" s="81"/>
      <c r="O40" s="96"/>
      <c r="P40" s="82"/>
      <c r="Q40" s="83"/>
      <c r="R40" s="54" t="s">
        <v>3</v>
      </c>
    </row>
    <row r="41" spans="1:18" ht="18.75" x14ac:dyDescent="0.3">
      <c r="A41">
        <v>36</v>
      </c>
      <c r="B41" s="57" t="s">
        <v>4</v>
      </c>
      <c r="C41" s="3" t="s">
        <v>130</v>
      </c>
      <c r="D41" s="3" t="s">
        <v>129</v>
      </c>
      <c r="E41" s="10"/>
      <c r="F41" s="17"/>
      <c r="G41" s="18" t="s">
        <v>28</v>
      </c>
      <c r="H41" s="70"/>
      <c r="I41" s="71" t="s">
        <v>28</v>
      </c>
      <c r="J41" s="30"/>
      <c r="K41" s="31" t="s">
        <v>28</v>
      </c>
      <c r="L41" s="42"/>
      <c r="M41" s="43" t="s">
        <v>28</v>
      </c>
      <c r="N41" s="81"/>
      <c r="O41" s="96"/>
      <c r="P41" s="82"/>
      <c r="Q41" s="83"/>
      <c r="R41" s="54" t="s">
        <v>3</v>
      </c>
    </row>
    <row r="42" spans="1:18" ht="18.75" x14ac:dyDescent="0.3">
      <c r="A42">
        <v>37</v>
      </c>
      <c r="B42" s="57"/>
      <c r="C42" s="3"/>
      <c r="D42" s="3"/>
      <c r="E42" s="10"/>
      <c r="F42" s="17"/>
      <c r="G42" s="18"/>
      <c r="H42" s="70"/>
      <c r="I42" s="71"/>
      <c r="J42" s="30"/>
      <c r="K42" s="31"/>
      <c r="L42" s="42"/>
      <c r="M42" s="43"/>
      <c r="N42" s="81" t="s">
        <v>28</v>
      </c>
      <c r="O42" s="96" t="s">
        <v>28</v>
      </c>
      <c r="P42" s="82" t="s">
        <v>28</v>
      </c>
      <c r="Q42" s="83" t="s">
        <v>28</v>
      </c>
      <c r="R42" s="54" t="s">
        <v>3</v>
      </c>
    </row>
    <row r="43" spans="1:18" ht="18.75" x14ac:dyDescent="0.3">
      <c r="A43">
        <v>38</v>
      </c>
      <c r="B43" s="105" t="s">
        <v>4</v>
      </c>
      <c r="C43" s="106" t="s">
        <v>83</v>
      </c>
      <c r="D43" s="106" t="s">
        <v>13</v>
      </c>
      <c r="E43" s="10"/>
      <c r="F43" s="17"/>
      <c r="G43" s="18"/>
      <c r="H43" s="70"/>
      <c r="I43" s="71"/>
      <c r="J43" s="30"/>
      <c r="K43" s="31"/>
      <c r="L43" s="42"/>
      <c r="M43" s="43"/>
      <c r="N43" s="81"/>
      <c r="O43" s="96"/>
      <c r="P43" s="82"/>
      <c r="Q43" s="83"/>
      <c r="R43" s="54" t="s">
        <v>3</v>
      </c>
    </row>
    <row r="44" spans="1:18" ht="18.75" x14ac:dyDescent="0.3">
      <c r="A44">
        <v>39</v>
      </c>
      <c r="B44" s="105" t="s">
        <v>4</v>
      </c>
      <c r="C44" s="106" t="s">
        <v>80</v>
      </c>
      <c r="D44" s="106" t="s">
        <v>13</v>
      </c>
      <c r="E44" s="10"/>
      <c r="F44" s="17"/>
      <c r="G44" s="18"/>
      <c r="H44" s="70"/>
      <c r="I44" s="71"/>
      <c r="J44" s="30"/>
      <c r="K44" s="31"/>
      <c r="L44" s="42"/>
      <c r="M44" s="43"/>
      <c r="N44" s="81"/>
      <c r="O44" s="96"/>
      <c r="P44" s="82"/>
      <c r="Q44" s="83"/>
      <c r="R44" s="54" t="s">
        <v>3</v>
      </c>
    </row>
    <row r="45" spans="1:18" ht="18.75" x14ac:dyDescent="0.3">
      <c r="A45">
        <v>40</v>
      </c>
      <c r="B45" s="105" t="s">
        <v>4</v>
      </c>
      <c r="C45" s="106" t="s">
        <v>86</v>
      </c>
      <c r="D45" s="106" t="s">
        <v>13</v>
      </c>
      <c r="E45" s="10"/>
      <c r="F45" s="17"/>
      <c r="G45" s="18"/>
      <c r="H45" s="70"/>
      <c r="I45" s="71"/>
      <c r="J45" s="30"/>
      <c r="K45" s="31"/>
      <c r="L45" s="42"/>
      <c r="M45" s="43"/>
      <c r="N45" s="81"/>
      <c r="O45" s="96"/>
      <c r="P45" s="82"/>
      <c r="Q45" s="83"/>
      <c r="R45" s="54" t="s">
        <v>3</v>
      </c>
    </row>
    <row r="46" spans="1:18" ht="18.75" x14ac:dyDescent="0.3">
      <c r="A46">
        <v>41</v>
      </c>
      <c r="B46" s="105" t="s">
        <v>4</v>
      </c>
      <c r="C46" s="106" t="s">
        <v>87</v>
      </c>
      <c r="D46" s="106" t="s">
        <v>13</v>
      </c>
      <c r="E46" s="10"/>
      <c r="F46" s="17"/>
      <c r="G46" s="18"/>
      <c r="H46" s="70"/>
      <c r="I46" s="71"/>
      <c r="J46" s="30"/>
      <c r="K46" s="31"/>
      <c r="L46" s="42"/>
      <c r="M46" s="43"/>
      <c r="N46" s="81"/>
      <c r="O46" s="96"/>
      <c r="P46" s="82"/>
      <c r="Q46" s="83"/>
      <c r="R46" s="54" t="s">
        <v>3</v>
      </c>
    </row>
    <row r="47" spans="1:18" ht="18.75" x14ac:dyDescent="0.3">
      <c r="A47">
        <v>42</v>
      </c>
      <c r="B47" s="105" t="s">
        <v>4</v>
      </c>
      <c r="C47" s="106" t="s">
        <v>88</v>
      </c>
      <c r="D47" s="106" t="s">
        <v>13</v>
      </c>
      <c r="E47" s="10"/>
      <c r="F47" s="17"/>
      <c r="G47" s="18"/>
      <c r="H47" s="70"/>
      <c r="I47" s="71"/>
      <c r="J47" s="30"/>
      <c r="K47" s="31"/>
      <c r="L47" s="42"/>
      <c r="M47" s="43"/>
      <c r="N47" s="81"/>
      <c r="O47" s="96"/>
      <c r="P47" s="82"/>
      <c r="Q47" s="83"/>
      <c r="R47" s="54" t="s">
        <v>3</v>
      </c>
    </row>
    <row r="48" spans="1:18" ht="18.75" x14ac:dyDescent="0.3">
      <c r="A48">
        <v>43</v>
      </c>
      <c r="B48" s="105" t="s">
        <v>4</v>
      </c>
      <c r="C48" s="106" t="s">
        <v>84</v>
      </c>
      <c r="D48" s="106" t="s">
        <v>13</v>
      </c>
      <c r="E48" s="10"/>
      <c r="F48" s="17"/>
      <c r="G48" s="18"/>
      <c r="H48" s="70"/>
      <c r="I48" s="71"/>
      <c r="J48" s="30"/>
      <c r="K48" s="31"/>
      <c r="L48" s="42"/>
      <c r="M48" s="43"/>
      <c r="N48" s="81"/>
      <c r="O48" s="96"/>
      <c r="P48" s="82"/>
      <c r="Q48" s="83"/>
      <c r="R48" s="54" t="s">
        <v>3</v>
      </c>
    </row>
    <row r="49" spans="1:18" ht="18.75" x14ac:dyDescent="0.3">
      <c r="A49">
        <v>44</v>
      </c>
      <c r="B49" s="105" t="s">
        <v>4</v>
      </c>
      <c r="C49" s="106" t="s">
        <v>82</v>
      </c>
      <c r="D49" s="106" t="s">
        <v>13</v>
      </c>
      <c r="E49" s="10"/>
      <c r="F49" s="21"/>
      <c r="G49" s="22"/>
      <c r="H49" s="74"/>
      <c r="I49" s="76"/>
      <c r="J49" s="30"/>
      <c r="K49" s="31"/>
      <c r="L49" s="42"/>
      <c r="M49" s="43"/>
      <c r="N49" s="81"/>
      <c r="O49" s="96"/>
      <c r="P49" s="82"/>
      <c r="Q49" s="83"/>
      <c r="R49" s="54" t="s">
        <v>3</v>
      </c>
    </row>
    <row r="50" spans="1:18" ht="18.75" x14ac:dyDescent="0.3">
      <c r="A50">
        <v>45</v>
      </c>
      <c r="B50" s="105" t="s">
        <v>4</v>
      </c>
      <c r="C50" s="106" t="s">
        <v>85</v>
      </c>
      <c r="D50" s="106" t="s">
        <v>13</v>
      </c>
      <c r="E50" s="10"/>
      <c r="F50" s="17"/>
      <c r="G50" s="18"/>
      <c r="H50" s="70"/>
      <c r="I50" s="71"/>
      <c r="J50" s="30"/>
      <c r="K50" s="31"/>
      <c r="L50" s="42"/>
      <c r="M50" s="43"/>
      <c r="N50" s="81"/>
      <c r="O50" s="96"/>
      <c r="P50" s="82"/>
      <c r="Q50" s="83"/>
      <c r="R50" s="54" t="s">
        <v>3</v>
      </c>
    </row>
    <row r="51" spans="1:18" ht="18.75" x14ac:dyDescent="0.3">
      <c r="A51">
        <v>46</v>
      </c>
      <c r="B51" s="105" t="s">
        <v>4</v>
      </c>
      <c r="C51" s="106" t="s">
        <v>81</v>
      </c>
      <c r="D51" s="106" t="s">
        <v>13</v>
      </c>
      <c r="E51" s="10"/>
      <c r="F51" s="17"/>
      <c r="G51" s="18"/>
      <c r="H51" s="70"/>
      <c r="I51" s="71"/>
      <c r="J51" s="30"/>
      <c r="K51" s="31"/>
      <c r="L51" s="42"/>
      <c r="M51" s="43"/>
      <c r="N51" s="81"/>
      <c r="O51" s="96"/>
      <c r="P51" s="82"/>
      <c r="Q51" s="83"/>
      <c r="R51" s="54" t="s">
        <v>3</v>
      </c>
    </row>
    <row r="52" spans="1:18" ht="18.75" x14ac:dyDescent="0.3">
      <c r="A52">
        <v>47</v>
      </c>
      <c r="B52" s="105" t="s">
        <v>2</v>
      </c>
      <c r="C52" s="106" t="s">
        <v>91</v>
      </c>
      <c r="D52" s="106" t="s">
        <v>14</v>
      </c>
      <c r="E52" s="10"/>
      <c r="F52" s="17"/>
      <c r="G52" s="18"/>
      <c r="H52" s="70"/>
      <c r="I52" s="71"/>
      <c r="J52" s="30"/>
      <c r="K52" s="31"/>
      <c r="L52" s="42"/>
      <c r="M52" s="47"/>
      <c r="N52" s="81"/>
      <c r="O52" s="96"/>
      <c r="P52" s="82"/>
      <c r="Q52" s="83"/>
      <c r="R52" s="54" t="s">
        <v>3</v>
      </c>
    </row>
    <row r="53" spans="1:18" ht="18.75" x14ac:dyDescent="0.3">
      <c r="A53">
        <v>48</v>
      </c>
      <c r="B53" s="105" t="s">
        <v>4</v>
      </c>
      <c r="C53" s="106" t="s">
        <v>90</v>
      </c>
      <c r="D53" s="106" t="s">
        <v>14</v>
      </c>
      <c r="E53" s="10"/>
      <c r="F53" s="17"/>
      <c r="G53" s="18"/>
      <c r="H53" s="70"/>
      <c r="I53" s="71"/>
      <c r="J53" s="30"/>
      <c r="K53" s="31"/>
      <c r="L53" s="42"/>
      <c r="M53" s="43"/>
      <c r="N53" s="81"/>
      <c r="O53" s="96"/>
      <c r="P53" s="82"/>
      <c r="Q53" s="83"/>
      <c r="R53" s="54" t="s">
        <v>3</v>
      </c>
    </row>
    <row r="54" spans="1:18" ht="18.75" x14ac:dyDescent="0.3">
      <c r="A54">
        <v>49</v>
      </c>
      <c r="B54" s="105"/>
      <c r="C54" s="106"/>
      <c r="D54" s="106"/>
      <c r="E54" s="10"/>
      <c r="F54" s="17"/>
      <c r="G54" s="18"/>
      <c r="H54" s="70"/>
      <c r="I54" s="71"/>
      <c r="J54" s="30"/>
      <c r="K54" s="31"/>
      <c r="L54" s="42"/>
      <c r="M54" s="52"/>
      <c r="N54" s="81"/>
      <c r="O54" s="96"/>
      <c r="P54" s="82"/>
      <c r="Q54" s="83"/>
      <c r="R54" s="54" t="s">
        <v>3</v>
      </c>
    </row>
    <row r="55" spans="1:18" ht="18.75" x14ac:dyDescent="0.3">
      <c r="A55">
        <v>50</v>
      </c>
      <c r="B55" s="105" t="s">
        <v>4</v>
      </c>
      <c r="C55" s="106" t="s">
        <v>89</v>
      </c>
      <c r="D55" s="106" t="s">
        <v>14</v>
      </c>
      <c r="E55" s="10"/>
      <c r="F55" s="17"/>
      <c r="G55" s="18"/>
      <c r="H55" s="70"/>
      <c r="I55" s="71"/>
      <c r="J55" s="30"/>
      <c r="K55" s="31"/>
      <c r="L55" s="42"/>
      <c r="M55" s="52"/>
      <c r="N55" s="81"/>
      <c r="O55" s="96"/>
      <c r="P55" s="82"/>
      <c r="Q55" s="83"/>
      <c r="R55" s="54" t="s">
        <v>3</v>
      </c>
    </row>
    <row r="56" spans="1:18" ht="18.75" x14ac:dyDescent="0.3">
      <c r="A56">
        <v>51</v>
      </c>
      <c r="B56" s="105" t="s">
        <v>4</v>
      </c>
      <c r="C56" s="106" t="s">
        <v>92</v>
      </c>
      <c r="D56" s="106" t="s">
        <v>14</v>
      </c>
      <c r="E56" s="10"/>
      <c r="F56" s="17"/>
      <c r="G56" s="18"/>
      <c r="H56" s="70"/>
      <c r="I56" s="71"/>
      <c r="J56" s="30"/>
      <c r="K56" s="31"/>
      <c r="L56" s="42"/>
      <c r="M56" s="43"/>
      <c r="N56" s="81"/>
      <c r="O56" s="96"/>
      <c r="P56" s="82"/>
      <c r="Q56" s="83"/>
      <c r="R56" s="54" t="s">
        <v>3</v>
      </c>
    </row>
    <row r="57" spans="1:18" ht="18.75" x14ac:dyDescent="0.3">
      <c r="A57">
        <v>52</v>
      </c>
      <c r="B57" s="105"/>
      <c r="C57" s="106"/>
      <c r="D57" s="106"/>
      <c r="E57" s="10"/>
      <c r="F57" s="17"/>
      <c r="G57" s="18"/>
      <c r="H57" s="70"/>
      <c r="I57" s="71"/>
      <c r="J57" s="30"/>
      <c r="K57" s="31"/>
      <c r="L57" s="42"/>
      <c r="M57" s="43"/>
      <c r="N57" s="81"/>
      <c r="O57" s="96"/>
      <c r="P57" s="82"/>
      <c r="Q57" s="83"/>
      <c r="R57" s="54" t="s">
        <v>3</v>
      </c>
    </row>
    <row r="58" spans="1:18" ht="18.75" x14ac:dyDescent="0.3">
      <c r="A58">
        <v>53</v>
      </c>
      <c r="B58" s="107"/>
      <c r="C58" s="108"/>
      <c r="D58" s="108"/>
      <c r="E58" s="10"/>
      <c r="F58" s="17"/>
      <c r="G58" s="18"/>
      <c r="H58" s="70"/>
      <c r="I58" s="71"/>
      <c r="J58" s="30"/>
      <c r="K58" s="31"/>
      <c r="L58" s="42"/>
      <c r="M58" s="43"/>
      <c r="N58" s="81"/>
      <c r="O58" s="96"/>
      <c r="P58" s="82"/>
      <c r="Q58" s="83"/>
      <c r="R58" s="54" t="s">
        <v>3</v>
      </c>
    </row>
    <row r="59" spans="1:18" ht="18.75" x14ac:dyDescent="0.3">
      <c r="A59">
        <v>54</v>
      </c>
      <c r="B59" s="107"/>
      <c r="C59" s="108"/>
      <c r="D59" s="108"/>
      <c r="E59" s="10"/>
      <c r="F59" s="23"/>
      <c r="G59" s="18"/>
      <c r="H59" s="75"/>
      <c r="I59" s="71"/>
      <c r="J59" s="30"/>
      <c r="K59" s="31"/>
      <c r="L59" s="42"/>
      <c r="M59" s="43"/>
      <c r="N59" s="81"/>
      <c r="O59" s="96"/>
      <c r="P59" s="82"/>
      <c r="Q59" s="83"/>
      <c r="R59" s="54" t="s">
        <v>6</v>
      </c>
    </row>
    <row r="60" spans="1:18" ht="18.75" x14ac:dyDescent="0.3">
      <c r="A60">
        <v>55</v>
      </c>
      <c r="B60" s="105" t="s">
        <v>4</v>
      </c>
      <c r="C60" s="106" t="s">
        <v>93</v>
      </c>
      <c r="D60" s="106" t="s">
        <v>15</v>
      </c>
      <c r="E60" s="10"/>
      <c r="F60" s="17"/>
      <c r="G60" s="18"/>
      <c r="H60" s="70"/>
      <c r="I60" s="71"/>
      <c r="J60" s="30"/>
      <c r="K60" s="31"/>
      <c r="L60" s="42"/>
      <c r="M60" s="43"/>
      <c r="N60" s="81"/>
      <c r="O60" s="96"/>
      <c r="P60" s="82"/>
      <c r="Q60" s="83"/>
      <c r="R60" s="54" t="s">
        <v>6</v>
      </c>
    </row>
    <row r="61" spans="1:18" ht="18.75" x14ac:dyDescent="0.3">
      <c r="A61">
        <v>56</v>
      </c>
      <c r="B61" s="105" t="s">
        <v>2</v>
      </c>
      <c r="C61" s="106" t="s">
        <v>95</v>
      </c>
      <c r="D61" s="106" t="s">
        <v>15</v>
      </c>
      <c r="E61" s="10"/>
      <c r="F61" s="21"/>
      <c r="G61" s="22"/>
      <c r="H61" s="74"/>
      <c r="I61" s="76"/>
      <c r="J61" s="36"/>
      <c r="K61" s="37"/>
      <c r="L61" s="46"/>
      <c r="M61" s="47"/>
      <c r="N61" s="87"/>
      <c r="O61" s="98"/>
      <c r="P61" s="88"/>
      <c r="Q61" s="89"/>
      <c r="R61" s="54" t="s">
        <v>3</v>
      </c>
    </row>
    <row r="62" spans="1:18" ht="18.75" x14ac:dyDescent="0.25">
      <c r="A62">
        <v>57</v>
      </c>
      <c r="B62" s="105" t="s">
        <v>4</v>
      </c>
      <c r="C62" s="106" t="s">
        <v>96</v>
      </c>
      <c r="D62" s="106" t="s">
        <v>15</v>
      </c>
      <c r="E62" s="11"/>
      <c r="F62" s="23"/>
      <c r="G62" s="24"/>
      <c r="H62" s="77"/>
      <c r="I62" s="78"/>
      <c r="J62" s="63"/>
      <c r="K62" s="37"/>
      <c r="L62" s="64"/>
      <c r="M62" s="49"/>
      <c r="N62" s="90"/>
      <c r="O62" s="99"/>
      <c r="P62" s="91"/>
      <c r="Q62" s="92"/>
      <c r="R62" s="54" t="s">
        <v>3</v>
      </c>
    </row>
    <row r="63" spans="1:18" ht="18.75" x14ac:dyDescent="0.25">
      <c r="A63">
        <v>58</v>
      </c>
      <c r="B63" s="105" t="s">
        <v>4</v>
      </c>
      <c r="C63" s="106" t="s">
        <v>94</v>
      </c>
      <c r="D63" s="106" t="s">
        <v>15</v>
      </c>
      <c r="E63" s="11"/>
      <c r="F63" s="23"/>
      <c r="G63" s="24"/>
      <c r="H63" s="77"/>
      <c r="I63" s="78"/>
      <c r="J63" s="63"/>
      <c r="K63" s="37"/>
      <c r="L63" s="64"/>
      <c r="M63" s="49"/>
      <c r="N63" s="90"/>
      <c r="O63" s="99"/>
      <c r="P63" s="91"/>
      <c r="Q63" s="92"/>
      <c r="R63" s="54" t="s">
        <v>3</v>
      </c>
    </row>
    <row r="64" spans="1:18" ht="18.75" x14ac:dyDescent="0.25">
      <c r="A64">
        <v>59</v>
      </c>
      <c r="B64" s="107" t="s">
        <v>4</v>
      </c>
      <c r="C64" s="108" t="s">
        <v>97</v>
      </c>
      <c r="D64" s="108" t="s">
        <v>15</v>
      </c>
      <c r="E64" s="11"/>
      <c r="F64" s="23"/>
      <c r="G64" s="24"/>
      <c r="H64" s="75"/>
      <c r="I64" s="78"/>
      <c r="J64" s="36"/>
      <c r="K64" s="37"/>
      <c r="L64" s="48"/>
      <c r="M64" s="49"/>
      <c r="N64" s="90"/>
      <c r="O64" s="99"/>
      <c r="P64" s="91"/>
      <c r="Q64" s="92"/>
      <c r="R64" s="54" t="s">
        <v>6</v>
      </c>
    </row>
    <row r="65" spans="1:18" ht="18.75" x14ac:dyDescent="0.25">
      <c r="A65">
        <v>60</v>
      </c>
      <c r="B65" s="109"/>
      <c r="C65" s="110"/>
      <c r="D65" s="110"/>
      <c r="E65" s="11"/>
      <c r="F65" s="23"/>
      <c r="G65" s="24"/>
      <c r="H65" s="75"/>
      <c r="I65" s="78"/>
      <c r="J65" s="36"/>
      <c r="K65" s="37"/>
      <c r="L65" s="48"/>
      <c r="M65" s="49"/>
      <c r="N65" s="90"/>
      <c r="O65" s="99"/>
      <c r="P65" s="91"/>
      <c r="Q65" s="92"/>
      <c r="R65" s="54" t="s">
        <v>6</v>
      </c>
    </row>
    <row r="66" spans="1:18" ht="18.75" x14ac:dyDescent="0.25">
      <c r="A66">
        <v>61</v>
      </c>
      <c r="B66" s="109" t="s">
        <v>4</v>
      </c>
      <c r="C66" s="110" t="s">
        <v>98</v>
      </c>
      <c r="D66" s="110" t="s">
        <v>18</v>
      </c>
      <c r="E66" s="11"/>
      <c r="F66" s="23"/>
      <c r="G66" s="24"/>
      <c r="H66" s="75"/>
      <c r="I66" s="78"/>
      <c r="J66" s="36"/>
      <c r="K66" s="37"/>
      <c r="L66" s="48"/>
      <c r="M66" s="49"/>
      <c r="N66" s="90"/>
      <c r="O66" s="99"/>
      <c r="P66" s="91"/>
      <c r="Q66" s="92"/>
      <c r="R66" s="54" t="s">
        <v>3</v>
      </c>
    </row>
    <row r="67" spans="1:18" ht="18.75" x14ac:dyDescent="0.25">
      <c r="A67">
        <v>62</v>
      </c>
      <c r="B67" s="109" t="s">
        <v>4</v>
      </c>
      <c r="C67" s="110" t="s">
        <v>99</v>
      </c>
      <c r="D67" s="110" t="s">
        <v>18</v>
      </c>
      <c r="E67" s="11"/>
      <c r="F67" s="23"/>
      <c r="G67" s="24"/>
      <c r="H67" s="75"/>
      <c r="I67" s="78"/>
      <c r="J67" s="36"/>
      <c r="K67" s="37"/>
      <c r="L67" s="48"/>
      <c r="M67" s="49"/>
      <c r="N67" s="90"/>
      <c r="O67" s="99"/>
      <c r="P67" s="91"/>
      <c r="Q67" s="92"/>
      <c r="R67" s="54" t="s">
        <v>3</v>
      </c>
    </row>
    <row r="68" spans="1:18" ht="18.75" x14ac:dyDescent="0.25">
      <c r="A68">
        <v>63</v>
      </c>
      <c r="B68" s="109"/>
      <c r="C68" s="110"/>
      <c r="D68" s="110"/>
      <c r="E68" s="11"/>
      <c r="F68" s="23"/>
      <c r="G68" s="24"/>
      <c r="H68" s="75"/>
      <c r="I68" s="78"/>
      <c r="J68" s="36"/>
      <c r="K68" s="37"/>
      <c r="L68" s="48"/>
      <c r="M68" s="49"/>
      <c r="N68" s="90"/>
      <c r="O68" s="99"/>
      <c r="P68" s="91"/>
      <c r="Q68" s="92"/>
      <c r="R68" s="54" t="s">
        <v>6</v>
      </c>
    </row>
    <row r="69" spans="1:18" ht="18.75" x14ac:dyDescent="0.25">
      <c r="A69">
        <v>64</v>
      </c>
      <c r="B69" s="109" t="s">
        <v>2</v>
      </c>
      <c r="C69" s="110" t="s">
        <v>100</v>
      </c>
      <c r="D69" s="110" t="s">
        <v>19</v>
      </c>
      <c r="E69" s="11"/>
      <c r="F69" s="23"/>
      <c r="G69" s="24"/>
      <c r="H69" s="75"/>
      <c r="I69" s="78"/>
      <c r="J69" s="36"/>
      <c r="K69" s="37"/>
      <c r="L69" s="48"/>
      <c r="M69" s="49"/>
      <c r="N69" s="90"/>
      <c r="O69" s="99"/>
      <c r="P69" s="91"/>
      <c r="Q69" s="92"/>
      <c r="R69" s="54" t="s">
        <v>6</v>
      </c>
    </row>
    <row r="70" spans="1:18" ht="18.75" x14ac:dyDescent="0.25">
      <c r="A70">
        <v>65</v>
      </c>
      <c r="B70" s="109"/>
      <c r="C70" s="110"/>
      <c r="D70" s="110"/>
      <c r="E70" s="11"/>
      <c r="F70" s="23"/>
      <c r="G70" s="24"/>
      <c r="H70" s="75"/>
      <c r="I70" s="78"/>
      <c r="J70" s="36"/>
      <c r="K70" s="37"/>
      <c r="L70" s="48"/>
      <c r="M70" s="49"/>
      <c r="N70" s="90"/>
      <c r="O70" s="99"/>
      <c r="P70" s="91"/>
      <c r="Q70" s="92"/>
      <c r="R70" s="54" t="s">
        <v>3</v>
      </c>
    </row>
    <row r="71" spans="1:18" ht="19.5" thickBot="1" x14ac:dyDescent="0.3">
      <c r="A71">
        <v>66</v>
      </c>
      <c r="B71" s="111" t="s">
        <v>2</v>
      </c>
      <c r="C71" s="112" t="s">
        <v>101</v>
      </c>
      <c r="D71" s="112" t="s">
        <v>19</v>
      </c>
      <c r="E71" s="12"/>
      <c r="F71" s="25"/>
      <c r="G71" s="26"/>
      <c r="H71" s="79"/>
      <c r="I71" s="80"/>
      <c r="J71" s="38"/>
      <c r="K71" s="39"/>
      <c r="L71" s="50"/>
      <c r="M71" s="51"/>
      <c r="N71" s="93"/>
      <c r="O71" s="100"/>
      <c r="P71" s="94"/>
      <c r="Q71" s="95"/>
      <c r="R71" s="55" t="s">
        <v>3</v>
      </c>
    </row>
    <row r="72" spans="1:18" ht="15.75" thickTop="1" x14ac:dyDescent="0.25"/>
  </sheetData>
  <mergeCells count="20">
    <mergeCell ref="Q3:Q5"/>
    <mergeCell ref="B4:D4"/>
    <mergeCell ref="P1:Q1"/>
    <mergeCell ref="R1:R5"/>
    <mergeCell ref="B2:D2"/>
    <mergeCell ref="F2:G2"/>
    <mergeCell ref="H2:I2"/>
    <mergeCell ref="J2:K2"/>
    <mergeCell ref="L2:M2"/>
    <mergeCell ref="N2:Q2"/>
    <mergeCell ref="B3:D3"/>
    <mergeCell ref="N3:N5"/>
    <mergeCell ref="B1:D1"/>
    <mergeCell ref="F1:G1"/>
    <mergeCell ref="H1:I1"/>
    <mergeCell ref="J1:K1"/>
    <mergeCell ref="L1:M1"/>
    <mergeCell ref="N1:O1"/>
    <mergeCell ref="O3:O5"/>
    <mergeCell ref="P3:P5"/>
  </mergeCells>
  <pageMargins left="0.7" right="0.7" top="0.75" bottom="0.75" header="0.3" footer="0.3"/>
  <pageSetup paperSize="8" scale="5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7"/>
  <sheetViews>
    <sheetView workbookViewId="0">
      <selection activeCell="A25" sqref="A25"/>
    </sheetView>
  </sheetViews>
  <sheetFormatPr baseColWidth="10" defaultRowHeight="15" x14ac:dyDescent="0.25"/>
  <cols>
    <col min="1" max="1" width="98" customWidth="1"/>
  </cols>
  <sheetData>
    <row r="1" spans="1:1" x14ac:dyDescent="0.25">
      <c r="A1" s="1" t="s">
        <v>30</v>
      </c>
    </row>
    <row r="2" spans="1:1" x14ac:dyDescent="0.25">
      <c r="A2" t="s">
        <v>32</v>
      </c>
    </row>
    <row r="3" spans="1:1" ht="45" x14ac:dyDescent="0.25">
      <c r="A3" s="58" t="s">
        <v>31</v>
      </c>
    </row>
    <row r="5" spans="1:1" x14ac:dyDescent="0.25">
      <c r="A5" s="62" t="s">
        <v>36</v>
      </c>
    </row>
    <row r="6" spans="1:1" x14ac:dyDescent="0.25">
      <c r="A6" t="s">
        <v>33</v>
      </c>
    </row>
    <row r="7" spans="1:1" x14ac:dyDescent="0.25">
      <c r="A7" t="s">
        <v>34</v>
      </c>
    </row>
    <row r="9" spans="1:1" x14ac:dyDescent="0.25">
      <c r="A9" s="62" t="s">
        <v>37</v>
      </c>
    </row>
    <row r="10" spans="1:1" x14ac:dyDescent="0.25">
      <c r="A10" t="s">
        <v>33</v>
      </c>
    </row>
    <row r="11" spans="1:1" x14ac:dyDescent="0.25">
      <c r="A11" t="s">
        <v>35</v>
      </c>
    </row>
    <row r="12" spans="1:1" x14ac:dyDescent="0.25">
      <c r="A12" s="59"/>
    </row>
    <row r="13" spans="1:1" x14ac:dyDescent="0.25">
      <c r="A13" s="62" t="s">
        <v>39</v>
      </c>
    </row>
    <row r="14" spans="1:1" x14ac:dyDescent="0.25">
      <c r="A14" t="s">
        <v>33</v>
      </c>
    </row>
    <row r="15" spans="1:1" x14ac:dyDescent="0.25">
      <c r="A15" t="s">
        <v>38</v>
      </c>
    </row>
    <row r="17" spans="1:1" x14ac:dyDescent="0.25">
      <c r="A17" s="62" t="s">
        <v>40</v>
      </c>
    </row>
    <row r="18" spans="1:1" x14ac:dyDescent="0.25">
      <c r="A18" t="s">
        <v>41</v>
      </c>
    </row>
    <row r="19" spans="1:1" x14ac:dyDescent="0.25">
      <c r="A19" t="s">
        <v>42</v>
      </c>
    </row>
    <row r="21" spans="1:1" x14ac:dyDescent="0.25">
      <c r="A21" s="62" t="s">
        <v>43</v>
      </c>
    </row>
    <row r="22" spans="1:1" x14ac:dyDescent="0.25">
      <c r="A22" t="s">
        <v>33</v>
      </c>
    </row>
    <row r="23" spans="1:1" x14ac:dyDescent="0.25">
      <c r="A23" t="s">
        <v>45</v>
      </c>
    </row>
    <row r="25" spans="1:1" x14ac:dyDescent="0.25">
      <c r="A25" s="62" t="s">
        <v>44</v>
      </c>
    </row>
    <row r="26" spans="1:1" x14ac:dyDescent="0.25">
      <c r="A26" t="s">
        <v>41</v>
      </c>
    </row>
    <row r="27" spans="1:1" x14ac:dyDescent="0.25">
      <c r="A27" t="s">
        <v>46</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1"/>
  <sheetViews>
    <sheetView workbookViewId="0">
      <selection activeCell="A14" sqref="A14"/>
    </sheetView>
  </sheetViews>
  <sheetFormatPr baseColWidth="10" defaultRowHeight="15" x14ac:dyDescent="0.25"/>
  <cols>
    <col min="1" max="1" width="78.5703125" customWidth="1"/>
  </cols>
  <sheetData>
    <row r="1" spans="1:1" x14ac:dyDescent="0.25">
      <c r="A1" s="60" t="s">
        <v>47</v>
      </c>
    </row>
    <row r="2" spans="1:1" x14ac:dyDescent="0.25">
      <c r="A2" s="61" t="s">
        <v>49</v>
      </c>
    </row>
    <row r="3" spans="1:1" x14ac:dyDescent="0.25">
      <c r="A3" t="s">
        <v>48</v>
      </c>
    </row>
    <row r="5" spans="1:1" x14ac:dyDescent="0.25">
      <c r="A5" s="60" t="s">
        <v>50</v>
      </c>
    </row>
    <row r="6" spans="1:1" x14ac:dyDescent="0.25">
      <c r="A6" s="61" t="s">
        <v>51</v>
      </c>
    </row>
    <row r="7" spans="1:1" x14ac:dyDescent="0.25">
      <c r="A7" t="s">
        <v>48</v>
      </c>
    </row>
    <row r="9" spans="1:1" x14ac:dyDescent="0.25">
      <c r="A9" s="60" t="s">
        <v>50</v>
      </c>
    </row>
    <row r="10" spans="1:1" x14ac:dyDescent="0.25">
      <c r="A10" s="61" t="s">
        <v>52</v>
      </c>
    </row>
    <row r="11" spans="1:1" x14ac:dyDescent="0.25">
      <c r="A11" t="s">
        <v>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41"/>
  <sheetViews>
    <sheetView tabSelected="1" workbookViewId="0">
      <selection activeCell="D3" sqref="D3"/>
    </sheetView>
  </sheetViews>
  <sheetFormatPr baseColWidth="10" defaultRowHeight="15" x14ac:dyDescent="0.25"/>
  <cols>
    <col min="1" max="1" width="15.140625" customWidth="1"/>
    <col min="2" max="2" width="17.140625" customWidth="1"/>
    <col min="3" max="3" width="60.28515625" customWidth="1"/>
    <col min="4" max="4" width="5.7109375" customWidth="1"/>
  </cols>
  <sheetData>
    <row r="1" spans="1:4" ht="80.25" customHeight="1" x14ac:dyDescent="0.25"/>
    <row r="2" spans="1:4" ht="34.5" customHeight="1" x14ac:dyDescent="0.25">
      <c r="A2" s="168" t="s">
        <v>169</v>
      </c>
      <c r="B2" s="168"/>
      <c r="C2" s="168"/>
    </row>
    <row r="3" spans="1:4" ht="30" customHeight="1" x14ac:dyDescent="0.25">
      <c r="A3" s="156" t="str">
        <f ca="1">INDEX(tb_rech,MATCH($D$3,tab,0)+5,1)&amp;" "&amp;INDEX(tb_rech,MATCH($D$3,tab,0)+5,2)&amp;" "&amp;INDEX(tb_rech,MATCH($D$3,tab,0)+5,3)</f>
        <v>Mme INNS RUELLAN Muriel AGL</v>
      </c>
      <c r="B3" s="157"/>
      <c r="C3" s="157"/>
      <c r="D3">
        <v>3</v>
      </c>
    </row>
    <row r="4" spans="1:4" ht="30" customHeight="1" x14ac:dyDescent="0.25">
      <c r="A4" s="158" t="str">
        <f ca="1">"CENTRE D’EXAMEN : "&amp;INDEX(tb_rech,MATCH($D$3,tab,0)+5,17)</f>
        <v>CENTRE D’EXAMEN : Collège BUFFON</v>
      </c>
      <c r="B4" s="157"/>
      <c r="C4" s="157"/>
    </row>
    <row r="5" spans="1:4" x14ac:dyDescent="0.25">
      <c r="A5" s="165" t="s">
        <v>170</v>
      </c>
      <c r="B5" s="165"/>
      <c r="C5" s="165"/>
      <c r="D5" s="165"/>
    </row>
    <row r="6" spans="1:4" ht="15.75" thickBot="1" x14ac:dyDescent="0.3">
      <c r="A6" s="166"/>
      <c r="B6" s="166"/>
      <c r="C6" s="166"/>
      <c r="D6" s="166"/>
    </row>
    <row r="7" spans="1:4" ht="36" customHeight="1" x14ac:dyDescent="0.25">
      <c r="A7" s="114" t="s">
        <v>140</v>
      </c>
      <c r="B7" s="159" t="s">
        <v>142</v>
      </c>
      <c r="C7" s="161" t="s">
        <v>143</v>
      </c>
      <c r="D7" s="163" t="str">
        <f ca="1">IF(INDEX(tb_rech,MATCH($D$3,tab,0)+5,4)=0,"","X")</f>
        <v/>
      </c>
    </row>
    <row r="8" spans="1:4" ht="15.75" thickBot="1" x14ac:dyDescent="0.3">
      <c r="A8" s="115" t="s">
        <v>141</v>
      </c>
      <c r="B8" s="160"/>
      <c r="C8" s="162"/>
      <c r="D8" s="164"/>
    </row>
    <row r="9" spans="1:4" ht="36" customHeight="1" x14ac:dyDescent="0.25">
      <c r="A9" s="116" t="s">
        <v>144</v>
      </c>
      <c r="B9" s="159" t="s">
        <v>146</v>
      </c>
      <c r="C9" s="161" t="s">
        <v>147</v>
      </c>
      <c r="D9" s="163" t="str">
        <f ca="1">IF(INDEX(tb_rech,MATCH($D$3,tab,0)+5,5)=0,"","X")</f>
        <v/>
      </c>
    </row>
    <row r="10" spans="1:4" ht="15.75" customHeight="1" thickBot="1" x14ac:dyDescent="0.3">
      <c r="A10" s="115" t="s">
        <v>145</v>
      </c>
      <c r="B10" s="160"/>
      <c r="C10" s="162"/>
      <c r="D10" s="164"/>
    </row>
    <row r="11" spans="1:4" ht="36" customHeight="1" x14ac:dyDescent="0.25">
      <c r="A11" s="116" t="s">
        <v>144</v>
      </c>
      <c r="B11" s="159" t="s">
        <v>149</v>
      </c>
      <c r="C11" s="161" t="s">
        <v>150</v>
      </c>
      <c r="D11" s="163" t="str">
        <f ca="1">IF(INDEX(tb_rech,MATCH($D$3,tab,0)+5,6)=0,"","X")</f>
        <v>X</v>
      </c>
    </row>
    <row r="12" spans="1:4" ht="15.75" customHeight="1" thickBot="1" x14ac:dyDescent="0.3">
      <c r="A12" s="115" t="s">
        <v>148</v>
      </c>
      <c r="B12" s="160"/>
      <c r="C12" s="162"/>
      <c r="D12" s="164"/>
    </row>
    <row r="13" spans="1:4" ht="36" customHeight="1" x14ac:dyDescent="0.25">
      <c r="A13" s="116" t="s">
        <v>151</v>
      </c>
      <c r="B13" s="159" t="s">
        <v>146</v>
      </c>
      <c r="C13" s="161" t="s">
        <v>153</v>
      </c>
      <c r="D13" s="163" t="str">
        <f ca="1">IF(INDEX(tb_rech,MATCH($D$3,tab,0)+5,7)=0,"","X")</f>
        <v/>
      </c>
    </row>
    <row r="14" spans="1:4" ht="15.75" customHeight="1" thickBot="1" x14ac:dyDescent="0.3">
      <c r="A14" s="115" t="s">
        <v>152</v>
      </c>
      <c r="B14" s="160"/>
      <c r="C14" s="162"/>
      <c r="D14" s="164"/>
    </row>
    <row r="15" spans="1:4" ht="36" customHeight="1" x14ac:dyDescent="0.25">
      <c r="A15" s="116" t="s">
        <v>154</v>
      </c>
      <c r="B15" s="159" t="s">
        <v>149</v>
      </c>
      <c r="C15" s="161" t="s">
        <v>155</v>
      </c>
      <c r="D15" s="163" t="str">
        <f ca="1">IF(INDEX(tb_rech,MATCH($D$3,tab,0)+5,8)=0,"","X")</f>
        <v/>
      </c>
    </row>
    <row r="16" spans="1:4" ht="15.75" customHeight="1" thickBot="1" x14ac:dyDescent="0.3">
      <c r="A16" s="115" t="s">
        <v>152</v>
      </c>
      <c r="B16" s="160"/>
      <c r="C16" s="162"/>
      <c r="D16" s="164"/>
    </row>
    <row r="17" spans="1:4" ht="36" customHeight="1" x14ac:dyDescent="0.25">
      <c r="A17" s="116" t="s">
        <v>154</v>
      </c>
      <c r="B17" s="159" t="s">
        <v>146</v>
      </c>
      <c r="C17" s="161" t="s">
        <v>157</v>
      </c>
      <c r="D17" s="163" t="str">
        <f ca="1">IF(INDEX(tb_rech,MATCH($D$3,tab,0)+5,9)=0,"","X")</f>
        <v>X</v>
      </c>
    </row>
    <row r="18" spans="1:4" ht="15.75" customHeight="1" thickBot="1" x14ac:dyDescent="0.3">
      <c r="A18" s="115" t="s">
        <v>156</v>
      </c>
      <c r="B18" s="160"/>
      <c r="C18" s="162"/>
      <c r="D18" s="164"/>
    </row>
    <row r="19" spans="1:4" ht="36" customHeight="1" x14ac:dyDescent="0.25">
      <c r="A19" s="116" t="s">
        <v>151</v>
      </c>
      <c r="B19" s="159" t="s">
        <v>149</v>
      </c>
      <c r="C19" s="161" t="s">
        <v>159</v>
      </c>
      <c r="D19" s="163" t="str">
        <f ca="1">IF(INDEX(tb_rech,MATCH($D$3,tab,0)+5,10)=0,"","X")</f>
        <v/>
      </c>
    </row>
    <row r="20" spans="1:4" ht="15.75" customHeight="1" thickBot="1" x14ac:dyDescent="0.3">
      <c r="A20" s="115" t="s">
        <v>158</v>
      </c>
      <c r="B20" s="160"/>
      <c r="C20" s="162"/>
      <c r="D20" s="164"/>
    </row>
    <row r="21" spans="1:4" ht="36" customHeight="1" x14ac:dyDescent="0.25">
      <c r="A21" s="116" t="s">
        <v>160</v>
      </c>
      <c r="B21" s="159" t="s">
        <v>146</v>
      </c>
      <c r="C21" s="161" t="s">
        <v>162</v>
      </c>
      <c r="D21" s="163" t="str">
        <f ca="1">IF(INDEX(tb_rech,MATCH($D$3,tab,0)+5,11)=0,"","X")</f>
        <v>X</v>
      </c>
    </row>
    <row r="22" spans="1:4" ht="15.75" customHeight="1" thickBot="1" x14ac:dyDescent="0.3">
      <c r="A22" s="115" t="s">
        <v>161</v>
      </c>
      <c r="B22" s="160"/>
      <c r="C22" s="162"/>
      <c r="D22" s="164"/>
    </row>
    <row r="23" spans="1:4" ht="36" customHeight="1" x14ac:dyDescent="0.25">
      <c r="A23" s="116" t="s">
        <v>160</v>
      </c>
      <c r="B23" s="159" t="s">
        <v>149</v>
      </c>
      <c r="C23" s="161" t="s">
        <v>164</v>
      </c>
      <c r="D23" s="163" t="str">
        <f ca="1">IF(INDEX(tb_rech,MATCH($D$3,tab,0)+5,12)=0,"","X")</f>
        <v/>
      </c>
    </row>
    <row r="24" spans="1:4" ht="15.75" customHeight="1" thickBot="1" x14ac:dyDescent="0.3">
      <c r="A24" s="115" t="s">
        <v>163</v>
      </c>
      <c r="B24" s="160"/>
      <c r="C24" s="162"/>
      <c r="D24" s="164"/>
    </row>
    <row r="25" spans="1:4" ht="36" customHeight="1" x14ac:dyDescent="0.25">
      <c r="A25" s="116" t="s">
        <v>160</v>
      </c>
      <c r="B25" s="159" t="s">
        <v>165</v>
      </c>
      <c r="C25" s="161" t="s">
        <v>166</v>
      </c>
      <c r="D25" s="163" t="str">
        <f ca="1">IF(INDEX(tb_rech,MATCH($D$3,tab,0)+5,13)=0,"","X")</f>
        <v/>
      </c>
    </row>
    <row r="26" spans="1:4" ht="15.75" customHeight="1" thickBot="1" x14ac:dyDescent="0.3">
      <c r="A26" s="115" t="s">
        <v>148</v>
      </c>
      <c r="B26" s="160"/>
      <c r="C26" s="162"/>
      <c r="D26" s="164"/>
    </row>
    <row r="27" spans="1:4" ht="36" customHeight="1" x14ac:dyDescent="0.25">
      <c r="A27" s="116" t="s">
        <v>160</v>
      </c>
      <c r="B27" s="159" t="s">
        <v>165</v>
      </c>
      <c r="C27" s="161" t="s">
        <v>166</v>
      </c>
      <c r="D27" s="163" t="str">
        <f ca="1">IF(INDEX(tb_rech,MATCH($D$3,tab,0)+5,14)=0,"","X")</f>
        <v/>
      </c>
    </row>
    <row r="28" spans="1:4" ht="15.75" customHeight="1" thickBot="1" x14ac:dyDescent="0.3">
      <c r="A28" s="115" t="s">
        <v>163</v>
      </c>
      <c r="B28" s="160"/>
      <c r="C28" s="162"/>
      <c r="D28" s="164"/>
    </row>
    <row r="29" spans="1:4" ht="36" customHeight="1" x14ac:dyDescent="0.25">
      <c r="A29" s="116" t="s">
        <v>151</v>
      </c>
      <c r="B29" s="159" t="s">
        <v>165</v>
      </c>
      <c r="C29" s="161" t="s">
        <v>166</v>
      </c>
      <c r="D29" s="163" t="str">
        <f ca="1">IF(INDEX(tb_rech,MATCH($D$3,tab,0)+5,15)=0,"","X")</f>
        <v/>
      </c>
    </row>
    <row r="30" spans="1:4" ht="15.75" customHeight="1" thickBot="1" x14ac:dyDescent="0.3">
      <c r="A30" s="115" t="s">
        <v>158</v>
      </c>
      <c r="B30" s="160"/>
      <c r="C30" s="162"/>
      <c r="D30" s="164"/>
    </row>
    <row r="31" spans="1:4" ht="36" customHeight="1" x14ac:dyDescent="0.25">
      <c r="A31" s="116" t="s">
        <v>151</v>
      </c>
      <c r="B31" s="159" t="s">
        <v>165</v>
      </c>
      <c r="C31" s="161" t="s">
        <v>166</v>
      </c>
      <c r="D31" s="163" t="str">
        <f ca="1">IF(INDEX(tb_rech,MATCH($D$3,tab,0)+5,16)=0,"","X")</f>
        <v/>
      </c>
    </row>
    <row r="32" spans="1:4" ht="15" customHeight="1" thickBot="1" x14ac:dyDescent="0.3">
      <c r="A32" s="115" t="s">
        <v>167</v>
      </c>
      <c r="B32" s="160"/>
      <c r="C32" s="162"/>
      <c r="D32" s="164"/>
    </row>
    <row r="33" spans="1:8" x14ac:dyDescent="0.25">
      <c r="A33" s="117"/>
    </row>
    <row r="34" spans="1:8" x14ac:dyDescent="0.25">
      <c r="A34" s="167" t="s">
        <v>171</v>
      </c>
      <c r="B34" s="167"/>
      <c r="C34" s="167"/>
      <c r="D34" s="167"/>
    </row>
    <row r="35" spans="1:8" x14ac:dyDescent="0.25">
      <c r="A35" s="167"/>
      <c r="B35" s="167"/>
      <c r="C35" s="167"/>
      <c r="D35" s="167"/>
    </row>
    <row r="36" spans="1:8" x14ac:dyDescent="0.25">
      <c r="A36" s="167"/>
      <c r="B36" s="167"/>
      <c r="C36" s="167"/>
      <c r="D36" s="167"/>
    </row>
    <row r="37" spans="1:8" ht="18.75" x14ac:dyDescent="0.25">
      <c r="A37" s="118"/>
    </row>
    <row r="38" spans="1:8" x14ac:dyDescent="0.25">
      <c r="A38" s="155" t="s">
        <v>168</v>
      </c>
      <c r="B38" s="155"/>
      <c r="C38" s="155"/>
      <c r="D38" s="155"/>
      <c r="H38" s="119"/>
    </row>
    <row r="39" spans="1:8" x14ac:dyDescent="0.25">
      <c r="H39" s="119"/>
    </row>
    <row r="40" spans="1:8" ht="21" x14ac:dyDescent="0.25">
      <c r="A40" s="120"/>
    </row>
    <row r="41" spans="1:8" ht="15.75" x14ac:dyDescent="0.25">
      <c r="A41" s="121"/>
    </row>
  </sheetData>
  <mergeCells count="45">
    <mergeCell ref="B7:B8"/>
    <mergeCell ref="C7:C8"/>
    <mergeCell ref="D7:D8"/>
    <mergeCell ref="B9:B10"/>
    <mergeCell ref="C9:C10"/>
    <mergeCell ref="D9:D10"/>
    <mergeCell ref="D17:D18"/>
    <mergeCell ref="B11:B12"/>
    <mergeCell ref="C11:C12"/>
    <mergeCell ref="D11:D12"/>
    <mergeCell ref="B13:B14"/>
    <mergeCell ref="C13:C14"/>
    <mergeCell ref="D13:D14"/>
    <mergeCell ref="A2:C2"/>
    <mergeCell ref="B27:B28"/>
    <mergeCell ref="C27:C28"/>
    <mergeCell ref="D27:D28"/>
    <mergeCell ref="B29:B30"/>
    <mergeCell ref="C29:C30"/>
    <mergeCell ref="D29:D30"/>
    <mergeCell ref="B23:B24"/>
    <mergeCell ref="C23:C24"/>
    <mergeCell ref="D23:D24"/>
    <mergeCell ref="B25:B26"/>
    <mergeCell ref="C25:C26"/>
    <mergeCell ref="D25:D26"/>
    <mergeCell ref="B19:B20"/>
    <mergeCell ref="C19:C20"/>
    <mergeCell ref="D19:D20"/>
    <mergeCell ref="A38:D38"/>
    <mergeCell ref="A3:C3"/>
    <mergeCell ref="A4:C4"/>
    <mergeCell ref="B31:B32"/>
    <mergeCell ref="C31:C32"/>
    <mergeCell ref="D31:D32"/>
    <mergeCell ref="A5:D6"/>
    <mergeCell ref="A34:D36"/>
    <mergeCell ref="B21:B22"/>
    <mergeCell ref="C21:C22"/>
    <mergeCell ref="D21:D22"/>
    <mergeCell ref="B15:B16"/>
    <mergeCell ref="C15:C16"/>
    <mergeCell ref="D15:D16"/>
    <mergeCell ref="B17:B18"/>
    <mergeCell ref="C17:C18"/>
  </mergeCells>
  <dataValidations count="1">
    <dataValidation type="list" allowBlank="1" showInputMessage="1" showErrorMessage="1" sqref="D3" xr:uid="{78AECBFC-B995-46B5-9FD9-A4C3AB37F5AA}">
      <formula1>tab</formula1>
    </dataValidation>
  </dataValidations>
  <pageMargins left="0.7" right="0.7" top="0.75" bottom="0.75" header="0.3" footer="0.3"/>
  <pageSetup paperSize="9" scale="7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Planning DNB</vt:lpstr>
      <vt:lpstr>INFORMATIONS SURVEILLANCE </vt:lpstr>
      <vt:lpstr>INFOS SECRETARIAT EXAMEN</vt:lpstr>
      <vt:lpstr>Convocation</vt:lpstr>
    </vt:vector>
  </TitlesOfParts>
  <Company>CRIDF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principal</dc:creator>
  <cp:lastModifiedBy>Fred</cp:lastModifiedBy>
  <cp:lastPrinted>2018-11-16T10:53:03Z</cp:lastPrinted>
  <dcterms:created xsi:type="dcterms:W3CDTF">2017-05-10T09:48:49Z</dcterms:created>
  <dcterms:modified xsi:type="dcterms:W3CDTF">2018-11-16T18:14:01Z</dcterms:modified>
</cp:coreProperties>
</file>