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3665"/>
  </bookViews>
  <sheets>
    <sheet name="ETAT DE COMPTE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CCOMPTE">'[1]EMPLOYEE LISTE NON'!$F$23:$F$25</definedName>
    <definedName name="AJOUTEE">'[1]EMPLOYEE LISTE NON'!$C$1:$C$17</definedName>
    <definedName name="ANN">'[1] EMPLOYE LISTE BONNE'!#REF!</definedName>
    <definedName name="APPT">'[1] EMPLOYE LISTE BONNE'!$M$86:$M$104</definedName>
    <definedName name="ASS">'[1] EMPLOYE LISTE BONNE'!$M$61:$M$64</definedName>
    <definedName name="AVANCE">'[2]EMPLOYEE LISTE'!$H$23:$H$94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>'[1] EMPLOYE LISTE BONNE'!$K$52:$K$58</definedName>
    <definedName name="CONCLURE">'[1] EMPLOYE LISTE BONNE'!#REF!</definedName>
    <definedName name="CONCLUSION">'[1] EMPLOYE LISTE BONNE'!#REF!</definedName>
    <definedName name="CONCLUT">'[1] EMPLOYE LISTE BONNE'!$K$56:$K$58</definedName>
    <definedName name="COUTASS">'[1] EMPLOYE LISTE BONNE'!$D$16:$D$19</definedName>
    <definedName name="DA">'[1] EMPLOYE LISTE BONNE'!#REF!</definedName>
    <definedName name="DAT">'[1] EMPLOYE LISTE BONNE'!#REF!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N">'[1] EMPLOYE LISTE BONNE'!$P$2:$P$49</definedName>
    <definedName name="DESTINAT">'[1] EMPLOYE LISTE BONNE'!$P$2:$P$49</definedName>
    <definedName name="DIP">'[1]ESTIME-DEVIS'!#REF!</definedName>
    <definedName name="DISTVIL">#REF!</definedName>
    <definedName name="DISVIL">#REF!</definedName>
    <definedName name="DIVERS">'[1] EMPLOYE LISTE BONNE'!#REF!</definedName>
    <definedName name="efsad">#REF!</definedName>
    <definedName name="EGA">'[1] EMPLOYE LISTE BONNE'!#REF!</definedName>
    <definedName name="EM" localSheetId="0">'[4]EMPLOYEE LISTE'!$B$5:$B$55</definedName>
    <definedName name="EM">'[4]EMPLOYEE LISTE'!$B$5:$B$55</definedName>
    <definedName name="EMOLOYEE">'[1] EMPLOYE LISTE BONNE'!#REF!</definedName>
    <definedName name="EMPLE">'[1] EMPLOYE LISTE BONNE'!$B$7:$B$137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 localSheetId="0">'[5]EMPLOYEE LISTE'!$B$4:$B$47</definedName>
    <definedName name="employer">'[5]EMPLOYEE LISTE'!$B$4:$B$47</definedName>
    <definedName name="EMPLOYERR">#REF!</definedName>
    <definedName name="EMPLOYEUR">#REF!</definedName>
    <definedName name="EMPNOM">'[1] EMPLOYE LISTE BONNE'!$B$2:$B$138</definedName>
    <definedName name="ENTREPOT">'[1] EMPLOYE LISTE BONNE'!$D$50:$D$72</definedName>
    <definedName name="ESGAR">'[1] EMPLOYE LISTE BONNE'!#REF!</definedName>
    <definedName name="ESTGAR">'[1] EMPLOYE LISTE BONNE'!#REF!</definedName>
    <definedName name="ETATC">'[1] EMPLOYE LISTE BONNE'!$K$45:$K$48</definedName>
    <definedName name="EVALUATION">'[1] EMPLOYE LISTE BONNE'!$G$6:$G$21</definedName>
    <definedName name="FAIRE">'[1] EMPLOYE LISTE BONNE'!$P$68:$P$81</definedName>
    <definedName name="FOURNIS">[1]FOURNISSEUR!$A$1:$A$49</definedName>
    <definedName name="FOURNISEUR">[1]FOURNISSEUR!$A$1:$A$55</definedName>
    <definedName name="FOURNISSEUR">#REF!</definedName>
    <definedName name="FOURNISSEURS">[1]FOURNISSEUR!$A$1:$A$54</definedName>
    <definedName name="GOSS">'[1] EMPLOYE LISTE BONNE'!$B$2:$B$138</definedName>
    <definedName name="GOSSE">'[1] EMPLOYE LISTE BONNE'!$B$2:$B$138</definedName>
    <definedName name="HER">'[1] EMPLOYE LISTE BONNE'!#REF!</definedName>
    <definedName name="HERES">'[1] EMPLOYE LISTE BONNE'!#REF!</definedName>
    <definedName name="HEUR">'[2]EMPLOYEE LISTE'!$L$3:$L$113</definedName>
    <definedName name="HEURE">'[1]HEURE+POIDS'!$A$3:$A$44</definedName>
    <definedName name="HJHJK">#REF!</definedName>
    <definedName name="HRS">'[1] EMPLOYE LISTE BONNE'!#REF!</definedName>
    <definedName name="HRSE">'[1] EMPLOYE LISTE BONNE'!#REF!</definedName>
    <definedName name="JO">'[1] EMPLOYE LISTE BONNE'!#REF!</definedName>
    <definedName name="JOU">'[1] EMPLOYE LISTE BONNE'!#REF!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'[1] EMPLOYE LISTE BONNE'!#REF!</definedName>
    <definedName name="JOURNEE1">#REF!</definedName>
    <definedName name="JOURNEEEEE">#REF!</definedName>
    <definedName name="JOURNEEEEEE">#REF!</definedName>
    <definedName name="JOURNEES" localSheetId="0">'[6]EMPLOYEE LISTE'!$H$6:$H$14</definedName>
    <definedName name="JOURNEES">'[6]EMPLOYEE LISTE'!$H$6:$H$14</definedName>
    <definedName name="JOURS">'[1] EMPLOYE LISTE BONNE'!#REF!</definedName>
    <definedName name="JOUTNAL">#REF!</definedName>
    <definedName name="JRS">#REF!</definedName>
    <definedName name="LISTE">#REF!</definedName>
    <definedName name="LISTEEMPL" localSheetId="0">'[6]EMPLOYEE LISTE'!$B$5:$B$52</definedName>
    <definedName name="LISTEEMPL">'[6]EMPLOYEE LISTE'!$B$5:$B$52</definedName>
    <definedName name="LISTES">#REF!</definedName>
    <definedName name="MIN">'[1] EMPLOYE LISTE BONNE'!$M$68:$M$70</definedName>
    <definedName name="MO">'[1] EMPLOYE LISTE BONNE'!#REF!</definedName>
    <definedName name="NBR">'[1] EMPLOYE LISTE BONNE'!#REF!</definedName>
    <definedName name="NBRHOM">'[1] EMPLOYE LISTE BONNE'!$M$73:$M$82</definedName>
    <definedName name="NBRJRS">'[1] EMPLOYE LISTE BONNE'!$G$50:$G$54</definedName>
    <definedName name="NOEL">'[1] EMPLOYE LISTE BONNE'!$K$28:$K$39</definedName>
    <definedName name="NOM">#REF!</definedName>
    <definedName name="NOMMER">#REF!</definedName>
    <definedName name="NOMMER1">#REF!</definedName>
    <definedName name="NOMMERE">#REF!</definedName>
    <definedName name="NOMS" localSheetId="0">'[6]EMPLOYEE LISTE'!$B$5:$B$52</definedName>
    <definedName name="NOMS">'[6]EMPLOYEE LISTE'!$B$5:$B$52</definedName>
    <definedName name="NOTEPADS">'[1] EMPLOYE LISTE BONNE'!$K$4:$K$24</definedName>
    <definedName name="ORIG">'[1] EMPLOYE LISTE BONNE'!#REF!</definedName>
    <definedName name="ORIGINE">'[1] EMPLOYE LISTE BONNE'!#REF!</definedName>
    <definedName name="PAR">'[1]EMPLOYEE LISTE NON'!$J$2:$J$5</definedName>
    <definedName name="PLAGE">#REF!</definedName>
    <definedName name="PLAGEV">#REF!</definedName>
    <definedName name="PPOID">'[1] EMPLOYE LISTE BONNE'!$G$84:$G$126</definedName>
    <definedName name="PPOIDS">'[1] EMPLOYE LISTE BONNE'!$G$83:$G$104</definedName>
    <definedName name="PRODUIT">#REF!</definedName>
    <definedName name="QUOI">'[1] EMPLOYE LISTE BONNE'!$D$78:$D$84</definedName>
    <definedName name="RESERVATIONN">'[1] EMPLOYE LISTE BONNE'!$D$88:$D$90</definedName>
    <definedName name="SERV">'[1] EMPLOYE LISTE BONNE'!#REF!</definedName>
    <definedName name="SERVI">#REF!</definedName>
    <definedName name="SERVICE">'[1] EMPLOYE LISTE BONNE'!$P$54:$P$63</definedName>
    <definedName name="sss">#REF!</definedName>
    <definedName name="TAXE">'[1] EMPLOYE LISTE BONNE'!$D$23:$D$26</definedName>
    <definedName name="TAXES">'[1] EMPLOYE LISTE BONNE'!#REF!</definedName>
    <definedName name="TEEMP">'[1] EMPLOYE LISTE BONNE'!$I$2:$I$99</definedName>
    <definedName name="TEMPSH">'[1] EMPLOYE LISTE BONNE'!$I$11:$I$99</definedName>
    <definedName name="TEMPSLV">'[1] EMPLOYE LISTE BONNE'!$I$13:$I$69</definedName>
    <definedName name="TEMPSR">'[1] EMPLOYE LISTE BONNE'!$E$84:$E$125</definedName>
    <definedName name="TEMPSSRR">'[1] EMPLOYE LISTE BONNE'!$E$84:$E$184</definedName>
    <definedName name="TEST">#REF!</definedName>
    <definedName name="TEST1">#REF!</definedName>
    <definedName name="TESTEE">#REF!</definedName>
    <definedName name="TESTES" localSheetId="0">'[6]EMPLOYEE LISTE'!$B$5:$B$52</definedName>
    <definedName name="TESTES">'[6]EMPLOYEE LISTE'!$B$5:$B$52</definedName>
    <definedName name="VEHICUL">'[1] EMPLOYE LISTE BONNE'!$D$76:$D$78</definedName>
    <definedName name="VEHIICUL">'[1] EMPLOYE LISTE BONNE'!$G$24:$G$31</definedName>
    <definedName name="VICBMJKJ">#REF!</definedName>
    <definedName name="VICTOR">'[1] EMPLOYE LISTE BONNE'!$P$86:$P$276</definedName>
    <definedName name="VIL">'[1] EMPLOYE LISTE BONNE'!#REF!</definedName>
    <definedName name="VILLE">'[1] EMPLOYE LISTE BONNE'!#REF!</definedName>
    <definedName name="VILLES">'[1] EMPLOYE LISTE BONNE'!#REF!</definedName>
    <definedName name="VILLLE" localSheetId="0">'[7]EMPLOYEE LISTE'!$J$2:$J$25</definedName>
    <definedName name="VILLLE">'[1]ENTESTTRER N-CLIENT+VILLE'!$A$133:$A$601</definedName>
    <definedName name="VILLLES" localSheetId="0">'[7]EMPLOYEE LISTE'!#REF!</definedName>
    <definedName name="VILLLES">'[7]EMPLOYEE LISTE'!#REF!</definedName>
    <definedName name="VILS">'[1] EMPLOYE LISTE BONNE'!#REF!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2"/>
  <c r="D29"/>
  <c r="E29"/>
  <c r="E33"/>
  <c r="I46" l="1"/>
  <c r="G12"/>
  <c r="B12"/>
  <c r="G11"/>
  <c r="B11"/>
  <c r="G10"/>
  <c r="B10"/>
  <c r="I9"/>
  <c r="G9"/>
  <c r="B9"/>
  <c r="I8"/>
  <c r="G8"/>
  <c r="H1"/>
  <c r="B20" l="1"/>
  <c r="B26" s="1"/>
  <c r="E18"/>
  <c r="B27" l="1"/>
  <c r="D26"/>
  <c r="F26"/>
  <c r="F27" l="1"/>
  <c r="B28"/>
  <c r="D27"/>
  <c r="F28" l="1"/>
  <c r="D28"/>
  <c r="B30" l="1"/>
  <c r="D30" l="1"/>
  <c r="F30"/>
  <c r="E26" l="1"/>
  <c r="H26" l="1"/>
  <c r="E27"/>
  <c r="H27" l="1"/>
  <c r="E28"/>
  <c r="H28" l="1"/>
  <c r="H29"/>
  <c r="D32" s="1"/>
  <c r="E30" l="1"/>
  <c r="H30" s="1"/>
  <c r="I31" s="1"/>
  <c r="I52" s="1"/>
</calcChain>
</file>

<file path=xl/sharedStrings.xml><?xml version="1.0" encoding="utf-8"?>
<sst xmlns="http://schemas.openxmlformats.org/spreadsheetml/2006/main" count="25" uniqueCount="15">
  <si>
    <t>ETAT DE COMPTE EXPÉDIER LE</t>
  </si>
  <si>
    <t xml:space="preserve"> </t>
  </si>
  <si>
    <t>BUR</t>
  </si>
  <si>
    <t>EXT</t>
  </si>
  <si>
    <t>RES</t>
  </si>
  <si>
    <t>CELL</t>
  </si>
  <si>
    <t>FACTURE</t>
  </si>
  <si>
    <t>FACTURE  NO :</t>
  </si>
  <si>
    <t>TRANSPORT</t>
  </si>
  <si>
    <t xml:space="preserve">AUTRES </t>
  </si>
  <si>
    <t>FRAIS SUPPLÉMENTAIRE</t>
  </si>
  <si>
    <t>********  ETAT DE COMPTE ********</t>
  </si>
  <si>
    <t>CRÉDIT</t>
  </si>
  <si>
    <t>mais je ne sais quoi indiquer a e29</t>
  </si>
  <si>
    <t>lorsque j`enleve la date les champs C29   d29 f29 se cache je voudrais que e29 disparaisse aussi</t>
  </si>
</sst>
</file>

<file path=xl/styles.xml><?xml version="1.0" encoding="utf-8"?>
<styleSheet xmlns="http://schemas.openxmlformats.org/spreadsheetml/2006/main">
  <numFmts count="5">
    <numFmt numFmtId="164" formatCode="[$-C0C]d\ mmm\ yyyy;@"/>
    <numFmt numFmtId="165" formatCode="[&lt;=9999999]###\-####;###\-###\-####"/>
    <numFmt numFmtId="166" formatCode="#,##0.00\ &quot;$&quot;"/>
    <numFmt numFmtId="167" formatCode="h:mm;@"/>
    <numFmt numFmtId="168" formatCode="_(&quot;$&quot;* #,##0.00_);_(&quot;$&quot;* \(#,##0.00\);_(&quot;$&quot;* &quot;-&quot;??_);_(@_)"/>
  </numFmts>
  <fonts count="2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b/>
      <i/>
      <sz val="12"/>
      <color indexed="12"/>
      <name val="Arial"/>
      <family val="2"/>
    </font>
    <font>
      <b/>
      <sz val="12"/>
      <color indexed="12"/>
      <name val="Arial"/>
      <family val="2"/>
    </font>
    <font>
      <b/>
      <i/>
      <sz val="8"/>
      <color indexed="12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i/>
      <sz val="9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4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rgb="FF0000FF"/>
      <name val="Arial"/>
      <family val="2"/>
    </font>
    <font>
      <sz val="10"/>
      <color rgb="FF0000CC"/>
      <name val="Arial"/>
      <family val="2"/>
    </font>
    <font>
      <b/>
      <u/>
      <sz val="11"/>
      <name val="Arial"/>
      <family val="2"/>
    </font>
    <font>
      <sz val="10"/>
      <color indexed="14"/>
      <name val="Arial"/>
      <family val="2"/>
    </font>
    <font>
      <b/>
      <u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20"/>
      <color indexed="10"/>
      <name val="Arial"/>
      <family val="2"/>
    </font>
    <font>
      <b/>
      <sz val="11"/>
      <color indexed="12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0" xfId="1"/>
    <xf numFmtId="0" fontId="1" fillId="0" borderId="0" xfId="1" applyBorder="1" applyAlignment="1">
      <alignment horizontal="right"/>
    </xf>
    <xf numFmtId="0" fontId="2" fillId="0" borderId="0" xfId="1" applyFont="1" applyAlignment="1">
      <alignment horizontal="right"/>
    </xf>
    <xf numFmtId="1" fontId="3" fillId="0" borderId="0" xfId="1" applyNumberFormat="1" applyFont="1" applyAlignment="1">
      <alignment horizontal="center"/>
    </xf>
    <xf numFmtId="0" fontId="4" fillId="0" borderId="0" xfId="1" applyFont="1"/>
    <xf numFmtId="0" fontId="1" fillId="0" borderId="0" xfId="1" applyAlignment="1">
      <alignment horizontal="center"/>
    </xf>
    <xf numFmtId="0" fontId="5" fillId="0" borderId="0" xfId="1" applyFont="1" applyAlignment="1"/>
    <xf numFmtId="0" fontId="6" fillId="0" borderId="0" xfId="1" applyFont="1" applyAlignment="1">
      <alignment horizontal="center"/>
    </xf>
    <xf numFmtId="165" fontId="1" fillId="0" borderId="0" xfId="1" applyNumberFormat="1"/>
    <xf numFmtId="0" fontId="6" fillId="0" borderId="0" xfId="1" applyFont="1" applyAlignment="1">
      <alignment horizontal="right"/>
    </xf>
    <xf numFmtId="165" fontId="1" fillId="0" borderId="0" xfId="1" applyNumberFormat="1" applyAlignment="1">
      <alignment horizontal="center"/>
    </xf>
    <xf numFmtId="165" fontId="8" fillId="0" borderId="0" xfId="1" applyNumberFormat="1" applyFont="1" applyAlignment="1">
      <alignment horizontal="center"/>
    </xf>
    <xf numFmtId="165" fontId="7" fillId="0" borderId="0" xfId="1" applyNumberFormat="1" applyFont="1" applyAlignment="1">
      <alignment horizontal="center"/>
    </xf>
    <xf numFmtId="0" fontId="7" fillId="0" borderId="0" xfId="1" applyFont="1" applyAlignment="1"/>
    <xf numFmtId="1" fontId="10" fillId="0" borderId="0" xfId="1" applyNumberFormat="1" applyFont="1" applyAlignment="1">
      <alignment horizontal="left"/>
    </xf>
    <xf numFmtId="1" fontId="11" fillId="0" borderId="0" xfId="1" applyNumberFormat="1" applyFont="1" applyAlignment="1"/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left"/>
    </xf>
    <xf numFmtId="1" fontId="15" fillId="0" borderId="0" xfId="1" applyNumberFormat="1" applyFont="1" applyAlignment="1">
      <alignment horizontal="center"/>
    </xf>
    <xf numFmtId="0" fontId="15" fillId="0" borderId="0" xfId="1" applyFont="1"/>
    <xf numFmtId="0" fontId="15" fillId="0" borderId="0" xfId="1" applyNumberFormat="1" applyFont="1" applyBorder="1" applyAlignment="1">
      <alignment horizontal="center"/>
    </xf>
    <xf numFmtId="0" fontId="15" fillId="0" borderId="0" xfId="1" applyFont="1" applyBorder="1"/>
    <xf numFmtId="166" fontId="15" fillId="0" borderId="0" xfId="1" applyNumberFormat="1" applyFont="1" applyAlignment="1">
      <alignment horizontal="right"/>
    </xf>
    <xf numFmtId="166" fontId="15" fillId="0" borderId="0" xfId="1" applyNumberFormat="1" applyFont="1" applyAlignment="1"/>
    <xf numFmtId="164" fontId="13" fillId="0" borderId="0" xfId="1" applyNumberFormat="1" applyFont="1" applyBorder="1" applyAlignment="1">
      <alignment horizontal="center"/>
    </xf>
    <xf numFmtId="0" fontId="16" fillId="0" borderId="0" xfId="1" applyFont="1" applyAlignment="1">
      <alignment horizontal="right"/>
    </xf>
    <xf numFmtId="0" fontId="1" fillId="0" borderId="0" xfId="1" applyAlignment="1">
      <alignment horizontal="right"/>
    </xf>
    <xf numFmtId="0" fontId="1" fillId="0" borderId="0" xfId="1" applyAlignment="1"/>
    <xf numFmtId="1" fontId="13" fillId="2" borderId="0" xfId="1" applyNumberFormat="1" applyFont="1" applyFill="1" applyBorder="1" applyAlignment="1">
      <alignment horizontal="left"/>
    </xf>
    <xf numFmtId="0" fontId="14" fillId="2" borderId="0" xfId="1" applyFont="1" applyFill="1" applyBorder="1" applyAlignment="1"/>
    <xf numFmtId="0" fontId="14" fillId="2" borderId="0" xfId="1" applyFont="1" applyFill="1" applyBorder="1" applyAlignment="1">
      <alignment horizontal="center"/>
    </xf>
    <xf numFmtId="0" fontId="15" fillId="0" borderId="0" xfId="1" applyFont="1" applyBorder="1" applyAlignment="1">
      <alignment horizontal="center"/>
    </xf>
    <xf numFmtId="1" fontId="2" fillId="0" borderId="0" xfId="1" applyNumberFormat="1" applyFont="1" applyAlignment="1">
      <alignment horizontal="left"/>
    </xf>
    <xf numFmtId="167" fontId="13" fillId="0" borderId="0" xfId="1" applyNumberFormat="1" applyFont="1" applyAlignment="1">
      <alignment horizontal="left"/>
    </xf>
    <xf numFmtId="164" fontId="13" fillId="0" borderId="0" xfId="1" applyNumberFormat="1" applyFont="1" applyAlignment="1">
      <alignment horizontal="left"/>
    </xf>
    <xf numFmtId="1" fontId="15" fillId="0" borderId="0" xfId="1" applyNumberFormat="1" applyFont="1"/>
    <xf numFmtId="2" fontId="15" fillId="0" borderId="0" xfId="1" applyNumberFormat="1" applyFont="1" applyAlignment="1">
      <alignment horizontal="center"/>
    </xf>
    <xf numFmtId="0" fontId="15" fillId="0" borderId="0" xfId="1" applyFont="1" applyAlignment="1">
      <alignment horizontal="right"/>
    </xf>
    <xf numFmtId="166" fontId="17" fillId="3" borderId="0" xfId="1" applyNumberFormat="1" applyFont="1" applyFill="1" applyAlignment="1"/>
    <xf numFmtId="166" fontId="15" fillId="3" borderId="0" xfId="1" applyNumberFormat="1" applyFont="1" applyFill="1" applyAlignment="1"/>
    <xf numFmtId="0" fontId="15" fillId="0" borderId="0" xfId="1" applyFont="1" applyAlignment="1">
      <alignment horizontal="center"/>
    </xf>
    <xf numFmtId="0" fontId="18" fillId="0" borderId="0" xfId="1" applyFont="1" applyBorder="1" applyAlignment="1">
      <alignment horizontal="left"/>
    </xf>
    <xf numFmtId="0" fontId="11" fillId="0" borderId="0" xfId="1" applyFont="1" applyBorder="1"/>
    <xf numFmtId="0" fontId="19" fillId="0" borderId="0" xfId="1" applyFont="1" applyBorder="1"/>
    <xf numFmtId="3" fontId="15" fillId="0" borderId="0" xfId="1" applyNumberFormat="1" applyFont="1"/>
    <xf numFmtId="0" fontId="20" fillId="0" borderId="0" xfId="1" applyFont="1" applyAlignment="1">
      <alignment horizontal="right"/>
    </xf>
    <xf numFmtId="166" fontId="13" fillId="4" borderId="0" xfId="1" applyNumberFormat="1" applyFont="1" applyFill="1" applyBorder="1"/>
    <xf numFmtId="166" fontId="15" fillId="0" borderId="0" xfId="1" applyNumberFormat="1" applyFont="1" applyBorder="1" applyAlignment="1"/>
    <xf numFmtId="166" fontId="15" fillId="2" borderId="0" xfId="1" applyNumberFormat="1" applyFont="1" applyFill="1" applyBorder="1" applyAlignment="1"/>
    <xf numFmtId="0" fontId="22" fillId="0" borderId="0" xfId="1" applyFont="1"/>
    <xf numFmtId="0" fontId="23" fillId="4" borderId="0" xfId="1" applyFont="1" applyFill="1"/>
    <xf numFmtId="0" fontId="23" fillId="4" borderId="0" xfId="1" applyFont="1" applyFill="1" applyAlignment="1">
      <alignment horizontal="center"/>
    </xf>
    <xf numFmtId="3" fontId="23" fillId="4" borderId="0" xfId="1" applyNumberFormat="1" applyFont="1" applyFill="1" applyAlignment="1">
      <alignment horizontal="center"/>
    </xf>
    <xf numFmtId="3" fontId="15" fillId="0" borderId="0" xfId="1" applyNumberFormat="1" applyFont="1" applyAlignment="1">
      <alignment horizontal="center"/>
    </xf>
    <xf numFmtId="166" fontId="15" fillId="0" borderId="0" xfId="1" applyNumberFormat="1" applyFont="1" applyBorder="1"/>
    <xf numFmtId="166" fontId="2" fillId="0" borderId="0" xfId="1" applyNumberFormat="1" applyFont="1"/>
    <xf numFmtId="0" fontId="14" fillId="0" borderId="0" xfId="1" applyFont="1"/>
    <xf numFmtId="0" fontId="20" fillId="2" borderId="0" xfId="1" applyFont="1" applyFill="1" applyAlignment="1">
      <alignment horizontal="center"/>
    </xf>
    <xf numFmtId="166" fontId="13" fillId="2" borderId="0" xfId="1" applyNumberFormat="1" applyFont="1" applyFill="1" applyBorder="1"/>
    <xf numFmtId="0" fontId="24" fillId="2" borderId="0" xfId="1" applyFont="1" applyFill="1" applyBorder="1" applyAlignment="1"/>
    <xf numFmtId="0" fontId="1" fillId="2" borderId="0" xfId="1" applyFill="1" applyBorder="1" applyAlignment="1"/>
    <xf numFmtId="166" fontId="2" fillId="2" borderId="0" xfId="1" applyNumberFormat="1" applyFont="1" applyFill="1" applyBorder="1" applyAlignment="1"/>
    <xf numFmtId="166" fontId="15" fillId="0" borderId="0" xfId="1" applyNumberFormat="1" applyFont="1" applyAlignment="1">
      <alignment horizontal="center"/>
    </xf>
    <xf numFmtId="2" fontId="15" fillId="0" borderId="0" xfId="1" applyNumberFormat="1" applyFont="1" applyBorder="1" applyAlignment="1">
      <alignment horizontal="center"/>
    </xf>
    <xf numFmtId="0" fontId="15" fillId="0" borderId="0" xfId="1" applyFont="1" applyBorder="1" applyAlignment="1">
      <alignment horizontal="right"/>
    </xf>
    <xf numFmtId="166" fontId="15" fillId="0" borderId="0" xfId="1" applyNumberFormat="1" applyFont="1" applyAlignment="1">
      <alignment horizontal="left"/>
    </xf>
    <xf numFmtId="0" fontId="15" fillId="0" borderId="0" xfId="1" applyFont="1" applyBorder="1" applyAlignment="1">
      <alignment horizontal="left"/>
    </xf>
    <xf numFmtId="0" fontId="20" fillId="0" borderId="0" xfId="1" applyFont="1" applyBorder="1" applyAlignment="1">
      <alignment horizontal="right"/>
    </xf>
    <xf numFmtId="166" fontId="14" fillId="2" borderId="0" xfId="1" applyNumberFormat="1" applyFont="1" applyFill="1" applyBorder="1" applyAlignment="1">
      <alignment horizontal="right"/>
    </xf>
    <xf numFmtId="0" fontId="14" fillId="0" borderId="0" xfId="1" applyFont="1" applyBorder="1"/>
    <xf numFmtId="1" fontId="13" fillId="0" borderId="0" xfId="1" applyNumberFormat="1" applyFont="1" applyAlignment="1">
      <alignment horizontal="left"/>
    </xf>
    <xf numFmtId="0" fontId="14" fillId="0" borderId="0" xfId="1" applyFont="1" applyAlignment="1">
      <alignment horizontal="left"/>
    </xf>
    <xf numFmtId="0" fontId="14" fillId="0" borderId="0" xfId="1" applyFont="1" applyAlignment="1"/>
    <xf numFmtId="168" fontId="14" fillId="0" borderId="0" xfId="1" applyNumberFormat="1" applyFont="1"/>
    <xf numFmtId="168" fontId="15" fillId="0" borderId="0" xfId="1" applyNumberFormat="1" applyFont="1" applyAlignment="1">
      <alignment horizontal="left"/>
    </xf>
    <xf numFmtId="0" fontId="26" fillId="0" borderId="0" xfId="1" applyFont="1" applyAlignment="1">
      <alignment horizontal="left"/>
    </xf>
    <xf numFmtId="0" fontId="26" fillId="0" borderId="0" xfId="1" applyFont="1" applyAlignment="1"/>
    <xf numFmtId="166" fontId="15" fillId="0" borderId="0" xfId="1" applyNumberFormat="1" applyFont="1"/>
    <xf numFmtId="166" fontId="27" fillId="0" borderId="0" xfId="1" applyNumberFormat="1" applyFont="1" applyAlignment="1">
      <alignment horizontal="right"/>
    </xf>
    <xf numFmtId="0" fontId="27" fillId="0" borderId="0" xfId="1" applyFont="1" applyAlignment="1">
      <alignment horizontal="right"/>
    </xf>
    <xf numFmtId="166" fontId="27" fillId="2" borderId="0" xfId="1" applyNumberFormat="1" applyFont="1" applyFill="1" applyBorder="1" applyAlignment="1"/>
    <xf numFmtId="0" fontId="1" fillId="5" borderId="0" xfId="1" applyFill="1" applyAlignment="1"/>
    <xf numFmtId="0" fontId="0" fillId="5" borderId="0" xfId="0" applyFill="1" applyAlignment="1"/>
    <xf numFmtId="0" fontId="0" fillId="0" borderId="0" xfId="0" applyAlignment="1"/>
    <xf numFmtId="0" fontId="15" fillId="0" borderId="0" xfId="1" applyFont="1" applyAlignment="1">
      <alignment horizontal="right"/>
    </xf>
    <xf numFmtId="0" fontId="2" fillId="0" borderId="0" xfId="1" applyFont="1" applyAlignment="1">
      <alignment horizontal="right"/>
    </xf>
    <xf numFmtId="0" fontId="1" fillId="0" borderId="0" xfId="1" applyAlignment="1"/>
    <xf numFmtId="0" fontId="1" fillId="0" borderId="1" xfId="1" applyBorder="1" applyAlignment="1"/>
    <xf numFmtId="164" fontId="2" fillId="0" borderId="2" xfId="1" applyNumberFormat="1" applyFont="1" applyBorder="1" applyAlignment="1">
      <alignment horizontal="center"/>
    </xf>
    <xf numFmtId="164" fontId="1" fillId="0" borderId="3" xfId="1" applyNumberFormat="1" applyBorder="1" applyAlignment="1"/>
    <xf numFmtId="165" fontId="7" fillId="0" borderId="0" xfId="1" applyNumberFormat="1" applyFont="1" applyAlignment="1">
      <alignment horizontal="center"/>
    </xf>
    <xf numFmtId="0" fontId="1" fillId="0" borderId="0" xfId="1" applyAlignment="1">
      <alignment horizontal="center"/>
    </xf>
    <xf numFmtId="0" fontId="9" fillId="0" borderId="0" xfId="1" applyFont="1" applyAlignment="1">
      <alignment horizontal="left"/>
    </xf>
    <xf numFmtId="0" fontId="1" fillId="0" borderId="0" xfId="1" applyAlignment="1">
      <alignment horizontal="left"/>
    </xf>
    <xf numFmtId="1" fontId="9" fillId="0" borderId="0" xfId="1" applyNumberFormat="1" applyFont="1" applyAlignment="1">
      <alignment horizontal="left"/>
    </xf>
    <xf numFmtId="1" fontId="13" fillId="2" borderId="0" xfId="1" applyNumberFormat="1" applyFont="1" applyFill="1" applyBorder="1" applyAlignment="1">
      <alignment horizontal="left"/>
    </xf>
    <xf numFmtId="0" fontId="14" fillId="2" borderId="0" xfId="1" applyFont="1" applyFill="1" applyBorder="1" applyAlignment="1"/>
    <xf numFmtId="164" fontId="13" fillId="0" borderId="0" xfId="1" applyNumberFormat="1" applyFont="1" applyAlignment="1">
      <alignment horizontal="center"/>
    </xf>
    <xf numFmtId="164" fontId="15" fillId="0" borderId="0" xfId="1" applyNumberFormat="1" applyFont="1" applyAlignment="1">
      <alignment horizontal="center"/>
    </xf>
    <xf numFmtId="164" fontId="1" fillId="0" borderId="0" xfId="1" applyNumberFormat="1" applyAlignment="1"/>
    <xf numFmtId="0" fontId="1" fillId="0" borderId="0" xfId="1" applyAlignment="1">
      <alignment horizontal="right"/>
    </xf>
    <xf numFmtId="1" fontId="15" fillId="0" borderId="0" xfId="1" applyNumberFormat="1" applyFont="1" applyAlignment="1">
      <alignment horizontal="center"/>
    </xf>
    <xf numFmtId="2" fontId="1" fillId="0" borderId="0" xfId="1" applyNumberFormat="1" applyAlignment="1">
      <alignment horizontal="right"/>
    </xf>
    <xf numFmtId="14" fontId="1" fillId="0" borderId="0" xfId="1" applyNumberFormat="1" applyAlignment="1"/>
    <xf numFmtId="0" fontId="21" fillId="4" borderId="0" xfId="1" applyFont="1" applyFill="1" applyBorder="1" applyAlignment="1"/>
    <xf numFmtId="0" fontId="18" fillId="0" borderId="0" xfId="1" applyFont="1" applyBorder="1" applyAlignment="1">
      <alignment horizontal="left"/>
    </xf>
    <xf numFmtId="0" fontId="14" fillId="0" borderId="0" xfId="1" applyFont="1" applyAlignment="1"/>
    <xf numFmtId="0" fontId="14" fillId="0" borderId="0" xfId="1" applyFont="1" applyAlignment="1">
      <alignment horizontal="left"/>
    </xf>
    <xf numFmtId="0" fontId="25" fillId="0" borderId="0" xfId="1" applyFont="1" applyAlignment="1">
      <alignment horizontal="center"/>
    </xf>
    <xf numFmtId="166" fontId="15" fillId="0" borderId="0" xfId="1" applyNumberFormat="1" applyFont="1" applyAlignment="1">
      <alignment horizontal="center"/>
    </xf>
    <xf numFmtId="0" fontId="13" fillId="4" borderId="0" xfId="1" applyFont="1" applyFill="1" applyBorder="1" applyAlignment="1">
      <alignment horizontal="center"/>
    </xf>
    <xf numFmtId="0" fontId="24" fillId="4" borderId="0" xfId="1" applyFont="1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28</xdr:row>
      <xdr:rowOff>123825</xdr:rowOff>
    </xdr:from>
    <xdr:to>
      <xdr:col>11</xdr:col>
      <xdr:colOff>476250</xdr:colOff>
      <xdr:row>32</xdr:row>
      <xdr:rowOff>28575</xdr:rowOff>
    </xdr:to>
    <xdr:cxnSp macro="">
      <xdr:nvCxnSpPr>
        <xdr:cNvPr id="3" name="Connecteur droit avec flèche 2"/>
        <xdr:cNvCxnSpPr/>
      </xdr:nvCxnSpPr>
      <xdr:spPr>
        <a:xfrm>
          <a:off x="2009775" y="4886325"/>
          <a:ext cx="6096000" cy="63817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Feuil2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ESTIMEE A FAIRE+DETAIL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Feuil4"/>
      <sheetName val="Feuil5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CREATE BOIS"/>
      <sheetName val="Feuil3"/>
      <sheetName val="(RONALD) TEST"/>
    </sheetNames>
    <sheetDataSet>
      <sheetData sheetId="0">
        <row r="133">
          <cell r="A133" t="str">
            <v>VICTORIAVILLE, QC</v>
          </cell>
        </row>
        <row r="134">
          <cell r="A134" t="str">
            <v>ST-CHRISTOPHE D`ARTH, QC</v>
          </cell>
        </row>
        <row r="135">
          <cell r="A135" t="str">
            <v>AJOUTER, QC</v>
          </cell>
        </row>
        <row r="136">
          <cell r="A136" t="str">
            <v>TEST, QC</v>
          </cell>
        </row>
        <row r="137">
          <cell r="A137" t="str">
            <v>TEST, QC</v>
          </cell>
        </row>
        <row r="138">
          <cell r="A138" t="str">
            <v>TEST, NB</v>
          </cell>
        </row>
        <row r="139">
          <cell r="A139" t="str">
            <v>ACTON VALE, QC</v>
          </cell>
        </row>
        <row r="140">
          <cell r="A140" t="str">
            <v>ADSTOCK, QC</v>
          </cell>
        </row>
        <row r="141">
          <cell r="A141" t="str">
            <v>AMOS, QC</v>
          </cell>
        </row>
        <row r="142">
          <cell r="A142" t="str">
            <v>ALOUETTE, QC</v>
          </cell>
        </row>
        <row r="143">
          <cell r="A143" t="str">
            <v>AMQUI, QC</v>
          </cell>
        </row>
        <row r="144">
          <cell r="A144" t="str">
            <v>ANCIENNE LORETTE, QC</v>
          </cell>
        </row>
        <row r="145">
          <cell r="A145" t="str">
            <v>ASBESTOS, QC</v>
          </cell>
        </row>
        <row r="146">
          <cell r="A146" t="str">
            <v>ASSOMPTION L`, QC</v>
          </cell>
        </row>
        <row r="147">
          <cell r="A147" t="str">
            <v>ASTON JONCTION, QC</v>
          </cell>
        </row>
        <row r="148">
          <cell r="A148" t="str">
            <v>AUDET, QC</v>
          </cell>
        </row>
        <row r="149">
          <cell r="A149" t="str">
            <v>AUMOND, QC</v>
          </cell>
        </row>
        <row r="150">
          <cell r="A150" t="str">
            <v>AYLMER, QC</v>
          </cell>
        </row>
        <row r="151">
          <cell r="A151" t="str">
            <v>BAGOTVILLE, QC</v>
          </cell>
        </row>
        <row r="152">
          <cell r="A152" t="str">
            <v>BAIE-COMEAU, QC</v>
          </cell>
        </row>
        <row r="153">
          <cell r="A153" t="str">
            <v>BAIE-ST-PAUL, QC</v>
          </cell>
        </row>
        <row r="154">
          <cell r="A154" t="str">
            <v>BARRIE, ON</v>
          </cell>
        </row>
        <row r="155">
          <cell r="A155" t="str">
            <v>BARTLETT,TN</v>
          </cell>
        </row>
        <row r="156">
          <cell r="A156" t="str">
            <v>BEAUCEVILLE, QC</v>
          </cell>
        </row>
        <row r="157">
          <cell r="A157" t="str">
            <v>BEAULAC-GARTHBY, QC</v>
          </cell>
        </row>
        <row r="158">
          <cell r="A158" t="str">
            <v>BEAUPRE, QC</v>
          </cell>
        </row>
        <row r="159">
          <cell r="A159" t="str">
            <v>BEAUMONT, QC</v>
          </cell>
        </row>
        <row r="160">
          <cell r="A160" t="str">
            <v>BEAUPORT (QUÉ), QC</v>
          </cell>
        </row>
        <row r="161">
          <cell r="A161" t="str">
            <v>BÉCANCOUR, QC</v>
          </cell>
        </row>
        <row r="162">
          <cell r="A162" t="str">
            <v>BELOEIL, QC</v>
          </cell>
        </row>
        <row r="163">
          <cell r="A163" t="str">
            <v>BERTHIERVILLE, QC</v>
          </cell>
        </row>
        <row r="164">
          <cell r="A164" t="str">
            <v>BIC, QC</v>
          </cell>
        </row>
        <row r="165">
          <cell r="A165" t="str">
            <v>BLACK-LAKE, QC</v>
          </cell>
        </row>
        <row r="166">
          <cell r="A166" t="str">
            <v>BLAIN, QC</v>
          </cell>
        </row>
        <row r="167">
          <cell r="A167" t="str">
            <v>BLAINVILLE, QC</v>
          </cell>
        </row>
        <row r="168">
          <cell r="A168" t="str">
            <v>BON CONSEIL, QC</v>
          </cell>
        </row>
        <row r="169">
          <cell r="A169" t="str">
            <v>BONAVENTURE, QC</v>
          </cell>
        </row>
        <row r="170">
          <cell r="A170" t="str">
            <v>BORDEN, ON</v>
          </cell>
        </row>
        <row r="171">
          <cell r="A171" t="str">
            <v>BOUCHERVILLE, QC</v>
          </cell>
        </row>
        <row r="172">
          <cell r="A172" t="str">
            <v>BRAMPTON, ON</v>
          </cell>
        </row>
        <row r="173">
          <cell r="A173" t="str">
            <v>BRANDON, MB</v>
          </cell>
        </row>
        <row r="174">
          <cell r="A174" t="str">
            <v>BROMONT, QC</v>
          </cell>
        </row>
        <row r="175">
          <cell r="A175" t="str">
            <v>BROMPTONVILLE, QC</v>
          </cell>
        </row>
        <row r="176">
          <cell r="A176" t="str">
            <v>BROSSARD, QC</v>
          </cell>
        </row>
        <row r="177">
          <cell r="A177" t="str">
            <v>CABANO, QC</v>
          </cell>
        </row>
        <row r="178">
          <cell r="A178" t="str">
            <v>CALGARY, AB</v>
          </cell>
        </row>
        <row r="179">
          <cell r="A179" t="str">
            <v>CAP-CHAT, QC</v>
          </cell>
        </row>
        <row r="180">
          <cell r="A180" t="str">
            <v>CAPLAN, QC</v>
          </cell>
        </row>
        <row r="181">
          <cell r="A181" t="str">
            <v>CAP DE LA MADELEINE, QC</v>
          </cell>
        </row>
        <row r="182">
          <cell r="A182" t="str">
            <v>CANDIAC, QC</v>
          </cell>
        </row>
        <row r="183">
          <cell r="A183" t="str">
            <v>CARIGNAN, QC</v>
          </cell>
        </row>
        <row r="184">
          <cell r="A184" t="str">
            <v>CARLETON, QC</v>
          </cell>
        </row>
        <row r="185">
          <cell r="A185" t="str">
            <v>CHAMBLY, QC</v>
          </cell>
        </row>
        <row r="186">
          <cell r="A186" t="str">
            <v>CHAMPLAIN, QC</v>
          </cell>
        </row>
        <row r="187">
          <cell r="A187" t="str">
            <v>CHANDLER, QC</v>
          </cell>
        </row>
        <row r="188">
          <cell r="A188" t="str">
            <v>CHARLESBOURG, QC</v>
          </cell>
        </row>
        <row r="189">
          <cell r="A189" t="str">
            <v>CHARNY,  QC</v>
          </cell>
        </row>
        <row r="190">
          <cell r="A190" t="str">
            <v>CHARTIERVILLE,  QC</v>
          </cell>
        </row>
        <row r="191">
          <cell r="A191" t="str">
            <v>CHATEAUGUAY, QC</v>
          </cell>
        </row>
        <row r="192">
          <cell r="A192" t="str">
            <v>CHELMSFORD, ON</v>
          </cell>
        </row>
        <row r="193">
          <cell r="A193" t="str">
            <v>CHESTERVILLE, QC</v>
          </cell>
        </row>
        <row r="194">
          <cell r="A194" t="str">
            <v>CHIBOUGAMAU, QC</v>
          </cell>
        </row>
        <row r="195">
          <cell r="A195" t="str">
            <v>CHICOUTIMI, QC</v>
          </cell>
        </row>
        <row r="196">
          <cell r="A196" t="str">
            <v>CINCINNATI, OHIO</v>
          </cell>
        </row>
        <row r="197">
          <cell r="A197" t="str">
            <v>CLEVELAND, QC</v>
          </cell>
        </row>
        <row r="198">
          <cell r="A198" t="str">
            <v>COATICOOK, QC</v>
          </cell>
        </row>
        <row r="199">
          <cell r="A199" t="str">
            <v>COLD LAKE, AB</v>
          </cell>
        </row>
        <row r="200">
          <cell r="A200" t="str">
            <v>COOKSHIRE, QC</v>
          </cell>
        </row>
        <row r="201">
          <cell r="A201" t="str">
            <v>CONTRECOEUR, QC</v>
          </cell>
        </row>
        <row r="202">
          <cell r="A202" t="str">
            <v>COURCELETTE (BASE), QC</v>
          </cell>
        </row>
        <row r="203">
          <cell r="A203" t="str">
            <v>COWANSVILLE, QC</v>
          </cell>
        </row>
        <row r="204">
          <cell r="A204" t="str">
            <v>DANVILLE, QC</v>
          </cell>
        </row>
        <row r="205">
          <cell r="A205" t="str">
            <v>DANVILLE, QC</v>
          </cell>
        </row>
        <row r="206">
          <cell r="A206" t="str">
            <v>DAVELUYVILLE, QC</v>
          </cell>
        </row>
        <row r="207">
          <cell r="A207" t="str">
            <v>DEAUVILLE, QC</v>
          </cell>
        </row>
        <row r="208">
          <cell r="A208" t="str">
            <v>DESCHAILLONS, QC</v>
          </cell>
        </row>
        <row r="209">
          <cell r="A209" t="str">
            <v>Deschaillons-sur-Saint-Laurent, QC</v>
          </cell>
        </row>
        <row r="210">
          <cell r="A210" t="str">
            <v>DISRAELI, QC</v>
          </cell>
        </row>
        <row r="211">
          <cell r="A211" t="str">
            <v>DOLBEAU, QC</v>
          </cell>
        </row>
        <row r="212">
          <cell r="A212" t="str">
            <v>DOLLARD DES ORMEAUX, QC</v>
          </cell>
        </row>
        <row r="213">
          <cell r="A213" t="str">
            <v>DONNACONA, QC</v>
          </cell>
        </row>
        <row r="214">
          <cell r="A214" t="str">
            <v>DORVAL, QC</v>
          </cell>
        </row>
        <row r="215">
          <cell r="A215" t="str">
            <v>DRUMMONDVILLE, QC</v>
          </cell>
        </row>
        <row r="216">
          <cell r="A216" t="str">
            <v>DRUMMONDVILLE, QC</v>
          </cell>
        </row>
        <row r="217">
          <cell r="A217" t="str">
            <v>DRUMMONDVILLE, QC</v>
          </cell>
        </row>
        <row r="218">
          <cell r="A218" t="str">
            <v>EAST ANGUST, QC</v>
          </cell>
        </row>
        <row r="219">
          <cell r="A219" t="str">
            <v>DUDSWELL,QC</v>
          </cell>
        </row>
        <row r="220">
          <cell r="A220" t="str">
            <v>ESCALON CALIX, CA</v>
          </cell>
        </row>
        <row r="221">
          <cell r="A221" t="str">
            <v>FARNHAM, QC</v>
          </cell>
        </row>
        <row r="222">
          <cell r="A222" t="str">
            <v>FLEURIMONT, QC</v>
          </cell>
        </row>
        <row r="223">
          <cell r="A223" t="str">
            <v>GATINEAU, QC</v>
          </cell>
        </row>
        <row r="224">
          <cell r="A224" t="str">
            <v>GALLIX, QC</v>
          </cell>
        </row>
        <row r="225">
          <cell r="A225" t="str">
            <v>GARTHBY, QC</v>
          </cell>
        </row>
        <row r="226">
          <cell r="A226" t="str">
            <v>GATINEAU, QC</v>
          </cell>
        </row>
        <row r="227">
          <cell r="A227" t="str">
            <v>GENTILLY, QC</v>
          </cell>
        </row>
        <row r="228">
          <cell r="A228" t="str">
            <v>GRANBY, QC</v>
          </cell>
        </row>
        <row r="229">
          <cell r="A229" t="str">
            <v>GRAND FALLS, NB</v>
          </cell>
        </row>
        <row r="230">
          <cell r="A230" t="str">
            <v>GRANDE PILES, QC</v>
          </cell>
        </row>
        <row r="231">
          <cell r="A231" t="str">
            <v>GRAND MERE, QC</v>
          </cell>
        </row>
        <row r="232">
          <cell r="A232" t="str">
            <v>GRAND RAPIDS, MI</v>
          </cell>
        </row>
        <row r="233">
          <cell r="A233" t="str">
            <v>GUELPH, ON</v>
          </cell>
        </row>
        <row r="234">
          <cell r="A234" t="str">
            <v>HALIFAX, NS</v>
          </cell>
        </row>
        <row r="235">
          <cell r="A235" t="str">
            <v>HAM NORD, QC</v>
          </cell>
        </row>
        <row r="236">
          <cell r="A236" t="str">
            <v>HÂVRE-SAINT-PIERRE, QC</v>
          </cell>
        </row>
        <row r="237">
          <cell r="A237" t="str">
            <v>HEMMINGFORD, QC</v>
          </cell>
        </row>
        <row r="238">
          <cell r="A238" t="str">
            <v>HIGH-PRAIRIE, AB</v>
          </cell>
        </row>
        <row r="239">
          <cell r="A239" t="str">
            <v>HOUSTON, TX</v>
          </cell>
        </row>
        <row r="240">
          <cell r="A240" t="str">
            <v>ILES DE LA MADELEINE, QC</v>
          </cell>
        </row>
        <row r="241">
          <cell r="A241" t="str">
            <v>INVERNESS, QC</v>
          </cell>
        </row>
        <row r="242">
          <cell r="A242" t="str">
            <v>INVERNESS, QC</v>
          </cell>
        </row>
        <row r="243">
          <cell r="A243" t="str">
            <v>JOLIETTE, QC</v>
          </cell>
        </row>
        <row r="244">
          <cell r="A244" t="str">
            <v>JONQUIERE, QC</v>
          </cell>
        </row>
        <row r="245">
          <cell r="A245" t="str">
            <v>JONQUIÈRE, QC</v>
          </cell>
        </row>
        <row r="246">
          <cell r="A246" t="str">
            <v>JONQUIERE (SECT ARVIDA), QC</v>
          </cell>
        </row>
        <row r="247">
          <cell r="A247" t="str">
            <v>KAPUSKASING, ON</v>
          </cell>
        </row>
        <row r="248">
          <cell r="A248" t="str">
            <v>KEMPTVILLE, ON</v>
          </cell>
        </row>
        <row r="249">
          <cell r="A249" t="str">
            <v>KINGSEY FALLS, QC</v>
          </cell>
        </row>
        <row r="250">
          <cell r="A250" t="str">
            <v>KINGSTON, ON</v>
          </cell>
        </row>
        <row r="251">
          <cell r="A251" t="str">
            <v>L`ISLET SUR MER, QC</v>
          </cell>
        </row>
        <row r="252">
          <cell r="A252" t="str">
            <v>LA BAIE, QC</v>
          </cell>
        </row>
        <row r="253">
          <cell r="A253" t="str">
            <v>LA MEQUE, NB</v>
          </cell>
        </row>
        <row r="254">
          <cell r="A254" t="str">
            <v>LA TUQUE, QC</v>
          </cell>
        </row>
        <row r="255">
          <cell r="A255" t="str">
            <v>LAC A LA TORTUE, QC</v>
          </cell>
        </row>
        <row r="256">
          <cell r="A256" t="str">
            <v>LAC AUX SABLES, QC</v>
          </cell>
        </row>
        <row r="257">
          <cell r="A257" t="str">
            <v>LAC BEAUPORT, QC</v>
          </cell>
        </row>
        <row r="258">
          <cell r="A258" t="str">
            <v>LAC BROME, QC</v>
          </cell>
        </row>
        <row r="259">
          <cell r="A259" t="str">
            <v>LA MALBAIE, QC</v>
          </cell>
        </row>
        <row r="260">
          <cell r="A260" t="str">
            <v>LAC MASSON STE-MARGUERITE, QC</v>
          </cell>
        </row>
        <row r="261">
          <cell r="A261" t="str">
            <v>LAC MÉGANTIC, QC</v>
          </cell>
        </row>
        <row r="262">
          <cell r="A262" t="str">
            <v>LAC-MÉGANTIC, QC</v>
          </cell>
        </row>
        <row r="263">
          <cell r="A263" t="str">
            <v>LACHINE, QC</v>
          </cell>
        </row>
        <row r="264">
          <cell r="A264" t="str">
            <v>LACHUTE, QC</v>
          </cell>
        </row>
        <row r="265">
          <cell r="A265" t="str">
            <v>LANORAIE, QC</v>
          </cell>
        </row>
        <row r="266">
          <cell r="A266" t="str">
            <v>LANDRIELLE, QC</v>
          </cell>
        </row>
        <row r="267">
          <cell r="A267" t="str">
            <v>LAPRAIRIE, QC</v>
          </cell>
        </row>
        <row r="268">
          <cell r="A268" t="str">
            <v>LASALLE, QC</v>
          </cell>
        </row>
        <row r="269">
          <cell r="A269" t="str">
            <v>LATERRIERE, QC</v>
          </cell>
        </row>
        <row r="270">
          <cell r="A270" t="str">
            <v>LAUNAY, QC</v>
          </cell>
        </row>
        <row r="271">
          <cell r="A271" t="str">
            <v>LAURIERVILLE, QC</v>
          </cell>
        </row>
        <row r="272">
          <cell r="A272" t="str">
            <v>LAVAL, QC</v>
          </cell>
        </row>
        <row r="273">
          <cell r="A273" t="str">
            <v>LAVALTRIE, QC</v>
          </cell>
        </row>
        <row r="274">
          <cell r="A274" t="str">
            <v>LE GARDEUR, QC</v>
          </cell>
        </row>
        <row r="275">
          <cell r="A275" t="str">
            <v>LES ESCOUMINS, QC</v>
          </cell>
        </row>
        <row r="276">
          <cell r="A276" t="str">
            <v>LÉVIS, QC</v>
          </cell>
        </row>
        <row r="277">
          <cell r="A277" t="str">
            <v>LEVIS, QC</v>
          </cell>
        </row>
        <row r="278">
          <cell r="A278" t="str">
            <v>LONDON,ON</v>
          </cell>
        </row>
        <row r="279">
          <cell r="A279" t="str">
            <v>LONGUEUIL, QC</v>
          </cell>
        </row>
        <row r="280">
          <cell r="A280" t="str">
            <v>LONGUE-POINTE-DE-MINGAN, QC</v>
          </cell>
        </row>
        <row r="281">
          <cell r="A281" t="str">
            <v>LOTBINIERE, QC</v>
          </cell>
        </row>
        <row r="282">
          <cell r="A282" t="str">
            <v>LOURDES, QC</v>
          </cell>
        </row>
        <row r="283">
          <cell r="A283" t="str">
            <v>LYSTER. QC</v>
          </cell>
        </row>
        <row r="284">
          <cell r="A284" t="str">
            <v>VICTO-LYSTER. QC</v>
          </cell>
        </row>
        <row r="285">
          <cell r="A285" t="str">
            <v>MADDINGTON FALLS, QC</v>
          </cell>
        </row>
        <row r="286">
          <cell r="A286" t="str">
            <v>MAGOG, QC</v>
          </cell>
        </row>
        <row r="287">
          <cell r="A287" t="str">
            <v>MACAMIC, QC</v>
          </cell>
        </row>
        <row r="288">
          <cell r="A288" t="str">
            <v>MALARTIC, QC</v>
          </cell>
        </row>
        <row r="289">
          <cell r="A289" t="str">
            <v>MANSEAU, QC</v>
          </cell>
        </row>
        <row r="290">
          <cell r="A290" t="str">
            <v>MAN-SEAU, QC</v>
          </cell>
        </row>
        <row r="291">
          <cell r="A291" t="str">
            <v>MANSONVILLE, QC</v>
          </cell>
        </row>
        <row r="292">
          <cell r="A292" t="str">
            <v>MANSONVILLE, QC</v>
          </cell>
        </row>
        <row r="293">
          <cell r="A293" t="str">
            <v>MARIEVILLE, QC</v>
          </cell>
        </row>
        <row r="294">
          <cell r="A294" t="str">
            <v>MARMORA, ON</v>
          </cell>
        </row>
        <row r="295">
          <cell r="A295" t="str">
            <v>MASCOUCHE, QC</v>
          </cell>
        </row>
        <row r="296">
          <cell r="A296" t="str">
            <v>MATAGAMI, QC</v>
          </cell>
        </row>
        <row r="297">
          <cell r="A297" t="str">
            <v>MATANE, QC</v>
          </cell>
        </row>
        <row r="298">
          <cell r="A298" t="str">
            <v>MERCIER, QC</v>
          </cell>
        </row>
        <row r="299">
          <cell r="A299" t="str">
            <v>MIRABEL, QC</v>
          </cell>
        </row>
        <row r="300">
          <cell r="A300" t="str">
            <v>MISCOU, NB</v>
          </cell>
        </row>
        <row r="301">
          <cell r="A301" t="str">
            <v>MONCTON, NB</v>
          </cell>
        </row>
        <row r="302">
          <cell r="A302" t="str">
            <v>MONT LAURIER, QC</v>
          </cell>
        </row>
        <row r="303">
          <cell r="A303" t="str">
            <v>MONT ST-HILAIRE, QC</v>
          </cell>
        </row>
        <row r="304">
          <cell r="A304" t="str">
            <v>MONTMAGNY, QC</v>
          </cell>
        </row>
        <row r="305">
          <cell r="A305" t="str">
            <v>MONTREAL, QC</v>
          </cell>
        </row>
        <row r="306">
          <cell r="A306" t="str">
            <v>MONTRÉAL, QC</v>
          </cell>
        </row>
        <row r="307">
          <cell r="A307" t="str">
            <v>MONTREAL NORD, QC</v>
          </cell>
        </row>
        <row r="308">
          <cell r="A308" t="str">
            <v>MURDOCHVILLE, QC</v>
          </cell>
        </row>
        <row r="309">
          <cell r="A309" t="str">
            <v>N-DAME DE HAM, QC</v>
          </cell>
        </row>
        <row r="310">
          <cell r="A310" t="str">
            <v>N-DAME DE LOURDES, QC</v>
          </cell>
        </row>
        <row r="311">
          <cell r="A311" t="str">
            <v>N-DAME DU BON CONSEIL, QC</v>
          </cell>
        </row>
        <row r="312">
          <cell r="A312" t="str">
            <v>NOTRE-DAME-DU-BON-CONSEIL, QC</v>
          </cell>
        </row>
        <row r="313">
          <cell r="A313" t="str">
            <v>N-DAME DU LAC, QC</v>
          </cell>
        </row>
        <row r="314">
          <cell r="A314" t="str">
            <v>N-DAME DU MONT CARMEL, QC</v>
          </cell>
        </row>
        <row r="315">
          <cell r="A315" t="str">
            <v>NEUVILLE, QC</v>
          </cell>
        </row>
        <row r="316">
          <cell r="A316" t="str">
            <v>NEW RICHMOND, QC</v>
          </cell>
        </row>
        <row r="317">
          <cell r="A317" t="str">
            <v>NICOLET, QC</v>
          </cell>
        </row>
        <row r="318">
          <cell r="A318" t="str">
            <v>NORBERTVILLE, QC</v>
          </cell>
        </row>
        <row r="319">
          <cell r="A319" t="str">
            <v>NORTH BAY, ON</v>
          </cell>
        </row>
        <row r="320">
          <cell r="A320" t="str">
            <v>NORTH-HATLEY, QC</v>
          </cell>
        </row>
        <row r="321">
          <cell r="A321" t="str">
            <v>NORTH TONAWANDA, NY</v>
          </cell>
        </row>
        <row r="322">
          <cell r="A322" t="str">
            <v>OAKVILLE, ON</v>
          </cell>
        </row>
        <row r="323">
          <cell r="A323" t="str">
            <v>OMERVILLE,QC</v>
          </cell>
        </row>
        <row r="324">
          <cell r="A324" t="str">
            <v>ORFORD, QC</v>
          </cell>
        </row>
        <row r="325">
          <cell r="A325" t="str">
            <v>ORLEANS, ON</v>
          </cell>
        </row>
        <row r="326">
          <cell r="A326" t="str">
            <v>OSHAWA, ON</v>
          </cell>
        </row>
        <row r="327">
          <cell r="A327" t="str">
            <v>0R0MOCTO, NB</v>
          </cell>
        </row>
        <row r="328">
          <cell r="A328" t="str">
            <v>OTTAWA, ON</v>
          </cell>
        </row>
        <row r="329">
          <cell r="A329" t="str">
            <v>OUTREMONT, QC</v>
          </cell>
        </row>
        <row r="330">
          <cell r="A330" t="str">
            <v>OTTERBURN PARK, QC</v>
          </cell>
        </row>
        <row r="331">
          <cell r="A331" t="str">
            <v>PARISVILLE, QC</v>
          </cell>
        </row>
        <row r="332">
          <cell r="A332" t="str">
            <v>PARRY SOUND, ON</v>
          </cell>
        </row>
        <row r="333">
          <cell r="A333" t="str">
            <v>PIERREFOND, QC</v>
          </cell>
        </row>
        <row r="334">
          <cell r="A334" t="str">
            <v>PIERREVILLE, QC</v>
          </cell>
        </row>
        <row r="335">
          <cell r="A335" t="str">
            <v>PINCOURT, QC</v>
          </cell>
        </row>
        <row r="336">
          <cell r="A336" t="str">
            <v>PINTENDRE, QC</v>
          </cell>
        </row>
        <row r="337">
          <cell r="A337" t="str">
            <v>PLESSIS, QC</v>
          </cell>
        </row>
        <row r="338">
          <cell r="A338" t="str">
            <v>PLESSISVILLE, QC</v>
          </cell>
        </row>
        <row r="339">
          <cell r="A339" t="str">
            <v>PLESSISVILLE, QC</v>
          </cell>
        </row>
        <row r="340">
          <cell r="A340" t="str">
            <v>POINTE DU LAC, QC</v>
          </cell>
        </row>
        <row r="341">
          <cell r="A341" t="str">
            <v>POINTE TREMBLE, QC</v>
          </cell>
        </row>
        <row r="342">
          <cell r="A342" t="str">
            <v>POINTE-AUX-TREMBLE, QC</v>
          </cell>
        </row>
        <row r="343">
          <cell r="A343" t="str">
            <v>PONT ROUGE, QC</v>
          </cell>
        </row>
        <row r="344">
          <cell r="A344" t="str">
            <v>PORT DANIEL, QC</v>
          </cell>
        </row>
        <row r="345">
          <cell r="A345" t="str">
            <v>PORTNEUF, QC</v>
          </cell>
        </row>
        <row r="346">
          <cell r="A346" t="str">
            <v>PORTNEUF-SUR-MER, QC</v>
          </cell>
        </row>
        <row r="347">
          <cell r="A347" t="str">
            <v>PORTLAND, OR</v>
          </cell>
        </row>
        <row r="348">
          <cell r="A348" t="str">
            <v>PRINCEVILLE, QC</v>
          </cell>
        </row>
        <row r="349">
          <cell r="A349" t="str">
            <v>PRINCEVILLE, QC</v>
          </cell>
        </row>
        <row r="350">
          <cell r="A350" t="str">
            <v>QUÉBEC, QC</v>
          </cell>
        </row>
        <row r="351">
          <cell r="A351" t="str">
            <v>QUÉBEC, QC</v>
          </cell>
        </row>
        <row r="352">
          <cell r="A352" t="str">
            <v>QUEBEC, QC</v>
          </cell>
        </row>
        <row r="353">
          <cell r="A353" t="str">
            <v>RAWDON, QC</v>
          </cell>
        </row>
        <row r="354">
          <cell r="A354" t="str">
            <v>REPENTIGNY, QC</v>
          </cell>
        </row>
        <row r="355">
          <cell r="A355" t="str">
            <v>RICHELIEU, QC</v>
          </cell>
        </row>
        <row r="356">
          <cell r="A356" t="str">
            <v>RICHMOND, QC</v>
          </cell>
        </row>
        <row r="357">
          <cell r="A357" t="str">
            <v>RICHMOND, QC</v>
          </cell>
        </row>
        <row r="358">
          <cell r="A358" t="str">
            <v>RIGAUD, QC</v>
          </cell>
        </row>
        <row r="359">
          <cell r="A359" t="str">
            <v>RIMOUSKI, QC</v>
          </cell>
        </row>
        <row r="360">
          <cell r="A360" t="str">
            <v>RIVIERE-DU-LOUP, QC</v>
          </cell>
        </row>
        <row r="361">
          <cell r="A361" t="str">
            <v>ROBERTSONVILLE, QC</v>
          </cell>
        </row>
        <row r="362">
          <cell r="A362" t="str">
            <v>ROBERVAL, QC</v>
          </cell>
        </row>
        <row r="363">
          <cell r="A363" t="str">
            <v>ROCK FOREST</v>
          </cell>
        </row>
        <row r="364">
          <cell r="A364" t="str">
            <v>ROUYN-NORANDA, QC</v>
          </cell>
        </row>
        <row r="365">
          <cell r="A365" t="str">
            <v>ROUGEMONT, QC</v>
          </cell>
        </row>
        <row r="366">
          <cell r="A366" t="str">
            <v>ROXTON POND, QC</v>
          </cell>
        </row>
        <row r="367">
          <cell r="A367" t="str">
            <v>SACRE-COEUR, PQ</v>
          </cell>
        </row>
        <row r="368">
          <cell r="A368" t="str">
            <v>SEPT-ILES, PQ</v>
          </cell>
        </row>
        <row r="369">
          <cell r="A369" t="str">
            <v>SCOTSTOWN, PQ</v>
          </cell>
        </row>
        <row r="370">
          <cell r="A370" t="str">
            <v>SCOTT, QC</v>
          </cell>
        </row>
        <row r="371">
          <cell r="A371" t="str">
            <v>SHAWINIGAN, QC</v>
          </cell>
        </row>
        <row r="372">
          <cell r="A372" t="str">
            <v>SHEFFORD, QC</v>
          </cell>
        </row>
        <row r="373">
          <cell r="A373" t="str">
            <v>SHERBROOKE, QC</v>
          </cell>
        </row>
        <row r="374">
          <cell r="A374" t="str">
            <v>SHILO, MB</v>
          </cell>
        </row>
        <row r="375">
          <cell r="A375" t="str">
            <v>SILLERY, QCC</v>
          </cell>
        </row>
        <row r="376">
          <cell r="A376" t="str">
            <v>SOREL, QC</v>
          </cell>
        </row>
        <row r="377">
          <cell r="A377" t="str">
            <v>STONEHAM, QC</v>
          </cell>
        </row>
        <row r="378">
          <cell r="A378" t="str">
            <v>STANSTED, QC</v>
          </cell>
        </row>
        <row r="379">
          <cell r="A379" t="str">
            <v>SHILO, MB</v>
          </cell>
        </row>
        <row r="380">
          <cell r="A380" t="str">
            <v>STRATFORD, QC</v>
          </cell>
        </row>
        <row r="381">
          <cell r="A381" t="str">
            <v>SAINT-ANGES, QC</v>
          </cell>
        </row>
        <row r="382">
          <cell r="A382" t="str">
            <v>ST-ADRIEN DE HAM, QC</v>
          </cell>
        </row>
        <row r="383">
          <cell r="A383" t="str">
            <v>ST-AGAPIT, QC</v>
          </cell>
        </row>
        <row r="384">
          <cell r="A384" t="str">
            <v>ST-ALBERT, QC</v>
          </cell>
        </row>
        <row r="385">
          <cell r="A385" t="str">
            <v>SAINT-ALBERT, QC</v>
          </cell>
        </row>
        <row r="386">
          <cell r="A386" t="str">
            <v>ST-ALEXANDRE IBERVILLE, QC</v>
          </cell>
        </row>
        <row r="387">
          <cell r="A387" t="str">
            <v>ST-ALEXIS-DES MONTS, QC</v>
          </cell>
        </row>
        <row r="388">
          <cell r="A388" t="str">
            <v>ST-AMABLE, QC</v>
          </cell>
        </row>
        <row r="389">
          <cell r="A389" t="str">
            <v>SAINT-AMABLE, QC</v>
          </cell>
        </row>
        <row r="390">
          <cell r="A390" t="str">
            <v>ST-ANSELME, QC</v>
          </cell>
        </row>
        <row r="391">
          <cell r="A391" t="str">
            <v>ST-APPOLINAIRE, QC</v>
          </cell>
        </row>
        <row r="392">
          <cell r="A392" t="str">
            <v>SAINT-APOLLINAIRE, QC</v>
          </cell>
        </row>
        <row r="393">
          <cell r="A393" t="str">
            <v>ST-AUGUSTIN DESMAURES, QC</v>
          </cell>
        </row>
        <row r="394">
          <cell r="A394" t="str">
            <v>ST-AUGUSTIN-DE-DESMAURES, QC</v>
          </cell>
        </row>
        <row r="395">
          <cell r="A395" t="str">
            <v>ST-BASILE LE GRAND, QC</v>
          </cell>
        </row>
        <row r="396">
          <cell r="A396" t="str">
            <v>ST-BERNARD EN BEAUCE, QC</v>
          </cell>
        </row>
        <row r="397">
          <cell r="A397" t="str">
            <v>SAINT-BERNARD, QC</v>
          </cell>
        </row>
        <row r="398">
          <cell r="A398" t="str">
            <v>ST-BONIFACE, QC</v>
          </cell>
        </row>
        <row r="399">
          <cell r="A399" t="str">
            <v>SAINT-BRUNO</v>
          </cell>
        </row>
        <row r="400">
          <cell r="A400" t="str">
            <v>ST-BRUNO-DE-MONTARVILLE, QC</v>
          </cell>
        </row>
        <row r="401">
          <cell r="A401" t="str">
            <v>ST-BRUNO (LAC ST JEAN), QC</v>
          </cell>
        </row>
        <row r="402">
          <cell r="A402" t="str">
            <v>ST-BRUNO (LAC ST JEAN), QC</v>
          </cell>
        </row>
        <row r="403">
          <cell r="A403" t="str">
            <v>ST-CAMILLE, QC</v>
          </cell>
        </row>
        <row r="404">
          <cell r="A404" t="str">
            <v>ST-CESAIRE, QC</v>
          </cell>
        </row>
        <row r="405">
          <cell r="A405" t="str">
            <v>ST-CHARLES BORROMEE,QC</v>
          </cell>
        </row>
        <row r="406">
          <cell r="A406" t="str">
            <v>ST-CHARLES DE DRUMMOND, QC</v>
          </cell>
        </row>
        <row r="407">
          <cell r="A407" t="str">
            <v>ST CHRISTOPHE D`ARTHABA QC </v>
          </cell>
        </row>
        <row r="408">
          <cell r="A408" t="str">
            <v>ST-CHRISTOPHE D`ARTH, QC</v>
          </cell>
        </row>
        <row r="409">
          <cell r="A409" t="str">
            <v>ST-COME LINIERE, QC</v>
          </cell>
        </row>
        <row r="410">
          <cell r="A410" t="str">
            <v>ST-CLAUDE, QC</v>
          </cell>
        </row>
        <row r="411">
          <cell r="A411" t="str">
            <v>ST-CYRILLE-DE-WENDOVER, QC</v>
          </cell>
        </row>
        <row r="412">
          <cell r="A412" t="str">
            <v>ST-CYPRIEN, QC</v>
          </cell>
        </row>
        <row r="413">
          <cell r="A413" t="str">
            <v>SAINT-DAMIEN, QC</v>
          </cell>
        </row>
        <row r="414">
          <cell r="A414" t="str">
            <v>ST-DAVID DE YAMASKA</v>
          </cell>
        </row>
        <row r="415">
          <cell r="A415" t="str">
            <v>ST-DENIS SUR RICHELIEU, QC</v>
          </cell>
        </row>
        <row r="416">
          <cell r="A416" t="str">
            <v>SAINT-DENIS-SUR-RICHELIEU, QC</v>
          </cell>
        </row>
        <row r="417">
          <cell r="A417" t="str">
            <v>STE-ADELE, QC</v>
          </cell>
        </row>
        <row r="418">
          <cell r="A418" t="str">
            <v>STE-AGATHE DES MONTS, QC</v>
          </cell>
        </row>
        <row r="419">
          <cell r="A419" t="str">
            <v>SAINTE-ANNE-DES-LACS, QC</v>
          </cell>
        </row>
        <row r="420">
          <cell r="A420" t="str">
            <v>SAINTE-ANNE-DES-MONTS, QC</v>
          </cell>
        </row>
        <row r="421">
          <cell r="A421" t="str">
            <v>STE-ANNE DU SAULT, QC</v>
          </cell>
        </row>
        <row r="422">
          <cell r="A422" t="str">
            <v>SAINTE-FLAVIE, QC</v>
          </cell>
        </row>
        <row r="423">
          <cell r="A423" t="str">
            <v>SAINTE-AURELIE,QC</v>
          </cell>
        </row>
        <row r="424">
          <cell r="A424" t="str">
            <v>STE-CLOTHILDE HORTON, QC</v>
          </cell>
        </row>
        <row r="425">
          <cell r="A425" t="str">
            <v>STE-CATHERINE HARTLEY, QC</v>
          </cell>
        </row>
        <row r="426">
          <cell r="A426" t="str">
            <v>ST CATHARINES, ON</v>
          </cell>
        </row>
        <row r="427">
          <cell r="A427" t="str">
            <v>STE-CATHERINE, QC</v>
          </cell>
        </row>
        <row r="428">
          <cell r="A428" t="str">
            <v>STE-CROIX LOBINIERE, QC</v>
          </cell>
        </row>
        <row r="429">
          <cell r="A429" t="str">
            <v>SAINTE-CLAIRE, QC</v>
          </cell>
        </row>
        <row r="430">
          <cell r="A430" t="str">
            <v>STE-CLAIRE, QC</v>
          </cell>
        </row>
        <row r="431">
          <cell r="A431" t="str">
            <v>STE-EDWIDGE, QC</v>
          </cell>
        </row>
        <row r="432">
          <cell r="A432" t="str">
            <v>ST-ÉDOUARD DE LOBINIERE, QC</v>
          </cell>
        </row>
        <row r="433">
          <cell r="A433" t="str">
            <v>ST-ÉDMOND DE GRANTHAM, QC</v>
          </cell>
        </row>
        <row r="434">
          <cell r="A434" t="str">
            <v>STE-ELISABETH DE WARWICK, QC</v>
          </cell>
        </row>
        <row r="435">
          <cell r="A435" t="str">
            <v>STE-EULALIE, QC</v>
          </cell>
        </row>
        <row r="436">
          <cell r="A436" t="str">
            <v>STE-FOY, QC</v>
          </cell>
        </row>
        <row r="437">
          <cell r="A437" t="str">
            <v>STE-HÉLENE DE CHESTER, QC</v>
          </cell>
        </row>
        <row r="438">
          <cell r="A438" t="str">
            <v>SAINT-HONORÉ-DE-TÉMISCOUATA, QC</v>
          </cell>
        </row>
        <row r="439">
          <cell r="A439" t="str">
            <v>STE-FLAVIE, QC</v>
          </cell>
        </row>
        <row r="440">
          <cell r="A440" t="str">
            <v>Sainte-Geneviève-De-Batiscan</v>
          </cell>
        </row>
        <row r="441">
          <cell r="A441" t="str">
            <v>SAINTE GENEVIÈVE DE BATISCAN</v>
          </cell>
        </row>
        <row r="442">
          <cell r="A442" t="str">
            <v>STE-JULIE, QC</v>
          </cell>
        </row>
        <row r="443">
          <cell r="A443" t="str">
            <v>STE-JULIENNE, QC</v>
          </cell>
        </row>
        <row r="444">
          <cell r="A444" t="str">
            <v>SAINTE-LUCE, QC</v>
          </cell>
        </row>
        <row r="445">
          <cell r="A445" t="str">
            <v>STE-MARIE DE BLANDFORD, QC</v>
          </cell>
        </row>
        <row r="446">
          <cell r="A446" t="str">
            <v>SAINTE-MADELEINE, QC</v>
          </cell>
        </row>
        <row r="447">
          <cell r="A447" t="str">
            <v>SAINTE-MARIE, QC</v>
          </cell>
        </row>
        <row r="448">
          <cell r="A448" t="str">
            <v>STE-MARIE DE BEAUCE, QC</v>
          </cell>
        </row>
        <row r="449">
          <cell r="A449" t="str">
            <v>STE-MARIE-DE-BEAUCE, QC</v>
          </cell>
        </row>
        <row r="450">
          <cell r="A450" t="str">
            <v>SAINTE-MARIE-DE-BEAUCE, QC</v>
          </cell>
        </row>
        <row r="451">
          <cell r="A451" t="str">
            <v>STE-MARIE, QC</v>
          </cell>
        </row>
        <row r="452">
          <cell r="A452" t="str">
            <v>STE-MARIE DE KENT, NB</v>
          </cell>
        </row>
        <row r="453">
          <cell r="A453" t="str">
            <v>STE-PRAXEDE, PQ</v>
          </cell>
        </row>
        <row r="454">
          <cell r="A454" t="str">
            <v>STE-PERPETUE, QC</v>
          </cell>
        </row>
        <row r="455">
          <cell r="A455" t="str">
            <v>STE-PETRONILLE, QC</v>
          </cell>
        </row>
        <row r="456">
          <cell r="A456" t="str">
            <v>STE-ROSE DE LAVAL, QC</v>
          </cell>
        </row>
        <row r="457">
          <cell r="A457" t="str">
            <v>STE-SÉRAPHINE, QC</v>
          </cell>
        </row>
        <row r="458">
          <cell r="A458" t="str">
            <v>STE-SOPHIE DE LÉVRARD, QC</v>
          </cell>
        </row>
        <row r="459">
          <cell r="A459" t="str">
            <v>STE-SOPHIE-DE-LÉVRARD, QC</v>
          </cell>
        </row>
        <row r="460">
          <cell r="A460" t="str">
            <v>STE-SOPHIE D`HALIFAX, QC</v>
          </cell>
        </row>
        <row r="461">
          <cell r="A461" t="str">
            <v>STE-SOPHIE DE MÉGANTIC, QC</v>
          </cell>
        </row>
        <row r="462">
          <cell r="A462" t="str">
            <v>ST-EMOND GRANTHAM, QC</v>
          </cell>
        </row>
        <row r="463">
          <cell r="A463" t="str">
            <v>SAINT-EMOND-DE-GRANTHAM, QC</v>
          </cell>
        </row>
        <row r="464">
          <cell r="A464" t="str">
            <v>ST-EMILE, QC</v>
          </cell>
        </row>
        <row r="465">
          <cell r="A465" t="str">
            <v>ST-EPHREM, QC</v>
          </cell>
        </row>
        <row r="466">
          <cell r="A466" t="str">
            <v>SAINT-EUSTACHE, QC</v>
          </cell>
        </row>
        <row r="467">
          <cell r="A467" t="str">
            <v>ST-ÉTIENNE DE BOLTON</v>
          </cell>
        </row>
        <row r="468">
          <cell r="A468" t="str">
            <v>ST-FABIEN SUR MER, QC</v>
          </cell>
        </row>
        <row r="469">
          <cell r="A469" t="str">
            <v>ST-FRANCOIS DU LAC, QC</v>
          </cell>
        </row>
        <row r="470">
          <cell r="A470" t="str">
            <v>ST-FÉLICIEN, QC</v>
          </cell>
        </row>
        <row r="471">
          <cell r="A471" t="str">
            <v>ST-FÉLIX DE KINGSEY, QC</v>
          </cell>
        </row>
        <row r="472">
          <cell r="A472" t="str">
            <v>ST-FERDINAND, QC</v>
          </cell>
        </row>
        <row r="473">
          <cell r="A473" t="str">
            <v>SAINT-FERDINAND, QC</v>
          </cell>
        </row>
        <row r="474">
          <cell r="A474" t="str">
            <v>ST-FÉRÉOLE LES NEIGES, QC</v>
          </cell>
        </row>
        <row r="475">
          <cell r="A475" t="str">
            <v>ST-FRANCOIS DU LAC, QC</v>
          </cell>
        </row>
        <row r="476">
          <cell r="A476" t="str">
            <v>ST-GABRIEL DE RIMOUSKI, QC</v>
          </cell>
        </row>
        <row r="477">
          <cell r="A477" t="str">
            <v>ST-GEORGES DE BEAUCE, QC</v>
          </cell>
        </row>
        <row r="478">
          <cell r="A478" t="str">
            <v>ST-GEORGES DE WINDSOR, QC</v>
          </cell>
        </row>
        <row r="479">
          <cell r="A479" t="str">
            <v>ST-GERMAIN GRANTHAM, QC</v>
          </cell>
        </row>
        <row r="480">
          <cell r="A480" t="str">
            <v>ST-GREGOIRE, QC</v>
          </cell>
        </row>
        <row r="481">
          <cell r="A481" t="str">
            <v>ST-HILAIRE, QC</v>
          </cell>
        </row>
        <row r="482">
          <cell r="A482" t="str">
            <v>ST-HONORE DE CHENDLEY, QC</v>
          </cell>
        </row>
        <row r="483">
          <cell r="A483" t="str">
            <v>ST-HUBERT, QC</v>
          </cell>
        </row>
        <row r="484">
          <cell r="A484" t="str">
            <v>ST-HYACINTHE, QC</v>
          </cell>
        </row>
        <row r="485">
          <cell r="A485" t="str">
            <v>SAINT-HIPPOLYTE, QC</v>
          </cell>
        </row>
        <row r="486">
          <cell r="A486" t="str">
            <v>SAINT-HYACINTHE, QC</v>
          </cell>
        </row>
        <row r="487">
          <cell r="A487" t="str">
            <v>ST-ISIDORE, QC</v>
          </cell>
        </row>
        <row r="488">
          <cell r="A488" t="str">
            <v>ST-ISIDORE, ON</v>
          </cell>
        </row>
        <row r="489">
          <cell r="A489" t="str">
            <v>ST-JACQUES DE LEEDS, QC</v>
          </cell>
        </row>
        <row r="490">
          <cell r="A490" t="str">
            <v>SAINT-JACQUES-LE-MAJEUR, QC</v>
          </cell>
        </row>
        <row r="491">
          <cell r="A491" t="str">
            <v>ST-JEAN CHRISSOSTOME, QC</v>
          </cell>
        </row>
        <row r="492">
          <cell r="A492" t="str">
            <v>ST-JEAN PORT JOLY, QC</v>
          </cell>
        </row>
        <row r="493">
          <cell r="A493" t="str">
            <v>ST-JEAN SUR RICHELIEU, QC</v>
          </cell>
        </row>
        <row r="494">
          <cell r="A494" t="str">
            <v>SAINT-JEAN SUR RICHELIEU, QC</v>
          </cell>
        </row>
        <row r="495">
          <cell r="A495" t="str">
            <v>ST-JEROME, QC</v>
          </cell>
        </row>
        <row r="496">
          <cell r="A496" t="str">
            <v>ST-JOSEPH COL, QC</v>
          </cell>
        </row>
        <row r="497">
          <cell r="A497" t="str">
            <v>ST-JOSEPH COL, QC</v>
          </cell>
        </row>
        <row r="498">
          <cell r="A498" t="str">
            <v>ST-JOSEPH-DE-HAM-SUD, QC</v>
          </cell>
        </row>
        <row r="499">
          <cell r="A499" t="str">
            <v>ST-JUSTE-DU-LAC, QC</v>
          </cell>
        </row>
        <row r="500">
          <cell r="A500" t="str">
            <v>ST-LAMBERT, QC</v>
          </cell>
        </row>
        <row r="501">
          <cell r="A501" t="str">
            <v>SAINT-LAMBERT, QC</v>
          </cell>
        </row>
        <row r="502">
          <cell r="A502" t="str">
            <v>SAINT-LAZARE, QC</v>
          </cell>
        </row>
        <row r="503">
          <cell r="A503" t="str">
            <v>SAINT-LAZARE, QC</v>
          </cell>
        </row>
        <row r="504">
          <cell r="A504" t="str">
            <v>SAINT-LIBOIRE, QC</v>
          </cell>
        </row>
        <row r="505">
          <cell r="A505" t="str">
            <v>ST-LIN, QC</v>
          </cell>
        </row>
        <row r="506">
          <cell r="A506" t="str">
            <v>ST-LEONARD D`ASTON, QC</v>
          </cell>
        </row>
        <row r="507">
          <cell r="A507" t="str">
            <v>ST-LOUIS DE BLANDFORD, QC</v>
          </cell>
        </row>
        <row r="508">
          <cell r="A508" t="str">
            <v>ST-LOUIS DE France, QC</v>
          </cell>
        </row>
        <row r="509">
          <cell r="A509" t="str">
            <v>ST-LUCIEN, QC</v>
          </cell>
        </row>
        <row r="510">
          <cell r="A510" t="str">
            <v>ST MALACHIE, QC</v>
          </cell>
        </row>
        <row r="511">
          <cell r="A511" t="str">
            <v>ST-MARTHYRS CANADIEN, QC</v>
          </cell>
        </row>
        <row r="512">
          <cell r="A512" t="str">
            <v>STS-MARTYRS-CANADIENS, QC</v>
          </cell>
        </row>
        <row r="513">
          <cell r="A513" t="str">
            <v>ST-MODESTE, QC</v>
          </cell>
        </row>
        <row r="514">
          <cell r="A514" t="str">
            <v>ST-NICOLAS, QC</v>
          </cell>
        </row>
        <row r="515">
          <cell r="A515" t="str">
            <v>SAINT-NICOLAS, QC</v>
          </cell>
        </row>
        <row r="516">
          <cell r="A516" t="str">
            <v>SAINT-NAZAIRE-D'ACTON, QC</v>
          </cell>
        </row>
        <row r="517">
          <cell r="A517" t="str">
            <v>ST-NORBERT D`ARTH, QC</v>
          </cell>
        </row>
        <row r="518">
          <cell r="A518" t="str">
            <v>SAINT-NORBERT-D'ARTHABASKA, QC</v>
          </cell>
        </row>
        <row r="519">
          <cell r="A519" t="str">
            <v>ST-PASCAL DE KAMOURASKA, QC</v>
          </cell>
        </row>
        <row r="520">
          <cell r="A520" t="str">
            <v>ST-PAUL D`INDUSTRIE, QC</v>
          </cell>
        </row>
        <row r="521">
          <cell r="A521" t="str">
            <v>ST-PAUL CHESTER, QC</v>
          </cell>
        </row>
        <row r="522">
          <cell r="A522" t="str">
            <v>ST PAUL D`ABOSTFORD, QC</v>
          </cell>
        </row>
        <row r="523">
          <cell r="A523" t="str">
            <v>ST-PIERRE BAPTISTE, QC</v>
          </cell>
        </row>
        <row r="524">
          <cell r="A524" t="str">
            <v>ST-PIERRE LES BECQUETS, QC</v>
          </cell>
        </row>
        <row r="525">
          <cell r="A525" t="str">
            <v>ST-PRIME, QC</v>
          </cell>
        </row>
        <row r="526">
          <cell r="A526" t="str">
            <v>ST-PROSPER DE BCE, QC</v>
          </cell>
        </row>
        <row r="527">
          <cell r="A527" t="str">
            <v>ST-RÉDEMPTEUR, QC</v>
          </cell>
        </row>
        <row r="528">
          <cell r="A528" t="str">
            <v>ST-RÉMI, QC</v>
          </cell>
        </row>
        <row r="529">
          <cell r="A529" t="str">
            <v>SAINT-RAYMOND, QC</v>
          </cell>
        </row>
        <row r="530">
          <cell r="A530" t="str">
            <v>ST-REMI DE TINGWICK, QC</v>
          </cell>
        </row>
        <row r="531">
          <cell r="A531" t="str">
            <v>ST-REMI-DE-TINGWICK, QC</v>
          </cell>
        </row>
        <row r="532">
          <cell r="A532" t="str">
            <v>ST-ROCH DE L`ACHIGAN, QC</v>
          </cell>
        </row>
        <row r="533">
          <cell r="A533" t="str">
            <v>ST-ROMUALD</v>
          </cell>
        </row>
        <row r="534">
          <cell r="A534" t="str">
            <v>ST-ROSAIRE, QC</v>
          </cell>
        </row>
        <row r="535">
          <cell r="A535" t="str">
            <v>ST-SAMUEL, QC</v>
          </cell>
        </row>
        <row r="536">
          <cell r="A536" t="str">
            <v>St-Samuel-de-Horton, QC</v>
          </cell>
        </row>
        <row r="537">
          <cell r="A537" t="str">
            <v>SAINT-SAUVEUR, QC</v>
          </cell>
        </row>
        <row r="538">
          <cell r="A538" t="str">
            <v>SAINT-SEBASTIEN, QC</v>
          </cell>
        </row>
        <row r="539">
          <cell r="A539" t="str">
            <v>ST-SIMON LES MINES, QC</v>
          </cell>
        </row>
        <row r="540">
          <cell r="A540" t="str">
            <v>ST-STANISTLAS, QC</v>
          </cell>
        </row>
        <row r="541">
          <cell r="A541" t="str">
            <v>ST-SYLVERE, QC</v>
          </cell>
        </row>
        <row r="542">
          <cell r="A542" t="str">
            <v>ST-THECLE, QC</v>
          </cell>
        </row>
        <row r="543">
          <cell r="A543" t="str">
            <v>STE-THERESE, QC</v>
          </cell>
        </row>
        <row r="544">
          <cell r="A544" t="str">
            <v>ST-TITE, QC</v>
          </cell>
        </row>
        <row r="545">
          <cell r="A545" t="str">
            <v>ST-VALERE, QC</v>
          </cell>
        </row>
        <row r="546">
          <cell r="A546" t="str">
            <v>ST-VALÈRE, QC</v>
          </cell>
        </row>
        <row r="547">
          <cell r="A547" t="str">
            <v>ST-WENCESLAS,QC</v>
          </cell>
        </row>
        <row r="548">
          <cell r="A548" t="str">
            <v>ST-ZOTHIQUE,QC</v>
          </cell>
        </row>
        <row r="549">
          <cell r="A549" t="str">
            <v>STOKE, QC</v>
          </cell>
        </row>
        <row r="550">
          <cell r="A550" t="str">
            <v>STONEHAM-ET-TEWKESBURY, QC</v>
          </cell>
        </row>
        <row r="551">
          <cell r="A551" t="str">
            <v>STRATFORD, QC</v>
          </cell>
        </row>
        <row r="552">
          <cell r="A552" t="str">
            <v>SUNNY ISLES BEACH, FL 33160</v>
          </cell>
        </row>
        <row r="553">
          <cell r="A553" t="str">
            <v>SUTTON, QC</v>
          </cell>
        </row>
        <row r="554">
          <cell r="A554" t="str">
            <v>TEMISCOUATA, QC</v>
          </cell>
        </row>
        <row r="555">
          <cell r="A555" t="str">
            <v>TERREBONNE, QC</v>
          </cell>
        </row>
        <row r="556">
          <cell r="A556" t="str">
            <v>THETFORD MINES, QC</v>
          </cell>
        </row>
        <row r="557">
          <cell r="A557" t="str">
            <v>THETFORD-MINES, QC</v>
          </cell>
        </row>
        <row r="558">
          <cell r="A558" t="str">
            <v>V-ASBESTOS, QC</v>
          </cell>
        </row>
        <row r="559">
          <cell r="A559" t="str">
            <v>V-BÉCANCOUR, QC</v>
          </cell>
        </row>
        <row r="560">
          <cell r="A560" t="str">
            <v>V-DANVILLE, QC</v>
          </cell>
        </row>
        <row r="561">
          <cell r="A561" t="str">
            <v>V-PLESSISVILLE, QC</v>
          </cell>
        </row>
        <row r="562">
          <cell r="A562" t="str">
            <v>V-THETFORD-MINES, QC</v>
          </cell>
        </row>
        <row r="563">
          <cell r="A563" t="str">
            <v>V-THETFORD-MINES, QC</v>
          </cell>
        </row>
        <row r="564">
          <cell r="A564" t="str">
            <v>TINGWICK, QC</v>
          </cell>
        </row>
        <row r="565">
          <cell r="A565" t="str">
            <v>TORONTO, ON</v>
          </cell>
        </row>
        <row r="566">
          <cell r="A566" t="str">
            <v>TRENTON,ON</v>
          </cell>
        </row>
        <row r="567">
          <cell r="A567" t="str">
            <v>TROIS-LACS, QC</v>
          </cell>
        </row>
        <row r="568">
          <cell r="A568" t="str">
            <v>TROIS-RIVIERES OUEST, QC</v>
          </cell>
        </row>
        <row r="569">
          <cell r="A569" t="str">
            <v>TROIS RIVIERES, QC</v>
          </cell>
        </row>
        <row r="570">
          <cell r="A570" t="str">
            <v>TROIS RIVIERES, QC</v>
          </cell>
        </row>
        <row r="571">
          <cell r="A571" t="str">
            <v>TROIS-RIVIÈRES, QC</v>
          </cell>
        </row>
        <row r="572">
          <cell r="A572" t="str">
            <v>TR-RIVIERES (SECT PTE DU LAC), QC</v>
          </cell>
        </row>
        <row r="573">
          <cell r="A573" t="str">
            <v>YAMASKA</v>
          </cell>
        </row>
        <row r="574">
          <cell r="A574" t="str">
            <v>UPTON, QC</v>
          </cell>
        </row>
        <row r="575">
          <cell r="A575" t="str">
            <v>VALLEYFIELD, QC</v>
          </cell>
        </row>
        <row r="576">
          <cell r="A576" t="str">
            <v>VAL-ALAIN, QC</v>
          </cell>
        </row>
        <row r="577">
          <cell r="A577" t="str">
            <v>VAL BELAIR, QC</v>
          </cell>
        </row>
        <row r="578">
          <cell r="A578" t="str">
            <v>VAL D`OR, QC</v>
          </cell>
        </row>
        <row r="579">
          <cell r="A579" t="str">
            <v>VANCOUVER, BC</v>
          </cell>
        </row>
        <row r="580">
          <cell r="A580" t="str">
            <v>VANIER, QC</v>
          </cell>
        </row>
        <row r="581">
          <cell r="A581" t="str">
            <v>VARENNE, QC</v>
          </cell>
        </row>
        <row r="582">
          <cell r="A582" t="str">
            <v>VERDUN, QC</v>
          </cell>
        </row>
        <row r="583">
          <cell r="A583" t="str">
            <v>VICTO, PQ</v>
          </cell>
        </row>
        <row r="584">
          <cell r="A584" t="str">
            <v>VICTORIAVILLE, QC</v>
          </cell>
        </row>
        <row r="585">
          <cell r="A585" t="str">
            <v>VICTORIA , BC</v>
          </cell>
        </row>
        <row r="586">
          <cell r="A586" t="str">
            <v>VICTO, QC</v>
          </cell>
        </row>
        <row r="587">
          <cell r="A587" t="str">
            <v>VILLE-MARIE, QC</v>
          </cell>
        </row>
        <row r="588">
          <cell r="A588" t="str">
            <v>VILLEROY, QC</v>
          </cell>
        </row>
        <row r="589">
          <cell r="A589" t="str">
            <v>WARWICK, QC</v>
          </cell>
        </row>
        <row r="590">
          <cell r="A590" t="str">
            <v>WARTERVILLE, QC</v>
          </cell>
        </row>
        <row r="591">
          <cell r="A591" t="str">
            <v>WATERLOO, QC</v>
          </cell>
        </row>
        <row r="592">
          <cell r="A592" t="str">
            <v>WEEDON, QC</v>
          </cell>
        </row>
        <row r="593">
          <cell r="A593" t="str">
            <v>WHITBY, ON</v>
          </cell>
        </row>
        <row r="594">
          <cell r="A594" t="str">
            <v>WINDSOR, QC</v>
          </cell>
        </row>
        <row r="595">
          <cell r="A595" t="str">
            <v>YARMOUTH, NS</v>
          </cell>
        </row>
        <row r="596">
          <cell r="A596" t="str">
            <v>YELLOWKNIFE, NT</v>
          </cell>
        </row>
        <row r="597">
          <cell r="A597" t="str">
            <v>WHITBY, ON</v>
          </cell>
        </row>
        <row r="598">
          <cell r="A598" t="str">
            <v>WINNIPEG, MB</v>
          </cell>
        </row>
        <row r="599">
          <cell r="A599" t="str">
            <v>WOTTON, QC</v>
          </cell>
        </row>
        <row r="600">
          <cell r="A600" t="str">
            <v>YAMASKA, QC</v>
          </cell>
        </row>
        <row r="601">
          <cell r="A601" t="str">
            <v>YARMOUTH, 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51">
          <cell r="I51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0">
          <cell r="A10">
            <v>0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5">
          <cell r="A35">
            <v>0</v>
          </cell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49">
          <cell r="A49">
            <v>0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32"/>
      <sheetData sheetId="133"/>
      <sheetData sheetId="134"/>
      <sheetData sheetId="135"/>
      <sheetData sheetId="136">
        <row r="3">
          <cell r="A3">
            <v>0</v>
          </cell>
        </row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7"/>
      <sheetData sheetId="138"/>
      <sheetData sheetId="139"/>
      <sheetData sheetId="140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K23">
            <v>0</v>
          </cell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1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M68">
            <v>1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2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3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M73">
            <v>1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2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3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4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5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6</v>
          </cell>
          <cell r="P78" t="str">
            <v>ORIGINE</v>
          </cell>
        </row>
        <row r="79">
          <cell r="B79" t="str">
            <v>SERGE P</v>
          </cell>
          <cell r="D79">
            <v>0</v>
          </cell>
          <cell r="I79">
            <v>19.25</v>
          </cell>
          <cell r="M79">
            <v>7</v>
          </cell>
          <cell r="P79" t="str">
            <v>ORIGINE-DESTINATION</v>
          </cell>
        </row>
        <row r="80">
          <cell r="B80" t="str">
            <v>GUILLERMO M</v>
          </cell>
          <cell r="D80">
            <v>0</v>
          </cell>
          <cell r="I80">
            <v>19.5</v>
          </cell>
          <cell r="M80">
            <v>8</v>
          </cell>
          <cell r="P80" t="str">
            <v>TV ACL A CREATER - DÉCREATER</v>
          </cell>
        </row>
        <row r="81">
          <cell r="B81" t="str">
            <v>MANUEL GALLRDO</v>
          </cell>
          <cell r="D81">
            <v>0</v>
          </cell>
          <cell r="I81">
            <v>19.75</v>
          </cell>
          <cell r="M81">
            <v>9</v>
          </cell>
          <cell r="P81">
            <v>0</v>
          </cell>
        </row>
        <row r="82">
          <cell r="B82" t="str">
            <v>JORGE M</v>
          </cell>
          <cell r="D82">
            <v>0</v>
          </cell>
          <cell r="I82">
            <v>20</v>
          </cell>
          <cell r="M82">
            <v>10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M86">
            <v>1.5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M87">
            <v>2.5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M88">
            <v>3.5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M89">
            <v>4.5</v>
          </cell>
          <cell r="P89" t="str">
            <v>PLESSISVILLE, QC</v>
          </cell>
        </row>
        <row r="90">
          <cell r="B90" t="str">
            <v>ST LAURENT KEVIN</v>
          </cell>
          <cell r="D90">
            <v>0</v>
          </cell>
          <cell r="E90">
            <v>5</v>
          </cell>
          <cell r="G90">
            <v>4000</v>
          </cell>
          <cell r="I90">
            <v>22</v>
          </cell>
          <cell r="M90">
            <v>5.5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M91">
            <v>6.5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M92">
            <v>7.5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M93">
            <v>8.5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M94">
            <v>9.5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M95">
            <v>10.5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M96">
            <v>11.5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M97">
            <v>12.5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M98">
            <v>13.5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M99">
            <v>14.5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M100">
            <v>15.5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M101">
            <v>16.5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M102">
            <v>17.5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M103">
            <v>18.5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M104">
            <v>19.5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G105">
            <v>11500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G106">
            <v>12000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G107">
            <v>12500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G108">
            <v>13000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G109">
            <v>13500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G110">
            <v>14000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G111">
            <v>14500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G112">
            <v>15000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G113">
            <v>15500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G114">
            <v>16000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G115">
            <v>16500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G116">
            <v>17000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G117">
            <v>17500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G118">
            <v>18000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G119">
            <v>18500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G120">
            <v>19000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G121">
            <v>19500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G122">
            <v>20000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G123">
            <v>20500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G124">
            <v>21000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G125">
            <v>21500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G126">
            <v>22000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41">
        <row r="3">
          <cell r="B3">
            <v>42444</v>
          </cell>
        </row>
        <row r="13">
          <cell r="B13" t="str">
            <v/>
          </cell>
        </row>
        <row r="14">
          <cell r="B14" t="str">
            <v xml:space="preserve">M MME </v>
          </cell>
          <cell r="E14">
            <v>0</v>
          </cell>
        </row>
        <row r="15">
          <cell r="B15" t="str">
            <v>1 RUE NOTRE DAME OUEST</v>
          </cell>
        </row>
        <row r="16">
          <cell r="B16" t="str">
            <v>VICTORIAVILLE, QC</v>
          </cell>
          <cell r="D16" t="str">
            <v xml:space="preserve"> G6P 6N6</v>
          </cell>
        </row>
        <row r="17">
          <cell r="B17" t="str">
            <v xml:space="preserve">0   </v>
          </cell>
        </row>
        <row r="18">
          <cell r="B18" t="e">
            <v>#VALUE!</v>
          </cell>
          <cell r="D18" t="str">
            <v xml:space="preserve">0 </v>
          </cell>
        </row>
        <row r="22">
          <cell r="B22" t="str">
            <v/>
          </cell>
          <cell r="C22">
            <v>0</v>
          </cell>
        </row>
        <row r="23">
          <cell r="B23" t="str">
            <v xml:space="preserve">M MME </v>
          </cell>
          <cell r="C23">
            <v>0</v>
          </cell>
          <cell r="D23">
            <v>0</v>
          </cell>
          <cell r="F23">
            <v>0</v>
          </cell>
          <cell r="G23">
            <v>0</v>
          </cell>
        </row>
        <row r="24">
          <cell r="B24" t="str">
            <v>0</v>
          </cell>
        </row>
      </sheetData>
      <sheetData sheetId="142"/>
      <sheetData sheetId="143"/>
      <sheetData sheetId="144"/>
      <sheetData sheetId="145"/>
      <sheetData sheetId="146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  <cell r="J4">
            <v>0</v>
          </cell>
        </row>
        <row r="5">
          <cell r="C5" t="str">
            <v>EMBALLER +CHARGEMENT</v>
          </cell>
          <cell r="J5">
            <v>0</v>
          </cell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17">
          <cell r="C17">
            <v>0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7"/>
      <sheetData sheetId="148"/>
      <sheetData sheetId="149"/>
      <sheetData sheetId="150"/>
      <sheetData sheetId="15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  <row r="4">
          <cell r="J4" t="str">
            <v>AYLMER,QC</v>
          </cell>
        </row>
        <row r="5">
          <cell r="J5" t="str">
            <v>CAP MADELEINE</v>
          </cell>
        </row>
        <row r="6">
          <cell r="J6" t="str">
            <v>DRUMMONDVILLE, QC</v>
          </cell>
        </row>
        <row r="7">
          <cell r="J7" t="str">
            <v>GATINEAU, QC</v>
          </cell>
        </row>
        <row r="8">
          <cell r="J8" t="str">
            <v>GRAND-MERE, QC</v>
          </cell>
        </row>
        <row r="9">
          <cell r="J9" t="str">
            <v>ILE DES SŒURS, QC</v>
          </cell>
        </row>
        <row r="10">
          <cell r="J10" t="str">
            <v>KINGSEY FALLS</v>
          </cell>
        </row>
        <row r="11">
          <cell r="J11" t="str">
            <v>LÉVIS, QC</v>
          </cell>
        </row>
        <row r="12">
          <cell r="J12" t="str">
            <v>MONTRÉAL, QC</v>
          </cell>
        </row>
        <row r="13">
          <cell r="J13" t="str">
            <v>N-DAME DES PRAIRIE, QC</v>
          </cell>
        </row>
        <row r="14">
          <cell r="J14" t="str">
            <v>N-DAME DU NORD, QC</v>
          </cell>
        </row>
        <row r="15">
          <cell r="J15" t="str">
            <v>PLESSISVILLE, QC</v>
          </cell>
        </row>
        <row r="16">
          <cell r="J16" t="str">
            <v>QUEBEC,  QC</v>
          </cell>
        </row>
        <row r="17">
          <cell r="J17" t="str">
            <v>SHERBROOKE, QC</v>
          </cell>
        </row>
        <row r="18">
          <cell r="J18" t="str">
            <v>STE-JUSTINE BCE,QC</v>
          </cell>
        </row>
        <row r="19">
          <cell r="J19" t="str">
            <v>ST-GEORGES WINDSOR, QC</v>
          </cell>
        </row>
        <row r="20">
          <cell r="J20" t="str">
            <v>ST-ALBERT, QC</v>
          </cell>
        </row>
        <row r="21">
          <cell r="J21" t="str">
            <v>ST-HYACINTE, QC</v>
          </cell>
        </row>
        <row r="22">
          <cell r="J22" t="str">
            <v>ST-SAUVEUR, QC</v>
          </cell>
        </row>
        <row r="23">
          <cell r="J23" t="str">
            <v>ST-THECLE, QC</v>
          </cell>
        </row>
        <row r="24">
          <cell r="J24" t="str">
            <v>THETFORD-MINES, QC</v>
          </cell>
        </row>
        <row r="25">
          <cell r="J25" t="str">
            <v>VICTORIAVILLE, QC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2">
    <tabColor rgb="FF00FF00"/>
  </sheetPr>
  <dimension ref="A1:S52"/>
  <sheetViews>
    <sheetView showZeros="0" tabSelected="1" topLeftCell="A7" workbookViewId="0">
      <selection activeCell="F29" sqref="F29:G29"/>
    </sheetView>
  </sheetViews>
  <sheetFormatPr baseColWidth="10" defaultRowHeight="12.75"/>
  <cols>
    <col min="1" max="1" width="14.5703125" style="3" customWidth="1"/>
    <col min="2" max="2" width="9" style="3" customWidth="1"/>
    <col min="3" max="3" width="6.28515625" style="3" customWidth="1"/>
    <col min="4" max="4" width="12.5703125" style="3" customWidth="1"/>
    <col min="5" max="5" width="12.140625" style="3" customWidth="1"/>
    <col min="6" max="6" width="11.5703125" style="3" customWidth="1"/>
    <col min="7" max="7" width="13.42578125" style="3" customWidth="1"/>
    <col min="8" max="8" width="10.7109375" style="29" customWidth="1"/>
    <col min="9" max="9" width="12.7109375" style="29" customWidth="1"/>
    <col min="10" max="10" width="11.42578125" style="3" hidden="1" customWidth="1"/>
    <col min="11" max="16384" width="11.42578125" style="3"/>
  </cols>
  <sheetData>
    <row r="1" spans="1:10">
      <c r="A1" s="1"/>
      <c r="B1" s="2"/>
      <c r="E1" s="88" t="s">
        <v>0</v>
      </c>
      <c r="F1" s="89"/>
      <c r="G1" s="90"/>
      <c r="H1" s="91">
        <f ca="1">TODAY()</f>
        <v>42444</v>
      </c>
      <c r="I1" s="92"/>
    </row>
    <row r="2" spans="1:10">
      <c r="A2" s="4"/>
      <c r="B2" s="2"/>
      <c r="F2" s="5"/>
      <c r="H2" s="3"/>
      <c r="I2" s="6"/>
    </row>
    <row r="3" spans="1:10">
      <c r="A3" s="2"/>
      <c r="B3" s="5"/>
      <c r="F3" s="5"/>
      <c r="H3" s="5"/>
      <c r="I3" s="6"/>
    </row>
    <row r="4" spans="1:10" ht="15">
      <c r="A4" s="7"/>
      <c r="B4" s="7"/>
      <c r="C4" s="7"/>
      <c r="D4" s="7"/>
      <c r="E4" s="7"/>
      <c r="F4" s="3" t="s">
        <v>1</v>
      </c>
      <c r="G4" s="5"/>
      <c r="H4" s="3"/>
      <c r="I4" s="8"/>
    </row>
    <row r="5" spans="1:10" ht="15.6" customHeight="1">
      <c r="E5" s="9"/>
      <c r="F5" s="10"/>
      <c r="G5" s="11"/>
      <c r="H5" s="10"/>
      <c r="I5" s="8"/>
    </row>
    <row r="6" spans="1:10">
      <c r="G6" s="12"/>
      <c r="H6" s="93"/>
      <c r="I6" s="94"/>
    </row>
    <row r="7" spans="1:10" ht="15">
      <c r="F7" s="7"/>
      <c r="G7" s="12"/>
      <c r="H7" s="93"/>
      <c r="I7" s="94"/>
    </row>
    <row r="8" spans="1:10">
      <c r="F8" s="10" t="s">
        <v>2</v>
      </c>
      <c r="G8" s="13">
        <f>'[1]FACTURE ENTRER DES DONNÉES'!F23</f>
        <v>0</v>
      </c>
      <c r="H8" s="10" t="s">
        <v>3</v>
      </c>
      <c r="I8" s="8">
        <f>'[1]FACTURE ENTRER DES DONNÉES'!G23</f>
        <v>0</v>
      </c>
    </row>
    <row r="9" spans="1:10">
      <c r="B9" s="89" t="str">
        <f>'[1]FACTURE ENTRER DES DONNÉES'!B22:C22</f>
        <v/>
      </c>
      <c r="C9" s="89"/>
      <c r="D9" s="89"/>
      <c r="F9" s="10" t="s">
        <v>4</v>
      </c>
      <c r="G9" s="14">
        <f>'[1]FACTURE ENTRER DES DONNÉES'!D23</f>
        <v>0</v>
      </c>
      <c r="H9" s="10" t="s">
        <v>5</v>
      </c>
      <c r="I9" s="15">
        <f>'[1]FACTURE ENTRER DES DONNÉES'!E14</f>
        <v>0</v>
      </c>
    </row>
    <row r="10" spans="1:10" ht="15.6" customHeight="1">
      <c r="B10" s="95" t="str">
        <f>'[1]FACTURE ENTRER DES DONNÉES'!B23:C23</f>
        <v xml:space="preserve">M MME </v>
      </c>
      <c r="C10" s="96"/>
      <c r="D10" s="96"/>
      <c r="E10" s="96"/>
      <c r="F10" s="8"/>
      <c r="G10" s="89" t="str">
        <f>'[1]FACTURE ENTRER DES DONNÉES'!B14&amp;" &amp; "&amp;'[1]FACTURE ENTRER DES DONNÉES'!B13</f>
        <v xml:space="preserve">M MME  &amp; </v>
      </c>
      <c r="H10" s="89"/>
      <c r="I10" s="89"/>
      <c r="J10" s="16" t="s">
        <v>1</v>
      </c>
    </row>
    <row r="11" spans="1:10" ht="15.6" customHeight="1">
      <c r="B11" s="95" t="str">
        <f>'[1]FACTURE ENTRER DES DONNÉES'!B24</f>
        <v>0</v>
      </c>
      <c r="C11" s="96"/>
      <c r="D11" s="96"/>
      <c r="E11" s="96"/>
      <c r="F11" s="8"/>
      <c r="G11" s="89" t="str">
        <f>'[1]FACTURE ENTRER DES DONNÉES'!B15&amp;"  "&amp;'[1]FACTURE ENTRER DES DONNÉES'!B16&amp;"  "&amp;'[1]FACTURE ENTRER DES DONNÉES'!D16</f>
        <v>1 RUE NOTRE DAME OUEST  VICTORIAVILLE, QC   G6P 6N6</v>
      </c>
      <c r="H11" s="89"/>
      <c r="I11" s="89"/>
    </row>
    <row r="12" spans="1:10">
      <c r="B12" s="97" t="e">
        <f>'[1]FACTURE ENTRER DES DONNÉES'!B18&amp;"   "&amp;'[1]FACTURE ENTRER DES DONNÉES'!D18</f>
        <v>#VALUE!</v>
      </c>
      <c r="C12" s="96"/>
      <c r="D12" s="96"/>
      <c r="E12" s="17"/>
      <c r="F12" s="8"/>
      <c r="G12" s="89" t="e">
        <f>'[1]FACTURE ENTRER DES DONNÉES'!B17&amp;"  "&amp;'[1]FACTURE ENTRER DES DONNÉES'!B18&amp;"  "&amp;'[1]FACTURE ENTRER DES DONNÉES'!D18</f>
        <v>#VALUE!</v>
      </c>
      <c r="H12" s="89"/>
      <c r="I12" s="89"/>
    </row>
    <row r="13" spans="1:10">
      <c r="A13" s="18"/>
      <c r="H13" s="3"/>
      <c r="I13" s="8"/>
    </row>
    <row r="14" spans="1:10">
      <c r="A14" s="19"/>
      <c r="B14" s="98"/>
      <c r="C14" s="99"/>
      <c r="D14" s="99"/>
      <c r="E14" s="99"/>
      <c r="F14" s="99"/>
      <c r="G14" s="99"/>
      <c r="H14" s="99"/>
      <c r="I14" s="99"/>
    </row>
    <row r="15" spans="1:10">
      <c r="A15" s="20"/>
      <c r="B15" s="21"/>
      <c r="C15" s="22"/>
      <c r="D15" s="22"/>
      <c r="E15" s="1"/>
      <c r="F15" s="23"/>
      <c r="G15" s="24"/>
      <c r="H15" s="25"/>
      <c r="I15" s="26"/>
    </row>
    <row r="16" spans="1:10">
      <c r="A16" s="20"/>
      <c r="B16" s="21"/>
      <c r="C16" s="87"/>
      <c r="D16" s="87"/>
      <c r="E16" s="27"/>
      <c r="G16" s="28"/>
      <c r="I16" s="30"/>
    </row>
    <row r="17" spans="1:9">
      <c r="A17" s="19"/>
      <c r="B17" s="31"/>
      <c r="C17" s="32"/>
      <c r="D17" s="32"/>
      <c r="E17" s="32"/>
      <c r="F17" s="32"/>
      <c r="G17" s="32"/>
      <c r="H17" s="32"/>
      <c r="I17" s="33"/>
    </row>
    <row r="18" spans="1:9">
      <c r="A18" s="34"/>
      <c r="B18" s="35"/>
      <c r="C18" s="87" t="s">
        <v>6</v>
      </c>
      <c r="D18" s="89"/>
      <c r="E18" s="100">
        <f>'[1]FACTURE ENTRER DES DONNÉES'!B3</f>
        <v>42444</v>
      </c>
      <c r="F18" s="94"/>
      <c r="G18" s="36"/>
      <c r="I18" s="30" t="s">
        <v>1</v>
      </c>
    </row>
    <row r="19" spans="1:9">
      <c r="A19" s="37"/>
      <c r="B19" s="35"/>
      <c r="C19" s="22"/>
      <c r="D19" s="38"/>
      <c r="E19" s="20"/>
      <c r="F19" s="39"/>
      <c r="G19" s="40"/>
      <c r="H19" s="25"/>
      <c r="I19" s="26"/>
    </row>
    <row r="20" spans="1:9">
      <c r="A20" s="20"/>
      <c r="B20" s="101">
        <f>'[1]FACTURE ENTRER DES DONNÉES'!B3</f>
        <v>42444</v>
      </c>
      <c r="C20" s="102"/>
      <c r="D20" s="87" t="s">
        <v>7</v>
      </c>
      <c r="E20" s="103"/>
      <c r="F20" s="39"/>
      <c r="G20" s="40" t="s">
        <v>8</v>
      </c>
      <c r="H20" s="25"/>
      <c r="I20" s="41">
        <v>1000</v>
      </c>
    </row>
    <row r="21" spans="1:9">
      <c r="A21" s="20"/>
      <c r="B21" s="104"/>
      <c r="C21" s="89"/>
      <c r="D21" s="87" t="s">
        <v>7</v>
      </c>
      <c r="E21" s="103"/>
      <c r="F21" s="39"/>
      <c r="G21" s="40" t="s">
        <v>9</v>
      </c>
      <c r="H21" s="25"/>
      <c r="I21" s="42"/>
    </row>
    <row r="22" spans="1:9">
      <c r="A22" s="24"/>
      <c r="B22" s="43"/>
      <c r="C22" s="22"/>
      <c r="I22" s="30"/>
    </row>
    <row r="23" spans="1:9">
      <c r="A23" s="24"/>
      <c r="B23" s="43"/>
      <c r="C23" s="22"/>
      <c r="I23" s="30"/>
    </row>
    <row r="24" spans="1:9" ht="15">
      <c r="A24" s="44" t="s">
        <v>10</v>
      </c>
      <c r="B24" s="45"/>
      <c r="C24" s="46"/>
      <c r="D24" s="47"/>
      <c r="E24" s="20"/>
      <c r="F24" s="39"/>
      <c r="G24" s="40"/>
      <c r="H24" s="25"/>
      <c r="I24" s="26"/>
    </row>
    <row r="25" spans="1:9">
      <c r="I25" s="30"/>
    </row>
    <row r="26" spans="1:9">
      <c r="B26" s="106">
        <f>B20+31</f>
        <v>42475</v>
      </c>
      <c r="C26" s="89"/>
      <c r="D26" s="48" t="str">
        <f>IF(B26=""," "," 2% FRAIS")</f>
        <v xml:space="preserve"> 2% FRAIS</v>
      </c>
      <c r="E26" s="49">
        <f>I20*2/100</f>
        <v>20</v>
      </c>
      <c r="F26" s="107" t="str">
        <f>IF(B26=""," "," FRAIS D`INTÉRÊT")</f>
        <v xml:space="preserve"> FRAIS D`INTÉRÊT</v>
      </c>
      <c r="G26" s="107"/>
      <c r="H26" s="50">
        <f>E26</f>
        <v>20</v>
      </c>
      <c r="I26" s="81"/>
    </row>
    <row r="27" spans="1:9" ht="15.6" customHeight="1">
      <c r="B27" s="106">
        <f>B26+30</f>
        <v>42505</v>
      </c>
      <c r="C27" s="89"/>
      <c r="D27" s="48" t="str">
        <f>IF(B27=""," "," 2% FRAIS")</f>
        <v xml:space="preserve"> 2% FRAIS</v>
      </c>
      <c r="E27" s="49">
        <f>(I20+E26)*2/100</f>
        <v>20.399999999999999</v>
      </c>
      <c r="F27" s="107" t="str">
        <f>IF(B27=""," "," FRAIS D`INTÉRÊT")</f>
        <v xml:space="preserve"> FRAIS D`INTÉRÊT</v>
      </c>
      <c r="G27" s="107"/>
      <c r="H27" s="51">
        <f>E27</f>
        <v>20.399999999999999</v>
      </c>
      <c r="I27" s="82"/>
    </row>
    <row r="28" spans="1:9" ht="15.6" customHeight="1">
      <c r="B28" s="106">
        <f>B27+31</f>
        <v>42536</v>
      </c>
      <c r="C28" s="89"/>
      <c r="D28" s="48" t="str">
        <f>IF(B28=""," "," 2% FRAIS")</f>
        <v xml:space="preserve"> 2% FRAIS</v>
      </c>
      <c r="E28" s="49">
        <f>(I20+E26+E27)*2/100</f>
        <v>20.808000000000003</v>
      </c>
      <c r="F28" s="107" t="str">
        <f>IF(B28=""," "," FRAIS D`INTÉRÊT")</f>
        <v xml:space="preserve"> FRAIS D`INTÉRÊT</v>
      </c>
      <c r="G28" s="107"/>
      <c r="H28" s="51">
        <f>E28</f>
        <v>20.808000000000003</v>
      </c>
      <c r="I28" s="83"/>
    </row>
    <row r="29" spans="1:9" ht="15.6" customHeight="1">
      <c r="B29" s="106">
        <v>42536</v>
      </c>
      <c r="C29" s="89"/>
      <c r="D29" s="48" t="str">
        <f>IF(ISBLANK(B29)," "," 2% FRAIS")</f>
        <v xml:space="preserve"> 2% FRAIS</v>
      </c>
      <c r="E29" s="49">
        <f>IF(ISBLANK(B29),0,(I20+E25+E26+E27+E28)*2/100)</f>
        <v>21.224160000000001</v>
      </c>
      <c r="F29" s="107" t="str">
        <f>IF(ISBLANK(B29)," "," FRAIS D`INTÉRÊT")</f>
        <v xml:space="preserve"> FRAIS D`INTÉRÊT</v>
      </c>
      <c r="G29" s="107"/>
      <c r="H29" s="51">
        <f>E29</f>
        <v>21.224160000000001</v>
      </c>
      <c r="I29" s="83"/>
    </row>
    <row r="30" spans="1:9" ht="15.6" customHeight="1">
      <c r="B30" s="106">
        <f>B29+31</f>
        <v>42567</v>
      </c>
      <c r="C30" s="89"/>
      <c r="D30" s="48" t="str">
        <f>IF(B30=""," "," 2% FRAIS")</f>
        <v xml:space="preserve"> 2% FRAIS</v>
      </c>
      <c r="E30" s="49">
        <f>(I20+E26+E27+E28+E29)*2/100</f>
        <v>21.648643200000002</v>
      </c>
      <c r="F30" s="107" t="str">
        <f>IF(B30=""," "," FRAIS D`INTÉRÊT")</f>
        <v xml:space="preserve"> FRAIS D`INTÉRÊT</v>
      </c>
      <c r="G30" s="107"/>
      <c r="H30" s="51">
        <f>E30</f>
        <v>21.648643200000002</v>
      </c>
      <c r="I30" s="83"/>
    </row>
    <row r="31" spans="1:9" s="22" customFormat="1" ht="15">
      <c r="A31" s="108"/>
      <c r="B31" s="89"/>
      <c r="C31" s="89"/>
      <c r="D31" s="52"/>
      <c r="E31" s="21"/>
      <c r="F31" s="52"/>
      <c r="G31" s="25"/>
      <c r="H31" s="26"/>
      <c r="I31" s="51">
        <f>SUM(H26:H30)</f>
        <v>104.08080319999999</v>
      </c>
    </row>
    <row r="32" spans="1:9">
      <c r="B32" s="53"/>
      <c r="C32" s="53"/>
      <c r="D32" s="54" t="str">
        <f>IF(H29=""," "," MATÉRIEL EMBALLAGE UTILISÉ  FACTURER LE 1/3")</f>
        <v xml:space="preserve"> MATÉRIEL EMBALLAGE UTILISÉ  FACTURER LE 1/3</v>
      </c>
      <c r="E32" s="55"/>
      <c r="F32" s="53"/>
      <c r="G32" s="25"/>
      <c r="H32" s="26"/>
    </row>
    <row r="33" spans="1:19" ht="15">
      <c r="D33" s="8"/>
      <c r="E33" s="56">
        <f>IF(ISBLANK(B29),"",(I20+E25+E26+E27+E28)*2/100)</f>
        <v>21.224160000000001</v>
      </c>
      <c r="F33" s="52"/>
      <c r="G33" s="25"/>
      <c r="H33" s="50"/>
      <c r="M33" s="84" t="s">
        <v>14</v>
      </c>
      <c r="N33" s="85"/>
      <c r="O33" s="85"/>
      <c r="P33" s="85"/>
      <c r="Q33" s="85"/>
      <c r="R33" s="85"/>
      <c r="S33" s="86"/>
    </row>
    <row r="34" spans="1:19" ht="15">
      <c r="E34" s="21"/>
      <c r="F34" s="52"/>
      <c r="G34" s="25"/>
      <c r="H34" s="50"/>
      <c r="M34" s="84" t="s">
        <v>13</v>
      </c>
      <c r="N34" s="85"/>
      <c r="O34" s="85"/>
      <c r="P34" s="85"/>
      <c r="Q34" s="85"/>
      <c r="R34" s="85"/>
      <c r="S34" s="86"/>
    </row>
    <row r="35" spans="1:19">
      <c r="D35" s="105"/>
      <c r="E35" s="103"/>
      <c r="F35" s="103"/>
      <c r="G35" s="103"/>
      <c r="H35" s="57"/>
    </row>
    <row r="36" spans="1:19">
      <c r="A36" s="109"/>
      <c r="B36" s="89"/>
      <c r="C36" s="89"/>
      <c r="D36" s="89"/>
      <c r="E36" s="89"/>
      <c r="F36" s="89"/>
      <c r="G36" s="89"/>
      <c r="H36" s="58"/>
      <c r="I36" s="26"/>
    </row>
    <row r="37" spans="1:19">
      <c r="C37" s="110"/>
      <c r="D37" s="89"/>
      <c r="E37" s="89"/>
      <c r="F37" s="89"/>
      <c r="G37" s="89"/>
      <c r="H37" s="3"/>
    </row>
    <row r="40" spans="1:19" ht="15.6" customHeight="1">
      <c r="C40" s="59"/>
      <c r="D40" s="60"/>
      <c r="E40" s="61"/>
      <c r="F40" s="62"/>
      <c r="G40" s="63"/>
      <c r="H40" s="64"/>
    </row>
    <row r="41" spans="1:19">
      <c r="D41" s="2"/>
      <c r="E41" s="2"/>
      <c r="F41" s="2"/>
      <c r="G41" s="2"/>
      <c r="H41" s="1"/>
      <c r="I41" s="30"/>
    </row>
    <row r="42" spans="1:19" ht="36" customHeight="1">
      <c r="A42" s="111" t="s">
        <v>11</v>
      </c>
      <c r="B42" s="111"/>
      <c r="C42" s="111"/>
      <c r="D42" s="111"/>
      <c r="E42" s="111"/>
      <c r="F42" s="111"/>
      <c r="G42" s="111"/>
      <c r="H42" s="111"/>
      <c r="I42" s="111"/>
    </row>
    <row r="43" spans="1:19">
      <c r="D43" s="40"/>
      <c r="E43" s="65"/>
      <c r="F43" s="66"/>
      <c r="G43" s="67"/>
      <c r="H43" s="20"/>
      <c r="I43" s="26"/>
    </row>
    <row r="44" spans="1:19">
      <c r="D44" s="40"/>
      <c r="E44" s="112"/>
      <c r="F44" s="89"/>
      <c r="G44" s="89"/>
      <c r="H44" s="20"/>
      <c r="I44" s="68"/>
    </row>
    <row r="45" spans="1:19">
      <c r="I45" s="29" t="s">
        <v>1</v>
      </c>
    </row>
    <row r="46" spans="1:19">
      <c r="A46" s="69"/>
      <c r="B46" s="70"/>
      <c r="C46" s="48" t="s">
        <v>12</v>
      </c>
      <c r="D46" s="49">
        <v>0</v>
      </c>
      <c r="E46" s="113"/>
      <c r="F46" s="113"/>
      <c r="G46" s="114"/>
      <c r="I46" s="71">
        <f>D46</f>
        <v>0</v>
      </c>
    </row>
    <row r="47" spans="1:19">
      <c r="F47" s="3" t="s">
        <v>1</v>
      </c>
      <c r="G47" s="3" t="s">
        <v>1</v>
      </c>
      <c r="H47" s="29" t="s">
        <v>1</v>
      </c>
    </row>
    <row r="48" spans="1:19" s="59" customFormat="1">
      <c r="A48" s="72"/>
      <c r="B48" s="73"/>
      <c r="C48" s="74"/>
      <c r="D48" s="75"/>
      <c r="E48" s="75"/>
      <c r="F48" s="75"/>
      <c r="G48" s="75"/>
      <c r="H48" s="76"/>
      <c r="I48" s="77"/>
    </row>
    <row r="49" spans="2:9">
      <c r="F49" s="3" t="s">
        <v>1</v>
      </c>
      <c r="H49" s="29" t="s">
        <v>1</v>
      </c>
    </row>
    <row r="50" spans="2:9" ht="15">
      <c r="B50" s="78" t="s">
        <v>1</v>
      </c>
      <c r="C50" s="79"/>
      <c r="D50" s="79"/>
      <c r="E50" s="79"/>
      <c r="F50" s="79"/>
    </row>
    <row r="52" spans="2:9">
      <c r="I52" s="80">
        <f>I20+I21+I26+I31</f>
        <v>1104.0808032</v>
      </c>
    </row>
  </sheetData>
  <mergeCells count="38">
    <mergeCell ref="A36:G36"/>
    <mergeCell ref="C37:G37"/>
    <mergeCell ref="A42:I42"/>
    <mergeCell ref="E44:G44"/>
    <mergeCell ref="E46:G46"/>
    <mergeCell ref="D35:G3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A31:C31"/>
    <mergeCell ref="E18:F18"/>
    <mergeCell ref="B20:C20"/>
    <mergeCell ref="D20:E20"/>
    <mergeCell ref="B21:C21"/>
    <mergeCell ref="D21:E21"/>
    <mergeCell ref="M33:S33"/>
    <mergeCell ref="M34:S34"/>
    <mergeCell ref="C16:D16"/>
    <mergeCell ref="E1:G1"/>
    <mergeCell ref="H1:I1"/>
    <mergeCell ref="H6:I6"/>
    <mergeCell ref="H7:I7"/>
    <mergeCell ref="B9:D9"/>
    <mergeCell ref="B10:E10"/>
    <mergeCell ref="G10:I10"/>
    <mergeCell ref="B11:E11"/>
    <mergeCell ref="G11:I11"/>
    <mergeCell ref="B12:D12"/>
    <mergeCell ref="G12:I12"/>
    <mergeCell ref="B14:I14"/>
    <mergeCell ref="C18:D18"/>
  </mergeCells>
  <dataValidations count="1">
    <dataValidation type="list" allowBlank="1" showInputMessage="1" showErrorMessage="1" sqref="A42:I42">
      <formula1>ETATC</formula1>
    </dataValidation>
  </dataValidations>
  <pageMargins left="0.23622047244094491" right="0.19685039370078741" top="0.74803149606299213" bottom="0" header="0.31496062992125984" footer="0.31496062992125984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 DE COMPTE</vt:lpstr>
      <vt:lpstr>Feuil1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fred</cp:lastModifiedBy>
  <dcterms:created xsi:type="dcterms:W3CDTF">2016-03-15T17:16:14Z</dcterms:created>
  <dcterms:modified xsi:type="dcterms:W3CDTF">2016-03-15T18:00:40Z</dcterms:modified>
</cp:coreProperties>
</file>