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820"/>
  </bookViews>
  <sheets>
    <sheet name="FORMULAIRE" sheetId="1" r:id="rId1"/>
    <sheet name="DEVIS" sheetId="2" r:id="rId2"/>
    <sheet name="Données" sheetId="3" r:id="rId3"/>
  </sheets>
  <calcPr calcId="125725"/>
</workbook>
</file>

<file path=xl/calcChain.xml><?xml version="1.0" encoding="utf-8"?>
<calcChain xmlns="http://schemas.openxmlformats.org/spreadsheetml/2006/main">
  <c r="E4" i="3"/>
  <c r="E3"/>
  <c r="G18" i="2"/>
  <c r="G20"/>
  <c r="G22"/>
  <c r="G16"/>
  <c r="C14"/>
  <c r="G27"/>
  <c r="D27"/>
  <c r="C22"/>
  <c r="C20"/>
  <c r="C18"/>
  <c r="C16"/>
  <c r="F16"/>
  <c r="F22"/>
  <c r="F20"/>
  <c r="F18"/>
  <c r="L22"/>
  <c r="L20"/>
  <c r="L18"/>
  <c r="J22"/>
  <c r="J20"/>
  <c r="J18"/>
  <c r="H22"/>
  <c r="H20"/>
  <c r="H18"/>
  <c r="L16"/>
  <c r="J16"/>
  <c r="H16"/>
  <c r="H8"/>
  <c r="D8"/>
  <c r="D9"/>
  <c r="H7"/>
  <c r="D7"/>
  <c r="N20" l="1"/>
  <c r="O20" s="1"/>
  <c r="N22"/>
  <c r="O22" s="1"/>
  <c r="N18"/>
  <c r="O18" s="1"/>
  <c r="N16"/>
  <c r="O16" s="1"/>
  <c r="D24" l="1"/>
</calcChain>
</file>

<file path=xl/sharedStrings.xml><?xml version="1.0" encoding="utf-8"?>
<sst xmlns="http://schemas.openxmlformats.org/spreadsheetml/2006/main" count="113" uniqueCount="56">
  <si>
    <t>Identité</t>
  </si>
  <si>
    <t>Nom:</t>
  </si>
  <si>
    <t>Date :</t>
  </si>
  <si>
    <t>Prénom :</t>
  </si>
  <si>
    <t>Visa:</t>
  </si>
  <si>
    <t>Service :</t>
  </si>
  <si>
    <t>Définition de la pièce</t>
  </si>
  <si>
    <t>Nombre d'élément</t>
  </si>
  <si>
    <t>Type de pièce 1</t>
  </si>
  <si>
    <t>Type de pièce 2</t>
  </si>
  <si>
    <t>Type de pièce 3</t>
  </si>
  <si>
    <t>Type de pièce 4</t>
  </si>
  <si>
    <t xml:space="preserve">Type de pièce </t>
  </si>
  <si>
    <t xml:space="preserve">Imbrication </t>
  </si>
  <si>
    <t xml:space="preserve">Pièce unique </t>
  </si>
  <si>
    <t>Strucutre soudée</t>
  </si>
  <si>
    <t xml:space="preserve">Nombre de pièce </t>
  </si>
  <si>
    <t xml:space="preserve">Matière </t>
  </si>
  <si>
    <t>Acier</t>
  </si>
  <si>
    <t xml:space="preserve">Aluminium </t>
  </si>
  <si>
    <t xml:space="preserve">Longeur </t>
  </si>
  <si>
    <t>Epaisseur</t>
  </si>
  <si>
    <t xml:space="preserve">Largeur </t>
  </si>
  <si>
    <r>
      <rPr>
        <b/>
        <sz val="22"/>
        <color theme="1"/>
        <rFont val="Calibri"/>
        <family val="2"/>
        <scheme val="minor"/>
      </rPr>
      <t>Devis d'usinage</t>
    </r>
    <r>
      <rPr>
        <sz val="11"/>
        <color theme="1"/>
        <rFont val="Calibri"/>
        <family val="2"/>
        <scheme val="minor"/>
      </rPr>
      <t xml:space="preserve"> </t>
    </r>
  </si>
  <si>
    <t>Identification Machine</t>
  </si>
  <si>
    <t>Machines</t>
  </si>
  <si>
    <t>Sélectionner une unité d'usinage</t>
  </si>
  <si>
    <t>CRENO</t>
  </si>
  <si>
    <t>SOS</t>
  </si>
  <si>
    <t xml:space="preserve">Mode </t>
  </si>
  <si>
    <t>Mode</t>
  </si>
  <si>
    <t>Dégradé</t>
  </si>
  <si>
    <t>Optimal</t>
  </si>
  <si>
    <t>S 250</t>
  </si>
  <si>
    <t>H 3600</t>
  </si>
  <si>
    <t xml:space="preserve"> </t>
  </si>
  <si>
    <t>×</t>
  </si>
  <si>
    <t>mm</t>
  </si>
  <si>
    <t>Unité d'usinage :</t>
  </si>
  <si>
    <t xml:space="preserve">en mode </t>
  </si>
  <si>
    <t>Opération d'usinage</t>
  </si>
  <si>
    <t>Outils</t>
  </si>
  <si>
    <t xml:space="preserve">Opération d'usinage </t>
  </si>
  <si>
    <t xml:space="preserve">Taraudage </t>
  </si>
  <si>
    <t xml:space="preserve">Perçage </t>
  </si>
  <si>
    <t xml:space="preserve">Alésage </t>
  </si>
  <si>
    <t xml:space="preserve">Fraisage </t>
  </si>
  <si>
    <t>Volume</t>
  </si>
  <si>
    <t>COUT MATIERE</t>
  </si>
  <si>
    <t>MATIERE</t>
  </si>
  <si>
    <t>UNITAIRE</t>
  </si>
  <si>
    <t>COUT MATIERE TOTAL</t>
  </si>
  <si>
    <t>=</t>
  </si>
  <si>
    <t>Coût de la matière au mm3</t>
  </si>
  <si>
    <t>Coût matière au kg</t>
  </si>
  <si>
    <t>€</t>
  </si>
</sst>
</file>

<file path=xl/styles.xml><?xml version="1.0" encoding="utf-8"?>
<styleSheet xmlns="http://schemas.openxmlformats.org/spreadsheetml/2006/main">
  <numFmts count="1">
    <numFmt numFmtId="164" formatCode=";;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5" xfId="0" applyFill="1" applyBorder="1"/>
    <xf numFmtId="0" fontId="2" fillId="2" borderId="2" xfId="0" applyFont="1" applyFill="1" applyBorder="1"/>
    <xf numFmtId="0" fontId="0" fillId="2" borderId="5" xfId="0" applyFill="1" applyBorder="1"/>
    <xf numFmtId="0" fontId="0" fillId="4" borderId="6" xfId="0" applyFill="1" applyBorder="1" applyAlignment="1" applyProtection="1">
      <alignment horizontal="left"/>
    </xf>
    <xf numFmtId="0" fontId="0" fillId="4" borderId="7" xfId="0" applyFill="1" applyBorder="1" applyAlignment="1" applyProtection="1">
      <alignment horizontal="left"/>
    </xf>
    <xf numFmtId="0" fontId="0" fillId="4" borderId="5" xfId="0" applyFill="1" applyBorder="1" applyAlignment="1" applyProtection="1">
      <alignment horizontal="left"/>
    </xf>
    <xf numFmtId="0" fontId="0" fillId="4" borderId="5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4" borderId="21" xfId="0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0" fillId="5" borderId="6" xfId="0" applyFill="1" applyBorder="1"/>
    <xf numFmtId="0" fontId="4" fillId="5" borderId="20" xfId="0" applyFont="1" applyFill="1" applyBorder="1" applyAlignment="1">
      <alignment horizontal="center"/>
    </xf>
    <xf numFmtId="0" fontId="0" fillId="5" borderId="20" xfId="0" applyFill="1" applyBorder="1"/>
    <xf numFmtId="0" fontId="0" fillId="5" borderId="7" xfId="0" applyFill="1" applyBorder="1"/>
    <xf numFmtId="164" fontId="0" fillId="2" borderId="0" xfId="0" applyNumberFormat="1" applyFill="1" applyBorder="1" applyProtection="1">
      <protection hidden="1"/>
    </xf>
    <xf numFmtId="0" fontId="0" fillId="5" borderId="5" xfId="0" applyFill="1" applyBorder="1" applyAlignment="1">
      <alignment horizontal="center"/>
    </xf>
    <xf numFmtId="164" fontId="0" fillId="2" borderId="2" xfId="0" applyNumberFormat="1" applyFill="1" applyBorder="1"/>
    <xf numFmtId="164" fontId="0" fillId="2" borderId="0" xfId="0" applyNumberForma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0" xfId="0" applyFill="1" applyBorder="1"/>
    <xf numFmtId="0" fontId="0" fillId="4" borderId="21" xfId="0" applyFill="1" applyBorder="1"/>
    <xf numFmtId="0" fontId="0" fillId="0" borderId="0" xfId="0"/>
    <xf numFmtId="0" fontId="0" fillId="0" borderId="5" xfId="0" applyBorder="1" applyAlignment="1">
      <alignment horizontal="center"/>
    </xf>
    <xf numFmtId="0" fontId="0" fillId="5" borderId="20" xfId="0" applyFill="1" applyBorder="1"/>
    <xf numFmtId="0" fontId="0" fillId="5" borderId="7" xfId="0" applyFill="1" applyBorder="1"/>
    <xf numFmtId="164" fontId="0" fillId="2" borderId="0" xfId="0" applyNumberFormat="1" applyFill="1" applyBorder="1"/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21" xfId="0" applyFill="1" applyBorder="1"/>
    <xf numFmtId="0" fontId="5" fillId="5" borderId="6" xfId="0" applyFont="1" applyFill="1" applyBorder="1"/>
    <xf numFmtId="0" fontId="6" fillId="5" borderId="20" xfId="0" applyFont="1" applyFill="1" applyBorder="1"/>
    <xf numFmtId="0" fontId="0" fillId="2" borderId="22" xfId="0" applyFill="1" applyBorder="1"/>
    <xf numFmtId="0" fontId="6" fillId="2" borderId="0" xfId="0" applyFont="1" applyFill="1" applyBorder="1"/>
    <xf numFmtId="0" fontId="1" fillId="5" borderId="5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0" xfId="0" applyNumberFormat="1" applyFill="1" applyBorder="1" applyAlignment="1" applyProtection="1">
      <alignment horizontal="center"/>
      <protection hidden="1"/>
    </xf>
    <xf numFmtId="0" fontId="0" fillId="2" borderId="5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11" fontId="0" fillId="0" borderId="6" xfId="0" applyNumberFormat="1" applyBorder="1" applyAlignment="1">
      <alignment horizontal="center"/>
    </xf>
    <xf numFmtId="164" fontId="0" fillId="5" borderId="5" xfId="0" applyNumberFormat="1" applyFill="1" applyBorder="1"/>
    <xf numFmtId="0" fontId="0" fillId="5" borderId="5" xfId="0" applyNumberFormat="1" applyFill="1" applyBorder="1"/>
    <xf numFmtId="0" fontId="7" fillId="5" borderId="20" xfId="0" applyFont="1" applyFill="1" applyBorder="1" applyAlignment="1">
      <alignment horizontal="right"/>
    </xf>
    <xf numFmtId="0" fontId="0" fillId="2" borderId="1" xfId="0" applyFill="1" applyBorder="1"/>
    <xf numFmtId="0" fontId="2" fillId="2" borderId="4" xfId="0" applyFont="1" applyFill="1" applyBorder="1"/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4" borderId="6" xfId="0" applyFill="1" applyBorder="1" applyAlignment="1">
      <alignment horizontal="left"/>
    </xf>
    <xf numFmtId="0" fontId="0" fillId="4" borderId="20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2" borderId="6" xfId="0" applyFill="1" applyBorder="1" applyAlignment="1"/>
    <xf numFmtId="0" fontId="0" fillId="0" borderId="7" xfId="0" applyBorder="1" applyAlignment="1"/>
    <xf numFmtId="0" fontId="0" fillId="2" borderId="0" xfId="0" applyFill="1" applyBorder="1" applyAlignment="1">
      <alignment horizontal="right"/>
    </xf>
    <xf numFmtId="0" fontId="0" fillId="0" borderId="0" xfId="0" applyAlignment="1">
      <alignment horizontal="right"/>
    </xf>
    <xf numFmtId="49" fontId="0" fillId="2" borderId="6" xfId="0" applyNumberFormat="1" applyFill="1" applyBorder="1" applyAlignment="1">
      <alignment horizontal="center"/>
    </xf>
    <xf numFmtId="49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DEVIS!$C$13" fmlaRange="Données!$A$2:$A$6" noThreeD="1" val="0"/>
</file>

<file path=xl/ctrlProps/ctrlProp2.xml><?xml version="1.0" encoding="utf-8"?>
<formControlPr xmlns="http://schemas.microsoft.com/office/spreadsheetml/2009/9/main" objectType="Drop" dropStyle="combo" dx="16" fmlaLink="DEVIS!$C$17" fmlaRange="Données!$B$2:$B$5" noThreeD="1" val="0"/>
</file>

<file path=xl/ctrlProps/ctrlProp3.xml><?xml version="1.0" encoding="utf-8"?>
<formControlPr xmlns="http://schemas.microsoft.com/office/spreadsheetml/2009/9/main" objectType="Drop" dropStyle="combo" dx="16" fmlaLink="DEVIS!$C$19" fmlaRange="Données!$B$2:$B$5" noThreeD="1" val="0"/>
</file>

<file path=xl/ctrlProps/ctrlProp4.xml><?xml version="1.0" encoding="utf-8"?>
<formControlPr xmlns="http://schemas.microsoft.com/office/spreadsheetml/2009/9/main" objectType="Drop" dropStyle="combo" dx="16" fmlaLink="DEVIS!$C$21" fmlaRange="Données!$B$2:$B$5" noThreeD="1" val="0"/>
</file>

<file path=xl/ctrlProps/ctrlProp5.xml><?xml version="1.0" encoding="utf-8"?>
<formControlPr xmlns="http://schemas.microsoft.com/office/spreadsheetml/2009/9/main" objectType="Drop" dropStyle="combo" dx="16" fmlaLink="DEVIS!$C$15" fmlaRange="Données!$B$2:$B$5" noThreeD="1" sel="3" val="0"/>
</file>

<file path=xl/ctrlProps/ctrlProp6.xml><?xml version="1.0" encoding="utf-8"?>
<formControlPr xmlns="http://schemas.microsoft.com/office/spreadsheetml/2009/9/main" objectType="Drop" dropStyle="combo" dx="16" fmlaLink="DEVIS!$F$17" fmlaRange="Données!$D$2:$D$9" noThreeD="1" val="0"/>
</file>

<file path=xl/ctrlProps/ctrlProp7.xml><?xml version="1.0" encoding="utf-8"?>
<formControlPr xmlns="http://schemas.microsoft.com/office/spreadsheetml/2009/9/main" objectType="Drop" dropStyle="combo" dx="16" fmlaLink="DEVIS!$F$15" fmlaRange="Données!$D$2:$D$9" noThreeD="1" sel="3" val="0"/>
</file>

<file path=xl/ctrlProps/ctrlProp8.xml><?xml version="1.0" encoding="utf-8"?>
<formControlPr xmlns="http://schemas.microsoft.com/office/spreadsheetml/2009/9/main" objectType="Drop" dropStyle="combo" dx="16" fmlaLink="DEVIS!$F$21" fmlaRange="Données!$D$2:$D$9" noThreeD="1" val="0"/>
</file>

<file path=xl/ctrlProps/ctrlProp9.xml><?xml version="1.0" encoding="utf-8"?>
<formControlPr xmlns="http://schemas.microsoft.com/office/spreadsheetml/2009/9/main" objectType="Drop" dropStyle="combo" dx="16" fmlaLink="DEVIS!$F$19" fmlaRange="Données!$D$2:$D$9" noThreeD="1" val="0"/>
</file>

<file path=xl/ctrlProps/ctrlProp10.xml><?xml version="1.0" encoding="utf-8"?>
<formControlPr xmlns="http://schemas.microsoft.com/office/spreadsheetml/2009/9/main" objectType="Drop" dropStyle="combo" dx="16" fmlaLink="DEVIS!$D$26" fmlaRange="Données!$C$2:$C$8" noThreeD="1" val="0"/>
</file>

<file path=xl/ctrlProps/ctrlProp11.xml><?xml version="1.0" encoding="utf-8"?>
<formControlPr xmlns="http://schemas.microsoft.com/office/spreadsheetml/2009/9/main" objectType="Drop" dropStyle="combo" dx="16" fmlaLink="DEVIS!$G$26" fmlaRange="Données!$G$2:$G$4" noThreeD="1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31</xdr:row>
      <xdr:rowOff>104775</xdr:rowOff>
    </xdr:from>
    <xdr:to>
      <xdr:col>6</xdr:col>
      <xdr:colOff>319088</xdr:colOff>
      <xdr:row>32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3895725" y="6029325"/>
          <a:ext cx="595313" cy="8286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31</xdr:row>
      <xdr:rowOff>85725</xdr:rowOff>
    </xdr:from>
    <xdr:to>
      <xdr:col>9</xdr:col>
      <xdr:colOff>214313</xdr:colOff>
      <xdr:row>32</xdr:row>
      <xdr:rowOff>0</xdr:rowOff>
    </xdr:to>
    <xdr:cxnSp macro="">
      <xdr:nvCxnSpPr>
        <xdr:cNvPr id="19" name="Connecteur droit avec flèche 18"/>
        <xdr:cNvCxnSpPr/>
      </xdr:nvCxnSpPr>
      <xdr:spPr>
        <a:xfrm flipH="1" flipV="1">
          <a:off x="5610225" y="6010275"/>
          <a:ext cx="595313" cy="8286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4.xml"/><Relationship Id="rId5" Type="http://schemas.openxmlformats.org/officeDocument/2006/relationships/control" Target="../activeX/activeX2.xml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8"/>
  <sheetViews>
    <sheetView tabSelected="1" topLeftCell="A19" zoomScaleNormal="100" workbookViewId="0">
      <selection activeCell="H40" sqref="H40"/>
    </sheetView>
  </sheetViews>
  <sheetFormatPr baseColWidth="10" defaultRowHeight="15"/>
  <cols>
    <col min="1" max="1" width="11.42578125" customWidth="1"/>
    <col min="2" max="2" width="8.85546875" customWidth="1"/>
    <col min="4" max="4" width="8" customWidth="1"/>
    <col min="7" max="7" width="7.7109375" customWidth="1"/>
    <col min="8" max="8" width="8.140625" customWidth="1"/>
    <col min="10" max="10" width="7.5703125" customWidth="1"/>
    <col min="12" max="12" width="9.42578125" customWidth="1"/>
    <col min="13" max="13" width="10.5703125" customWidth="1"/>
    <col min="14" max="14" width="5" customWidth="1"/>
  </cols>
  <sheetData>
    <row r="1" spans="1:14" ht="15.75" thickBot="1"/>
    <row r="2" spans="1:14">
      <c r="C2" s="60" t="s">
        <v>23</v>
      </c>
      <c r="D2" s="61"/>
      <c r="E2" s="61"/>
      <c r="F2" s="61"/>
      <c r="G2" s="61"/>
      <c r="H2" s="61"/>
      <c r="I2" s="61"/>
      <c r="J2" s="62"/>
    </row>
    <row r="3" spans="1:14">
      <c r="C3" s="63"/>
      <c r="D3" s="64"/>
      <c r="E3" s="64"/>
      <c r="F3" s="64"/>
      <c r="G3" s="64"/>
      <c r="H3" s="64"/>
      <c r="I3" s="64"/>
      <c r="J3" s="65"/>
    </row>
    <row r="4" spans="1:14" ht="15.75" thickBot="1">
      <c r="C4" s="66"/>
      <c r="D4" s="67"/>
      <c r="E4" s="67"/>
      <c r="F4" s="67"/>
      <c r="G4" s="67"/>
      <c r="H4" s="67"/>
      <c r="I4" s="67"/>
      <c r="J4" s="68"/>
    </row>
    <row r="6" spans="1:14">
      <c r="B6" s="1" t="s">
        <v>0</v>
      </c>
      <c r="C6" s="2"/>
      <c r="D6" s="2"/>
      <c r="E6" s="2"/>
      <c r="F6" s="2"/>
      <c r="G6" s="2"/>
      <c r="H6" s="2"/>
      <c r="I6" s="2"/>
      <c r="J6" s="3"/>
    </row>
    <row r="7" spans="1:14">
      <c r="B7" s="4"/>
      <c r="C7" s="13" t="s">
        <v>1</v>
      </c>
      <c r="D7" s="72"/>
      <c r="E7" s="73"/>
      <c r="F7" s="5"/>
      <c r="G7" s="13" t="s">
        <v>2</v>
      </c>
      <c r="H7" s="72"/>
      <c r="I7" s="73"/>
      <c r="J7" s="6"/>
    </row>
    <row r="8" spans="1:14">
      <c r="B8" s="4"/>
      <c r="C8" s="13" t="s">
        <v>3</v>
      </c>
      <c r="D8" s="72"/>
      <c r="E8" s="73"/>
      <c r="F8" s="5"/>
      <c r="G8" s="13" t="s">
        <v>4</v>
      </c>
      <c r="H8" s="72"/>
      <c r="I8" s="73"/>
      <c r="J8" s="6"/>
    </row>
    <row r="9" spans="1:14">
      <c r="B9" s="4"/>
      <c r="C9" s="13" t="s">
        <v>5</v>
      </c>
      <c r="D9" s="72"/>
      <c r="E9" s="73"/>
      <c r="F9" s="5"/>
      <c r="G9" s="5"/>
      <c r="H9" s="5"/>
      <c r="I9" s="5"/>
      <c r="J9" s="6"/>
    </row>
    <row r="10" spans="1:14">
      <c r="B10" s="7"/>
      <c r="C10" s="8"/>
      <c r="D10" s="8"/>
      <c r="E10" s="8"/>
      <c r="F10" s="8"/>
      <c r="G10" s="8"/>
      <c r="H10" s="8"/>
      <c r="I10" s="8"/>
      <c r="J10" s="9"/>
    </row>
    <row r="12" spans="1:14">
      <c r="A12" s="1" t="s">
        <v>6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</row>
    <row r="13" spans="1:14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1:14">
      <c r="A14" s="16" t="s">
        <v>7</v>
      </c>
      <c r="B14" s="17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1:14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1:14">
      <c r="A16" s="16" t="s">
        <v>8</v>
      </c>
      <c r="B16" s="17"/>
      <c r="C16" s="5"/>
      <c r="D16" s="5"/>
      <c r="E16" s="18" t="s">
        <v>17</v>
      </c>
      <c r="F16" s="5"/>
      <c r="G16" s="5"/>
      <c r="H16" s="19" t="s">
        <v>20</v>
      </c>
      <c r="I16" s="15">
        <v>1500</v>
      </c>
      <c r="J16" s="19" t="s">
        <v>22</v>
      </c>
      <c r="K16" s="15">
        <v>2800</v>
      </c>
      <c r="L16" s="19" t="s">
        <v>21</v>
      </c>
      <c r="M16" s="15">
        <v>3.4</v>
      </c>
      <c r="N16" s="6"/>
    </row>
    <row r="17" spans="1:14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1:14">
      <c r="A18" s="16" t="s">
        <v>9</v>
      </c>
      <c r="B18" s="17"/>
      <c r="C18" s="5"/>
      <c r="D18" s="5"/>
      <c r="E18" s="18" t="s">
        <v>17</v>
      </c>
      <c r="F18" s="5"/>
      <c r="G18" s="5"/>
      <c r="H18" s="19" t="s">
        <v>20</v>
      </c>
      <c r="I18" s="15"/>
      <c r="J18" s="19" t="s">
        <v>22</v>
      </c>
      <c r="K18" s="15"/>
      <c r="L18" s="19" t="s">
        <v>21</v>
      </c>
      <c r="M18" s="15"/>
      <c r="N18" s="6"/>
    </row>
    <row r="19" spans="1:14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>
      <c r="A20" s="16" t="s">
        <v>10</v>
      </c>
      <c r="B20" s="17"/>
      <c r="C20" s="5"/>
      <c r="D20" s="5"/>
      <c r="E20" s="18" t="s">
        <v>17</v>
      </c>
      <c r="F20" s="5"/>
      <c r="G20" s="5"/>
      <c r="H20" s="19" t="s">
        <v>20</v>
      </c>
      <c r="I20" s="15"/>
      <c r="J20" s="19" t="s">
        <v>22</v>
      </c>
      <c r="K20" s="15"/>
      <c r="L20" s="19" t="s">
        <v>21</v>
      </c>
      <c r="M20" s="15"/>
      <c r="N20" s="6"/>
    </row>
    <row r="21" spans="1:14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1:14">
      <c r="A22" s="16" t="s">
        <v>11</v>
      </c>
      <c r="B22" s="17"/>
      <c r="C22" s="5"/>
      <c r="D22" s="5"/>
      <c r="E22" s="18" t="s">
        <v>17</v>
      </c>
      <c r="F22" s="5"/>
      <c r="G22" s="5"/>
      <c r="H22" s="19" t="s">
        <v>20</v>
      </c>
      <c r="I22" s="15"/>
      <c r="J22" s="19" t="s">
        <v>22</v>
      </c>
      <c r="K22" s="15"/>
      <c r="L22" s="19" t="s">
        <v>21</v>
      </c>
      <c r="M22" s="15"/>
      <c r="N22" s="6"/>
    </row>
    <row r="23" spans="1:14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</row>
    <row r="25" spans="1:14">
      <c r="A25" s="1" t="s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</row>
    <row r="26" spans="1:14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1:14">
      <c r="A27" s="69" t="s">
        <v>26</v>
      </c>
      <c r="B27" s="70"/>
      <c r="C27" s="71"/>
      <c r="D27" s="5"/>
      <c r="E27" s="5"/>
      <c r="F27" s="13" t="s">
        <v>29</v>
      </c>
      <c r="G27" s="5"/>
      <c r="H27" s="5"/>
      <c r="I27" s="5"/>
      <c r="J27" s="5"/>
      <c r="K27" s="5"/>
      <c r="L27" s="5"/>
      <c r="M27" s="5"/>
      <c r="N27" s="6"/>
    </row>
    <row r="28" spans="1:14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/>
    </row>
    <row r="30" spans="1:14">
      <c r="A30" s="58" t="s">
        <v>35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3"/>
    </row>
    <row r="31" spans="1:14">
      <c r="A31" s="5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6"/>
    </row>
    <row r="32" spans="1:14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/>
    </row>
    <row r="33" spans="1:14">
      <c r="A33" s="15"/>
      <c r="B33" s="15"/>
      <c r="C33" s="15"/>
      <c r="D33" s="15"/>
      <c r="E33" s="15"/>
      <c r="F33" s="5"/>
      <c r="G33" s="5"/>
      <c r="H33" s="5"/>
      <c r="I33" s="5"/>
      <c r="J33" s="5"/>
      <c r="K33" s="5"/>
      <c r="L33" s="5"/>
      <c r="M33" s="5"/>
      <c r="N33" s="6"/>
    </row>
    <row r="34" spans="1:14">
      <c r="A34" s="15"/>
      <c r="B34" s="15"/>
      <c r="C34" s="15"/>
      <c r="D34" s="15"/>
      <c r="E34" s="15"/>
      <c r="F34" s="5"/>
      <c r="G34" s="5"/>
      <c r="H34" s="5"/>
      <c r="I34" s="5"/>
      <c r="J34" s="5"/>
      <c r="K34" s="5"/>
      <c r="L34" s="5"/>
      <c r="M34" s="5"/>
      <c r="N34" s="6"/>
    </row>
    <row r="35" spans="1:14">
      <c r="A35" s="15"/>
      <c r="B35" s="15"/>
      <c r="C35" s="15"/>
      <c r="D35" s="15"/>
      <c r="E35" s="15"/>
      <c r="F35" s="5"/>
      <c r="G35" s="5"/>
      <c r="H35" s="5"/>
      <c r="I35" s="5"/>
      <c r="J35" s="5"/>
      <c r="K35" s="5"/>
      <c r="L35" s="5"/>
      <c r="M35" s="5"/>
      <c r="N35" s="6"/>
    </row>
    <row r="36" spans="1:14">
      <c r="A36" s="15"/>
      <c r="B36" s="15"/>
      <c r="C36" s="15"/>
      <c r="D36" s="15"/>
      <c r="E36" s="15"/>
      <c r="F36" s="5"/>
      <c r="G36" s="5"/>
      <c r="H36" s="5"/>
      <c r="I36" s="5"/>
      <c r="J36" s="5"/>
      <c r="K36" s="5"/>
      <c r="L36" s="5"/>
      <c r="M36" s="5"/>
      <c r="N36" s="6"/>
    </row>
    <row r="37" spans="1:14">
      <c r="A37" s="15"/>
      <c r="B37" s="15"/>
      <c r="C37" s="15"/>
      <c r="D37" s="15"/>
      <c r="E37" s="15"/>
      <c r="F37" s="5"/>
      <c r="G37" s="5"/>
      <c r="H37" s="5"/>
      <c r="I37" s="5"/>
      <c r="J37" s="5"/>
      <c r="K37" s="5"/>
      <c r="L37" s="5"/>
      <c r="M37" s="5"/>
      <c r="N37" s="6"/>
    </row>
    <row r="38" spans="1:14">
      <c r="A38" s="15"/>
      <c r="B38" s="15"/>
      <c r="C38" s="15"/>
      <c r="D38" s="15"/>
      <c r="E38" s="15"/>
      <c r="F38" s="5"/>
      <c r="G38" s="5"/>
      <c r="H38" s="5"/>
      <c r="I38" s="5"/>
      <c r="J38" s="5"/>
      <c r="K38" s="5"/>
      <c r="L38" s="5"/>
      <c r="M38" s="5"/>
      <c r="N38" s="6"/>
    </row>
    <row r="39" spans="1:14">
      <c r="A39" s="15"/>
      <c r="B39" s="15"/>
      <c r="C39" s="15"/>
      <c r="D39" s="15"/>
      <c r="E39" s="15"/>
      <c r="F39" s="5"/>
      <c r="G39" s="5"/>
      <c r="H39" s="5"/>
      <c r="I39" s="5"/>
      <c r="J39" s="5"/>
      <c r="K39" s="5"/>
      <c r="L39" s="5"/>
      <c r="M39" s="5"/>
      <c r="N39" s="6"/>
    </row>
    <row r="40" spans="1:14">
      <c r="A40" s="15"/>
      <c r="B40" s="15"/>
      <c r="C40" s="15"/>
      <c r="D40" s="15"/>
      <c r="E40" s="15"/>
      <c r="F40" s="5"/>
      <c r="G40" s="5"/>
      <c r="H40" s="5"/>
      <c r="I40" s="5"/>
      <c r="J40" s="5"/>
      <c r="K40" s="5"/>
      <c r="L40" s="5"/>
      <c r="M40" s="5"/>
      <c r="N40" s="6"/>
    </row>
    <row r="41" spans="1:14">
      <c r="A41" s="15"/>
      <c r="B41" s="15"/>
      <c r="C41" s="15"/>
      <c r="D41" s="15"/>
      <c r="E41" s="15"/>
      <c r="F41" s="5"/>
      <c r="G41" s="5"/>
      <c r="H41" s="5"/>
      <c r="I41" s="5"/>
      <c r="J41" s="5"/>
      <c r="K41" s="5"/>
      <c r="L41" s="5"/>
      <c r="M41" s="5"/>
      <c r="N41" s="6"/>
    </row>
    <row r="42" spans="1:14">
      <c r="A42" s="15"/>
      <c r="B42" s="15"/>
      <c r="C42" s="15"/>
      <c r="D42" s="15"/>
      <c r="E42" s="15"/>
      <c r="F42" s="5"/>
      <c r="G42" s="5"/>
      <c r="H42" s="5"/>
      <c r="I42" s="5"/>
      <c r="J42" s="5"/>
      <c r="K42" s="5"/>
      <c r="L42" s="5"/>
      <c r="M42" s="5"/>
      <c r="N42" s="6"/>
    </row>
    <row r="43" spans="1:14">
      <c r="A43" s="15"/>
      <c r="B43" s="15"/>
      <c r="C43" s="15"/>
      <c r="D43" s="15"/>
      <c r="E43" s="15"/>
      <c r="F43" s="5"/>
      <c r="G43" s="5"/>
      <c r="H43" s="5"/>
      <c r="I43" s="5"/>
      <c r="J43" s="5"/>
      <c r="K43" s="5"/>
      <c r="L43" s="5"/>
      <c r="M43" s="5"/>
      <c r="N43" s="6"/>
    </row>
    <row r="44" spans="1:14">
      <c r="A44" s="15"/>
      <c r="B44" s="15"/>
      <c r="C44" s="15"/>
      <c r="D44" s="15"/>
      <c r="E44" s="15"/>
      <c r="F44" s="5"/>
      <c r="G44" s="5"/>
      <c r="H44" s="5"/>
      <c r="I44" s="5"/>
      <c r="J44" s="5"/>
      <c r="K44" s="5"/>
      <c r="L44" s="5"/>
      <c r="M44" s="5"/>
      <c r="N44" s="6"/>
    </row>
    <row r="45" spans="1:14">
      <c r="A45" s="15"/>
      <c r="B45" s="15"/>
      <c r="C45" s="15"/>
      <c r="D45" s="15"/>
      <c r="E45" s="15"/>
      <c r="F45" s="5"/>
      <c r="G45" s="5"/>
      <c r="H45" s="5"/>
      <c r="I45" s="5"/>
      <c r="J45" s="5"/>
      <c r="K45" s="5"/>
      <c r="L45" s="5"/>
      <c r="M45" s="5"/>
      <c r="N45" s="6"/>
    </row>
    <row r="46" spans="1:14">
      <c r="A46" s="15"/>
      <c r="B46" s="15"/>
      <c r="C46" s="15"/>
      <c r="D46" s="15"/>
      <c r="E46" s="15"/>
      <c r="F46" s="5"/>
      <c r="G46" s="5"/>
      <c r="H46" s="5"/>
      <c r="I46" s="5"/>
      <c r="J46" s="5"/>
      <c r="K46" s="5"/>
      <c r="L46" s="5"/>
      <c r="M46" s="5"/>
      <c r="N46" s="6"/>
    </row>
    <row r="47" spans="1:14">
      <c r="A47" s="15"/>
      <c r="B47" s="15"/>
      <c r="C47" s="15"/>
      <c r="D47" s="15"/>
      <c r="E47" s="15"/>
      <c r="F47" s="5"/>
      <c r="G47" s="5"/>
      <c r="H47" s="5"/>
      <c r="I47" s="5"/>
      <c r="J47" s="5"/>
      <c r="K47" s="5"/>
      <c r="L47" s="5"/>
      <c r="M47" s="5"/>
      <c r="N47" s="6"/>
    </row>
    <row r="48" spans="1:14">
      <c r="A48" s="15"/>
      <c r="B48" s="15"/>
      <c r="C48" s="15"/>
      <c r="D48" s="15"/>
      <c r="E48" s="15"/>
      <c r="F48" s="5"/>
      <c r="G48" s="5"/>
      <c r="H48" s="5"/>
      <c r="I48" s="5"/>
      <c r="J48" s="5"/>
      <c r="K48" s="5"/>
      <c r="L48" s="5"/>
      <c r="M48" s="5"/>
      <c r="N48" s="6"/>
    </row>
    <row r="49" spans="1:14">
      <c r="A49" s="15"/>
      <c r="B49" s="15"/>
      <c r="C49" s="15"/>
      <c r="D49" s="15"/>
      <c r="E49" s="15"/>
      <c r="F49" s="5"/>
      <c r="G49" s="5"/>
      <c r="H49" s="5"/>
      <c r="I49" s="5"/>
      <c r="J49" s="5"/>
      <c r="K49" s="5"/>
      <c r="L49" s="5"/>
      <c r="M49" s="5"/>
      <c r="N49" s="6"/>
    </row>
    <row r="50" spans="1:14">
      <c r="A50" s="15"/>
      <c r="B50" s="15"/>
      <c r="C50" s="15"/>
      <c r="D50" s="15"/>
      <c r="E50" s="15"/>
      <c r="F50" s="5"/>
      <c r="G50" s="5"/>
      <c r="H50" s="5"/>
      <c r="I50" s="5"/>
      <c r="J50" s="5"/>
      <c r="K50" s="5"/>
      <c r="L50" s="5"/>
      <c r="M50" s="5"/>
      <c r="N50" s="6"/>
    </row>
    <row r="51" spans="1:14">
      <c r="A51" s="15"/>
      <c r="B51" s="15"/>
      <c r="C51" s="15"/>
      <c r="D51" s="15"/>
      <c r="E51" s="15"/>
      <c r="F51" s="5"/>
      <c r="G51" s="5"/>
      <c r="H51" s="5"/>
      <c r="I51" s="5"/>
      <c r="J51" s="5"/>
      <c r="K51" s="5"/>
      <c r="L51" s="5"/>
      <c r="M51" s="5"/>
      <c r="N51" s="6"/>
    </row>
    <row r="52" spans="1:14">
      <c r="A52" s="15"/>
      <c r="B52" s="15"/>
      <c r="C52" s="15"/>
      <c r="D52" s="15"/>
      <c r="E52" s="15"/>
      <c r="F52" s="5"/>
      <c r="G52" s="5"/>
      <c r="H52" s="5"/>
      <c r="I52" s="5"/>
      <c r="J52" s="5"/>
      <c r="K52" s="5"/>
      <c r="L52" s="5"/>
      <c r="M52" s="5"/>
      <c r="N52" s="6"/>
    </row>
    <row r="53" spans="1:14">
      <c r="A53" s="15"/>
      <c r="B53" s="15"/>
      <c r="C53" s="15"/>
      <c r="D53" s="15"/>
      <c r="E53" s="15"/>
      <c r="F53" s="5"/>
      <c r="G53" s="5"/>
      <c r="H53" s="5"/>
      <c r="I53" s="5"/>
      <c r="J53" s="5"/>
      <c r="K53" s="5"/>
      <c r="L53" s="5"/>
      <c r="M53" s="5"/>
      <c r="N53" s="6"/>
    </row>
    <row r="54" spans="1:14">
      <c r="A54" s="15"/>
      <c r="B54" s="15"/>
      <c r="C54" s="15"/>
      <c r="D54" s="15"/>
      <c r="E54" s="15"/>
      <c r="F54" s="5"/>
      <c r="G54" s="5"/>
      <c r="H54" s="5"/>
      <c r="I54" s="5"/>
      <c r="J54" s="5"/>
      <c r="K54" s="5"/>
      <c r="L54" s="5"/>
      <c r="M54" s="5"/>
      <c r="N54" s="6"/>
    </row>
    <row r="55" spans="1:14">
      <c r="A55" s="15"/>
      <c r="B55" s="15"/>
      <c r="C55" s="15"/>
      <c r="D55" s="15"/>
      <c r="E55" s="15"/>
      <c r="F55" s="5"/>
      <c r="G55" s="5"/>
      <c r="H55" s="5"/>
      <c r="I55" s="5"/>
      <c r="J55" s="5"/>
      <c r="K55" s="5"/>
      <c r="L55" s="5"/>
      <c r="M55" s="5"/>
      <c r="N55" s="6"/>
    </row>
    <row r="56" spans="1:14">
      <c r="A56" s="15"/>
      <c r="B56" s="15"/>
      <c r="C56" s="15"/>
      <c r="D56" s="15"/>
      <c r="E56" s="15"/>
      <c r="F56" s="5"/>
      <c r="G56" s="5"/>
      <c r="H56" s="5"/>
      <c r="I56" s="5"/>
      <c r="J56" s="5"/>
      <c r="K56" s="5"/>
      <c r="L56" s="5"/>
      <c r="M56" s="5"/>
      <c r="N56" s="6"/>
    </row>
    <row r="57" spans="1:14">
      <c r="A57" s="15"/>
      <c r="B57" s="15"/>
      <c r="C57" s="15"/>
      <c r="D57" s="15"/>
      <c r="E57" s="15"/>
      <c r="F57" s="5"/>
      <c r="G57" s="5"/>
      <c r="H57" s="5"/>
      <c r="I57" s="5"/>
      <c r="J57" s="5"/>
      <c r="K57" s="5"/>
      <c r="L57" s="5"/>
      <c r="M57" s="5"/>
      <c r="N57" s="6"/>
    </row>
    <row r="58" spans="1:14">
      <c r="A58" s="15"/>
      <c r="B58" s="15"/>
      <c r="C58" s="15"/>
      <c r="D58" s="15"/>
      <c r="E58" s="15"/>
      <c r="F58" s="5"/>
      <c r="G58" s="5"/>
      <c r="H58" s="5"/>
      <c r="I58" s="5"/>
      <c r="J58" s="5"/>
      <c r="K58" s="5"/>
      <c r="L58" s="5"/>
      <c r="M58" s="5"/>
      <c r="N58" s="6"/>
    </row>
    <row r="59" spans="1:14">
      <c r="A59" s="15"/>
      <c r="B59" s="15"/>
      <c r="C59" s="15"/>
      <c r="D59" s="15"/>
      <c r="E59" s="15"/>
      <c r="F59" s="5"/>
      <c r="G59" s="5"/>
      <c r="H59" s="5"/>
      <c r="I59" s="5"/>
      <c r="J59" s="5"/>
      <c r="K59" s="5"/>
      <c r="L59" s="5"/>
      <c r="M59" s="5"/>
      <c r="N59" s="6"/>
    </row>
    <row r="60" spans="1:14">
      <c r="A60" s="15"/>
      <c r="B60" s="15"/>
      <c r="C60" s="15"/>
      <c r="D60" s="15"/>
      <c r="E60" s="15"/>
      <c r="F60" s="5"/>
      <c r="G60" s="5"/>
      <c r="H60" s="5"/>
      <c r="I60" s="5"/>
      <c r="J60" s="5"/>
      <c r="K60" s="5"/>
      <c r="L60" s="5"/>
      <c r="M60" s="5"/>
      <c r="N60" s="6"/>
    </row>
    <row r="61" spans="1:14">
      <c r="A61" s="15"/>
      <c r="B61" s="15"/>
      <c r="C61" s="15"/>
      <c r="D61" s="15"/>
      <c r="E61" s="15"/>
      <c r="F61" s="5"/>
      <c r="G61" s="5"/>
      <c r="H61" s="5"/>
      <c r="I61" s="5"/>
      <c r="J61" s="5"/>
      <c r="K61" s="5"/>
      <c r="L61" s="5"/>
      <c r="M61" s="5"/>
      <c r="N61" s="6"/>
    </row>
    <row r="62" spans="1:14">
      <c r="A62" s="15"/>
      <c r="B62" s="15"/>
      <c r="C62" s="15"/>
      <c r="D62" s="15"/>
      <c r="E62" s="15"/>
      <c r="F62" s="5"/>
      <c r="G62" s="5"/>
      <c r="H62" s="5"/>
      <c r="I62" s="5"/>
      <c r="J62" s="5"/>
      <c r="K62" s="5"/>
      <c r="L62" s="5"/>
      <c r="M62" s="5"/>
      <c r="N62" s="6"/>
    </row>
    <row r="63" spans="1:14">
      <c r="A63" s="15"/>
      <c r="B63" s="15"/>
      <c r="C63" s="15"/>
      <c r="D63" s="15"/>
      <c r="E63" s="15"/>
      <c r="F63" s="5"/>
      <c r="G63" s="5"/>
      <c r="H63" s="5"/>
      <c r="I63" s="5"/>
      <c r="J63" s="5"/>
      <c r="K63" s="5"/>
      <c r="L63" s="5"/>
      <c r="M63" s="5"/>
      <c r="N63" s="6"/>
    </row>
    <row r="64" spans="1:14">
      <c r="A64" s="15"/>
      <c r="B64" s="15"/>
      <c r="C64" s="15"/>
      <c r="D64" s="15"/>
      <c r="E64" s="15"/>
      <c r="F64" s="5"/>
      <c r="G64" s="5"/>
      <c r="H64" s="5"/>
      <c r="I64" s="5"/>
      <c r="J64" s="5"/>
      <c r="K64" s="5"/>
      <c r="L64" s="5"/>
      <c r="M64" s="5"/>
      <c r="N64" s="6"/>
    </row>
    <row r="65" spans="1:14">
      <c r="A65" s="15"/>
      <c r="B65" s="15"/>
      <c r="C65" s="15"/>
      <c r="D65" s="15"/>
      <c r="E65" s="15"/>
      <c r="F65" s="5"/>
      <c r="G65" s="5"/>
      <c r="H65" s="5"/>
      <c r="I65" s="5"/>
      <c r="J65" s="5"/>
      <c r="K65" s="5"/>
      <c r="L65" s="5"/>
      <c r="M65" s="5"/>
      <c r="N65" s="6"/>
    </row>
    <row r="66" spans="1:14" s="36" customFormat="1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6"/>
    </row>
    <row r="67" spans="1:14" s="36" customForma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6"/>
    </row>
    <row r="68" spans="1:14" s="36" customFormat="1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6"/>
    </row>
    <row r="69" spans="1:14" s="36" customForma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6"/>
    </row>
    <row r="70" spans="1:14" s="36" customFormat="1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6"/>
    </row>
    <row r="71" spans="1:14" s="36" customForma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6"/>
    </row>
    <row r="72" spans="1:14" s="36" customFormat="1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6"/>
    </row>
    <row r="73" spans="1:14" s="36" customFormat="1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6"/>
    </row>
    <row r="74" spans="1:14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6"/>
    </row>
    <row r="75" spans="1:14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6"/>
    </row>
    <row r="76" spans="1:14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6"/>
    </row>
    <row r="77" spans="1:14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6"/>
    </row>
    <row r="78" spans="1:14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9"/>
    </row>
  </sheetData>
  <mergeCells count="7">
    <mergeCell ref="C2:J4"/>
    <mergeCell ref="A27:C27"/>
    <mergeCell ref="D7:E7"/>
    <mergeCell ref="D8:E8"/>
    <mergeCell ref="D9:E9"/>
    <mergeCell ref="H7:I7"/>
    <mergeCell ref="H8:I8"/>
  </mergeCells>
  <pageMargins left="0.7" right="0.7" top="0.75" bottom="0.75" header="0.3" footer="0.3"/>
  <pageSetup paperSize="9" orientation="portrait" r:id="rId1"/>
  <drawing r:id="rId2"/>
  <legacyDrawing r:id="rId3"/>
  <controls>
    <control shapeId="1042" r:id="rId4" name="CommandButton2"/>
    <control shapeId="1040" r:id="rId5" name="CommandButton1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Données!$I$2:$I$8</xm:f>
          </x14:formula1>
          <xm:sqref>#REF!</xm:sqref>
        </x14:dataValidation>
        <x14:dataValidation type="list" allowBlank="1" showInputMessage="1" showErrorMessage="1">
          <x14:formula1>
            <xm:f>Données!$H$2:$H$8</xm:f>
          </x14:formula1>
          <xm:sqref>#REF!</xm:sqref>
        </x14:dataValidation>
        <x14:dataValidation type="list" allowBlank="1" showInputMessage="1" showErrorMessage="1">
          <x14:formula1>
            <xm:f>Données!$F$2:$F$4</xm:f>
          </x14:formula1>
          <xm:sqref>#REF!</xm:sqref>
        </x14:dataValidation>
        <x14:dataValidation type="list" allowBlank="1" showInputMessage="1" showErrorMessage="1">
          <x14:formula1>
            <xm:f>Données!$G$2:$G$4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8"/>
  <sheetViews>
    <sheetView topLeftCell="A8" zoomScaleNormal="100" workbookViewId="0">
      <selection activeCell="F36" sqref="F36"/>
    </sheetView>
  </sheetViews>
  <sheetFormatPr baseColWidth="10" defaultRowHeight="15"/>
  <cols>
    <col min="3" max="3" width="16.28515625" customWidth="1"/>
    <col min="9" max="9" width="11.42578125" customWidth="1"/>
    <col min="15" max="15" width="16.42578125" customWidth="1"/>
  </cols>
  <sheetData>
    <row r="1" spans="1:16" ht="15.75" thickBot="1"/>
    <row r="2" spans="1:16">
      <c r="C2" s="60" t="s">
        <v>23</v>
      </c>
      <c r="D2" s="61"/>
      <c r="E2" s="61"/>
      <c r="F2" s="61"/>
      <c r="G2" s="61"/>
      <c r="H2" s="61"/>
      <c r="I2" s="61"/>
      <c r="J2" s="62"/>
    </row>
    <row r="3" spans="1:16">
      <c r="C3" s="63"/>
      <c r="D3" s="64"/>
      <c r="E3" s="64"/>
      <c r="F3" s="64"/>
      <c r="G3" s="64"/>
      <c r="H3" s="64"/>
      <c r="I3" s="64"/>
      <c r="J3" s="65"/>
    </row>
    <row r="4" spans="1:16" ht="15.75" thickBot="1">
      <c r="C4" s="66"/>
      <c r="D4" s="67"/>
      <c r="E4" s="67"/>
      <c r="F4" s="67"/>
      <c r="G4" s="67"/>
      <c r="H4" s="67"/>
      <c r="I4" s="67"/>
      <c r="J4" s="68"/>
    </row>
    <row r="6" spans="1:16">
      <c r="B6" s="1" t="s">
        <v>0</v>
      </c>
      <c r="C6" s="2"/>
      <c r="D6" s="2"/>
      <c r="E6" s="2"/>
      <c r="F6" s="2"/>
      <c r="G6" s="2"/>
      <c r="H6" s="2"/>
      <c r="I6" s="2"/>
      <c r="J6" s="3"/>
    </row>
    <row r="7" spans="1:16">
      <c r="B7" s="4"/>
      <c r="C7" s="13" t="s">
        <v>1</v>
      </c>
      <c r="D7" s="76">
        <f>FORMULAIRE!D7</f>
        <v>0</v>
      </c>
      <c r="E7" s="77"/>
      <c r="F7" s="5"/>
      <c r="G7" s="13" t="s">
        <v>2</v>
      </c>
      <c r="H7" s="76">
        <f>FORMULAIRE!H7</f>
        <v>0</v>
      </c>
      <c r="I7" s="77"/>
      <c r="J7" s="6"/>
    </row>
    <row r="8" spans="1:16">
      <c r="B8" s="4"/>
      <c r="C8" s="13" t="s">
        <v>3</v>
      </c>
      <c r="D8" s="76">
        <f>FORMULAIRE!D8</f>
        <v>0</v>
      </c>
      <c r="E8" s="77"/>
      <c r="F8" s="5"/>
      <c r="G8" s="13" t="s">
        <v>4</v>
      </c>
      <c r="H8" s="76">
        <f>FORMULAIRE!H8</f>
        <v>0</v>
      </c>
      <c r="I8" s="77"/>
      <c r="J8" s="6"/>
    </row>
    <row r="9" spans="1:16">
      <c r="B9" s="4"/>
      <c r="C9" s="13" t="s">
        <v>5</v>
      </c>
      <c r="D9" s="76">
        <f>FORMULAIRE!D9</f>
        <v>0</v>
      </c>
      <c r="E9" s="77"/>
      <c r="F9" s="5"/>
      <c r="G9" s="5"/>
      <c r="H9" s="5"/>
      <c r="I9" s="5"/>
      <c r="J9" s="6"/>
    </row>
    <row r="10" spans="1:16">
      <c r="B10" s="7"/>
      <c r="C10" s="8"/>
      <c r="D10" s="8"/>
      <c r="E10" s="8"/>
      <c r="F10" s="8"/>
      <c r="G10" s="8"/>
      <c r="H10" s="8"/>
      <c r="I10" s="8"/>
      <c r="J10" s="9"/>
    </row>
    <row r="12" spans="1:16" ht="18.75">
      <c r="A12" s="1" t="s">
        <v>6</v>
      </c>
      <c r="B12" s="14"/>
      <c r="C12" s="14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O12" s="48" t="s">
        <v>48</v>
      </c>
      <c r="P12" s="47"/>
    </row>
    <row r="13" spans="1:16">
      <c r="A13" s="4"/>
      <c r="B13" s="5"/>
      <c r="C13" s="30">
        <v>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O13" s="48" t="s">
        <v>49</v>
      </c>
    </row>
    <row r="14" spans="1:16">
      <c r="A14" s="16" t="s">
        <v>7</v>
      </c>
      <c r="B14" s="17"/>
      <c r="C14" s="50">
        <f>INDEX(Données!A2:A6,C13)</f>
        <v>0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O14" s="48" t="s">
        <v>50</v>
      </c>
    </row>
    <row r="15" spans="1:16">
      <c r="A15" s="4"/>
      <c r="B15" s="5"/>
      <c r="C15" s="51">
        <v>3</v>
      </c>
      <c r="D15" s="5"/>
      <c r="E15" s="5"/>
      <c r="F15" s="27">
        <v>3</v>
      </c>
      <c r="G15" s="5"/>
      <c r="H15" s="21" t="s">
        <v>20</v>
      </c>
      <c r="I15" s="5"/>
      <c r="J15" s="21" t="s">
        <v>22</v>
      </c>
      <c r="K15" s="5"/>
      <c r="L15" s="21" t="s">
        <v>21</v>
      </c>
      <c r="M15" s="5"/>
      <c r="N15" s="35" t="s">
        <v>47</v>
      </c>
      <c r="O15" s="46"/>
    </row>
    <row r="16" spans="1:16" ht="15.75">
      <c r="A16" s="16" t="s">
        <v>8</v>
      </c>
      <c r="B16" s="17"/>
      <c r="C16" s="50" t="str">
        <f>INDEX(Données!B2:B5,C15)</f>
        <v xml:space="preserve">Pièce unique </v>
      </c>
      <c r="D16" s="5"/>
      <c r="E16" s="18" t="s">
        <v>17</v>
      </c>
      <c r="F16" s="52" t="str">
        <f>INDEX(Données!D2:D9,F15)</f>
        <v xml:space="preserve">Aluminium </v>
      </c>
      <c r="G16" s="40">
        <f>INDEX(Données!$E$2:$E$9,F15)</f>
        <v>2.024175E-6</v>
      </c>
      <c r="H16" s="23">
        <f>FORMULAIRE!I16</f>
        <v>1500</v>
      </c>
      <c r="I16" s="24" t="s">
        <v>36</v>
      </c>
      <c r="J16" s="25">
        <f>FORMULAIRE!K16</f>
        <v>2800</v>
      </c>
      <c r="K16" s="24" t="s">
        <v>36</v>
      </c>
      <c r="L16" s="26">
        <f>FORMULAIRE!M16</f>
        <v>3.4</v>
      </c>
      <c r="M16" s="28" t="s">
        <v>37</v>
      </c>
      <c r="N16" s="28">
        <f>H16*J16*L16</f>
        <v>14280000</v>
      </c>
      <c r="O16" s="56">
        <f>N16*G16</f>
        <v>28.905218999999999</v>
      </c>
    </row>
    <row r="17" spans="1:15">
      <c r="A17" s="4"/>
      <c r="B17" s="5"/>
      <c r="C17" s="51">
        <v>1</v>
      </c>
      <c r="D17" s="5"/>
      <c r="E17" s="5"/>
      <c r="F17" s="51">
        <v>1</v>
      </c>
      <c r="G17" s="40"/>
      <c r="H17" s="22" t="s">
        <v>20</v>
      </c>
      <c r="I17" s="5"/>
      <c r="J17" s="22" t="s">
        <v>22</v>
      </c>
      <c r="K17" s="5"/>
      <c r="L17" s="22" t="s">
        <v>21</v>
      </c>
      <c r="M17" s="5"/>
      <c r="N17" s="43" t="s">
        <v>47</v>
      </c>
      <c r="O17" s="55"/>
    </row>
    <row r="18" spans="1:15" ht="15.75">
      <c r="A18" s="16" t="s">
        <v>9</v>
      </c>
      <c r="B18" s="17"/>
      <c r="C18" s="50">
        <f>INDEX(Données!B2:B5,C17)</f>
        <v>0</v>
      </c>
      <c r="D18" s="5"/>
      <c r="E18" s="18" t="s">
        <v>17</v>
      </c>
      <c r="F18" s="52">
        <f>INDEX(Données!D2:D9,F17)</f>
        <v>0</v>
      </c>
      <c r="G18" s="40">
        <f>INDEX(Données!$E$2:$E$9,F17)</f>
        <v>0</v>
      </c>
      <c r="H18" s="23">
        <f>FORMULAIRE!I18</f>
        <v>0</v>
      </c>
      <c r="I18" s="24" t="s">
        <v>36</v>
      </c>
      <c r="J18" s="25">
        <f>FORMULAIRE!K18</f>
        <v>0</v>
      </c>
      <c r="K18" s="24" t="s">
        <v>36</v>
      </c>
      <c r="L18" s="26">
        <f>FORMULAIRE!M18</f>
        <v>0</v>
      </c>
      <c r="M18" s="28" t="s">
        <v>37</v>
      </c>
      <c r="N18" s="28">
        <f>H18*J18*L18</f>
        <v>0</v>
      </c>
      <c r="O18" s="56">
        <f t="shared" ref="O18:O22" si="0">N18*G18</f>
        <v>0</v>
      </c>
    </row>
    <row r="19" spans="1:15">
      <c r="A19" s="4"/>
      <c r="B19" s="5"/>
      <c r="C19" s="51">
        <v>1</v>
      </c>
      <c r="D19" s="5"/>
      <c r="E19" s="5"/>
      <c r="F19" s="51">
        <v>1</v>
      </c>
      <c r="G19" s="40"/>
      <c r="H19" s="22" t="s">
        <v>20</v>
      </c>
      <c r="I19" s="5"/>
      <c r="J19" s="22" t="s">
        <v>22</v>
      </c>
      <c r="K19" s="5"/>
      <c r="L19" s="22" t="s">
        <v>21</v>
      </c>
      <c r="M19" s="5"/>
      <c r="N19" s="43" t="s">
        <v>47</v>
      </c>
      <c r="O19" s="55"/>
    </row>
    <row r="20" spans="1:15" ht="15.75">
      <c r="A20" s="16" t="s">
        <v>10</v>
      </c>
      <c r="B20" s="17"/>
      <c r="C20" s="50">
        <f>INDEX(Données!B2:B5,C19)</f>
        <v>0</v>
      </c>
      <c r="D20" s="5"/>
      <c r="E20" s="18" t="s">
        <v>17</v>
      </c>
      <c r="F20" s="52">
        <f>INDEX(Données!D2:D9,F19)</f>
        <v>0</v>
      </c>
      <c r="G20" s="40">
        <f>INDEX(Données!$E$2:$E$9,F19)</f>
        <v>0</v>
      </c>
      <c r="H20" s="23">
        <f>FORMULAIRE!I20</f>
        <v>0</v>
      </c>
      <c r="I20" s="24" t="s">
        <v>36</v>
      </c>
      <c r="J20" s="25">
        <f>FORMULAIRE!K20</f>
        <v>0</v>
      </c>
      <c r="K20" s="24" t="s">
        <v>36</v>
      </c>
      <c r="L20" s="26">
        <f>FORMULAIRE!M20</f>
        <v>0</v>
      </c>
      <c r="M20" s="28" t="s">
        <v>37</v>
      </c>
      <c r="N20" s="28">
        <f>H20*J20*L20</f>
        <v>0</v>
      </c>
      <c r="O20" s="56">
        <f t="shared" si="0"/>
        <v>0</v>
      </c>
    </row>
    <row r="21" spans="1:15">
      <c r="A21" s="4"/>
      <c r="B21" s="5"/>
      <c r="C21" s="51">
        <v>1</v>
      </c>
      <c r="D21" s="5"/>
      <c r="E21" s="5"/>
      <c r="F21" s="51">
        <v>1</v>
      </c>
      <c r="G21" s="40"/>
      <c r="H21" s="22" t="s">
        <v>20</v>
      </c>
      <c r="I21" s="5"/>
      <c r="J21" s="22" t="s">
        <v>22</v>
      </c>
      <c r="K21" s="5"/>
      <c r="L21" s="22" t="s">
        <v>21</v>
      </c>
      <c r="M21" s="5"/>
      <c r="N21" s="43" t="s">
        <v>47</v>
      </c>
      <c r="O21" s="55"/>
    </row>
    <row r="22" spans="1:15" ht="15.75">
      <c r="A22" s="16" t="s">
        <v>11</v>
      </c>
      <c r="B22" s="17"/>
      <c r="C22" s="50">
        <f>INDEX(Données!B2:B5,C21)</f>
        <v>0</v>
      </c>
      <c r="D22" s="5"/>
      <c r="E22" s="18" t="s">
        <v>17</v>
      </c>
      <c r="F22" s="52">
        <f>INDEX(Données!D2:D9,F21)</f>
        <v>0</v>
      </c>
      <c r="G22" s="40">
        <f>INDEX(Données!$E$2:$E$9,F21)</f>
        <v>0</v>
      </c>
      <c r="H22" s="23">
        <f>FORMULAIRE!I22</f>
        <v>0</v>
      </c>
      <c r="I22" s="24" t="s">
        <v>36</v>
      </c>
      <c r="J22" s="25">
        <f>FORMULAIRE!K22</f>
        <v>0</v>
      </c>
      <c r="K22" s="24" t="s">
        <v>36</v>
      </c>
      <c r="L22" s="26">
        <f>FORMULAIRE!M22</f>
        <v>0</v>
      </c>
      <c r="M22" s="28" t="s">
        <v>37</v>
      </c>
      <c r="N22" s="28">
        <f>H22*J22*L22</f>
        <v>0</v>
      </c>
      <c r="O22" s="56">
        <f t="shared" si="0"/>
        <v>0</v>
      </c>
    </row>
    <row r="23" spans="1:1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1:15" ht="18.75">
      <c r="A24" s="44" t="s">
        <v>51</v>
      </c>
      <c r="B24" s="45"/>
      <c r="C24" s="49" t="s">
        <v>52</v>
      </c>
      <c r="D24" s="38">
        <f>O16+O18+O20+O22</f>
        <v>28.905218999999999</v>
      </c>
      <c r="E24" s="57" t="s">
        <v>55</v>
      </c>
      <c r="F24" s="38"/>
      <c r="G24" s="38"/>
      <c r="H24" s="38"/>
      <c r="I24" s="38"/>
      <c r="J24" s="38"/>
      <c r="K24" s="38"/>
      <c r="L24" s="38"/>
      <c r="M24" s="38"/>
      <c r="N24" s="39"/>
    </row>
    <row r="26" spans="1:15">
      <c r="A26" s="1" t="s">
        <v>24</v>
      </c>
      <c r="B26" s="2"/>
      <c r="C26" s="2"/>
      <c r="D26" s="29">
        <v>1</v>
      </c>
      <c r="E26" s="2"/>
      <c r="F26" s="2"/>
      <c r="G26" s="29">
        <v>1</v>
      </c>
      <c r="H26" s="2"/>
      <c r="I26" s="2"/>
      <c r="J26" s="2"/>
      <c r="K26" s="2"/>
      <c r="L26" s="2"/>
      <c r="M26" s="2"/>
      <c r="N26" s="3"/>
    </row>
    <row r="27" spans="1:15">
      <c r="A27" s="4"/>
      <c r="B27" s="74" t="s">
        <v>38</v>
      </c>
      <c r="C27" s="75"/>
      <c r="D27" s="5">
        <f>INDEX(Données!C2:C8,D26)</f>
        <v>0</v>
      </c>
      <c r="E27" s="5"/>
      <c r="F27" s="5" t="s">
        <v>39</v>
      </c>
      <c r="G27" s="5">
        <f>INDEX(Données!G2:G4,G26)</f>
        <v>0</v>
      </c>
      <c r="H27" s="5"/>
      <c r="I27" s="5"/>
      <c r="J27" s="5"/>
      <c r="K27" s="5"/>
      <c r="L27" s="5"/>
      <c r="M27" s="5"/>
      <c r="N27" s="6"/>
    </row>
    <row r="28" spans="1:15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/>
    </row>
  </sheetData>
  <mergeCells count="7">
    <mergeCell ref="B27:C27"/>
    <mergeCell ref="C2:J4"/>
    <mergeCell ref="D7:E7"/>
    <mergeCell ref="D8:E8"/>
    <mergeCell ref="D9:E9"/>
    <mergeCell ref="H7:I7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3"/>
  <sheetViews>
    <sheetView workbookViewId="0">
      <selection activeCell="F33" sqref="F33"/>
    </sheetView>
  </sheetViews>
  <sheetFormatPr baseColWidth="10" defaultRowHeight="15"/>
  <cols>
    <col min="1" max="2" width="16.42578125" customWidth="1"/>
    <col min="5" max="5" width="26" style="36" customWidth="1"/>
    <col min="6" max="6" width="20" style="36" customWidth="1"/>
    <col min="8" max="8" width="18.85546875" customWidth="1"/>
  </cols>
  <sheetData>
    <row r="1" spans="1:9">
      <c r="A1" s="31" t="s">
        <v>16</v>
      </c>
      <c r="B1" s="31" t="s">
        <v>12</v>
      </c>
      <c r="C1" s="31" t="s">
        <v>25</v>
      </c>
      <c r="D1" s="31" t="s">
        <v>17</v>
      </c>
      <c r="E1" s="41" t="s">
        <v>53</v>
      </c>
      <c r="F1" s="41" t="s">
        <v>54</v>
      </c>
      <c r="G1" s="32" t="s">
        <v>30</v>
      </c>
      <c r="H1" s="33" t="s">
        <v>42</v>
      </c>
      <c r="I1" s="31" t="s">
        <v>41</v>
      </c>
    </row>
    <row r="2" spans="1:9">
      <c r="A2" s="12"/>
      <c r="B2" s="11"/>
      <c r="C2" s="11"/>
      <c r="D2" s="11"/>
      <c r="E2" s="42"/>
      <c r="F2" s="42"/>
      <c r="G2" s="37"/>
      <c r="H2" s="10"/>
      <c r="I2" s="11"/>
    </row>
    <row r="3" spans="1:9">
      <c r="A3" s="12">
        <v>1</v>
      </c>
      <c r="B3" s="11" t="s">
        <v>13</v>
      </c>
      <c r="C3" s="11" t="s">
        <v>27</v>
      </c>
      <c r="D3" s="11" t="s">
        <v>18</v>
      </c>
      <c r="E3" s="54">
        <f>(7850*10^-9)*F3</f>
        <v>1.9625000000000003E-6</v>
      </c>
      <c r="F3" s="37">
        <v>0.25</v>
      </c>
      <c r="G3" s="53" t="s">
        <v>31</v>
      </c>
      <c r="H3" s="11" t="s">
        <v>43</v>
      </c>
      <c r="I3" s="11">
        <v>1</v>
      </c>
    </row>
    <row r="4" spans="1:9">
      <c r="A4" s="12">
        <v>2</v>
      </c>
      <c r="B4" s="11" t="s">
        <v>14</v>
      </c>
      <c r="C4" s="11" t="s">
        <v>28</v>
      </c>
      <c r="D4" s="11" t="s">
        <v>19</v>
      </c>
      <c r="E4" s="42">
        <f>0.0000026989*F4</f>
        <v>2.024175E-6</v>
      </c>
      <c r="F4" s="37">
        <v>0.75</v>
      </c>
      <c r="G4" s="53" t="s">
        <v>32</v>
      </c>
      <c r="H4" s="11" t="s">
        <v>44</v>
      </c>
      <c r="I4" s="11">
        <v>2</v>
      </c>
    </row>
    <row r="5" spans="1:9">
      <c r="A5" s="12">
        <v>3</v>
      </c>
      <c r="B5" s="11" t="s">
        <v>15</v>
      </c>
      <c r="C5" s="11" t="s">
        <v>33</v>
      </c>
      <c r="D5" s="11"/>
      <c r="E5" s="37"/>
      <c r="F5" s="10"/>
      <c r="G5" s="20"/>
      <c r="H5" s="11" t="s">
        <v>45</v>
      </c>
      <c r="I5" s="11">
        <v>3</v>
      </c>
    </row>
    <row r="6" spans="1:9">
      <c r="A6" s="11">
        <v>4</v>
      </c>
      <c r="B6" s="20"/>
      <c r="C6" s="11" t="s">
        <v>34</v>
      </c>
      <c r="D6" s="11"/>
      <c r="E6" s="37"/>
      <c r="F6" s="37"/>
      <c r="G6" s="20"/>
      <c r="H6" s="11" t="s">
        <v>46</v>
      </c>
      <c r="I6" s="11">
        <v>4</v>
      </c>
    </row>
    <row r="7" spans="1:9">
      <c r="A7" s="20"/>
      <c r="B7" s="20"/>
      <c r="C7" s="11"/>
      <c r="D7" s="11"/>
      <c r="E7" s="37"/>
      <c r="F7" s="37"/>
      <c r="G7" s="20"/>
      <c r="H7" s="11"/>
      <c r="I7" s="11">
        <v>5</v>
      </c>
    </row>
    <row r="8" spans="1:9">
      <c r="A8" s="20"/>
      <c r="B8" s="20"/>
      <c r="C8" s="11"/>
      <c r="D8" s="11"/>
      <c r="E8" s="37"/>
      <c r="F8" s="37"/>
      <c r="G8" s="20"/>
      <c r="H8" s="11"/>
      <c r="I8" s="11">
        <v>6</v>
      </c>
    </row>
    <row r="9" spans="1:9">
      <c r="A9" s="20"/>
      <c r="B9" s="20"/>
      <c r="C9" s="20"/>
      <c r="D9" s="11"/>
      <c r="E9" s="37"/>
      <c r="F9" s="37"/>
      <c r="G9" s="20"/>
      <c r="I9" s="34"/>
    </row>
    <row r="19" spans="2:2">
      <c r="B19" s="20"/>
    </row>
    <row r="33" spans="1:5">
      <c r="A33" s="10" t="s">
        <v>40</v>
      </c>
      <c r="B33" s="10"/>
      <c r="E33" s="10" t="s">
        <v>41</v>
      </c>
    </row>
  </sheetData>
  <dataValidations count="2">
    <dataValidation type="list" allowBlank="1" showInputMessage="1" showErrorMessage="1" sqref="F33">
      <formula1>$G$2:$G$4</formula1>
    </dataValidation>
    <dataValidation type="list" allowBlank="1" showInputMessage="1" showErrorMessage="1" sqref="C33">
      <formula1>$H$3:$H$54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DEVIS</vt:lpstr>
      <vt:lpstr>Données</vt:lpstr>
    </vt:vector>
  </TitlesOfParts>
  <Company>Nexter 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U9101170</dc:creator>
  <cp:lastModifiedBy>fred</cp:lastModifiedBy>
  <dcterms:created xsi:type="dcterms:W3CDTF">2014-12-22T10:54:13Z</dcterms:created>
  <dcterms:modified xsi:type="dcterms:W3CDTF">2014-12-24T08:48:35Z</dcterms:modified>
</cp:coreProperties>
</file>