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drawings/drawing4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5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6122" codeName="{00000000-0000-0000-0000-000000000000}"/>
  <workbookPr codeName="ThisWorkbook" autoCompressPictures="0"/>
  <bookViews>
    <workbookView xWindow="140" yWindow="100" windowWidth="24540" windowHeight="14880"/>
  </bookViews>
  <sheets>
    <sheet name="SEM 1" sheetId="1" r:id="rId1"/>
    <sheet name="SEM 2" sheetId="5" r:id="rId2"/>
    <sheet name="SEM 3" sheetId="6" r:id="rId3"/>
    <sheet name="SEM 4" sheetId="7" r:id="rId4"/>
    <sheet name="SEM 5" sheetId="8" r:id="rId5"/>
    <sheet name="RECAP MENS" sheetId="9" r:id="rId6"/>
    <sheet name="Feuil2" sheetId="2" r:id="rId7"/>
    <sheet name="Feuil3" sheetId="3" r:id="rId8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2" i="5" l="1"/>
  <c r="L2" i="6"/>
  <c r="L2" i="7"/>
  <c r="L2" i="8"/>
  <c r="I2" i="5"/>
  <c r="I2" i="6"/>
  <c r="I2" i="7"/>
  <c r="I2" i="8"/>
  <c r="K1" i="5"/>
  <c r="K1" i="6"/>
  <c r="K1" i="7"/>
  <c r="K1" i="8"/>
  <c r="N2" i="5"/>
  <c r="N2" i="6"/>
  <c r="N2" i="7"/>
  <c r="X7" i="9"/>
  <c r="X9" i="9"/>
  <c r="X11" i="9"/>
  <c r="X13" i="9"/>
  <c r="X15" i="9"/>
  <c r="X17" i="9"/>
  <c r="X19" i="9"/>
  <c r="AD5" i="5"/>
  <c r="AD5" i="6"/>
  <c r="AD5" i="7"/>
  <c r="AD5" i="8"/>
  <c r="X5" i="9"/>
  <c r="D7" i="1"/>
  <c r="D8" i="1"/>
  <c r="G7" i="1"/>
  <c r="G8" i="1"/>
  <c r="J7" i="1"/>
  <c r="J8" i="1"/>
  <c r="M7" i="1"/>
  <c r="M8" i="1"/>
  <c r="P7" i="1"/>
  <c r="P8" i="1"/>
  <c r="S7" i="1"/>
  <c r="S8" i="1"/>
  <c r="W7" i="1"/>
  <c r="V7" i="1"/>
  <c r="V8" i="1"/>
  <c r="X7" i="1"/>
  <c r="Y7" i="1"/>
  <c r="B7" i="9"/>
  <c r="D7" i="5"/>
  <c r="D8" i="5"/>
  <c r="G7" i="5"/>
  <c r="G8" i="5"/>
  <c r="J7" i="5"/>
  <c r="J8" i="5"/>
  <c r="M7" i="5"/>
  <c r="M8" i="5"/>
  <c r="P7" i="5"/>
  <c r="P8" i="5"/>
  <c r="S7" i="5"/>
  <c r="S8" i="5"/>
  <c r="W7" i="5"/>
  <c r="V7" i="5"/>
  <c r="V8" i="5"/>
  <c r="X7" i="5"/>
  <c r="Y7" i="5"/>
  <c r="E7" i="9"/>
  <c r="D7" i="6"/>
  <c r="D8" i="6"/>
  <c r="G7" i="6"/>
  <c r="G8" i="6"/>
  <c r="J7" i="6"/>
  <c r="J8" i="6"/>
  <c r="M7" i="6"/>
  <c r="M8" i="6"/>
  <c r="P7" i="6"/>
  <c r="P8" i="6"/>
  <c r="S7" i="6"/>
  <c r="S8" i="6"/>
  <c r="W7" i="6"/>
  <c r="V7" i="6"/>
  <c r="V8" i="6"/>
  <c r="X7" i="6"/>
  <c r="Y7" i="6"/>
  <c r="H7" i="9"/>
  <c r="D7" i="7"/>
  <c r="D8" i="7"/>
  <c r="G7" i="7"/>
  <c r="G8" i="7"/>
  <c r="J7" i="7"/>
  <c r="J8" i="7"/>
  <c r="M7" i="7"/>
  <c r="M8" i="7"/>
  <c r="P7" i="7"/>
  <c r="P8" i="7"/>
  <c r="S7" i="7"/>
  <c r="S8" i="7"/>
  <c r="W7" i="7"/>
  <c r="V7" i="7"/>
  <c r="V8" i="7"/>
  <c r="X7" i="7"/>
  <c r="Y7" i="7"/>
  <c r="K7" i="9"/>
  <c r="D7" i="8"/>
  <c r="D8" i="8"/>
  <c r="G7" i="8"/>
  <c r="G8" i="8"/>
  <c r="J7" i="8"/>
  <c r="J8" i="8"/>
  <c r="M7" i="8"/>
  <c r="M8" i="8"/>
  <c r="P7" i="8"/>
  <c r="P8" i="8"/>
  <c r="S7" i="8"/>
  <c r="S8" i="8"/>
  <c r="W7" i="8"/>
  <c r="V7" i="8"/>
  <c r="V8" i="8"/>
  <c r="X7" i="8"/>
  <c r="Y7" i="8"/>
  <c r="N7" i="9"/>
  <c r="Q7" i="9"/>
  <c r="W7" i="9"/>
  <c r="D9" i="1"/>
  <c r="D10" i="1"/>
  <c r="G9" i="1"/>
  <c r="G10" i="1"/>
  <c r="J9" i="1"/>
  <c r="J10" i="1"/>
  <c r="M9" i="1"/>
  <c r="M10" i="1"/>
  <c r="P9" i="1"/>
  <c r="P10" i="1"/>
  <c r="S9" i="1"/>
  <c r="S10" i="1"/>
  <c r="W9" i="1"/>
  <c r="V9" i="1"/>
  <c r="V10" i="1"/>
  <c r="X9" i="1"/>
  <c r="Y9" i="1"/>
  <c r="B9" i="9"/>
  <c r="D9" i="5"/>
  <c r="D10" i="5"/>
  <c r="G9" i="5"/>
  <c r="G10" i="5"/>
  <c r="J9" i="5"/>
  <c r="J10" i="5"/>
  <c r="M9" i="5"/>
  <c r="M10" i="5"/>
  <c r="P9" i="5"/>
  <c r="P10" i="5"/>
  <c r="S9" i="5"/>
  <c r="S10" i="5"/>
  <c r="W9" i="5"/>
  <c r="V9" i="5"/>
  <c r="V10" i="5"/>
  <c r="X9" i="5"/>
  <c r="Y9" i="5"/>
  <c r="E9" i="9"/>
  <c r="D9" i="6"/>
  <c r="D10" i="6"/>
  <c r="G9" i="6"/>
  <c r="G10" i="6"/>
  <c r="J9" i="6"/>
  <c r="J10" i="6"/>
  <c r="M9" i="6"/>
  <c r="M10" i="6"/>
  <c r="P9" i="6"/>
  <c r="P10" i="6"/>
  <c r="S9" i="6"/>
  <c r="S10" i="6"/>
  <c r="W9" i="6"/>
  <c r="V9" i="6"/>
  <c r="V10" i="6"/>
  <c r="X9" i="6"/>
  <c r="Y9" i="6"/>
  <c r="H9" i="9"/>
  <c r="D9" i="7"/>
  <c r="D10" i="7"/>
  <c r="G9" i="7"/>
  <c r="G10" i="7"/>
  <c r="J9" i="7"/>
  <c r="J10" i="7"/>
  <c r="M9" i="7"/>
  <c r="M10" i="7"/>
  <c r="P9" i="7"/>
  <c r="P10" i="7"/>
  <c r="S9" i="7"/>
  <c r="S10" i="7"/>
  <c r="W9" i="7"/>
  <c r="V9" i="7"/>
  <c r="V10" i="7"/>
  <c r="X9" i="7"/>
  <c r="Y9" i="7"/>
  <c r="K9" i="9"/>
  <c r="D9" i="8"/>
  <c r="D10" i="8"/>
  <c r="G9" i="8"/>
  <c r="G10" i="8"/>
  <c r="J9" i="8"/>
  <c r="J10" i="8"/>
  <c r="M9" i="8"/>
  <c r="M10" i="8"/>
  <c r="P9" i="8"/>
  <c r="P10" i="8"/>
  <c r="S9" i="8"/>
  <c r="S10" i="8"/>
  <c r="W9" i="8"/>
  <c r="V9" i="8"/>
  <c r="V10" i="8"/>
  <c r="X9" i="8"/>
  <c r="Y9" i="8"/>
  <c r="N9" i="9"/>
  <c r="Q9" i="9"/>
  <c r="W9" i="9"/>
  <c r="D11" i="1"/>
  <c r="D12" i="1"/>
  <c r="G11" i="1"/>
  <c r="G12" i="1"/>
  <c r="J11" i="1"/>
  <c r="J12" i="1"/>
  <c r="M11" i="1"/>
  <c r="M12" i="1"/>
  <c r="P11" i="1"/>
  <c r="P12" i="1"/>
  <c r="S11" i="1"/>
  <c r="S12" i="1"/>
  <c r="W11" i="1"/>
  <c r="V11" i="1"/>
  <c r="V12" i="1"/>
  <c r="X11" i="1"/>
  <c r="Y11" i="1"/>
  <c r="B11" i="9"/>
  <c r="D11" i="5"/>
  <c r="D12" i="5"/>
  <c r="G11" i="5"/>
  <c r="G12" i="5"/>
  <c r="J11" i="5"/>
  <c r="J12" i="5"/>
  <c r="M11" i="5"/>
  <c r="M12" i="5"/>
  <c r="P11" i="5"/>
  <c r="P12" i="5"/>
  <c r="S11" i="5"/>
  <c r="S12" i="5"/>
  <c r="W11" i="5"/>
  <c r="V11" i="5"/>
  <c r="V12" i="5"/>
  <c r="X11" i="5"/>
  <c r="Y11" i="5"/>
  <c r="E11" i="9"/>
  <c r="D11" i="6"/>
  <c r="D12" i="6"/>
  <c r="G11" i="6"/>
  <c r="G12" i="6"/>
  <c r="J11" i="6"/>
  <c r="J12" i="6"/>
  <c r="M11" i="6"/>
  <c r="M12" i="6"/>
  <c r="P11" i="6"/>
  <c r="P12" i="6"/>
  <c r="S11" i="6"/>
  <c r="S12" i="6"/>
  <c r="W11" i="6"/>
  <c r="V11" i="6"/>
  <c r="V12" i="6"/>
  <c r="X11" i="6"/>
  <c r="Y11" i="6"/>
  <c r="H11" i="9"/>
  <c r="D11" i="7"/>
  <c r="D12" i="7"/>
  <c r="G11" i="7"/>
  <c r="G12" i="7"/>
  <c r="J11" i="7"/>
  <c r="J12" i="7"/>
  <c r="M11" i="7"/>
  <c r="M12" i="7"/>
  <c r="P11" i="7"/>
  <c r="P12" i="7"/>
  <c r="S11" i="7"/>
  <c r="S12" i="7"/>
  <c r="W11" i="7"/>
  <c r="V11" i="7"/>
  <c r="V12" i="7"/>
  <c r="X11" i="7"/>
  <c r="Y11" i="7"/>
  <c r="K11" i="9"/>
  <c r="D11" i="8"/>
  <c r="D12" i="8"/>
  <c r="G11" i="8"/>
  <c r="G12" i="8"/>
  <c r="J11" i="8"/>
  <c r="J12" i="8"/>
  <c r="M11" i="8"/>
  <c r="M12" i="8"/>
  <c r="P11" i="8"/>
  <c r="P12" i="8"/>
  <c r="S11" i="8"/>
  <c r="S12" i="8"/>
  <c r="W11" i="8"/>
  <c r="V11" i="8"/>
  <c r="V12" i="8"/>
  <c r="X11" i="8"/>
  <c r="Y11" i="8"/>
  <c r="N11" i="9"/>
  <c r="Q11" i="9"/>
  <c r="W11" i="9"/>
  <c r="D13" i="1"/>
  <c r="D14" i="1"/>
  <c r="G13" i="1"/>
  <c r="G14" i="1"/>
  <c r="J13" i="1"/>
  <c r="J14" i="1"/>
  <c r="M13" i="1"/>
  <c r="M14" i="1"/>
  <c r="P13" i="1"/>
  <c r="P14" i="1"/>
  <c r="S13" i="1"/>
  <c r="S14" i="1"/>
  <c r="W13" i="1"/>
  <c r="V13" i="1"/>
  <c r="V14" i="1"/>
  <c r="X13" i="1"/>
  <c r="Y13" i="1"/>
  <c r="B13" i="9"/>
  <c r="D13" i="5"/>
  <c r="D14" i="5"/>
  <c r="G13" i="5"/>
  <c r="G14" i="5"/>
  <c r="J13" i="5"/>
  <c r="J14" i="5"/>
  <c r="M13" i="5"/>
  <c r="M14" i="5"/>
  <c r="P13" i="5"/>
  <c r="P14" i="5"/>
  <c r="S13" i="5"/>
  <c r="S14" i="5"/>
  <c r="W13" i="5"/>
  <c r="V13" i="5"/>
  <c r="V14" i="5"/>
  <c r="X13" i="5"/>
  <c r="Y13" i="5"/>
  <c r="E13" i="9"/>
  <c r="D13" i="6"/>
  <c r="D14" i="6"/>
  <c r="G13" i="6"/>
  <c r="G14" i="6"/>
  <c r="J13" i="6"/>
  <c r="J14" i="6"/>
  <c r="M13" i="6"/>
  <c r="M14" i="6"/>
  <c r="P13" i="6"/>
  <c r="P14" i="6"/>
  <c r="S13" i="6"/>
  <c r="S14" i="6"/>
  <c r="W13" i="6"/>
  <c r="V13" i="6"/>
  <c r="V14" i="6"/>
  <c r="X13" i="6"/>
  <c r="Y13" i="6"/>
  <c r="H13" i="9"/>
  <c r="D13" i="7"/>
  <c r="D14" i="7"/>
  <c r="G13" i="7"/>
  <c r="G14" i="7"/>
  <c r="J13" i="7"/>
  <c r="J14" i="7"/>
  <c r="M13" i="7"/>
  <c r="M14" i="7"/>
  <c r="P13" i="7"/>
  <c r="P14" i="7"/>
  <c r="S13" i="7"/>
  <c r="S14" i="7"/>
  <c r="W13" i="7"/>
  <c r="V13" i="7"/>
  <c r="V14" i="7"/>
  <c r="X13" i="7"/>
  <c r="Y13" i="7"/>
  <c r="K13" i="9"/>
  <c r="D13" i="8"/>
  <c r="D14" i="8"/>
  <c r="G13" i="8"/>
  <c r="G14" i="8"/>
  <c r="J13" i="8"/>
  <c r="J14" i="8"/>
  <c r="M13" i="8"/>
  <c r="M14" i="8"/>
  <c r="P13" i="8"/>
  <c r="P14" i="8"/>
  <c r="S13" i="8"/>
  <c r="S14" i="8"/>
  <c r="W13" i="8"/>
  <c r="V13" i="8"/>
  <c r="V14" i="8"/>
  <c r="X13" i="8"/>
  <c r="Y13" i="8"/>
  <c r="N13" i="9"/>
  <c r="Q13" i="9"/>
  <c r="W13" i="9"/>
  <c r="D15" i="1"/>
  <c r="D16" i="1"/>
  <c r="G15" i="1"/>
  <c r="G16" i="1"/>
  <c r="J15" i="1"/>
  <c r="J16" i="1"/>
  <c r="M15" i="1"/>
  <c r="M16" i="1"/>
  <c r="P15" i="1"/>
  <c r="P16" i="1"/>
  <c r="S15" i="1"/>
  <c r="S16" i="1"/>
  <c r="W15" i="1"/>
  <c r="V15" i="1"/>
  <c r="V16" i="1"/>
  <c r="X15" i="1"/>
  <c r="Y15" i="1"/>
  <c r="B15" i="9"/>
  <c r="D15" i="5"/>
  <c r="D16" i="5"/>
  <c r="G15" i="5"/>
  <c r="G16" i="5"/>
  <c r="J15" i="5"/>
  <c r="J16" i="5"/>
  <c r="M15" i="5"/>
  <c r="M16" i="5"/>
  <c r="P15" i="5"/>
  <c r="P16" i="5"/>
  <c r="S15" i="5"/>
  <c r="S16" i="5"/>
  <c r="W15" i="5"/>
  <c r="V15" i="5"/>
  <c r="V16" i="5"/>
  <c r="X15" i="5"/>
  <c r="Y15" i="5"/>
  <c r="E15" i="9"/>
  <c r="D15" i="6"/>
  <c r="D16" i="6"/>
  <c r="G15" i="6"/>
  <c r="G16" i="6"/>
  <c r="J15" i="6"/>
  <c r="J16" i="6"/>
  <c r="M15" i="6"/>
  <c r="M16" i="6"/>
  <c r="P15" i="6"/>
  <c r="P16" i="6"/>
  <c r="S15" i="6"/>
  <c r="S16" i="6"/>
  <c r="W15" i="6"/>
  <c r="V15" i="6"/>
  <c r="V16" i="6"/>
  <c r="X15" i="6"/>
  <c r="Y15" i="6"/>
  <c r="H15" i="9"/>
  <c r="D15" i="7"/>
  <c r="D16" i="7"/>
  <c r="G15" i="7"/>
  <c r="G16" i="7"/>
  <c r="J15" i="7"/>
  <c r="J16" i="7"/>
  <c r="M15" i="7"/>
  <c r="M16" i="7"/>
  <c r="P15" i="7"/>
  <c r="P16" i="7"/>
  <c r="S15" i="7"/>
  <c r="S16" i="7"/>
  <c r="W15" i="7"/>
  <c r="V15" i="7"/>
  <c r="V16" i="7"/>
  <c r="X15" i="7"/>
  <c r="Y15" i="7"/>
  <c r="K15" i="9"/>
  <c r="D15" i="8"/>
  <c r="D16" i="8"/>
  <c r="G15" i="8"/>
  <c r="G16" i="8"/>
  <c r="J15" i="8"/>
  <c r="J16" i="8"/>
  <c r="M15" i="8"/>
  <c r="M16" i="8"/>
  <c r="P15" i="8"/>
  <c r="P16" i="8"/>
  <c r="S15" i="8"/>
  <c r="S16" i="8"/>
  <c r="W15" i="8"/>
  <c r="V15" i="8"/>
  <c r="V16" i="8"/>
  <c r="X15" i="8"/>
  <c r="Y15" i="8"/>
  <c r="N15" i="9"/>
  <c r="Q15" i="9"/>
  <c r="W15" i="9"/>
  <c r="D17" i="1"/>
  <c r="D18" i="1"/>
  <c r="G17" i="1"/>
  <c r="G18" i="1"/>
  <c r="J17" i="1"/>
  <c r="J18" i="1"/>
  <c r="M17" i="1"/>
  <c r="M18" i="1"/>
  <c r="P17" i="1"/>
  <c r="P18" i="1"/>
  <c r="S17" i="1"/>
  <c r="S18" i="1"/>
  <c r="W17" i="1"/>
  <c r="V17" i="1"/>
  <c r="V18" i="1"/>
  <c r="X17" i="1"/>
  <c r="Y17" i="1"/>
  <c r="B17" i="9"/>
  <c r="D17" i="5"/>
  <c r="D18" i="5"/>
  <c r="G17" i="5"/>
  <c r="G18" i="5"/>
  <c r="J17" i="5"/>
  <c r="J18" i="5"/>
  <c r="M17" i="5"/>
  <c r="M18" i="5"/>
  <c r="P17" i="5"/>
  <c r="P18" i="5"/>
  <c r="S17" i="5"/>
  <c r="S18" i="5"/>
  <c r="W17" i="5"/>
  <c r="V17" i="5"/>
  <c r="V18" i="5"/>
  <c r="X17" i="5"/>
  <c r="Y17" i="5"/>
  <c r="E17" i="9"/>
  <c r="D17" i="6"/>
  <c r="D18" i="6"/>
  <c r="G17" i="6"/>
  <c r="G18" i="6"/>
  <c r="J17" i="6"/>
  <c r="J18" i="6"/>
  <c r="M17" i="6"/>
  <c r="M18" i="6"/>
  <c r="P17" i="6"/>
  <c r="P18" i="6"/>
  <c r="S17" i="6"/>
  <c r="S18" i="6"/>
  <c r="W17" i="6"/>
  <c r="V17" i="6"/>
  <c r="V18" i="6"/>
  <c r="X17" i="6"/>
  <c r="Y17" i="6"/>
  <c r="H17" i="9"/>
  <c r="D17" i="7"/>
  <c r="D18" i="7"/>
  <c r="G17" i="7"/>
  <c r="G18" i="7"/>
  <c r="J17" i="7"/>
  <c r="J18" i="7"/>
  <c r="M17" i="7"/>
  <c r="M18" i="7"/>
  <c r="P17" i="7"/>
  <c r="P18" i="7"/>
  <c r="S17" i="7"/>
  <c r="S18" i="7"/>
  <c r="W17" i="7"/>
  <c r="V17" i="7"/>
  <c r="V18" i="7"/>
  <c r="X17" i="7"/>
  <c r="Y17" i="7"/>
  <c r="K17" i="9"/>
  <c r="D17" i="8"/>
  <c r="D18" i="8"/>
  <c r="G17" i="8"/>
  <c r="G18" i="8"/>
  <c r="J17" i="8"/>
  <c r="J18" i="8"/>
  <c r="M17" i="8"/>
  <c r="M18" i="8"/>
  <c r="P17" i="8"/>
  <c r="P18" i="8"/>
  <c r="S17" i="8"/>
  <c r="S18" i="8"/>
  <c r="W17" i="8"/>
  <c r="V17" i="8"/>
  <c r="V18" i="8"/>
  <c r="X17" i="8"/>
  <c r="Y17" i="8"/>
  <c r="N17" i="9"/>
  <c r="Q17" i="9"/>
  <c r="W17" i="9"/>
  <c r="D19" i="1"/>
  <c r="D20" i="1"/>
  <c r="G19" i="1"/>
  <c r="G20" i="1"/>
  <c r="J19" i="1"/>
  <c r="J20" i="1"/>
  <c r="M19" i="1"/>
  <c r="M20" i="1"/>
  <c r="P19" i="1"/>
  <c r="P20" i="1"/>
  <c r="S19" i="1"/>
  <c r="S20" i="1"/>
  <c r="W19" i="1"/>
  <c r="V19" i="1"/>
  <c r="V20" i="1"/>
  <c r="X19" i="1"/>
  <c r="Y19" i="1"/>
  <c r="B19" i="9"/>
  <c r="D19" i="5"/>
  <c r="D20" i="5"/>
  <c r="G19" i="5"/>
  <c r="G20" i="5"/>
  <c r="J19" i="5"/>
  <c r="J20" i="5"/>
  <c r="M19" i="5"/>
  <c r="M20" i="5"/>
  <c r="P19" i="5"/>
  <c r="P20" i="5"/>
  <c r="S19" i="5"/>
  <c r="S20" i="5"/>
  <c r="W19" i="5"/>
  <c r="V19" i="5"/>
  <c r="V20" i="5"/>
  <c r="X19" i="5"/>
  <c r="Y19" i="5"/>
  <c r="E19" i="9"/>
  <c r="D19" i="6"/>
  <c r="D20" i="6"/>
  <c r="G19" i="6"/>
  <c r="G20" i="6"/>
  <c r="J19" i="6"/>
  <c r="J20" i="6"/>
  <c r="M19" i="6"/>
  <c r="M20" i="6"/>
  <c r="P19" i="6"/>
  <c r="P20" i="6"/>
  <c r="S19" i="6"/>
  <c r="S20" i="6"/>
  <c r="W19" i="6"/>
  <c r="V19" i="6"/>
  <c r="V20" i="6"/>
  <c r="X19" i="6"/>
  <c r="Y19" i="6"/>
  <c r="H19" i="9"/>
  <c r="D19" i="7"/>
  <c r="D20" i="7"/>
  <c r="G19" i="7"/>
  <c r="G20" i="7"/>
  <c r="J19" i="7"/>
  <c r="J20" i="7"/>
  <c r="M19" i="7"/>
  <c r="M20" i="7"/>
  <c r="P19" i="7"/>
  <c r="P20" i="7"/>
  <c r="S19" i="7"/>
  <c r="S20" i="7"/>
  <c r="W19" i="7"/>
  <c r="V19" i="7"/>
  <c r="V20" i="7"/>
  <c r="X19" i="7"/>
  <c r="Y19" i="7"/>
  <c r="K19" i="9"/>
  <c r="D19" i="8"/>
  <c r="D20" i="8"/>
  <c r="G19" i="8"/>
  <c r="G20" i="8"/>
  <c r="J19" i="8"/>
  <c r="J20" i="8"/>
  <c r="M19" i="8"/>
  <c r="M20" i="8"/>
  <c r="P19" i="8"/>
  <c r="P20" i="8"/>
  <c r="S19" i="8"/>
  <c r="S20" i="8"/>
  <c r="W19" i="8"/>
  <c r="V19" i="8"/>
  <c r="V20" i="8"/>
  <c r="X19" i="8"/>
  <c r="Y19" i="8"/>
  <c r="N19" i="9"/>
  <c r="Q19" i="9"/>
  <c r="W19" i="9"/>
  <c r="D5" i="1"/>
  <c r="D6" i="1"/>
  <c r="G5" i="1"/>
  <c r="G6" i="1"/>
  <c r="J5" i="1"/>
  <c r="J6" i="1"/>
  <c r="M5" i="1"/>
  <c r="M6" i="1"/>
  <c r="P5" i="1"/>
  <c r="P6" i="1"/>
  <c r="S5" i="1"/>
  <c r="S6" i="1"/>
  <c r="W5" i="1"/>
  <c r="V5" i="1"/>
  <c r="V6" i="1"/>
  <c r="X5" i="1"/>
  <c r="Y5" i="1"/>
  <c r="B5" i="9"/>
  <c r="D5" i="5"/>
  <c r="D6" i="5"/>
  <c r="G5" i="5"/>
  <c r="G6" i="5"/>
  <c r="J5" i="5"/>
  <c r="J6" i="5"/>
  <c r="M5" i="5"/>
  <c r="M6" i="5"/>
  <c r="P5" i="5"/>
  <c r="P6" i="5"/>
  <c r="S5" i="5"/>
  <c r="S6" i="5"/>
  <c r="W5" i="5"/>
  <c r="V5" i="5"/>
  <c r="V6" i="5"/>
  <c r="X5" i="5"/>
  <c r="Y5" i="5"/>
  <c r="E5" i="9"/>
  <c r="D5" i="6"/>
  <c r="D6" i="6"/>
  <c r="G5" i="6"/>
  <c r="G6" i="6"/>
  <c r="J5" i="6"/>
  <c r="J6" i="6"/>
  <c r="M5" i="6"/>
  <c r="M6" i="6"/>
  <c r="P5" i="6"/>
  <c r="P6" i="6"/>
  <c r="S5" i="6"/>
  <c r="S6" i="6"/>
  <c r="W5" i="6"/>
  <c r="V5" i="6"/>
  <c r="V6" i="6"/>
  <c r="X5" i="6"/>
  <c r="Y5" i="6"/>
  <c r="H5" i="9"/>
  <c r="D5" i="7"/>
  <c r="D6" i="7"/>
  <c r="G5" i="7"/>
  <c r="G6" i="7"/>
  <c r="J5" i="7"/>
  <c r="J6" i="7"/>
  <c r="M5" i="7"/>
  <c r="M6" i="7"/>
  <c r="P5" i="7"/>
  <c r="P6" i="7"/>
  <c r="S5" i="7"/>
  <c r="S6" i="7"/>
  <c r="W5" i="7"/>
  <c r="V5" i="7"/>
  <c r="V6" i="7"/>
  <c r="X5" i="7"/>
  <c r="Y5" i="7"/>
  <c r="K5" i="9"/>
  <c r="D5" i="8"/>
  <c r="D6" i="8"/>
  <c r="G5" i="8"/>
  <c r="G6" i="8"/>
  <c r="J5" i="8"/>
  <c r="J6" i="8"/>
  <c r="M5" i="8"/>
  <c r="M6" i="8"/>
  <c r="P5" i="8"/>
  <c r="P6" i="8"/>
  <c r="S5" i="8"/>
  <c r="S6" i="8"/>
  <c r="W5" i="8"/>
  <c r="V5" i="8"/>
  <c r="V6" i="8"/>
  <c r="X5" i="8"/>
  <c r="Y5" i="8"/>
  <c r="N5" i="9"/>
  <c r="Q5" i="9"/>
  <c r="W5" i="9"/>
  <c r="V19" i="9"/>
  <c r="Y19" i="9"/>
  <c r="V7" i="9"/>
  <c r="V9" i="9"/>
  <c r="V11" i="9"/>
  <c r="V13" i="9"/>
  <c r="V15" i="9"/>
  <c r="V17" i="9"/>
  <c r="V5" i="9"/>
  <c r="AC7" i="8"/>
  <c r="AC9" i="8"/>
  <c r="AC11" i="8"/>
  <c r="AC13" i="8"/>
  <c r="AC15" i="8"/>
  <c r="AC17" i="8"/>
  <c r="AC19" i="8"/>
  <c r="AC5" i="8"/>
  <c r="AC7" i="7"/>
  <c r="AC9" i="7"/>
  <c r="AC11" i="7"/>
  <c r="AC13" i="7"/>
  <c r="AC15" i="7"/>
  <c r="AC17" i="7"/>
  <c r="AC19" i="7"/>
  <c r="AC5" i="7"/>
  <c r="AC7" i="6"/>
  <c r="AC9" i="6"/>
  <c r="AC11" i="6"/>
  <c r="AC13" i="6"/>
  <c r="AC15" i="6"/>
  <c r="AC17" i="6"/>
  <c r="AC19" i="6"/>
  <c r="AC5" i="6"/>
  <c r="AC7" i="5"/>
  <c r="AC9" i="5"/>
  <c r="AC11" i="5"/>
  <c r="AC13" i="5"/>
  <c r="AC15" i="5"/>
  <c r="AC17" i="5"/>
  <c r="AC19" i="5"/>
  <c r="AC5" i="5"/>
  <c r="AC5" i="1"/>
  <c r="AB5" i="1"/>
  <c r="AE5" i="1"/>
  <c r="R7" i="9"/>
  <c r="R9" i="9"/>
  <c r="R11" i="9"/>
  <c r="R13" i="9"/>
  <c r="R15" i="9"/>
  <c r="R17" i="9"/>
  <c r="R19" i="9"/>
  <c r="R5" i="9"/>
  <c r="P4" i="9"/>
  <c r="M4" i="9"/>
  <c r="J4" i="9"/>
  <c r="G4" i="9"/>
  <c r="D4" i="9"/>
  <c r="U19" i="9"/>
  <c r="Y17" i="9"/>
  <c r="U17" i="9"/>
  <c r="Y15" i="9"/>
  <c r="U15" i="9"/>
  <c r="Y13" i="9"/>
  <c r="U13" i="9"/>
  <c r="Y11" i="9"/>
  <c r="U11" i="9"/>
  <c r="Y9" i="9"/>
  <c r="U9" i="9"/>
  <c r="Y7" i="9"/>
  <c r="U7" i="9"/>
  <c r="Y5" i="9"/>
  <c r="U5" i="9"/>
  <c r="AD7" i="8"/>
  <c r="AD9" i="8"/>
  <c r="AD11" i="8"/>
  <c r="AD13" i="8"/>
  <c r="AD15" i="8"/>
  <c r="AD17" i="8"/>
  <c r="AD19" i="8"/>
  <c r="AB19" i="8"/>
  <c r="AE19" i="8"/>
  <c r="AA19" i="8"/>
  <c r="AB17" i="8"/>
  <c r="AE17" i="8"/>
  <c r="AA17" i="8"/>
  <c r="AB15" i="8"/>
  <c r="AE15" i="8"/>
  <c r="AA15" i="8"/>
  <c r="AB13" i="8"/>
  <c r="AE13" i="8"/>
  <c r="AA13" i="8"/>
  <c r="AB11" i="8"/>
  <c r="AE11" i="8"/>
  <c r="AA11" i="8"/>
  <c r="AB9" i="8"/>
  <c r="AE9" i="8"/>
  <c r="AA9" i="8"/>
  <c r="AB7" i="8"/>
  <c r="AE7" i="8"/>
  <c r="AA7" i="8"/>
  <c r="AB5" i="8"/>
  <c r="AE5" i="8"/>
  <c r="AA5" i="8"/>
  <c r="C4" i="8"/>
  <c r="F4" i="8"/>
  <c r="I4" i="8"/>
  <c r="L4" i="8"/>
  <c r="O4" i="8"/>
  <c r="R4" i="8"/>
  <c r="U4" i="8"/>
  <c r="V2" i="8"/>
  <c r="V1" i="8"/>
  <c r="W1" i="8"/>
  <c r="AD7" i="7"/>
  <c r="AD9" i="7"/>
  <c r="AD11" i="7"/>
  <c r="AD13" i="7"/>
  <c r="AD15" i="7"/>
  <c r="AD17" i="7"/>
  <c r="AD19" i="7"/>
  <c r="AB19" i="7"/>
  <c r="AE19" i="7"/>
  <c r="AA19" i="7"/>
  <c r="AB17" i="7"/>
  <c r="AE17" i="7"/>
  <c r="AA17" i="7"/>
  <c r="AB15" i="7"/>
  <c r="AE15" i="7"/>
  <c r="AA15" i="7"/>
  <c r="AB13" i="7"/>
  <c r="AE13" i="7"/>
  <c r="AA13" i="7"/>
  <c r="AB11" i="7"/>
  <c r="AE11" i="7"/>
  <c r="AA11" i="7"/>
  <c r="AB9" i="7"/>
  <c r="AE9" i="7"/>
  <c r="AA9" i="7"/>
  <c r="AB7" i="7"/>
  <c r="AE7" i="7"/>
  <c r="AA7" i="7"/>
  <c r="AB5" i="7"/>
  <c r="AE5" i="7"/>
  <c r="AA5" i="7"/>
  <c r="C4" i="7"/>
  <c r="F4" i="7"/>
  <c r="I4" i="7"/>
  <c r="L4" i="7"/>
  <c r="O4" i="7"/>
  <c r="R4" i="7"/>
  <c r="U4" i="7"/>
  <c r="V2" i="7"/>
  <c r="V1" i="7"/>
  <c r="W1" i="7"/>
  <c r="AD19" i="6"/>
  <c r="AD7" i="6"/>
  <c r="AD9" i="6"/>
  <c r="AD11" i="6"/>
  <c r="AD13" i="6"/>
  <c r="AD15" i="6"/>
  <c r="AD17" i="6"/>
  <c r="AB19" i="6"/>
  <c r="AE19" i="6"/>
  <c r="AA19" i="6"/>
  <c r="AB17" i="6"/>
  <c r="AE17" i="6"/>
  <c r="AA17" i="6"/>
  <c r="AB15" i="6"/>
  <c r="AE15" i="6"/>
  <c r="AA15" i="6"/>
  <c r="AB13" i="6"/>
  <c r="AE13" i="6"/>
  <c r="AA13" i="6"/>
  <c r="AB11" i="6"/>
  <c r="AE11" i="6"/>
  <c r="AA11" i="6"/>
  <c r="AB9" i="6"/>
  <c r="AE9" i="6"/>
  <c r="AA9" i="6"/>
  <c r="AB7" i="6"/>
  <c r="AE7" i="6"/>
  <c r="AA7" i="6"/>
  <c r="AB5" i="6"/>
  <c r="AE5" i="6"/>
  <c r="AA5" i="6"/>
  <c r="C4" i="6"/>
  <c r="F4" i="6"/>
  <c r="I4" i="6"/>
  <c r="L4" i="6"/>
  <c r="O4" i="6"/>
  <c r="R4" i="6"/>
  <c r="U4" i="6"/>
  <c r="V2" i="6"/>
  <c r="V1" i="6"/>
  <c r="W1" i="6"/>
  <c r="AD7" i="5"/>
  <c r="AD9" i="5"/>
  <c r="AD11" i="5"/>
  <c r="AD13" i="5"/>
  <c r="AD15" i="5"/>
  <c r="AD17" i="5"/>
  <c r="AD19" i="5"/>
  <c r="AB19" i="5"/>
  <c r="AE19" i="5"/>
  <c r="AA19" i="5"/>
  <c r="AB17" i="5"/>
  <c r="AE17" i="5"/>
  <c r="AA17" i="5"/>
  <c r="AB15" i="5"/>
  <c r="AE15" i="5"/>
  <c r="AA15" i="5"/>
  <c r="AB13" i="5"/>
  <c r="AE13" i="5"/>
  <c r="AA13" i="5"/>
  <c r="AB11" i="5"/>
  <c r="AE11" i="5"/>
  <c r="AA11" i="5"/>
  <c r="AB9" i="5"/>
  <c r="AE9" i="5"/>
  <c r="AA9" i="5"/>
  <c r="AB7" i="5"/>
  <c r="AE7" i="5"/>
  <c r="AA7" i="5"/>
  <c r="AB5" i="5"/>
  <c r="AE5" i="5"/>
  <c r="AA5" i="5"/>
  <c r="C4" i="5"/>
  <c r="F4" i="5"/>
  <c r="I4" i="5"/>
  <c r="L4" i="5"/>
  <c r="O4" i="5"/>
  <c r="R4" i="5"/>
  <c r="U4" i="5"/>
  <c r="V2" i="5"/>
  <c r="V1" i="5"/>
  <c r="W1" i="5"/>
  <c r="AC17" i="1"/>
  <c r="AC7" i="1"/>
  <c r="AB7" i="1"/>
  <c r="AE7" i="1"/>
  <c r="AC9" i="1"/>
  <c r="AB9" i="1"/>
  <c r="AE9" i="1"/>
  <c r="AC11" i="1"/>
  <c r="AB11" i="1"/>
  <c r="AE11" i="1"/>
  <c r="AC13" i="1"/>
  <c r="AB13" i="1"/>
  <c r="AE13" i="1"/>
  <c r="AC15" i="1"/>
  <c r="AB15" i="1"/>
  <c r="AE15" i="1"/>
  <c r="AB17" i="1"/>
  <c r="AE17" i="1"/>
  <c r="AC19" i="1"/>
  <c r="AB19" i="1"/>
  <c r="AE19" i="1"/>
  <c r="W1" i="1"/>
  <c r="V2" i="1"/>
  <c r="V1" i="1"/>
  <c r="AA7" i="1"/>
  <c r="AA9" i="1"/>
  <c r="AA11" i="1"/>
  <c r="AA13" i="1"/>
  <c r="AA15" i="1"/>
  <c r="AA17" i="1"/>
  <c r="AA19" i="1"/>
  <c r="AA5" i="1"/>
  <c r="C4" i="1"/>
  <c r="F4" i="1"/>
  <c r="I4" i="1"/>
  <c r="L4" i="1"/>
  <c r="O4" i="1"/>
  <c r="R4" i="1"/>
  <c r="U4" i="1"/>
</calcChain>
</file>

<file path=xl/sharedStrings.xml><?xml version="1.0" encoding="utf-8"?>
<sst xmlns="http://schemas.openxmlformats.org/spreadsheetml/2006/main" count="244" uniqueCount="47">
  <si>
    <t>total hedo</t>
  </si>
  <si>
    <t>S/T</t>
  </si>
  <si>
    <t>anne sophie</t>
  </si>
  <si>
    <t>candice</t>
  </si>
  <si>
    <t>sandra</t>
  </si>
  <si>
    <t>aurelie</t>
  </si>
  <si>
    <t>celina</t>
  </si>
  <si>
    <t>karine</t>
  </si>
  <si>
    <t>Chloé</t>
  </si>
  <si>
    <t>Adeline</t>
  </si>
  <si>
    <t>Dimanche</t>
  </si>
  <si>
    <t>Total</t>
  </si>
  <si>
    <t>Formations</t>
  </si>
  <si>
    <t>PLANNING HEBDOMADAIRE</t>
  </si>
  <si>
    <t>mois de</t>
  </si>
  <si>
    <t xml:space="preserve">SEMAINE </t>
  </si>
  <si>
    <t>DU</t>
  </si>
  <si>
    <t>AU</t>
  </si>
  <si>
    <t>GARDES</t>
  </si>
  <si>
    <t>ECART /35</t>
  </si>
  <si>
    <t>35H</t>
  </si>
  <si>
    <t>DUES</t>
  </si>
  <si>
    <t>SUP</t>
  </si>
  <si>
    <t>REPORT EVT</t>
  </si>
  <si>
    <t>HORAIRES</t>
  </si>
  <si>
    <t>MAT</t>
  </si>
  <si>
    <t>AM</t>
  </si>
  <si>
    <t>LUN</t>
  </si>
  <si>
    <t>MAR</t>
  </si>
  <si>
    <t>MER</t>
  </si>
  <si>
    <t>JEU</t>
  </si>
  <si>
    <t>VEN</t>
  </si>
  <si>
    <t>SAM</t>
  </si>
  <si>
    <t>DIM</t>
  </si>
  <si>
    <t>SOLDE</t>
  </si>
  <si>
    <t>DONT</t>
  </si>
  <si>
    <t>MENSUEL</t>
  </si>
  <si>
    <t>AMPLITUDE HORAIRE</t>
  </si>
  <si>
    <t>JANVIER</t>
  </si>
  <si>
    <t>13H</t>
  </si>
  <si>
    <t>REPAS</t>
  </si>
  <si>
    <t>BIOTHERM</t>
  </si>
  <si>
    <t>TOUZET</t>
  </si>
  <si>
    <t>23H</t>
  </si>
  <si>
    <t>CANDICE</t>
  </si>
  <si>
    <t>8H</t>
  </si>
  <si>
    <t>20H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</si>
</sst>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1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1"/>
      <name val="Calibri"/>
      <scheme val="minor"/>
    </font>
    <font>
      <sz val="8"/>
      <name val="Calibri"/>
      <family val="2"/>
      <scheme val="minor"/>
    </font>
    <font>
      <sz val="12"/>
      <color rgb="FF000000"/>
      <name val="Calibri"/>
      <family val="2"/>
      <scheme val="minor"/>
    </font>
    <font>
      <b/>
      <i/>
      <sz val="11"/>
      <color theme="1" tint="0.34998626667073579"/>
      <name val="Calibri"/>
      <scheme val="minor"/>
    </font>
    <font>
      <sz val="12"/>
      <color rgb="FFFF0000"/>
      <name val="Lucida Grande"/>
    </font>
    <font>
      <b/>
      <sz val="12"/>
      <color rgb="FF008000"/>
      <name val="Lucida Grande"/>
    </font>
    <font>
      <b/>
      <shadow/>
      <sz val="12"/>
      <color rgb="FFFF0000"/>
      <name val="Lucida Grande"/>
    </font>
    <font>
      <b/>
      <sz val="10"/>
      <color theme="5" tint="-0.249977111117893"/>
      <name val="Lucida Grande"/>
    </font>
  </fonts>
  <fills count="11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E8E49D"/>
        <bgColor indexed="64"/>
      </patternFill>
    </fill>
    <fill>
      <patternFill patternType="solid">
        <fgColor rgb="FFFFC18C"/>
        <bgColor indexed="64"/>
      </patternFill>
    </fill>
  </fills>
  <borders count="48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/>
      <right style="medium">
        <color auto="1"/>
      </right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medium">
        <color auto="1"/>
      </bottom>
      <diagonal/>
    </border>
    <border>
      <left/>
      <right/>
      <top style="dotted">
        <color auto="1"/>
      </top>
      <bottom style="medium">
        <color auto="1"/>
      </bottom>
      <diagonal/>
    </border>
    <border>
      <left/>
      <right style="medium">
        <color auto="1"/>
      </right>
      <top style="dotted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</borders>
  <cellStyleXfs count="11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98">
    <xf numFmtId="0" fontId="0" fillId="0" borderId="0" xfId="0"/>
    <xf numFmtId="0" fontId="2" fillId="0" borderId="0" xfId="0" applyFont="1"/>
    <xf numFmtId="0" fontId="0" fillId="0" borderId="0" xfId="0" applyBorder="1"/>
    <xf numFmtId="164" fontId="0" fillId="0" borderId="11" xfId="0" applyNumberFormat="1" applyFill="1" applyBorder="1" applyAlignment="1">
      <alignment horizontal="center" vertical="center"/>
    </xf>
    <xf numFmtId="164" fontId="0" fillId="0" borderId="14" xfId="0" applyNumberFormat="1" applyFill="1" applyBorder="1" applyAlignment="1">
      <alignment horizontal="center" vertical="center"/>
    </xf>
    <xf numFmtId="164" fontId="0" fillId="0" borderId="8" xfId="0" applyNumberFormat="1" applyFill="1" applyBorder="1" applyAlignment="1">
      <alignment horizontal="center" vertical="center"/>
    </xf>
    <xf numFmtId="164" fontId="0" fillId="0" borderId="9" xfId="0" applyNumberForma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164" fontId="0" fillId="3" borderId="15" xfId="0" applyNumberFormat="1" applyFill="1" applyBorder="1" applyAlignment="1">
      <alignment horizontal="center" vertical="center"/>
    </xf>
    <xf numFmtId="164" fontId="0" fillId="3" borderId="16" xfId="0" applyNumberFormat="1" applyFill="1" applyBorder="1" applyAlignment="1">
      <alignment horizontal="center" vertical="center"/>
    </xf>
    <xf numFmtId="164" fontId="0" fillId="3" borderId="17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164" fontId="0" fillId="0" borderId="23" xfId="0" applyNumberFormat="1" applyFill="1" applyBorder="1" applyAlignment="1">
      <alignment horizontal="center" vertical="center"/>
    </xf>
    <xf numFmtId="164" fontId="0" fillId="0" borderId="24" xfId="0" applyNumberFormat="1" applyFill="1" applyBorder="1" applyAlignment="1">
      <alignment horizontal="center" vertical="center"/>
    </xf>
    <xf numFmtId="164" fontId="0" fillId="3" borderId="25" xfId="0" applyNumberFormat="1" applyFill="1" applyBorder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64" fontId="0" fillId="4" borderId="21" xfId="0" applyNumberFormat="1" applyFill="1" applyBorder="1" applyAlignment="1">
      <alignment horizontal="center" vertical="center"/>
    </xf>
    <xf numFmtId="0" fontId="6" fillId="0" borderId="22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3" fillId="2" borderId="18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6" xfId="0" applyBorder="1"/>
    <xf numFmtId="0" fontId="0" fillId="0" borderId="3" xfId="0" applyBorder="1" applyAlignment="1">
      <alignment vertical="center"/>
    </xf>
    <xf numFmtId="0" fontId="0" fillId="0" borderId="7" xfId="0" applyBorder="1" applyAlignment="1">
      <alignment vertical="center"/>
    </xf>
    <xf numFmtId="164" fontId="0" fillId="0" borderId="0" xfId="0" applyNumberFormat="1" applyAlignment="1">
      <alignment horizontal="center"/>
    </xf>
    <xf numFmtId="46" fontId="0" fillId="0" borderId="0" xfId="0" applyNumberFormat="1" applyAlignment="1">
      <alignment horizontal="center"/>
    </xf>
    <xf numFmtId="0" fontId="6" fillId="0" borderId="0" xfId="0" applyFont="1" applyAlignment="1">
      <alignment horizontal="center"/>
    </xf>
    <xf numFmtId="20" fontId="2" fillId="0" borderId="30" xfId="0" applyNumberFormat="1" applyFont="1" applyBorder="1" applyAlignment="1">
      <alignment horizontal="center"/>
    </xf>
    <xf numFmtId="20" fontId="2" fillId="0" borderId="31" xfId="0" applyNumberFormat="1" applyFont="1" applyBorder="1" applyAlignment="1">
      <alignment horizontal="center"/>
    </xf>
    <xf numFmtId="20" fontId="2" fillId="0" borderId="1" xfId="0" applyNumberFormat="1" applyFont="1" applyBorder="1" applyAlignment="1">
      <alignment horizontal="center"/>
    </xf>
    <xf numFmtId="46" fontId="6" fillId="0" borderId="2" xfId="0" applyNumberFormat="1" applyFont="1" applyBorder="1" applyAlignment="1">
      <alignment horizontal="center" vertical="center"/>
    </xf>
    <xf numFmtId="20" fontId="2" fillId="0" borderId="32" xfId="0" applyNumberFormat="1" applyFont="1" applyBorder="1" applyAlignment="1"/>
    <xf numFmtId="20" fontId="2" fillId="0" borderId="33" xfId="0" applyNumberFormat="1" applyFont="1" applyBorder="1" applyAlignment="1"/>
    <xf numFmtId="20" fontId="2" fillId="0" borderId="34" xfId="0" applyNumberFormat="1" applyFont="1" applyBorder="1" applyAlignment="1"/>
    <xf numFmtId="20" fontId="8" fillId="0" borderId="32" xfId="0" applyNumberFormat="1" applyFont="1" applyBorder="1"/>
    <xf numFmtId="20" fontId="8" fillId="0" borderId="34" xfId="0" applyNumberFormat="1" applyFont="1" applyBorder="1"/>
    <xf numFmtId="20" fontId="8" fillId="0" borderId="33" xfId="0" applyNumberFormat="1" applyFont="1" applyBorder="1"/>
    <xf numFmtId="20" fontId="8" fillId="0" borderId="30" xfId="0" applyNumberFormat="1" applyFont="1" applyBorder="1"/>
    <xf numFmtId="20" fontId="8" fillId="0" borderId="35" xfId="0" applyNumberFormat="1" applyFont="1" applyBorder="1"/>
    <xf numFmtId="20" fontId="8" fillId="0" borderId="1" xfId="0" applyNumberFormat="1" applyFont="1" applyBorder="1"/>
    <xf numFmtId="164" fontId="0" fillId="0" borderId="0" xfId="0" applyNumberFormat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46" fontId="0" fillId="0" borderId="36" xfId="0" applyNumberFormat="1" applyBorder="1" applyAlignment="1">
      <alignment horizontal="center"/>
    </xf>
    <xf numFmtId="20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37" xfId="0" applyNumberFormat="1" applyFill="1" applyBorder="1" applyAlignment="1">
      <alignment horizontal="center" vertical="center"/>
    </xf>
    <xf numFmtId="164" fontId="0" fillId="0" borderId="19" xfId="0" applyNumberFormat="1" applyFill="1" applyBorder="1" applyAlignment="1">
      <alignment horizontal="center" vertical="center"/>
    </xf>
    <xf numFmtId="164" fontId="0" fillId="0" borderId="38" xfId="0" applyNumberFormat="1" applyFill="1" applyBorder="1" applyAlignment="1">
      <alignment horizontal="center" vertical="center"/>
    </xf>
    <xf numFmtId="164" fontId="0" fillId="0" borderId="39" xfId="0" applyNumberFormat="1" applyFill="1" applyBorder="1" applyAlignment="1">
      <alignment horizontal="center" vertical="center"/>
    </xf>
    <xf numFmtId="164" fontId="0" fillId="0" borderId="22" xfId="0" applyNumberFormat="1" applyFill="1" applyBorder="1" applyAlignment="1">
      <alignment horizontal="center" vertical="center"/>
    </xf>
    <xf numFmtId="164" fontId="0" fillId="0" borderId="20" xfId="0" applyNumberFormat="1" applyFill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164" fontId="0" fillId="0" borderId="36" xfId="0" applyNumberFormat="1" applyBorder="1" applyAlignment="1">
      <alignment horizontal="center"/>
    </xf>
    <xf numFmtId="0" fontId="9" fillId="0" borderId="4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/>
    </xf>
    <xf numFmtId="164" fontId="6" fillId="6" borderId="36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12" xfId="0" applyNumberFormat="1" applyFill="1" applyBorder="1" applyAlignment="1">
      <alignment horizontal="center" vertical="center"/>
    </xf>
    <xf numFmtId="164" fontId="0" fillId="0" borderId="10" xfId="0" applyNumberFormat="1" applyFill="1" applyBorder="1" applyAlignment="1">
      <alignment horizontal="center" vertical="center"/>
    </xf>
    <xf numFmtId="164" fontId="3" fillId="2" borderId="40" xfId="0" applyNumberFormat="1" applyFont="1" applyFill="1" applyBorder="1" applyAlignment="1">
      <alignment horizontal="center" vertical="center"/>
    </xf>
    <xf numFmtId="0" fontId="0" fillId="7" borderId="27" xfId="0" applyFill="1" applyBorder="1" applyAlignment="1">
      <alignment horizontal="center"/>
    </xf>
    <xf numFmtId="0" fontId="0" fillId="7" borderId="28" xfId="0" applyFill="1" applyBorder="1" applyAlignment="1">
      <alignment horizontal="center"/>
    </xf>
    <xf numFmtId="0" fontId="0" fillId="7" borderId="29" xfId="0" applyFill="1" applyBorder="1" applyAlignment="1">
      <alignment horizontal="center"/>
    </xf>
    <xf numFmtId="0" fontId="0" fillId="7" borderId="26" xfId="0" applyFill="1" applyBorder="1"/>
    <xf numFmtId="0" fontId="0" fillId="8" borderId="3" xfId="0" applyFill="1" applyBorder="1" applyAlignment="1">
      <alignment vertical="center"/>
    </xf>
    <xf numFmtId="0" fontId="0" fillId="8" borderId="7" xfId="0" applyFill="1" applyBorder="1" applyAlignment="1">
      <alignment vertical="center"/>
    </xf>
    <xf numFmtId="20" fontId="1" fillId="0" borderId="32" xfId="0" applyNumberFormat="1" applyFont="1" applyBorder="1" applyAlignment="1"/>
    <xf numFmtId="20" fontId="1" fillId="0" borderId="33" xfId="0" applyNumberFormat="1" applyFont="1" applyBorder="1" applyAlignment="1"/>
    <xf numFmtId="20" fontId="1" fillId="0" borderId="34" xfId="0" applyNumberFormat="1" applyFont="1" applyBorder="1" applyAlignment="1"/>
    <xf numFmtId="0" fontId="1" fillId="0" borderId="41" xfId="0" applyFont="1" applyBorder="1"/>
    <xf numFmtId="20" fontId="2" fillId="0" borderId="30" xfId="0" applyNumberFormat="1" applyFont="1" applyBorder="1" applyAlignment="1"/>
    <xf numFmtId="20" fontId="2" fillId="0" borderId="35" xfId="0" applyNumberFormat="1" applyFont="1" applyBorder="1" applyAlignment="1"/>
    <xf numFmtId="20" fontId="2" fillId="0" borderId="1" xfId="0" applyNumberFormat="1" applyFont="1" applyBorder="1" applyAlignment="1"/>
    <xf numFmtId="0" fontId="1" fillId="0" borderId="42" xfId="0" applyFont="1" applyBorder="1"/>
    <xf numFmtId="0" fontId="2" fillId="0" borderId="43" xfId="0" applyFont="1" applyBorder="1"/>
    <xf numFmtId="20" fontId="1" fillId="0" borderId="44" xfId="0" applyNumberFormat="1" applyFont="1" applyBorder="1" applyAlignment="1">
      <alignment horizontal="center"/>
    </xf>
    <xf numFmtId="20" fontId="2" fillId="0" borderId="45" xfId="0" applyNumberFormat="1" applyFont="1" applyBorder="1" applyAlignment="1">
      <alignment horizontal="center"/>
    </xf>
    <xf numFmtId="20" fontId="2" fillId="0" borderId="46" xfId="0" applyNumberFormat="1" applyFont="1" applyBorder="1" applyAlignment="1">
      <alignment horizontal="center"/>
    </xf>
    <xf numFmtId="0" fontId="0" fillId="9" borderId="19" xfId="0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10" borderId="47" xfId="0" applyFill="1" applyBorder="1" applyAlignment="1">
      <alignment horizontal="center" vertical="center"/>
    </xf>
    <xf numFmtId="0" fontId="0" fillId="10" borderId="18" xfId="0" applyFill="1" applyBorder="1" applyAlignment="1">
      <alignment horizontal="center" vertical="center"/>
    </xf>
  </cellXfs>
  <cellStyles count="11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haredStrings" Target="sharedStrings.xml"/><Relationship Id="rId12" Type="http://schemas.openxmlformats.org/officeDocument/2006/relationships/calcChain" Target="calcChain.xml"/><Relationship Id="rId13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127000</xdr:colOff>
          <xdr:row>0</xdr:row>
          <xdr:rowOff>76200</xdr:rowOff>
        </xdr:from>
        <xdr:to>
          <xdr:col>1</xdr:col>
          <xdr:colOff>88900</xdr:colOff>
          <xdr:row>2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Lucida Grande"/>
                  <a:ea typeface="Lucida Grande"/>
                  <a:cs typeface="Lucida Grande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25400</xdr:colOff>
          <xdr:row>24</xdr:row>
          <xdr:rowOff>25400</xdr:rowOff>
        </xdr:from>
        <xdr:to>
          <xdr:col>1</xdr:col>
          <xdr:colOff>254000</xdr:colOff>
          <xdr:row>25</xdr:row>
          <xdr:rowOff>63500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Lucida Grande"/>
                  <a:ea typeface="Lucida Grande"/>
                  <a:cs typeface="Lucida Grande"/>
                </a:rPr>
                <a:t>NETTOYER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76200</xdr:colOff>
          <xdr:row>0</xdr:row>
          <xdr:rowOff>63500</xdr:rowOff>
        </xdr:from>
        <xdr:to>
          <xdr:col>14</xdr:col>
          <xdr:colOff>419100</xdr:colOff>
          <xdr:row>1</xdr:row>
          <xdr:rowOff>165100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963634"/>
                  </a:solidFill>
                  <a:latin typeface="Lucida Grande"/>
                  <a:ea typeface="Lucida Grande"/>
                  <a:cs typeface="Lucida Grande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127000</xdr:colOff>
          <xdr:row>0</xdr:row>
          <xdr:rowOff>76200</xdr:rowOff>
        </xdr:from>
        <xdr:to>
          <xdr:col>1</xdr:col>
          <xdr:colOff>88900</xdr:colOff>
          <xdr:row>2</xdr:row>
          <xdr:rowOff>38100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Lucida Grande"/>
                  <a:ea typeface="Lucida Grande"/>
                  <a:cs typeface="Lucida Grande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25400</xdr:colOff>
          <xdr:row>24</xdr:row>
          <xdr:rowOff>25400</xdr:rowOff>
        </xdr:from>
        <xdr:to>
          <xdr:col>1</xdr:col>
          <xdr:colOff>254000</xdr:colOff>
          <xdr:row>25</xdr:row>
          <xdr:rowOff>63500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Lucida Grande"/>
                  <a:ea typeface="Lucida Grande"/>
                  <a:cs typeface="Lucida Grande"/>
                </a:rPr>
                <a:t>NETTOYER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127000</xdr:colOff>
          <xdr:row>0</xdr:row>
          <xdr:rowOff>76200</xdr:rowOff>
        </xdr:from>
        <xdr:to>
          <xdr:col>1</xdr:col>
          <xdr:colOff>88900</xdr:colOff>
          <xdr:row>2</xdr:row>
          <xdr:rowOff>38100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Lucida Grande"/>
                  <a:ea typeface="Lucida Grande"/>
                  <a:cs typeface="Lucida Grande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25400</xdr:colOff>
          <xdr:row>24</xdr:row>
          <xdr:rowOff>25400</xdr:rowOff>
        </xdr:from>
        <xdr:to>
          <xdr:col>1</xdr:col>
          <xdr:colOff>254000</xdr:colOff>
          <xdr:row>25</xdr:row>
          <xdr:rowOff>63500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Lucida Grande"/>
                  <a:ea typeface="Lucida Grande"/>
                  <a:cs typeface="Lucida Grande"/>
                </a:rPr>
                <a:t>NETTOYER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127000</xdr:colOff>
          <xdr:row>0</xdr:row>
          <xdr:rowOff>38100</xdr:rowOff>
        </xdr:from>
        <xdr:to>
          <xdr:col>1</xdr:col>
          <xdr:colOff>88900</xdr:colOff>
          <xdr:row>2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Lucida Grande"/>
                  <a:ea typeface="Lucida Grande"/>
                  <a:cs typeface="Lucida Grande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25400</xdr:colOff>
          <xdr:row>24</xdr:row>
          <xdr:rowOff>25400</xdr:rowOff>
        </xdr:from>
        <xdr:to>
          <xdr:col>1</xdr:col>
          <xdr:colOff>254000</xdr:colOff>
          <xdr:row>25</xdr:row>
          <xdr:rowOff>63500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Lucida Grande"/>
                  <a:ea typeface="Lucida Grande"/>
                  <a:cs typeface="Lucida Grande"/>
                </a:rPr>
                <a:t>NETTOYER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63500</xdr:colOff>
          <xdr:row>1</xdr:row>
          <xdr:rowOff>0</xdr:rowOff>
        </xdr:from>
        <xdr:to>
          <xdr:col>1</xdr:col>
          <xdr:colOff>190500</xdr:colOff>
          <xdr:row>2</xdr:row>
          <xdr:rowOff>88900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Lucida Grande"/>
                  <a:ea typeface="Lucida Grande"/>
                  <a:cs typeface="Lucida Grande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50800</xdr:colOff>
          <xdr:row>24</xdr:row>
          <xdr:rowOff>76200</xdr:rowOff>
        </xdr:from>
        <xdr:to>
          <xdr:col>2</xdr:col>
          <xdr:colOff>38100</xdr:colOff>
          <xdr:row>25</xdr:row>
          <xdr:rowOff>114300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Lucida Grande"/>
                  <a:ea typeface="Lucida Grande"/>
                  <a:cs typeface="Lucida Grande"/>
                </a:rPr>
                <a:t>NETTOYER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4" Type="http://schemas.openxmlformats.org/officeDocument/2006/relationships/ctrlProp" Target="../ctrlProps/ctrlProp5.xml"/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4" Type="http://schemas.openxmlformats.org/officeDocument/2006/relationships/ctrlProp" Target="../ctrlProps/ctrlProp7.xml"/><Relationship Id="rId1" Type="http://schemas.openxmlformats.org/officeDocument/2006/relationships/drawing" Target="../drawings/drawing3.xml"/><Relationship Id="rId2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4" Type="http://schemas.openxmlformats.org/officeDocument/2006/relationships/ctrlProp" Target="../ctrlProps/ctrlProp9.xml"/><Relationship Id="rId1" Type="http://schemas.openxmlformats.org/officeDocument/2006/relationships/drawing" Target="../drawings/drawing4.xml"/><Relationship Id="rId2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4" Type="http://schemas.openxmlformats.org/officeDocument/2006/relationships/ctrlProp" Target="../ctrlProps/ctrlProp11.xml"/><Relationship Id="rId1" Type="http://schemas.openxmlformats.org/officeDocument/2006/relationships/drawing" Target="../drawings/drawing5.xml"/><Relationship Id="rId2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AE27"/>
  <sheetViews>
    <sheetView tabSelected="1" workbookViewId="0">
      <selection activeCell="F26" sqref="F26"/>
    </sheetView>
  </sheetViews>
  <sheetFormatPr baseColWidth="10" defaultRowHeight="14" x14ac:dyDescent="0"/>
  <cols>
    <col min="1" max="1" width="10.1640625" customWidth="1"/>
    <col min="2" max="21" width="5.83203125" customWidth="1"/>
    <col min="22" max="22" width="4.83203125" customWidth="1"/>
    <col min="23" max="23" width="8.6640625" customWidth="1"/>
    <col min="24" max="24" width="7" customWidth="1"/>
    <col min="25" max="25" width="7.33203125" customWidth="1"/>
    <col min="26" max="26" width="7.33203125" hidden="1" customWidth="1"/>
    <col min="27" max="27" width="0" hidden="1" customWidth="1"/>
    <col min="28" max="28" width="8.33203125" customWidth="1"/>
    <col min="29" max="29" width="7.83203125" customWidth="1"/>
    <col min="30" max="30" width="8.83203125" customWidth="1"/>
  </cols>
  <sheetData>
    <row r="1" spans="1:31" ht="16" thickTop="1" thickBot="1">
      <c r="B1" s="25" t="s">
        <v>13</v>
      </c>
      <c r="C1" s="25"/>
      <c r="D1" s="25"/>
      <c r="E1" s="25"/>
      <c r="F1" s="25"/>
      <c r="I1" t="s">
        <v>14</v>
      </c>
      <c r="K1" s="76" t="s">
        <v>38</v>
      </c>
      <c r="L1" s="77"/>
      <c r="M1" s="77"/>
      <c r="N1" s="78"/>
      <c r="P1" s="72" t="s">
        <v>37</v>
      </c>
      <c r="Q1" s="72"/>
      <c r="S1" t="s">
        <v>25</v>
      </c>
      <c r="T1" s="3">
        <v>0.375</v>
      </c>
      <c r="U1" s="4">
        <v>0.52083333333333337</v>
      </c>
      <c r="V1" s="8">
        <f>IF(ISNUMBER(T1),U1-T1,0)</f>
        <v>0.14583333333333337</v>
      </c>
      <c r="W1" s="48">
        <f>V1+V2</f>
        <v>0.31250000000000011</v>
      </c>
    </row>
    <row r="2" spans="1:31" ht="16" thickTop="1" thickBot="1">
      <c r="G2" t="s">
        <v>15</v>
      </c>
      <c r="I2" s="79">
        <v>1</v>
      </c>
      <c r="K2" t="s">
        <v>16</v>
      </c>
      <c r="L2" s="79">
        <v>2</v>
      </c>
      <c r="M2" t="s">
        <v>17</v>
      </c>
      <c r="N2" s="79">
        <v>8</v>
      </c>
      <c r="P2" s="72"/>
      <c r="Q2" s="72"/>
      <c r="S2" t="s">
        <v>26</v>
      </c>
      <c r="T2" s="5">
        <v>0.60416666666666663</v>
      </c>
      <c r="U2" s="6">
        <v>0.77083333333333337</v>
      </c>
      <c r="V2" s="9">
        <f t="shared" ref="V2" si="0">IF(ISNUMBER(T2),U2-T2,0)</f>
        <v>0.16666666666666674</v>
      </c>
      <c r="W2" s="20"/>
    </row>
    <row r="3" spans="1:31" ht="16" thickTop="1" thickBot="1">
      <c r="B3" s="19"/>
      <c r="C3" s="19"/>
    </row>
    <row r="4" spans="1:31" ht="24" customHeight="1" thickBot="1">
      <c r="A4" s="2"/>
      <c r="B4" s="80" t="s">
        <v>27</v>
      </c>
      <c r="C4" s="81">
        <f>L2</f>
        <v>2</v>
      </c>
      <c r="D4" s="7" t="s">
        <v>1</v>
      </c>
      <c r="E4" s="80" t="s">
        <v>28</v>
      </c>
      <c r="F4" s="81">
        <f>C4+1</f>
        <v>3</v>
      </c>
      <c r="G4" s="7" t="s">
        <v>1</v>
      </c>
      <c r="H4" s="80" t="s">
        <v>29</v>
      </c>
      <c r="I4" s="81">
        <f>F4+1</f>
        <v>4</v>
      </c>
      <c r="J4" s="11" t="s">
        <v>1</v>
      </c>
      <c r="K4" s="80" t="s">
        <v>30</v>
      </c>
      <c r="L4" s="81">
        <f>I4+1</f>
        <v>5</v>
      </c>
      <c r="M4" s="11" t="s">
        <v>1</v>
      </c>
      <c r="N4" s="80" t="s">
        <v>31</v>
      </c>
      <c r="O4" s="81">
        <f>L4+1</f>
        <v>6</v>
      </c>
      <c r="P4" s="11" t="s">
        <v>1</v>
      </c>
      <c r="Q4" s="80" t="s">
        <v>32</v>
      </c>
      <c r="R4" s="81">
        <f>O4+1</f>
        <v>7</v>
      </c>
      <c r="S4" s="11" t="s">
        <v>1</v>
      </c>
      <c r="T4" s="80" t="s">
        <v>33</v>
      </c>
      <c r="U4" s="81">
        <f>R4+1</f>
        <v>8</v>
      </c>
      <c r="V4" s="11" t="s">
        <v>1</v>
      </c>
      <c r="W4" s="12" t="s">
        <v>0</v>
      </c>
      <c r="X4" t="s">
        <v>10</v>
      </c>
      <c r="Y4" t="s">
        <v>11</v>
      </c>
      <c r="Z4" t="s">
        <v>20</v>
      </c>
      <c r="AA4" t="s">
        <v>19</v>
      </c>
      <c r="AB4" s="34" t="s">
        <v>21</v>
      </c>
      <c r="AC4" s="34" t="s">
        <v>22</v>
      </c>
      <c r="AD4" s="53" t="s">
        <v>23</v>
      </c>
      <c r="AE4" t="s">
        <v>34</v>
      </c>
    </row>
    <row r="5" spans="1:31" ht="20" customHeight="1" thickBot="1">
      <c r="A5" s="49" t="s">
        <v>2</v>
      </c>
      <c r="B5" s="3"/>
      <c r="C5" s="4"/>
      <c r="D5" s="8">
        <f>IF(ISNUMBER(B5),C5-B5,0)</f>
        <v>0</v>
      </c>
      <c r="E5" s="3"/>
      <c r="F5" s="4"/>
      <c r="G5" s="8">
        <f>IF(ISNUMBER(E5),F5-E5,0)</f>
        <v>0</v>
      </c>
      <c r="H5" s="3"/>
      <c r="I5" s="4"/>
      <c r="J5" s="8">
        <f>IF(ISNUMBER(H5),I5-H5,0)</f>
        <v>0</v>
      </c>
      <c r="K5" s="3"/>
      <c r="L5" s="4"/>
      <c r="M5" s="8">
        <f>IF(ISNUMBER(K5),L5-K5,0)</f>
        <v>0</v>
      </c>
      <c r="N5" s="3"/>
      <c r="O5" s="4"/>
      <c r="P5" s="8">
        <f>IF(ISNUMBER(N5),O5-N5,0)</f>
        <v>0</v>
      </c>
      <c r="Q5" s="3"/>
      <c r="R5" s="4"/>
      <c r="S5" s="8">
        <f>IF(ISNUMBER(Q5),R5-Q5,0)</f>
        <v>0</v>
      </c>
      <c r="T5" s="3"/>
      <c r="U5" s="73"/>
      <c r="V5" s="8">
        <f>IF(ISNUMBER(T5),U5-T5,0)</f>
        <v>0</v>
      </c>
      <c r="W5" s="22">
        <f>SUM(D5:D6,G5:G6,J5:J6,M5:M6,P5:P6,S5:S6)</f>
        <v>0</v>
      </c>
      <c r="X5" s="18">
        <f>V5+V6</f>
        <v>0</v>
      </c>
      <c r="Y5" s="16">
        <f>W5+X5</f>
        <v>0</v>
      </c>
      <c r="Z5" s="16">
        <v>1.4583333333333333</v>
      </c>
      <c r="AA5" s="32">
        <f>Y5-Z5</f>
        <v>-1.4583333333333333</v>
      </c>
      <c r="AB5" s="38">
        <f>IF(Y5&lt;Z5,Z5-Y5,"0 ")</f>
        <v>1.4583333333333333</v>
      </c>
      <c r="AC5" s="38" t="str">
        <f>IF(Y5&gt;Z5,Y5-Z5," ")</f>
        <v xml:space="preserve"> </v>
      </c>
      <c r="AD5" s="55"/>
      <c r="AE5" s="54" t="e">
        <f>AD5+AC5-AB5</f>
        <v>#VALUE!</v>
      </c>
    </row>
    <row r="6" spans="1:31" ht="20" customHeight="1" thickBot="1">
      <c r="A6" s="50"/>
      <c r="B6" s="5"/>
      <c r="C6" s="6"/>
      <c r="D6" s="9">
        <f t="shared" ref="D6:D18" si="1">IF(ISNUMBER(B6),C6-B6,0)</f>
        <v>0</v>
      </c>
      <c r="E6" s="5"/>
      <c r="F6" s="6"/>
      <c r="G6" s="9">
        <f t="shared" ref="G6:G18" si="2">IF(ISNUMBER(E6),F6-E6,0)</f>
        <v>0</v>
      </c>
      <c r="H6" s="5"/>
      <c r="I6" s="6"/>
      <c r="J6" s="9">
        <f t="shared" ref="J6:J18" si="3">IF(ISNUMBER(H6),I6-H6,0)</f>
        <v>0</v>
      </c>
      <c r="K6" s="5"/>
      <c r="L6" s="6"/>
      <c r="M6" s="9">
        <f t="shared" ref="M6:M18" si="4">IF(ISNUMBER(K6),L6-K6,0)</f>
        <v>0</v>
      </c>
      <c r="N6" s="5"/>
      <c r="O6" s="6"/>
      <c r="P6" s="9">
        <f t="shared" ref="P6:P18" si="5">IF(ISNUMBER(N6),O6-N6,0)</f>
        <v>0</v>
      </c>
      <c r="Q6" s="5"/>
      <c r="R6" s="6"/>
      <c r="S6" s="9">
        <f t="shared" ref="S6:S18" si="6">IF(ISNUMBER(Q6),R6-Q6,0)</f>
        <v>0</v>
      </c>
      <c r="T6" s="5"/>
      <c r="U6" s="74"/>
      <c r="V6" s="9">
        <f t="shared" ref="V6:V20" si="7">IF(ISNUMBER(T6),U6-T6,0)</f>
        <v>0</v>
      </c>
      <c r="W6" s="23"/>
      <c r="X6" s="18"/>
      <c r="Y6" s="17"/>
      <c r="Z6" s="16"/>
      <c r="AA6" s="25"/>
      <c r="AB6" s="38"/>
      <c r="AC6" s="38"/>
      <c r="AD6" s="56"/>
      <c r="AE6" s="54"/>
    </row>
    <row r="7" spans="1:31" ht="20" customHeight="1" thickBot="1">
      <c r="A7" s="49" t="s">
        <v>3</v>
      </c>
      <c r="B7" s="3"/>
      <c r="C7" s="4"/>
      <c r="D7" s="8">
        <f t="shared" si="1"/>
        <v>0</v>
      </c>
      <c r="E7" s="3"/>
      <c r="F7" s="4"/>
      <c r="G7" s="8">
        <f t="shared" si="2"/>
        <v>0</v>
      </c>
      <c r="H7" s="3"/>
      <c r="I7" s="4"/>
      <c r="J7" s="8">
        <f t="shared" si="3"/>
        <v>0</v>
      </c>
      <c r="K7" s="3"/>
      <c r="L7" s="4"/>
      <c r="M7" s="8">
        <f t="shared" si="4"/>
        <v>0</v>
      </c>
      <c r="N7" s="3"/>
      <c r="O7" s="4"/>
      <c r="P7" s="8">
        <f t="shared" si="5"/>
        <v>0</v>
      </c>
      <c r="Q7" s="3"/>
      <c r="R7" s="4"/>
      <c r="S7" s="8">
        <f t="shared" si="6"/>
        <v>0</v>
      </c>
      <c r="T7" s="3"/>
      <c r="U7" s="73"/>
      <c r="V7" s="8">
        <f t="shared" si="7"/>
        <v>0</v>
      </c>
      <c r="W7" s="22">
        <f t="shared" ref="W7" si="8">SUM(D7:D8,G7:G8,J7:J8,M7:M8,P7:P8,S7:S8)</f>
        <v>0</v>
      </c>
      <c r="X7" s="18">
        <f>V7+V8</f>
        <v>0</v>
      </c>
      <c r="Y7" s="16">
        <f>W7+X7</f>
        <v>0</v>
      </c>
      <c r="Z7" s="16">
        <v>1.4583333333333333</v>
      </c>
      <c r="AA7" s="32">
        <f t="shared" ref="AA7" si="9">Y7-Z7</f>
        <v>-1.4583333333333333</v>
      </c>
      <c r="AB7" s="38">
        <f t="shared" ref="AB7:AB20" si="10">IF(Y7&lt;Z7,Z7-Y7,"0 ")</f>
        <v>1.4583333333333333</v>
      </c>
      <c r="AC7" s="38" t="str">
        <f t="shared" ref="AC7:AC20" si="11">IF(Y7&gt;Z7,Y7-Z7," ")</f>
        <v xml:space="preserve"> </v>
      </c>
      <c r="AD7" s="56"/>
      <c r="AE7" s="54" t="e">
        <f t="shared" ref="AE7" si="12">AD7+AC7-AB7</f>
        <v>#VALUE!</v>
      </c>
    </row>
    <row r="8" spans="1:31" ht="20" customHeight="1" thickBot="1">
      <c r="A8" s="50"/>
      <c r="B8" s="5"/>
      <c r="C8" s="6"/>
      <c r="D8" s="9">
        <f t="shared" si="1"/>
        <v>0</v>
      </c>
      <c r="E8" s="5"/>
      <c r="F8" s="6"/>
      <c r="G8" s="9">
        <f t="shared" si="2"/>
        <v>0</v>
      </c>
      <c r="H8" s="5"/>
      <c r="I8" s="6"/>
      <c r="J8" s="9">
        <f t="shared" si="3"/>
        <v>0</v>
      </c>
      <c r="K8" s="5"/>
      <c r="L8" s="6"/>
      <c r="M8" s="9">
        <f t="shared" si="4"/>
        <v>0</v>
      </c>
      <c r="N8" s="5"/>
      <c r="O8" s="6"/>
      <c r="P8" s="9">
        <f t="shared" si="5"/>
        <v>0</v>
      </c>
      <c r="Q8" s="5"/>
      <c r="R8" s="6"/>
      <c r="S8" s="9">
        <f t="shared" si="6"/>
        <v>0</v>
      </c>
      <c r="T8" s="5"/>
      <c r="U8" s="74"/>
      <c r="V8" s="9">
        <f t="shared" si="7"/>
        <v>0</v>
      </c>
      <c r="W8" s="75"/>
      <c r="X8" s="18"/>
      <c r="Y8" s="16"/>
      <c r="Z8" s="16"/>
      <c r="AA8" s="25"/>
      <c r="AB8" s="38"/>
      <c r="AC8" s="38"/>
      <c r="AD8" s="56"/>
      <c r="AE8" s="54"/>
    </row>
    <row r="9" spans="1:31" ht="20" customHeight="1" thickBot="1">
      <c r="A9" s="49" t="s">
        <v>4</v>
      </c>
      <c r="B9" s="3"/>
      <c r="C9" s="4"/>
      <c r="D9" s="8">
        <f t="shared" si="1"/>
        <v>0</v>
      </c>
      <c r="E9" s="3"/>
      <c r="F9" s="4"/>
      <c r="G9" s="8">
        <f t="shared" si="2"/>
        <v>0</v>
      </c>
      <c r="H9" s="3"/>
      <c r="I9" s="4"/>
      <c r="J9" s="8">
        <f t="shared" si="3"/>
        <v>0</v>
      </c>
      <c r="K9" s="3"/>
      <c r="L9" s="4"/>
      <c r="M9" s="8">
        <f t="shared" si="4"/>
        <v>0</v>
      </c>
      <c r="N9" s="3"/>
      <c r="O9" s="4"/>
      <c r="P9" s="8">
        <f t="shared" si="5"/>
        <v>0</v>
      </c>
      <c r="Q9" s="3"/>
      <c r="R9" s="4"/>
      <c r="S9" s="8">
        <f t="shared" si="6"/>
        <v>0</v>
      </c>
      <c r="T9" s="3"/>
      <c r="U9" s="73"/>
      <c r="V9" s="8">
        <f t="shared" si="7"/>
        <v>0</v>
      </c>
      <c r="W9" s="22">
        <f t="shared" ref="W9" si="13">SUM(D9:D10,G9:G10,J9:J10,M9:M10,P9:P10,S9:S10)</f>
        <v>0</v>
      </c>
      <c r="X9" s="18">
        <f t="shared" ref="X9" si="14">V9+V10</f>
        <v>0</v>
      </c>
      <c r="Y9" s="16">
        <f t="shared" ref="Y9" si="15">W9+X9</f>
        <v>0</v>
      </c>
      <c r="Z9" s="16">
        <v>1.4583333333333299</v>
      </c>
      <c r="AA9" s="32">
        <f t="shared" ref="AA9" si="16">Y9-Z9</f>
        <v>-1.4583333333333299</v>
      </c>
      <c r="AB9" s="38">
        <f t="shared" ref="AB9:AB20" si="17">IF(Y9&lt;Z9,Z9-Y9,"0 ")</f>
        <v>1.4583333333333299</v>
      </c>
      <c r="AC9" s="38" t="str">
        <f t="shared" ref="AC9:AC20" si="18">IF(Y9&gt;Z9,Y9-Z9," ")</f>
        <v xml:space="preserve"> </v>
      </c>
      <c r="AD9" s="56"/>
      <c r="AE9" s="54" t="e">
        <f t="shared" ref="AE9" si="19">AD9+AC9-AB9</f>
        <v>#VALUE!</v>
      </c>
    </row>
    <row r="10" spans="1:31" ht="20" customHeight="1" thickBot="1">
      <c r="A10" s="50"/>
      <c r="B10" s="5"/>
      <c r="C10" s="6"/>
      <c r="D10" s="9">
        <f t="shared" si="1"/>
        <v>0</v>
      </c>
      <c r="E10" s="5"/>
      <c r="F10" s="6"/>
      <c r="G10" s="9">
        <f t="shared" si="2"/>
        <v>0</v>
      </c>
      <c r="H10" s="5"/>
      <c r="I10" s="6"/>
      <c r="J10" s="9">
        <f t="shared" si="3"/>
        <v>0</v>
      </c>
      <c r="K10" s="5"/>
      <c r="L10" s="6"/>
      <c r="M10" s="9">
        <f t="shared" si="4"/>
        <v>0</v>
      </c>
      <c r="N10" s="5"/>
      <c r="O10" s="6"/>
      <c r="P10" s="9">
        <f t="shared" si="5"/>
        <v>0</v>
      </c>
      <c r="Q10" s="5"/>
      <c r="R10" s="6"/>
      <c r="S10" s="9">
        <f t="shared" si="6"/>
        <v>0</v>
      </c>
      <c r="T10" s="5"/>
      <c r="U10" s="74"/>
      <c r="V10" s="9">
        <f t="shared" si="7"/>
        <v>0</v>
      </c>
      <c r="W10" s="75"/>
      <c r="X10" s="18"/>
      <c r="Y10" s="16"/>
      <c r="Z10" s="16"/>
      <c r="AA10" s="25"/>
      <c r="AB10" s="38"/>
      <c r="AC10" s="38"/>
      <c r="AD10" s="56"/>
      <c r="AE10" s="54"/>
    </row>
    <row r="11" spans="1:31" ht="20" customHeight="1" thickBot="1">
      <c r="A11" s="49" t="s">
        <v>5</v>
      </c>
      <c r="B11" s="3"/>
      <c r="C11" s="4"/>
      <c r="D11" s="8">
        <f t="shared" si="1"/>
        <v>0</v>
      </c>
      <c r="E11" s="3"/>
      <c r="F11" s="4"/>
      <c r="G11" s="8">
        <f t="shared" si="2"/>
        <v>0</v>
      </c>
      <c r="H11" s="3"/>
      <c r="I11" s="4"/>
      <c r="J11" s="8">
        <f t="shared" si="3"/>
        <v>0</v>
      </c>
      <c r="K11" s="3"/>
      <c r="L11" s="4"/>
      <c r="M11" s="8">
        <f t="shared" si="4"/>
        <v>0</v>
      </c>
      <c r="N11" s="3"/>
      <c r="O11" s="4"/>
      <c r="P11" s="8">
        <f t="shared" si="5"/>
        <v>0</v>
      </c>
      <c r="Q11" s="3"/>
      <c r="R11" s="4"/>
      <c r="S11" s="8">
        <f t="shared" si="6"/>
        <v>0</v>
      </c>
      <c r="T11" s="3"/>
      <c r="U11" s="73"/>
      <c r="V11" s="8">
        <f t="shared" si="7"/>
        <v>0</v>
      </c>
      <c r="W11" s="22">
        <f t="shared" ref="W11" si="20">SUM(D11:D12,G11:G12,J11:J12,M11:M12,P11:P12,S11:S12)</f>
        <v>0</v>
      </c>
      <c r="X11" s="18">
        <f t="shared" ref="X11" si="21">V11+V12</f>
        <v>0</v>
      </c>
      <c r="Y11" s="16">
        <f t="shared" ref="Y11" si="22">W11+X11</f>
        <v>0</v>
      </c>
      <c r="Z11" s="16">
        <v>1.4583333333333299</v>
      </c>
      <c r="AA11" s="32">
        <f t="shared" ref="AA11" si="23">Y11-Z11</f>
        <v>-1.4583333333333299</v>
      </c>
      <c r="AB11" s="38">
        <f t="shared" ref="AB11:AB20" si="24">IF(Y11&lt;Z11,Z11-Y11,"0 ")</f>
        <v>1.4583333333333299</v>
      </c>
      <c r="AC11" s="38" t="str">
        <f t="shared" ref="AC11:AC20" si="25">IF(Y11&gt;Z11,Y11-Z11," ")</f>
        <v xml:space="preserve"> </v>
      </c>
      <c r="AD11" s="56"/>
      <c r="AE11" s="54" t="e">
        <f t="shared" ref="AE11" si="26">AD11+AC11-AB11</f>
        <v>#VALUE!</v>
      </c>
    </row>
    <row r="12" spans="1:31" ht="20" customHeight="1" thickBot="1">
      <c r="A12" s="50"/>
      <c r="B12" s="5"/>
      <c r="C12" s="6"/>
      <c r="D12" s="9">
        <f t="shared" si="1"/>
        <v>0</v>
      </c>
      <c r="E12" s="5"/>
      <c r="F12" s="6"/>
      <c r="G12" s="9">
        <f t="shared" si="2"/>
        <v>0</v>
      </c>
      <c r="H12" s="5"/>
      <c r="I12" s="6"/>
      <c r="J12" s="9">
        <f t="shared" si="3"/>
        <v>0</v>
      </c>
      <c r="K12" s="5"/>
      <c r="L12" s="6"/>
      <c r="M12" s="9">
        <f t="shared" si="4"/>
        <v>0</v>
      </c>
      <c r="N12" s="5"/>
      <c r="O12" s="6"/>
      <c r="P12" s="9">
        <f t="shared" si="5"/>
        <v>0</v>
      </c>
      <c r="Q12" s="5"/>
      <c r="R12" s="6"/>
      <c r="S12" s="9">
        <f t="shared" si="6"/>
        <v>0</v>
      </c>
      <c r="T12" s="5"/>
      <c r="U12" s="74"/>
      <c r="V12" s="9">
        <f t="shared" si="7"/>
        <v>0</v>
      </c>
      <c r="W12" s="75"/>
      <c r="X12" s="18"/>
      <c r="Y12" s="16"/>
      <c r="Z12" s="16"/>
      <c r="AA12" s="25"/>
      <c r="AB12" s="38"/>
      <c r="AC12" s="38"/>
      <c r="AD12" s="56"/>
      <c r="AE12" s="54"/>
    </row>
    <row r="13" spans="1:31" ht="20" customHeight="1" thickBot="1">
      <c r="A13" s="49" t="s">
        <v>6</v>
      </c>
      <c r="B13" s="3"/>
      <c r="C13" s="4"/>
      <c r="D13" s="8">
        <f t="shared" si="1"/>
        <v>0</v>
      </c>
      <c r="E13" s="3"/>
      <c r="F13" s="4"/>
      <c r="G13" s="8">
        <f t="shared" si="2"/>
        <v>0</v>
      </c>
      <c r="H13" s="3"/>
      <c r="I13" s="4"/>
      <c r="J13" s="8">
        <f t="shared" si="3"/>
        <v>0</v>
      </c>
      <c r="K13" s="3"/>
      <c r="L13" s="4"/>
      <c r="M13" s="8">
        <f t="shared" si="4"/>
        <v>0</v>
      </c>
      <c r="N13" s="3"/>
      <c r="O13" s="4"/>
      <c r="P13" s="8">
        <f t="shared" si="5"/>
        <v>0</v>
      </c>
      <c r="Q13" s="3"/>
      <c r="R13" s="4"/>
      <c r="S13" s="8">
        <f t="shared" si="6"/>
        <v>0</v>
      </c>
      <c r="T13" s="3"/>
      <c r="U13" s="73"/>
      <c r="V13" s="8">
        <f t="shared" si="7"/>
        <v>0</v>
      </c>
      <c r="W13" s="22">
        <f t="shared" ref="W13" si="27">SUM(D13:D14,G13:G14,J13:J14,M13:M14,P13:P14,S13:S14)</f>
        <v>0</v>
      </c>
      <c r="X13" s="18">
        <f t="shared" ref="X13" si="28">V13+V14</f>
        <v>0</v>
      </c>
      <c r="Y13" s="16">
        <f t="shared" ref="Y13" si="29">W13+X13</f>
        <v>0</v>
      </c>
      <c r="Z13" s="16">
        <v>1.4583333333333299</v>
      </c>
      <c r="AA13" s="32">
        <f t="shared" ref="AA13" si="30">Y13-Z13</f>
        <v>-1.4583333333333299</v>
      </c>
      <c r="AB13" s="38">
        <f t="shared" ref="AB13:AB20" si="31">IF(Y13&lt;Z13,Z13-Y13,"0 ")</f>
        <v>1.4583333333333299</v>
      </c>
      <c r="AC13" s="38" t="str">
        <f t="shared" ref="AC13:AC20" si="32">IF(Y13&gt;Z13,Y13-Z13," ")</f>
        <v xml:space="preserve"> </v>
      </c>
      <c r="AD13" s="56"/>
      <c r="AE13" s="54" t="e">
        <f t="shared" ref="AE13" si="33">AD13+AC13-AB13</f>
        <v>#VALUE!</v>
      </c>
    </row>
    <row r="14" spans="1:31" ht="20" customHeight="1" thickBot="1">
      <c r="A14" s="50"/>
      <c r="B14" s="5"/>
      <c r="C14" s="6"/>
      <c r="D14" s="9">
        <f t="shared" si="1"/>
        <v>0</v>
      </c>
      <c r="E14" s="5"/>
      <c r="F14" s="6"/>
      <c r="G14" s="9">
        <f t="shared" si="2"/>
        <v>0</v>
      </c>
      <c r="H14" s="5"/>
      <c r="I14" s="6"/>
      <c r="J14" s="9">
        <f t="shared" si="3"/>
        <v>0</v>
      </c>
      <c r="K14" s="5"/>
      <c r="L14" s="6"/>
      <c r="M14" s="9">
        <f t="shared" si="4"/>
        <v>0</v>
      </c>
      <c r="N14" s="5"/>
      <c r="O14" s="6"/>
      <c r="P14" s="9">
        <f t="shared" si="5"/>
        <v>0</v>
      </c>
      <c r="Q14" s="5"/>
      <c r="R14" s="6"/>
      <c r="S14" s="9">
        <f t="shared" si="6"/>
        <v>0</v>
      </c>
      <c r="T14" s="5"/>
      <c r="U14" s="74"/>
      <c r="V14" s="9">
        <f t="shared" si="7"/>
        <v>0</v>
      </c>
      <c r="W14" s="23"/>
      <c r="X14" s="18"/>
      <c r="Y14" s="17"/>
      <c r="Z14" s="16"/>
      <c r="AA14" s="25"/>
      <c r="AB14" s="38"/>
      <c r="AC14" s="38"/>
      <c r="AD14" s="56"/>
      <c r="AE14" s="54"/>
    </row>
    <row r="15" spans="1:31" ht="20" customHeight="1" thickBot="1">
      <c r="A15" s="51" t="s">
        <v>7</v>
      </c>
      <c r="B15" s="3"/>
      <c r="C15" s="4"/>
      <c r="D15" s="8">
        <f t="shared" si="1"/>
        <v>0</v>
      </c>
      <c r="E15" s="3"/>
      <c r="F15" s="4"/>
      <c r="G15" s="8">
        <f t="shared" si="2"/>
        <v>0</v>
      </c>
      <c r="H15" s="3"/>
      <c r="I15" s="4"/>
      <c r="J15" s="8">
        <f t="shared" si="3"/>
        <v>0</v>
      </c>
      <c r="K15" s="3"/>
      <c r="L15" s="4"/>
      <c r="M15" s="8">
        <f t="shared" si="4"/>
        <v>0</v>
      </c>
      <c r="N15" s="3"/>
      <c r="O15" s="4"/>
      <c r="P15" s="8">
        <f t="shared" si="5"/>
        <v>0</v>
      </c>
      <c r="Q15" s="3"/>
      <c r="R15" s="4"/>
      <c r="S15" s="8">
        <f t="shared" si="6"/>
        <v>0</v>
      </c>
      <c r="T15" s="3"/>
      <c r="U15" s="73"/>
      <c r="V15" s="8">
        <f t="shared" si="7"/>
        <v>0</v>
      </c>
      <c r="W15" s="22">
        <f t="shared" ref="W15" si="34">SUM(D15:D16,G15:G16,J15:J16,M15:M16,P15:P16,S15:S16)</f>
        <v>0</v>
      </c>
      <c r="X15" s="18">
        <f t="shared" ref="X15" si="35">V15+V16</f>
        <v>0</v>
      </c>
      <c r="Y15" s="16">
        <f t="shared" ref="Y15" si="36">W15+X15</f>
        <v>0</v>
      </c>
      <c r="Z15" s="16">
        <v>1.4583333333333299</v>
      </c>
      <c r="AA15" s="32">
        <f t="shared" ref="AA15" si="37">Y15-Z15</f>
        <v>-1.4583333333333299</v>
      </c>
      <c r="AB15" s="38">
        <f t="shared" ref="AB15:AB20" si="38">IF(Y15&lt;Z15,Z15-Y15,"0 ")</f>
        <v>1.4583333333333299</v>
      </c>
      <c r="AC15" s="38" t="str">
        <f t="shared" ref="AC15:AC20" si="39">IF(Y15&gt;Z15,Y15-Z15," ")</f>
        <v xml:space="preserve"> </v>
      </c>
      <c r="AD15" s="56"/>
      <c r="AE15" s="54" t="e">
        <f t="shared" ref="AE15" si="40">AD15+AC15-AB15</f>
        <v>#VALUE!</v>
      </c>
    </row>
    <row r="16" spans="1:31" ht="20" customHeight="1" thickBot="1">
      <c r="A16" s="51"/>
      <c r="B16" s="5"/>
      <c r="C16" s="6"/>
      <c r="D16" s="9">
        <f t="shared" si="1"/>
        <v>0</v>
      </c>
      <c r="E16" s="5"/>
      <c r="F16" s="6"/>
      <c r="G16" s="9">
        <f t="shared" si="2"/>
        <v>0</v>
      </c>
      <c r="H16" s="5"/>
      <c r="I16" s="6"/>
      <c r="J16" s="9">
        <f t="shared" si="3"/>
        <v>0</v>
      </c>
      <c r="K16" s="5"/>
      <c r="L16" s="6"/>
      <c r="M16" s="9">
        <f t="shared" si="4"/>
        <v>0</v>
      </c>
      <c r="N16" s="5"/>
      <c r="O16" s="6"/>
      <c r="P16" s="9">
        <f t="shared" si="5"/>
        <v>0</v>
      </c>
      <c r="Q16" s="5"/>
      <c r="R16" s="6"/>
      <c r="S16" s="9">
        <f t="shared" si="6"/>
        <v>0</v>
      </c>
      <c r="T16" s="5"/>
      <c r="U16" s="74"/>
      <c r="V16" s="9">
        <f t="shared" si="7"/>
        <v>0</v>
      </c>
      <c r="W16" s="23"/>
      <c r="X16" s="18"/>
      <c r="Y16" s="17"/>
      <c r="Z16" s="16"/>
      <c r="AA16" s="25"/>
      <c r="AB16" s="38"/>
      <c r="AC16" s="38"/>
      <c r="AD16" s="56"/>
      <c r="AE16" s="54"/>
    </row>
    <row r="17" spans="1:31" ht="20" customHeight="1" thickBot="1">
      <c r="A17" s="49" t="s">
        <v>8</v>
      </c>
      <c r="B17" s="3"/>
      <c r="C17" s="4"/>
      <c r="D17" s="8">
        <f t="shared" si="1"/>
        <v>0</v>
      </c>
      <c r="E17" s="3"/>
      <c r="F17" s="4"/>
      <c r="G17" s="8">
        <f t="shared" si="2"/>
        <v>0</v>
      </c>
      <c r="H17" s="3"/>
      <c r="I17" s="4"/>
      <c r="J17" s="8">
        <f t="shared" si="3"/>
        <v>0</v>
      </c>
      <c r="K17" s="3"/>
      <c r="L17" s="4"/>
      <c r="M17" s="8">
        <f t="shared" si="4"/>
        <v>0</v>
      </c>
      <c r="N17" s="3"/>
      <c r="O17" s="4"/>
      <c r="P17" s="8">
        <f t="shared" si="5"/>
        <v>0</v>
      </c>
      <c r="Q17" s="3"/>
      <c r="R17" s="4"/>
      <c r="S17" s="8">
        <f t="shared" si="6"/>
        <v>0</v>
      </c>
      <c r="T17" s="3"/>
      <c r="U17" s="73"/>
      <c r="V17" s="10">
        <f t="shared" si="7"/>
        <v>0</v>
      </c>
      <c r="W17" s="22">
        <f t="shared" ref="W17" si="41">SUM(D17:D18,G17:G18,J17:J18,M17:M18,P17:P18,S17:S18)</f>
        <v>0</v>
      </c>
      <c r="X17" s="18">
        <f t="shared" ref="X17" si="42">V17+V18</f>
        <v>0</v>
      </c>
      <c r="Y17" s="16">
        <f t="shared" ref="Y17" si="43">W17+X17</f>
        <v>0</v>
      </c>
      <c r="Z17" s="16">
        <v>1.4583333333333299</v>
      </c>
      <c r="AA17" s="32">
        <f t="shared" ref="AA17" si="44">Y17-Z17</f>
        <v>-1.4583333333333299</v>
      </c>
      <c r="AB17" s="38">
        <f t="shared" ref="AB17:AB20" si="45">IF(Y17&lt;Z17,Z17-Y17,"0 ")</f>
        <v>1.4583333333333299</v>
      </c>
      <c r="AC17" s="38" t="str">
        <f>IF(Y17&gt;Z17,Y17-Z17," ")</f>
        <v xml:space="preserve"> </v>
      </c>
      <c r="AD17" s="56"/>
      <c r="AE17" s="54" t="e">
        <f t="shared" ref="AE17" si="46">AD17+AC17-AB17</f>
        <v>#VALUE!</v>
      </c>
    </row>
    <row r="18" spans="1:31" ht="20" customHeight="1" thickBot="1">
      <c r="A18" s="50"/>
      <c r="B18" s="5"/>
      <c r="C18" s="6"/>
      <c r="D18" s="9">
        <f t="shared" si="1"/>
        <v>0</v>
      </c>
      <c r="E18" s="5"/>
      <c r="F18" s="6"/>
      <c r="G18" s="9">
        <f t="shared" si="2"/>
        <v>0</v>
      </c>
      <c r="H18" s="5"/>
      <c r="I18" s="6"/>
      <c r="J18" s="9">
        <f t="shared" si="3"/>
        <v>0</v>
      </c>
      <c r="K18" s="5"/>
      <c r="L18" s="6"/>
      <c r="M18" s="9">
        <f t="shared" si="4"/>
        <v>0</v>
      </c>
      <c r="N18" s="5"/>
      <c r="O18" s="6"/>
      <c r="P18" s="9">
        <f t="shared" si="5"/>
        <v>0</v>
      </c>
      <c r="Q18" s="5"/>
      <c r="R18" s="6"/>
      <c r="S18" s="9">
        <f t="shared" si="6"/>
        <v>0</v>
      </c>
      <c r="T18" s="5"/>
      <c r="U18" s="74"/>
      <c r="V18" s="9">
        <f t="shared" si="7"/>
        <v>0</v>
      </c>
      <c r="W18" s="23"/>
      <c r="X18" s="18"/>
      <c r="Y18" s="17"/>
      <c r="Z18" s="16"/>
      <c r="AA18" s="25"/>
      <c r="AB18" s="38"/>
      <c r="AC18" s="38"/>
      <c r="AD18" s="56"/>
      <c r="AE18" s="54"/>
    </row>
    <row r="19" spans="1:31" ht="20" customHeight="1" thickBot="1">
      <c r="A19" s="49" t="s">
        <v>9</v>
      </c>
      <c r="B19" s="3"/>
      <c r="C19" s="4"/>
      <c r="D19" s="8">
        <f t="shared" ref="D19:D20" si="47">IF(ISNUMBER(B19),C19-B19,0)</f>
        <v>0</v>
      </c>
      <c r="E19" s="3"/>
      <c r="F19" s="4"/>
      <c r="G19" s="8">
        <f t="shared" ref="G19:G20" si="48">IF(ISNUMBER(E19),F19-E19,0)</f>
        <v>0</v>
      </c>
      <c r="H19" s="3"/>
      <c r="I19" s="4"/>
      <c r="J19" s="8">
        <f t="shared" ref="J19:J20" si="49">IF(ISNUMBER(H19),I19-H19,0)</f>
        <v>0</v>
      </c>
      <c r="K19" s="3"/>
      <c r="L19" s="4"/>
      <c r="M19" s="8">
        <f t="shared" ref="M19:M20" si="50">IF(ISNUMBER(K19),L19-K19,0)</f>
        <v>0</v>
      </c>
      <c r="N19" s="3"/>
      <c r="O19" s="4"/>
      <c r="P19" s="8">
        <f t="shared" ref="P19:P20" si="51">IF(ISNUMBER(N19),O19-N19,0)</f>
        <v>0</v>
      </c>
      <c r="Q19" s="3"/>
      <c r="R19" s="4"/>
      <c r="S19" s="8">
        <f t="shared" ref="S19:S20" si="52">IF(ISNUMBER(Q19),R19-Q19,0)</f>
        <v>0</v>
      </c>
      <c r="T19" s="3"/>
      <c r="U19" s="73"/>
      <c r="V19" s="10">
        <f t="shared" si="7"/>
        <v>0</v>
      </c>
      <c r="W19" s="22">
        <f t="shared" ref="W19" si="53">SUM(D19:D20,G19:G20,J19:J20,M19:M20,P19:P20,S19:S20)</f>
        <v>0</v>
      </c>
      <c r="X19" s="18">
        <f t="shared" ref="X19" si="54">V19+V20</f>
        <v>0</v>
      </c>
      <c r="Y19" s="16">
        <f t="shared" ref="Y19" si="55">W19+X19</f>
        <v>0</v>
      </c>
      <c r="Z19" s="16">
        <v>1.4583333333333299</v>
      </c>
      <c r="AA19" s="33">
        <f t="shared" ref="AA19" si="56">Y19-Z19</f>
        <v>-1.4583333333333299</v>
      </c>
      <c r="AB19" s="38">
        <f t="shared" ref="AB19:AB20" si="57">IF(Y19&lt;Z19,Z19-Y19,"0 ")</f>
        <v>1.4583333333333299</v>
      </c>
      <c r="AC19" s="38" t="str">
        <f t="shared" ref="AC19:AC20" si="58">IF(Y19&gt;Z19,Y19-Z19," ")</f>
        <v xml:space="preserve"> </v>
      </c>
      <c r="AD19" s="56"/>
      <c r="AE19" s="54" t="e">
        <f t="shared" ref="AE19" si="59">AD19+AC19-AB19</f>
        <v>#VALUE!</v>
      </c>
    </row>
    <row r="20" spans="1:31" ht="20" customHeight="1" thickBot="1">
      <c r="A20" s="50"/>
      <c r="B20" s="13"/>
      <c r="C20" s="14"/>
      <c r="D20" s="15">
        <f t="shared" si="47"/>
        <v>0</v>
      </c>
      <c r="E20" s="5"/>
      <c r="F20" s="6"/>
      <c r="G20" s="9">
        <f t="shared" si="48"/>
        <v>0</v>
      </c>
      <c r="H20" s="5"/>
      <c r="I20" s="6"/>
      <c r="J20" s="9">
        <f t="shared" si="49"/>
        <v>0</v>
      </c>
      <c r="K20" s="5"/>
      <c r="L20" s="6"/>
      <c r="M20" s="9">
        <f t="shared" si="50"/>
        <v>0</v>
      </c>
      <c r="N20" s="5"/>
      <c r="O20" s="6"/>
      <c r="P20" s="9">
        <f t="shared" si="51"/>
        <v>0</v>
      </c>
      <c r="Q20" s="5"/>
      <c r="R20" s="6"/>
      <c r="S20" s="9">
        <f t="shared" si="52"/>
        <v>0</v>
      </c>
      <c r="T20" s="5"/>
      <c r="U20" s="74"/>
      <c r="V20" s="15">
        <f t="shared" si="7"/>
        <v>0</v>
      </c>
      <c r="W20" s="23"/>
      <c r="X20" s="18"/>
      <c r="Y20" s="17"/>
      <c r="Z20" s="16"/>
      <c r="AA20" s="33"/>
      <c r="AB20" s="38"/>
      <c r="AC20" s="38"/>
      <c r="AD20" s="56"/>
      <c r="AE20" s="54"/>
    </row>
    <row r="21" spans="1:31" ht="20" customHeight="1">
      <c r="A21" s="94" t="s">
        <v>12</v>
      </c>
      <c r="B21" s="89" t="s">
        <v>39</v>
      </c>
      <c r="C21" s="85" t="s">
        <v>40</v>
      </c>
      <c r="D21" s="90"/>
      <c r="E21" s="89"/>
      <c r="F21" s="85"/>
      <c r="G21" s="90"/>
      <c r="H21" s="89"/>
      <c r="I21" s="85"/>
      <c r="J21" s="90"/>
      <c r="K21" s="89"/>
      <c r="L21" s="85"/>
      <c r="M21" s="90"/>
      <c r="N21" s="89"/>
      <c r="O21" s="85"/>
      <c r="P21" s="90"/>
      <c r="Q21" s="89"/>
      <c r="R21" s="85"/>
      <c r="S21" s="90"/>
      <c r="T21" s="89"/>
      <c r="U21" s="85"/>
      <c r="V21" s="90"/>
      <c r="W21" s="1"/>
      <c r="AB21" s="35"/>
      <c r="AC21" s="36"/>
      <c r="AD21" s="37"/>
    </row>
    <row r="22" spans="1:31" ht="20" customHeight="1" thickBot="1">
      <c r="A22" s="95"/>
      <c r="B22" s="91" t="s">
        <v>41</v>
      </c>
      <c r="C22" s="92"/>
      <c r="D22" s="93"/>
      <c r="E22" s="91"/>
      <c r="F22" s="92"/>
      <c r="G22" s="93"/>
      <c r="H22" s="91"/>
      <c r="I22" s="92"/>
      <c r="J22" s="93"/>
      <c r="K22" s="91"/>
      <c r="L22" s="92"/>
      <c r="M22" s="93"/>
      <c r="N22" s="91"/>
      <c r="O22" s="92"/>
      <c r="P22" s="93"/>
      <c r="Q22" s="91"/>
      <c r="R22" s="92"/>
      <c r="S22" s="93"/>
      <c r="T22" s="91"/>
      <c r="U22" s="92"/>
      <c r="V22" s="93"/>
      <c r="W22" s="1"/>
    </row>
    <row r="23" spans="1:31" ht="15">
      <c r="A23" s="96" t="s">
        <v>18</v>
      </c>
      <c r="B23" s="86"/>
      <c r="C23" s="87"/>
      <c r="D23" s="88"/>
      <c r="E23" s="82" t="s">
        <v>42</v>
      </c>
      <c r="F23" s="84" t="s">
        <v>46</v>
      </c>
      <c r="G23" s="83" t="s">
        <v>43</v>
      </c>
      <c r="H23" s="39"/>
      <c r="I23" s="41"/>
      <c r="J23" s="40"/>
      <c r="K23" s="42"/>
      <c r="L23" s="43"/>
      <c r="M23" s="44"/>
      <c r="N23" s="42"/>
      <c r="O23" s="43"/>
      <c r="P23" s="44"/>
      <c r="Q23" s="42"/>
      <c r="R23" s="43"/>
      <c r="S23" s="44"/>
      <c r="T23" s="42"/>
      <c r="U23" s="43"/>
      <c r="V23" s="44"/>
      <c r="W23" s="1"/>
    </row>
    <row r="24" spans="1:31" ht="15">
      <c r="A24" s="96"/>
      <c r="B24" s="39"/>
      <c r="C24" s="41"/>
      <c r="D24" s="40"/>
      <c r="E24" s="82" t="s">
        <v>44</v>
      </c>
      <c r="F24" s="84" t="s">
        <v>43</v>
      </c>
      <c r="G24" s="83" t="s">
        <v>45</v>
      </c>
      <c r="H24" s="39"/>
      <c r="I24" s="41"/>
      <c r="J24" s="40"/>
      <c r="K24" s="45"/>
      <c r="L24" s="46"/>
      <c r="M24" s="47"/>
      <c r="N24" s="45"/>
      <c r="O24" s="46"/>
      <c r="P24" s="47"/>
      <c r="Q24" s="45"/>
      <c r="R24" s="46"/>
      <c r="S24" s="47"/>
      <c r="T24" s="45"/>
      <c r="U24" s="46"/>
      <c r="V24" s="47"/>
      <c r="W24" s="1"/>
    </row>
    <row r="25" spans="1:31" ht="15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31" ht="1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31" ht="15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</sheetData>
  <mergeCells count="95">
    <mergeCell ref="A23:A24"/>
    <mergeCell ref="W1:W2"/>
    <mergeCell ref="AE5:AE6"/>
    <mergeCell ref="AE7:AE8"/>
    <mergeCell ref="AE9:AE10"/>
    <mergeCell ref="AE11:AE12"/>
    <mergeCell ref="P1:Q2"/>
    <mergeCell ref="AE13:AE14"/>
    <mergeCell ref="AE15:AE16"/>
    <mergeCell ref="AE17:AE18"/>
    <mergeCell ref="AE19:AE20"/>
    <mergeCell ref="AC15:AC16"/>
    <mergeCell ref="AC17:AC18"/>
    <mergeCell ref="AC19:AC20"/>
    <mergeCell ref="AD5:AD6"/>
    <mergeCell ref="AD7:AD8"/>
    <mergeCell ref="AD9:AD10"/>
    <mergeCell ref="AD11:AD12"/>
    <mergeCell ref="AD13:AD14"/>
    <mergeCell ref="AD15:AD16"/>
    <mergeCell ref="AD17:AD18"/>
    <mergeCell ref="AD19:AD20"/>
    <mergeCell ref="AA15:AA16"/>
    <mergeCell ref="AA17:AA18"/>
    <mergeCell ref="AA19:AA20"/>
    <mergeCell ref="AB5:AB6"/>
    <mergeCell ref="AC5:AC6"/>
    <mergeCell ref="AB7:AB8"/>
    <mergeCell ref="AB9:AB10"/>
    <mergeCell ref="AB11:AB12"/>
    <mergeCell ref="AB13:AB14"/>
    <mergeCell ref="AB15:AB16"/>
    <mergeCell ref="AB17:AB18"/>
    <mergeCell ref="AB19:AB20"/>
    <mergeCell ref="AC7:AC8"/>
    <mergeCell ref="AC9:AC10"/>
    <mergeCell ref="AC11:AC12"/>
    <mergeCell ref="AC13:AC14"/>
    <mergeCell ref="Q22:S22"/>
    <mergeCell ref="T22:V22"/>
    <mergeCell ref="AB21:AD21"/>
    <mergeCell ref="AA5:AA6"/>
    <mergeCell ref="Z5:Z6"/>
    <mergeCell ref="Z7:Z8"/>
    <mergeCell ref="Z9:Z10"/>
    <mergeCell ref="Z11:Z12"/>
    <mergeCell ref="Z13:Z14"/>
    <mergeCell ref="Z15:Z16"/>
    <mergeCell ref="Z17:Z18"/>
    <mergeCell ref="Z19:Z20"/>
    <mergeCell ref="AA7:AA8"/>
    <mergeCell ref="AA9:AA10"/>
    <mergeCell ref="AA11:AA12"/>
    <mergeCell ref="AA13:AA14"/>
    <mergeCell ref="B1:F1"/>
    <mergeCell ref="K1:N1"/>
    <mergeCell ref="B22:D22"/>
    <mergeCell ref="E22:G22"/>
    <mergeCell ref="H22:J22"/>
    <mergeCell ref="K22:M22"/>
    <mergeCell ref="N22:P22"/>
    <mergeCell ref="W11:W12"/>
    <mergeCell ref="W13:W14"/>
    <mergeCell ref="W15:W16"/>
    <mergeCell ref="W17:W18"/>
    <mergeCell ref="A5:A6"/>
    <mergeCell ref="A7:A8"/>
    <mergeCell ref="A9:A10"/>
    <mergeCell ref="A11:A12"/>
    <mergeCell ref="A13:A14"/>
    <mergeCell ref="A15:A16"/>
    <mergeCell ref="A19:A20"/>
    <mergeCell ref="W19:W20"/>
    <mergeCell ref="X7:X8"/>
    <mergeCell ref="X11:X12"/>
    <mergeCell ref="X17:X18"/>
    <mergeCell ref="A17:A18"/>
    <mergeCell ref="W5:W6"/>
    <mergeCell ref="W7:W8"/>
    <mergeCell ref="W9:W10"/>
    <mergeCell ref="Y7:Y8"/>
    <mergeCell ref="X5:X6"/>
    <mergeCell ref="Y5:Y6"/>
    <mergeCell ref="X9:X10"/>
    <mergeCell ref="Y9:Y10"/>
    <mergeCell ref="Y17:Y18"/>
    <mergeCell ref="X19:X20"/>
    <mergeCell ref="Y19:Y20"/>
    <mergeCell ref="B3:C3"/>
    <mergeCell ref="A21:A22"/>
    <mergeCell ref="Y11:Y12"/>
    <mergeCell ref="X13:X14"/>
    <mergeCell ref="Y13:Y14"/>
    <mergeCell ref="X15:X16"/>
    <mergeCell ref="Y15:Y16"/>
  </mergeCells>
  <phoneticPr fontId="7" type="noConversion"/>
  <pageMargins left="0.25" right="0.25" top="0.75" bottom="0.75" header="0.3" footer="0.3"/>
  <pageSetup paperSize="9" scale="85" orientation="landscape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effacer">
                <anchor moveWithCells="1" sizeWithCells="1">
                  <from>
                    <xdr:col>0</xdr:col>
                    <xdr:colOff>127000</xdr:colOff>
                    <xdr:row>0</xdr:row>
                    <xdr:rowOff>76200</xdr:rowOff>
                  </from>
                  <to>
                    <xdr:col>1</xdr:col>
                    <xdr:colOff>88900</xdr:colOff>
                    <xdr:row>2</xdr:row>
                    <xdr:rowOff>38100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NETTOYER">
                <anchor moveWithCells="1" sizeWithCells="1">
                  <from>
                    <xdr:col>0</xdr:col>
                    <xdr:colOff>25400</xdr:colOff>
                    <xdr:row>24</xdr:row>
                    <xdr:rowOff>25400</xdr:rowOff>
                  </from>
                  <to>
                    <xdr:col>1</xdr:col>
                    <xdr:colOff>254000</xdr:colOff>
                    <xdr:row>25</xdr:row>
                    <xdr:rowOff>63500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AJ">
                <anchor moveWithCells="1" sizeWithCells="1">
                  <from>
                    <xdr:col>14</xdr:col>
                    <xdr:colOff>76200</xdr:colOff>
                    <xdr:row>0</xdr:row>
                    <xdr:rowOff>63500</xdr:rowOff>
                  </from>
                  <to>
                    <xdr:col>14</xdr:col>
                    <xdr:colOff>419100</xdr:colOff>
                    <xdr:row>1</xdr:row>
                    <xdr:rowOff>165100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85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1:AE27"/>
  <sheetViews>
    <sheetView workbookViewId="0">
      <selection activeCell="A21" sqref="A21:V24"/>
    </sheetView>
  </sheetViews>
  <sheetFormatPr baseColWidth="10" defaultRowHeight="14" x14ac:dyDescent="0"/>
  <cols>
    <col min="1" max="1" width="10.1640625" customWidth="1"/>
    <col min="2" max="21" width="5.83203125" customWidth="1"/>
    <col min="22" max="22" width="4.83203125" customWidth="1"/>
    <col min="23" max="23" width="8.6640625" customWidth="1"/>
    <col min="24" max="24" width="7" customWidth="1"/>
    <col min="25" max="25" width="7.33203125" customWidth="1"/>
    <col min="26" max="26" width="7.33203125" hidden="1" customWidth="1"/>
    <col min="27" max="27" width="0" hidden="1" customWidth="1"/>
    <col min="28" max="28" width="8.33203125" customWidth="1"/>
    <col min="29" max="29" width="7.83203125" customWidth="1"/>
    <col min="30" max="30" width="8.83203125" customWidth="1"/>
  </cols>
  <sheetData>
    <row r="1" spans="1:31" ht="16" thickTop="1" thickBot="1">
      <c r="B1" s="25" t="s">
        <v>13</v>
      </c>
      <c r="C1" s="25"/>
      <c r="D1" s="25"/>
      <c r="E1" s="25"/>
      <c r="F1" s="25"/>
      <c r="I1" t="s">
        <v>14</v>
      </c>
      <c r="K1" s="26" t="str">
        <f>'SEM 1'!K1:N1</f>
        <v>JANVIER</v>
      </c>
      <c r="L1" s="27"/>
      <c r="M1" s="27"/>
      <c r="N1" s="28"/>
      <c r="P1" s="20" t="s">
        <v>24</v>
      </c>
      <c r="Q1" s="20"/>
      <c r="S1" t="s">
        <v>25</v>
      </c>
      <c r="T1" s="3">
        <v>0.375</v>
      </c>
      <c r="U1" s="4">
        <v>0.52083333333333337</v>
      </c>
      <c r="V1" s="8">
        <f>IF(ISNUMBER(T1),U1-T1,0)</f>
        <v>0.14583333333333337</v>
      </c>
      <c r="W1" s="48">
        <f>V1+V2</f>
        <v>0.31250000000000011</v>
      </c>
    </row>
    <row r="2" spans="1:31" ht="16" thickTop="1" thickBot="1">
      <c r="G2" t="s">
        <v>15</v>
      </c>
      <c r="I2" s="29">
        <f>'SEM 1'!I2+1</f>
        <v>2</v>
      </c>
      <c r="K2" t="s">
        <v>16</v>
      </c>
      <c r="L2" s="29">
        <f>'SEM 1'!L2+7</f>
        <v>9</v>
      </c>
      <c r="M2" t="s">
        <v>17</v>
      </c>
      <c r="N2" s="29">
        <f>'SEM 1'!N2+7</f>
        <v>15</v>
      </c>
      <c r="P2" s="20"/>
      <c r="Q2" s="20"/>
      <c r="S2" t="s">
        <v>26</v>
      </c>
      <c r="T2" s="5">
        <v>0.60416666666666663</v>
      </c>
      <c r="U2" s="6">
        <v>0.77083333333333337</v>
      </c>
      <c r="V2" s="9">
        <f t="shared" ref="V2" si="0">IF(ISNUMBER(T2),U2-T2,0)</f>
        <v>0.16666666666666674</v>
      </c>
      <c r="W2" s="20"/>
    </row>
    <row r="3" spans="1:31" ht="16" thickTop="1" thickBot="1">
      <c r="B3" s="19"/>
      <c r="C3" s="19"/>
    </row>
    <row r="4" spans="1:31" ht="24" customHeight="1" thickBot="1">
      <c r="A4" s="2"/>
      <c r="B4" s="30" t="s">
        <v>27</v>
      </c>
      <c r="C4" s="31">
        <f>L2</f>
        <v>9</v>
      </c>
      <c r="D4" s="7" t="s">
        <v>1</v>
      </c>
      <c r="E4" s="30" t="s">
        <v>28</v>
      </c>
      <c r="F4" s="31">
        <f>C4+1</f>
        <v>10</v>
      </c>
      <c r="G4" s="7" t="s">
        <v>1</v>
      </c>
      <c r="H4" s="30" t="s">
        <v>29</v>
      </c>
      <c r="I4" s="31">
        <f>F4+1</f>
        <v>11</v>
      </c>
      <c r="J4" s="11" t="s">
        <v>1</v>
      </c>
      <c r="K4" s="30" t="s">
        <v>30</v>
      </c>
      <c r="L4" s="31">
        <f>I4+1</f>
        <v>12</v>
      </c>
      <c r="M4" s="11" t="s">
        <v>1</v>
      </c>
      <c r="N4" s="30" t="s">
        <v>31</v>
      </c>
      <c r="O4" s="31">
        <f>L4+1</f>
        <v>13</v>
      </c>
      <c r="P4" s="11" t="s">
        <v>1</v>
      </c>
      <c r="Q4" s="30" t="s">
        <v>32</v>
      </c>
      <c r="R4" s="31">
        <f>O4+1</f>
        <v>14</v>
      </c>
      <c r="S4" s="11" t="s">
        <v>1</v>
      </c>
      <c r="T4" s="30" t="s">
        <v>33</v>
      </c>
      <c r="U4" s="31">
        <f>R4+1</f>
        <v>15</v>
      </c>
      <c r="V4" s="11" t="s">
        <v>1</v>
      </c>
      <c r="W4" s="12" t="s">
        <v>0</v>
      </c>
      <c r="X4" t="s">
        <v>10</v>
      </c>
      <c r="Y4" t="s">
        <v>11</v>
      </c>
      <c r="Z4" t="s">
        <v>20</v>
      </c>
      <c r="AA4" t="s">
        <v>19</v>
      </c>
      <c r="AB4" s="34" t="s">
        <v>21</v>
      </c>
      <c r="AC4" s="34" t="s">
        <v>22</v>
      </c>
      <c r="AD4" s="53" t="s">
        <v>23</v>
      </c>
      <c r="AE4" t="s">
        <v>34</v>
      </c>
    </row>
    <row r="5" spans="1:31" ht="20" customHeight="1" thickBot="1">
      <c r="A5" s="49" t="s">
        <v>2</v>
      </c>
      <c r="B5" s="3"/>
      <c r="C5" s="4"/>
      <c r="D5" s="8">
        <f>IF(ISNUMBER(B5),C5-B5,0)</f>
        <v>0</v>
      </c>
      <c r="E5" s="3"/>
      <c r="F5" s="4"/>
      <c r="G5" s="8">
        <f>IF(ISNUMBER(E5),F5-E5,0)</f>
        <v>0</v>
      </c>
      <c r="H5" s="3"/>
      <c r="I5" s="4"/>
      <c r="J5" s="8">
        <f>IF(ISNUMBER(H5),I5-H5,0)</f>
        <v>0</v>
      </c>
      <c r="K5" s="3"/>
      <c r="L5" s="4"/>
      <c r="M5" s="8">
        <f>IF(ISNUMBER(K5),L5-K5,0)</f>
        <v>0</v>
      </c>
      <c r="N5" s="3"/>
      <c r="O5" s="4"/>
      <c r="P5" s="8">
        <f>IF(ISNUMBER(N5),O5-N5,0)</f>
        <v>0</v>
      </c>
      <c r="Q5" s="3"/>
      <c r="R5" s="4"/>
      <c r="S5" s="8">
        <f>IF(ISNUMBER(Q5),R5-Q5,0)</f>
        <v>0</v>
      </c>
      <c r="T5" s="3"/>
      <c r="U5" s="73"/>
      <c r="V5" s="8">
        <f>IF(ISNUMBER(T5),U5-T5,0)</f>
        <v>0</v>
      </c>
      <c r="W5" s="22">
        <f>SUM(D5:D6,G5:G6,J5:J6,M5:M6,P5:P6,S5:S6)</f>
        <v>0</v>
      </c>
      <c r="X5" s="18">
        <f>V5+V6</f>
        <v>0</v>
      </c>
      <c r="Y5" s="16">
        <f>W5+X5</f>
        <v>0</v>
      </c>
      <c r="Z5" s="16">
        <v>1.4583333333333333</v>
      </c>
      <c r="AA5" s="32">
        <f>Y5-Z5</f>
        <v>-1.4583333333333333</v>
      </c>
      <c r="AB5" s="38">
        <f>IF(Y5&lt;Z5,Z5-Y5,"0 ")</f>
        <v>1.4583333333333333</v>
      </c>
      <c r="AC5" s="38" t="str">
        <f>IF(Y5&gt;Z5,Y5-Z5," ")</f>
        <v xml:space="preserve"> </v>
      </c>
      <c r="AD5" s="55">
        <f>'SEM 1'!AD5:AD6</f>
        <v>0</v>
      </c>
      <c r="AE5" s="54" t="e">
        <f>AD5+AC5-AB5</f>
        <v>#VALUE!</v>
      </c>
    </row>
    <row r="6" spans="1:31" ht="20" customHeight="1" thickBot="1">
      <c r="A6" s="50"/>
      <c r="B6" s="5"/>
      <c r="C6" s="6"/>
      <c r="D6" s="9">
        <f t="shared" ref="D6:D20" si="1">IF(ISNUMBER(B6),C6-B6,0)</f>
        <v>0</v>
      </c>
      <c r="E6" s="5"/>
      <c r="F6" s="6"/>
      <c r="G6" s="9">
        <f t="shared" ref="G6:G20" si="2">IF(ISNUMBER(E6),F6-E6,0)</f>
        <v>0</v>
      </c>
      <c r="H6" s="5"/>
      <c r="I6" s="6"/>
      <c r="J6" s="9">
        <f t="shared" ref="J6:J20" si="3">IF(ISNUMBER(H6),I6-H6,0)</f>
        <v>0</v>
      </c>
      <c r="K6" s="5"/>
      <c r="L6" s="6"/>
      <c r="M6" s="9">
        <f t="shared" ref="M6:M20" si="4">IF(ISNUMBER(K6),L6-K6,0)</f>
        <v>0</v>
      </c>
      <c r="N6" s="5"/>
      <c r="O6" s="6"/>
      <c r="P6" s="9">
        <f t="shared" ref="P6:P20" si="5">IF(ISNUMBER(N6),O6-N6,0)</f>
        <v>0</v>
      </c>
      <c r="Q6" s="5"/>
      <c r="R6" s="6"/>
      <c r="S6" s="9">
        <f t="shared" ref="S6:S20" si="6">IF(ISNUMBER(Q6),R6-Q6,0)</f>
        <v>0</v>
      </c>
      <c r="T6" s="5"/>
      <c r="U6" s="74"/>
      <c r="V6" s="9">
        <f t="shared" ref="V6:V20" si="7">IF(ISNUMBER(T6),U6-T6,0)</f>
        <v>0</v>
      </c>
      <c r="W6" s="23"/>
      <c r="X6" s="18"/>
      <c r="Y6" s="17"/>
      <c r="Z6" s="16"/>
      <c r="AA6" s="25"/>
      <c r="AB6" s="38"/>
      <c r="AC6" s="38"/>
      <c r="AD6" s="56"/>
      <c r="AE6" s="54"/>
    </row>
    <row r="7" spans="1:31" ht="20" customHeight="1" thickBot="1">
      <c r="A7" s="49" t="s">
        <v>3</v>
      </c>
      <c r="B7" s="3"/>
      <c r="C7" s="4"/>
      <c r="D7" s="8">
        <f t="shared" si="1"/>
        <v>0</v>
      </c>
      <c r="E7" s="3"/>
      <c r="F7" s="4"/>
      <c r="G7" s="8">
        <f t="shared" si="2"/>
        <v>0</v>
      </c>
      <c r="H7" s="3"/>
      <c r="I7" s="4"/>
      <c r="J7" s="8">
        <f t="shared" si="3"/>
        <v>0</v>
      </c>
      <c r="K7" s="3"/>
      <c r="L7" s="4"/>
      <c r="M7" s="8">
        <f t="shared" si="4"/>
        <v>0</v>
      </c>
      <c r="N7" s="3"/>
      <c r="O7" s="4"/>
      <c r="P7" s="8">
        <f t="shared" si="5"/>
        <v>0</v>
      </c>
      <c r="Q7" s="3"/>
      <c r="R7" s="4"/>
      <c r="S7" s="8">
        <f t="shared" si="6"/>
        <v>0</v>
      </c>
      <c r="T7" s="3"/>
      <c r="U7" s="73"/>
      <c r="V7" s="8">
        <f t="shared" si="7"/>
        <v>0</v>
      </c>
      <c r="W7" s="22">
        <f t="shared" ref="W7" si="8">SUM(D7:D8,G7:G8,J7:J8,M7:M8,P7:P8,S7:S8)</f>
        <v>0</v>
      </c>
      <c r="X7" s="18">
        <f>V7+V8</f>
        <v>0</v>
      </c>
      <c r="Y7" s="16">
        <f>W7+X7</f>
        <v>0</v>
      </c>
      <c r="Z7" s="16">
        <v>1.4583333333333333</v>
      </c>
      <c r="AA7" s="32">
        <f t="shared" ref="AA7" si="9">Y7-Z7</f>
        <v>-1.4583333333333333</v>
      </c>
      <c r="AB7" s="38">
        <f t="shared" ref="AB7:AB20" si="10">IF(Y7&lt;Z7,Z7-Y7,"0 ")</f>
        <v>1.4583333333333333</v>
      </c>
      <c r="AC7" s="38" t="str">
        <f t="shared" ref="AC7:AC20" si="11">IF(Y7&gt;Z7,Y7-Z7," ")</f>
        <v xml:space="preserve"> </v>
      </c>
      <c r="AD7" s="55">
        <f>'SEM 1'!AD7:AD8</f>
        <v>0</v>
      </c>
      <c r="AE7" s="54" t="e">
        <f t="shared" ref="AE7" si="12">AD7+AC7-AB7</f>
        <v>#VALUE!</v>
      </c>
    </row>
    <row r="8" spans="1:31" ht="20" customHeight="1" thickBot="1">
      <c r="A8" s="50"/>
      <c r="B8" s="5"/>
      <c r="C8" s="6"/>
      <c r="D8" s="9">
        <f t="shared" si="1"/>
        <v>0</v>
      </c>
      <c r="E8" s="5"/>
      <c r="F8" s="6"/>
      <c r="G8" s="9">
        <f t="shared" si="2"/>
        <v>0</v>
      </c>
      <c r="H8" s="5"/>
      <c r="I8" s="6"/>
      <c r="J8" s="9">
        <f t="shared" si="3"/>
        <v>0</v>
      </c>
      <c r="K8" s="5"/>
      <c r="L8" s="6"/>
      <c r="M8" s="9">
        <f t="shared" si="4"/>
        <v>0</v>
      </c>
      <c r="N8" s="5"/>
      <c r="O8" s="6"/>
      <c r="P8" s="9">
        <f t="shared" si="5"/>
        <v>0</v>
      </c>
      <c r="Q8" s="5"/>
      <c r="R8" s="6"/>
      <c r="S8" s="9">
        <f t="shared" si="6"/>
        <v>0</v>
      </c>
      <c r="T8" s="5"/>
      <c r="U8" s="74"/>
      <c r="V8" s="9">
        <f t="shared" si="7"/>
        <v>0</v>
      </c>
      <c r="W8" s="23"/>
      <c r="X8" s="18"/>
      <c r="Y8" s="17"/>
      <c r="Z8" s="16"/>
      <c r="AA8" s="25"/>
      <c r="AB8" s="38"/>
      <c r="AC8" s="38"/>
      <c r="AD8" s="56"/>
      <c r="AE8" s="54"/>
    </row>
    <row r="9" spans="1:31" ht="20" customHeight="1" thickBot="1">
      <c r="A9" s="49" t="s">
        <v>4</v>
      </c>
      <c r="B9" s="3"/>
      <c r="C9" s="4"/>
      <c r="D9" s="8">
        <f t="shared" si="1"/>
        <v>0</v>
      </c>
      <c r="E9" s="3"/>
      <c r="F9" s="4"/>
      <c r="G9" s="8">
        <f t="shared" si="2"/>
        <v>0</v>
      </c>
      <c r="H9" s="3"/>
      <c r="I9" s="4"/>
      <c r="J9" s="8">
        <f t="shared" si="3"/>
        <v>0</v>
      </c>
      <c r="K9" s="3"/>
      <c r="L9" s="4"/>
      <c r="M9" s="8">
        <f t="shared" si="4"/>
        <v>0</v>
      </c>
      <c r="N9" s="3"/>
      <c r="O9" s="4"/>
      <c r="P9" s="8">
        <f t="shared" si="5"/>
        <v>0</v>
      </c>
      <c r="Q9" s="3"/>
      <c r="R9" s="4"/>
      <c r="S9" s="8">
        <f t="shared" si="6"/>
        <v>0</v>
      </c>
      <c r="T9" s="3"/>
      <c r="U9" s="73"/>
      <c r="V9" s="8">
        <f t="shared" si="7"/>
        <v>0</v>
      </c>
      <c r="W9" s="22">
        <f t="shared" ref="W9" si="13">SUM(D9:D10,G9:G10,J9:J10,M9:M10,P9:P10,S9:S10)</f>
        <v>0</v>
      </c>
      <c r="X9" s="18">
        <f t="shared" ref="X9" si="14">V9+V10</f>
        <v>0</v>
      </c>
      <c r="Y9" s="16">
        <f t="shared" ref="Y9" si="15">W9+X9</f>
        <v>0</v>
      </c>
      <c r="Z9" s="16">
        <v>1.4583333333333299</v>
      </c>
      <c r="AA9" s="32">
        <f t="shared" ref="AA9" si="16">Y9-Z9</f>
        <v>-1.4583333333333299</v>
      </c>
      <c r="AB9" s="38">
        <f t="shared" ref="AB9:AB20" si="17">IF(Y9&lt;Z9,Z9-Y9,"0 ")</f>
        <v>1.4583333333333299</v>
      </c>
      <c r="AC9" s="38" t="str">
        <f t="shared" ref="AC9:AC20" si="18">IF(Y9&gt;Z9,Y9-Z9," ")</f>
        <v xml:space="preserve"> </v>
      </c>
      <c r="AD9" s="55">
        <f>'SEM 1'!AD9:AD10</f>
        <v>0</v>
      </c>
      <c r="AE9" s="54" t="e">
        <f t="shared" ref="AE9" si="19">AD9+AC9-AB9</f>
        <v>#VALUE!</v>
      </c>
    </row>
    <row r="10" spans="1:31" ht="20" customHeight="1" thickBot="1">
      <c r="A10" s="50"/>
      <c r="B10" s="5"/>
      <c r="C10" s="6"/>
      <c r="D10" s="9">
        <f t="shared" si="1"/>
        <v>0</v>
      </c>
      <c r="E10" s="5"/>
      <c r="F10" s="6"/>
      <c r="G10" s="9">
        <f t="shared" si="2"/>
        <v>0</v>
      </c>
      <c r="H10" s="5"/>
      <c r="I10" s="6"/>
      <c r="J10" s="9">
        <f t="shared" si="3"/>
        <v>0</v>
      </c>
      <c r="K10" s="5"/>
      <c r="L10" s="6"/>
      <c r="M10" s="9">
        <f t="shared" si="4"/>
        <v>0</v>
      </c>
      <c r="N10" s="5"/>
      <c r="O10" s="6"/>
      <c r="P10" s="9">
        <f t="shared" si="5"/>
        <v>0</v>
      </c>
      <c r="Q10" s="5"/>
      <c r="R10" s="6"/>
      <c r="S10" s="9">
        <f t="shared" si="6"/>
        <v>0</v>
      </c>
      <c r="T10" s="5"/>
      <c r="U10" s="74"/>
      <c r="V10" s="9">
        <f t="shared" si="7"/>
        <v>0</v>
      </c>
      <c r="W10" s="23"/>
      <c r="X10" s="18"/>
      <c r="Y10" s="17"/>
      <c r="Z10" s="16"/>
      <c r="AA10" s="25"/>
      <c r="AB10" s="38"/>
      <c r="AC10" s="38"/>
      <c r="AD10" s="56"/>
      <c r="AE10" s="54"/>
    </row>
    <row r="11" spans="1:31" ht="20" customHeight="1" thickBot="1">
      <c r="A11" s="49" t="s">
        <v>5</v>
      </c>
      <c r="B11" s="3"/>
      <c r="C11" s="4"/>
      <c r="D11" s="8">
        <f t="shared" si="1"/>
        <v>0</v>
      </c>
      <c r="E11" s="3"/>
      <c r="F11" s="4"/>
      <c r="G11" s="8">
        <f t="shared" si="2"/>
        <v>0</v>
      </c>
      <c r="H11" s="3"/>
      <c r="I11" s="4"/>
      <c r="J11" s="8">
        <f t="shared" si="3"/>
        <v>0</v>
      </c>
      <c r="K11" s="3"/>
      <c r="L11" s="4"/>
      <c r="M11" s="8">
        <f t="shared" si="4"/>
        <v>0</v>
      </c>
      <c r="N11" s="3"/>
      <c r="O11" s="4"/>
      <c r="P11" s="8">
        <f t="shared" si="5"/>
        <v>0</v>
      </c>
      <c r="Q11" s="3"/>
      <c r="R11" s="4"/>
      <c r="S11" s="8">
        <f t="shared" si="6"/>
        <v>0</v>
      </c>
      <c r="T11" s="3"/>
      <c r="U11" s="73"/>
      <c r="V11" s="8">
        <f t="shared" si="7"/>
        <v>0</v>
      </c>
      <c r="W11" s="22">
        <f t="shared" ref="W11" si="20">SUM(D11:D12,G11:G12,J11:J12,M11:M12,P11:P12,S11:S12)</f>
        <v>0</v>
      </c>
      <c r="X11" s="18">
        <f t="shared" ref="X11" si="21">V11+V12</f>
        <v>0</v>
      </c>
      <c r="Y11" s="16">
        <f t="shared" ref="Y11" si="22">W11+X11</f>
        <v>0</v>
      </c>
      <c r="Z11" s="16">
        <v>1.4583333333333299</v>
      </c>
      <c r="AA11" s="32">
        <f t="shared" ref="AA11" si="23">Y11-Z11</f>
        <v>-1.4583333333333299</v>
      </c>
      <c r="AB11" s="38">
        <f t="shared" ref="AB11:AB20" si="24">IF(Y11&lt;Z11,Z11-Y11,"0 ")</f>
        <v>1.4583333333333299</v>
      </c>
      <c r="AC11" s="38" t="str">
        <f t="shared" ref="AC11:AC20" si="25">IF(Y11&gt;Z11,Y11-Z11," ")</f>
        <v xml:space="preserve"> </v>
      </c>
      <c r="AD11" s="55">
        <f>'SEM 1'!AD11:AD12</f>
        <v>0</v>
      </c>
      <c r="AE11" s="54" t="e">
        <f t="shared" ref="AE11" si="26">AD11+AC11-AB11</f>
        <v>#VALUE!</v>
      </c>
    </row>
    <row r="12" spans="1:31" ht="20" customHeight="1" thickBot="1">
      <c r="A12" s="50"/>
      <c r="B12" s="5"/>
      <c r="C12" s="6"/>
      <c r="D12" s="9">
        <f t="shared" si="1"/>
        <v>0</v>
      </c>
      <c r="E12" s="5"/>
      <c r="F12" s="6"/>
      <c r="G12" s="9">
        <f t="shared" si="2"/>
        <v>0</v>
      </c>
      <c r="H12" s="5"/>
      <c r="I12" s="6"/>
      <c r="J12" s="9">
        <f t="shared" si="3"/>
        <v>0</v>
      </c>
      <c r="K12" s="5"/>
      <c r="L12" s="6"/>
      <c r="M12" s="9">
        <f t="shared" si="4"/>
        <v>0</v>
      </c>
      <c r="N12" s="5"/>
      <c r="O12" s="6"/>
      <c r="P12" s="9">
        <f t="shared" si="5"/>
        <v>0</v>
      </c>
      <c r="Q12" s="5"/>
      <c r="R12" s="6"/>
      <c r="S12" s="9">
        <f t="shared" si="6"/>
        <v>0</v>
      </c>
      <c r="T12" s="5"/>
      <c r="U12" s="74"/>
      <c r="V12" s="9">
        <f t="shared" si="7"/>
        <v>0</v>
      </c>
      <c r="W12" s="23"/>
      <c r="X12" s="18"/>
      <c r="Y12" s="17"/>
      <c r="Z12" s="16"/>
      <c r="AA12" s="25"/>
      <c r="AB12" s="38"/>
      <c r="AC12" s="38"/>
      <c r="AD12" s="56"/>
      <c r="AE12" s="54"/>
    </row>
    <row r="13" spans="1:31" ht="20" customHeight="1" thickBot="1">
      <c r="A13" s="49" t="s">
        <v>6</v>
      </c>
      <c r="B13" s="3"/>
      <c r="C13" s="4"/>
      <c r="D13" s="8">
        <f t="shared" si="1"/>
        <v>0</v>
      </c>
      <c r="E13" s="3"/>
      <c r="F13" s="4"/>
      <c r="G13" s="8">
        <f t="shared" si="2"/>
        <v>0</v>
      </c>
      <c r="H13" s="3"/>
      <c r="I13" s="4"/>
      <c r="J13" s="8">
        <f t="shared" si="3"/>
        <v>0</v>
      </c>
      <c r="K13" s="3"/>
      <c r="L13" s="4"/>
      <c r="M13" s="8">
        <f t="shared" si="4"/>
        <v>0</v>
      </c>
      <c r="N13" s="3"/>
      <c r="O13" s="4"/>
      <c r="P13" s="8">
        <f t="shared" si="5"/>
        <v>0</v>
      </c>
      <c r="Q13" s="3"/>
      <c r="R13" s="4"/>
      <c r="S13" s="8">
        <f t="shared" si="6"/>
        <v>0</v>
      </c>
      <c r="T13" s="3"/>
      <c r="U13" s="73"/>
      <c r="V13" s="8">
        <f t="shared" si="7"/>
        <v>0</v>
      </c>
      <c r="W13" s="22">
        <f t="shared" ref="W13" si="27">SUM(D13:D14,G13:G14,J13:J14,M13:M14,P13:P14,S13:S14)</f>
        <v>0</v>
      </c>
      <c r="X13" s="18">
        <f t="shared" ref="X13" si="28">V13+V14</f>
        <v>0</v>
      </c>
      <c r="Y13" s="16">
        <f t="shared" ref="Y13" si="29">W13+X13</f>
        <v>0</v>
      </c>
      <c r="Z13" s="16">
        <v>1.4583333333333299</v>
      </c>
      <c r="AA13" s="32">
        <f t="shared" ref="AA13" si="30">Y13-Z13</f>
        <v>-1.4583333333333299</v>
      </c>
      <c r="AB13" s="38">
        <f t="shared" ref="AB13:AB20" si="31">IF(Y13&lt;Z13,Z13-Y13,"0 ")</f>
        <v>1.4583333333333299</v>
      </c>
      <c r="AC13" s="38" t="str">
        <f t="shared" ref="AC13:AC20" si="32">IF(Y13&gt;Z13,Y13-Z13," ")</f>
        <v xml:space="preserve"> </v>
      </c>
      <c r="AD13" s="55">
        <f>'SEM 1'!AD13:AD14</f>
        <v>0</v>
      </c>
      <c r="AE13" s="54" t="e">
        <f t="shared" ref="AE13" si="33">AD13+AC13-AB13</f>
        <v>#VALUE!</v>
      </c>
    </row>
    <row r="14" spans="1:31" ht="20" customHeight="1" thickBot="1">
      <c r="A14" s="50"/>
      <c r="B14" s="5"/>
      <c r="C14" s="6"/>
      <c r="D14" s="9">
        <f t="shared" si="1"/>
        <v>0</v>
      </c>
      <c r="E14" s="5"/>
      <c r="F14" s="6"/>
      <c r="G14" s="9">
        <f t="shared" si="2"/>
        <v>0</v>
      </c>
      <c r="H14" s="5"/>
      <c r="I14" s="6"/>
      <c r="J14" s="9">
        <f t="shared" si="3"/>
        <v>0</v>
      </c>
      <c r="K14" s="5"/>
      <c r="L14" s="6"/>
      <c r="M14" s="9">
        <f t="shared" si="4"/>
        <v>0</v>
      </c>
      <c r="N14" s="5"/>
      <c r="O14" s="6"/>
      <c r="P14" s="9">
        <f t="shared" si="5"/>
        <v>0</v>
      </c>
      <c r="Q14" s="5"/>
      <c r="R14" s="6"/>
      <c r="S14" s="9">
        <f t="shared" si="6"/>
        <v>0</v>
      </c>
      <c r="T14" s="5"/>
      <c r="U14" s="74"/>
      <c r="V14" s="9">
        <f t="shared" si="7"/>
        <v>0</v>
      </c>
      <c r="W14" s="23"/>
      <c r="X14" s="18"/>
      <c r="Y14" s="17"/>
      <c r="Z14" s="16"/>
      <c r="AA14" s="25"/>
      <c r="AB14" s="38"/>
      <c r="AC14" s="38"/>
      <c r="AD14" s="56"/>
      <c r="AE14" s="54"/>
    </row>
    <row r="15" spans="1:31" ht="20" customHeight="1" thickBot="1">
      <c r="A15" s="51" t="s">
        <v>7</v>
      </c>
      <c r="B15" s="3"/>
      <c r="C15" s="4"/>
      <c r="D15" s="8">
        <f t="shared" si="1"/>
        <v>0</v>
      </c>
      <c r="E15" s="3"/>
      <c r="F15" s="4"/>
      <c r="G15" s="8">
        <f t="shared" si="2"/>
        <v>0</v>
      </c>
      <c r="H15" s="3"/>
      <c r="I15" s="4"/>
      <c r="J15" s="8">
        <f t="shared" si="3"/>
        <v>0</v>
      </c>
      <c r="K15" s="3"/>
      <c r="L15" s="4"/>
      <c r="M15" s="8">
        <f t="shared" si="4"/>
        <v>0</v>
      </c>
      <c r="N15" s="3"/>
      <c r="O15" s="4"/>
      <c r="P15" s="8">
        <f t="shared" si="5"/>
        <v>0</v>
      </c>
      <c r="Q15" s="3"/>
      <c r="R15" s="4"/>
      <c r="S15" s="8">
        <f t="shared" si="6"/>
        <v>0</v>
      </c>
      <c r="T15" s="3"/>
      <c r="U15" s="73"/>
      <c r="V15" s="8">
        <f t="shared" si="7"/>
        <v>0</v>
      </c>
      <c r="W15" s="22">
        <f t="shared" ref="W15" si="34">SUM(D15:D16,G15:G16,J15:J16,M15:M16,P15:P16,S15:S16)</f>
        <v>0</v>
      </c>
      <c r="X15" s="18">
        <f t="shared" ref="X15" si="35">V15+V16</f>
        <v>0</v>
      </c>
      <c r="Y15" s="16">
        <f t="shared" ref="Y15" si="36">W15+X15</f>
        <v>0</v>
      </c>
      <c r="Z15" s="16">
        <v>1.4583333333333299</v>
      </c>
      <c r="AA15" s="32">
        <f t="shared" ref="AA15" si="37">Y15-Z15</f>
        <v>-1.4583333333333299</v>
      </c>
      <c r="AB15" s="38">
        <f t="shared" ref="AB15:AB20" si="38">IF(Y15&lt;Z15,Z15-Y15,"0 ")</f>
        <v>1.4583333333333299</v>
      </c>
      <c r="AC15" s="38" t="str">
        <f t="shared" ref="AC15:AC20" si="39">IF(Y15&gt;Z15,Y15-Z15," ")</f>
        <v xml:space="preserve"> </v>
      </c>
      <c r="AD15" s="55">
        <f>'SEM 1'!AD15:AD16</f>
        <v>0</v>
      </c>
      <c r="AE15" s="54" t="e">
        <f t="shared" ref="AE15" si="40">AD15+AC15-AB15</f>
        <v>#VALUE!</v>
      </c>
    </row>
    <row r="16" spans="1:31" ht="20" customHeight="1" thickBot="1">
      <c r="A16" s="51"/>
      <c r="B16" s="5"/>
      <c r="C16" s="6"/>
      <c r="D16" s="9">
        <f t="shared" si="1"/>
        <v>0</v>
      </c>
      <c r="E16" s="5"/>
      <c r="F16" s="6"/>
      <c r="G16" s="9">
        <f t="shared" si="2"/>
        <v>0</v>
      </c>
      <c r="H16" s="5"/>
      <c r="I16" s="6"/>
      <c r="J16" s="9">
        <f t="shared" si="3"/>
        <v>0</v>
      </c>
      <c r="K16" s="5"/>
      <c r="L16" s="6"/>
      <c r="M16" s="9">
        <f t="shared" si="4"/>
        <v>0</v>
      </c>
      <c r="N16" s="5"/>
      <c r="O16" s="6"/>
      <c r="P16" s="9">
        <f t="shared" si="5"/>
        <v>0</v>
      </c>
      <c r="Q16" s="5"/>
      <c r="R16" s="6"/>
      <c r="S16" s="9">
        <f t="shared" si="6"/>
        <v>0</v>
      </c>
      <c r="T16" s="5"/>
      <c r="U16" s="74"/>
      <c r="V16" s="9">
        <f t="shared" si="7"/>
        <v>0</v>
      </c>
      <c r="W16" s="23"/>
      <c r="X16" s="18"/>
      <c r="Y16" s="17"/>
      <c r="Z16" s="16"/>
      <c r="AA16" s="25"/>
      <c r="AB16" s="38"/>
      <c r="AC16" s="38"/>
      <c r="AD16" s="56"/>
      <c r="AE16" s="54"/>
    </row>
    <row r="17" spans="1:31" ht="20" customHeight="1" thickBot="1">
      <c r="A17" s="49" t="s">
        <v>8</v>
      </c>
      <c r="B17" s="3"/>
      <c r="C17" s="4"/>
      <c r="D17" s="8">
        <f t="shared" si="1"/>
        <v>0</v>
      </c>
      <c r="E17" s="3"/>
      <c r="F17" s="4"/>
      <c r="G17" s="8">
        <f t="shared" si="2"/>
        <v>0</v>
      </c>
      <c r="H17" s="3"/>
      <c r="I17" s="4"/>
      <c r="J17" s="8">
        <f t="shared" si="3"/>
        <v>0</v>
      </c>
      <c r="K17" s="3"/>
      <c r="L17" s="4"/>
      <c r="M17" s="8">
        <f t="shared" si="4"/>
        <v>0</v>
      </c>
      <c r="N17" s="3"/>
      <c r="O17" s="4"/>
      <c r="P17" s="8">
        <f t="shared" si="5"/>
        <v>0</v>
      </c>
      <c r="Q17" s="3"/>
      <c r="R17" s="4"/>
      <c r="S17" s="8">
        <f t="shared" si="6"/>
        <v>0</v>
      </c>
      <c r="T17" s="3"/>
      <c r="U17" s="73"/>
      <c r="V17" s="10">
        <f t="shared" si="7"/>
        <v>0</v>
      </c>
      <c r="W17" s="22">
        <f t="shared" ref="W17" si="41">SUM(D17:D18,G17:G18,J17:J18,M17:M18,P17:P18,S17:S18)</f>
        <v>0</v>
      </c>
      <c r="X17" s="18">
        <f t="shared" ref="X17" si="42">V17+V18</f>
        <v>0</v>
      </c>
      <c r="Y17" s="16">
        <f t="shared" ref="Y17" si="43">W17+X17</f>
        <v>0</v>
      </c>
      <c r="Z17" s="16">
        <v>1.4583333333333299</v>
      </c>
      <c r="AA17" s="32">
        <f t="shared" ref="AA17" si="44">Y17-Z17</f>
        <v>-1.4583333333333299</v>
      </c>
      <c r="AB17" s="38">
        <f t="shared" ref="AB17:AB20" si="45">IF(Y17&lt;Z17,Z17-Y17,"0 ")</f>
        <v>1.4583333333333299</v>
      </c>
      <c r="AC17" s="38" t="str">
        <f t="shared" ref="AC17:AC20" si="46">IF(Y17&gt;Z17,Y17-Z17," ")</f>
        <v xml:space="preserve"> </v>
      </c>
      <c r="AD17" s="55">
        <f>'SEM 1'!AD17:AD18</f>
        <v>0</v>
      </c>
      <c r="AE17" s="54" t="e">
        <f t="shared" ref="AE17" si="47">AD17+AC17-AB17</f>
        <v>#VALUE!</v>
      </c>
    </row>
    <row r="18" spans="1:31" ht="20" customHeight="1" thickBot="1">
      <c r="A18" s="50"/>
      <c r="B18" s="5"/>
      <c r="C18" s="6"/>
      <c r="D18" s="9">
        <f t="shared" si="1"/>
        <v>0</v>
      </c>
      <c r="E18" s="5"/>
      <c r="F18" s="6"/>
      <c r="G18" s="9">
        <f t="shared" si="2"/>
        <v>0</v>
      </c>
      <c r="H18" s="5"/>
      <c r="I18" s="6"/>
      <c r="J18" s="9">
        <f t="shared" si="3"/>
        <v>0</v>
      </c>
      <c r="K18" s="5"/>
      <c r="L18" s="6"/>
      <c r="M18" s="9">
        <f t="shared" si="4"/>
        <v>0</v>
      </c>
      <c r="N18" s="5"/>
      <c r="O18" s="6"/>
      <c r="P18" s="9">
        <f t="shared" si="5"/>
        <v>0</v>
      </c>
      <c r="Q18" s="5"/>
      <c r="R18" s="6"/>
      <c r="S18" s="9">
        <f t="shared" si="6"/>
        <v>0</v>
      </c>
      <c r="T18" s="5"/>
      <c r="U18" s="74"/>
      <c r="V18" s="9">
        <f t="shared" si="7"/>
        <v>0</v>
      </c>
      <c r="W18" s="23"/>
      <c r="X18" s="18"/>
      <c r="Y18" s="17"/>
      <c r="Z18" s="16"/>
      <c r="AA18" s="25"/>
      <c r="AB18" s="38"/>
      <c r="AC18" s="38"/>
      <c r="AD18" s="56"/>
      <c r="AE18" s="54"/>
    </row>
    <row r="19" spans="1:31" ht="20" customHeight="1" thickBot="1">
      <c r="A19" s="49" t="s">
        <v>9</v>
      </c>
      <c r="B19" s="3"/>
      <c r="C19" s="4"/>
      <c r="D19" s="8">
        <f t="shared" si="1"/>
        <v>0</v>
      </c>
      <c r="E19" s="3"/>
      <c r="F19" s="4"/>
      <c r="G19" s="8">
        <f t="shared" si="2"/>
        <v>0</v>
      </c>
      <c r="H19" s="3"/>
      <c r="I19" s="4"/>
      <c r="J19" s="8">
        <f t="shared" si="3"/>
        <v>0</v>
      </c>
      <c r="K19" s="3"/>
      <c r="L19" s="4"/>
      <c r="M19" s="8">
        <f t="shared" si="4"/>
        <v>0</v>
      </c>
      <c r="N19" s="3"/>
      <c r="O19" s="4"/>
      <c r="P19" s="8">
        <f t="shared" si="5"/>
        <v>0</v>
      </c>
      <c r="Q19" s="3"/>
      <c r="R19" s="4"/>
      <c r="S19" s="8">
        <f t="shared" si="6"/>
        <v>0</v>
      </c>
      <c r="T19" s="3"/>
      <c r="U19" s="73"/>
      <c r="V19" s="10">
        <f t="shared" si="7"/>
        <v>0</v>
      </c>
      <c r="W19" s="22">
        <f t="shared" ref="W19" si="48">SUM(D19:D20,G19:G20,J19:J20,M19:M20,P19:P20,S19:S20)</f>
        <v>0</v>
      </c>
      <c r="X19" s="18">
        <f t="shared" ref="X19" si="49">V19+V20</f>
        <v>0</v>
      </c>
      <c r="Y19" s="16">
        <f t="shared" ref="Y19" si="50">W19+X19</f>
        <v>0</v>
      </c>
      <c r="Z19" s="16">
        <v>1.4583333333333299</v>
      </c>
      <c r="AA19" s="33">
        <f t="shared" ref="AA19" si="51">Y19-Z19</f>
        <v>-1.4583333333333299</v>
      </c>
      <c r="AB19" s="38">
        <f t="shared" ref="AB19:AB20" si="52">IF(Y19&lt;Z19,Z19-Y19,"0 ")</f>
        <v>1.4583333333333299</v>
      </c>
      <c r="AC19" s="38" t="str">
        <f t="shared" ref="AC19:AC20" si="53">IF(Y19&gt;Z19,Y19-Z19," ")</f>
        <v xml:space="preserve"> </v>
      </c>
      <c r="AD19" s="55">
        <f>'SEM 1'!AD19:AD20</f>
        <v>0</v>
      </c>
      <c r="AE19" s="54" t="e">
        <f t="shared" ref="AE19" si="54">AD19+AC19-AB19</f>
        <v>#VALUE!</v>
      </c>
    </row>
    <row r="20" spans="1:31" ht="20" customHeight="1" thickBot="1">
      <c r="A20" s="50"/>
      <c r="B20" s="5"/>
      <c r="C20" s="6"/>
      <c r="D20" s="9">
        <f t="shared" si="1"/>
        <v>0</v>
      </c>
      <c r="E20" s="5"/>
      <c r="F20" s="6"/>
      <c r="G20" s="9">
        <f t="shared" si="2"/>
        <v>0</v>
      </c>
      <c r="H20" s="5"/>
      <c r="I20" s="6"/>
      <c r="J20" s="9">
        <f t="shared" si="3"/>
        <v>0</v>
      </c>
      <c r="K20" s="5"/>
      <c r="L20" s="6"/>
      <c r="M20" s="9">
        <f t="shared" si="4"/>
        <v>0</v>
      </c>
      <c r="N20" s="5"/>
      <c r="O20" s="6"/>
      <c r="P20" s="9">
        <f t="shared" si="5"/>
        <v>0</v>
      </c>
      <c r="Q20" s="5"/>
      <c r="R20" s="6"/>
      <c r="S20" s="9">
        <f t="shared" si="6"/>
        <v>0</v>
      </c>
      <c r="T20" s="5"/>
      <c r="U20" s="74"/>
      <c r="V20" s="15">
        <f t="shared" si="7"/>
        <v>0</v>
      </c>
      <c r="W20" s="23"/>
      <c r="X20" s="18"/>
      <c r="Y20" s="17"/>
      <c r="Z20" s="16"/>
      <c r="AA20" s="33"/>
      <c r="AB20" s="38"/>
      <c r="AC20" s="38"/>
      <c r="AD20" s="56"/>
      <c r="AE20" s="54"/>
    </row>
    <row r="21" spans="1:31" ht="20" customHeight="1">
      <c r="A21" s="94" t="s">
        <v>12</v>
      </c>
      <c r="B21" s="89"/>
      <c r="C21" s="85"/>
      <c r="D21" s="90"/>
      <c r="E21" s="89"/>
      <c r="F21" s="85"/>
      <c r="G21" s="90"/>
      <c r="H21" s="89"/>
      <c r="I21" s="85"/>
      <c r="J21" s="90"/>
      <c r="K21" s="89"/>
      <c r="L21" s="85"/>
      <c r="M21" s="90"/>
      <c r="N21" s="89"/>
      <c r="O21" s="85"/>
      <c r="P21" s="90"/>
      <c r="Q21" s="89"/>
      <c r="R21" s="85"/>
      <c r="S21" s="90"/>
      <c r="T21" s="89"/>
      <c r="U21" s="85"/>
      <c r="V21" s="90"/>
      <c r="W21" s="1"/>
      <c r="AB21" s="35"/>
      <c r="AC21" s="36"/>
      <c r="AD21" s="37"/>
    </row>
    <row r="22" spans="1:31" ht="20" customHeight="1" thickBot="1">
      <c r="A22" s="95"/>
      <c r="B22" s="91"/>
      <c r="C22" s="92"/>
      <c r="D22" s="93"/>
      <c r="E22" s="91"/>
      <c r="F22" s="92"/>
      <c r="G22" s="93"/>
      <c r="H22" s="91"/>
      <c r="I22" s="92"/>
      <c r="J22" s="93"/>
      <c r="K22" s="91"/>
      <c r="L22" s="92"/>
      <c r="M22" s="93"/>
      <c r="N22" s="91"/>
      <c r="O22" s="92"/>
      <c r="P22" s="93"/>
      <c r="Q22" s="91"/>
      <c r="R22" s="92"/>
      <c r="S22" s="93"/>
      <c r="T22" s="91"/>
      <c r="U22" s="92"/>
      <c r="V22" s="93"/>
      <c r="W22" s="1"/>
    </row>
    <row r="23" spans="1:31" ht="15">
      <c r="A23" s="96" t="s">
        <v>18</v>
      </c>
      <c r="B23" s="86"/>
      <c r="C23" s="87"/>
      <c r="D23" s="88"/>
      <c r="E23" s="82"/>
      <c r="F23" s="84"/>
      <c r="G23" s="83"/>
      <c r="H23" s="39"/>
      <c r="I23" s="41"/>
      <c r="J23" s="40"/>
      <c r="K23" s="42"/>
      <c r="L23" s="43"/>
      <c r="M23" s="44"/>
      <c r="N23" s="42"/>
      <c r="O23" s="43"/>
      <c r="P23" s="44"/>
      <c r="Q23" s="42"/>
      <c r="R23" s="43"/>
      <c r="S23" s="44"/>
      <c r="T23" s="42"/>
      <c r="U23" s="43"/>
      <c r="V23" s="44"/>
      <c r="W23" s="1"/>
    </row>
    <row r="24" spans="1:31" ht="15">
      <c r="A24" s="96"/>
      <c r="B24" s="39"/>
      <c r="C24" s="41"/>
      <c r="D24" s="40"/>
      <c r="E24" s="82"/>
      <c r="F24" s="84"/>
      <c r="G24" s="83"/>
      <c r="H24" s="39"/>
      <c r="I24" s="41"/>
      <c r="J24" s="40"/>
      <c r="K24" s="45"/>
      <c r="L24" s="46"/>
      <c r="M24" s="47"/>
      <c r="N24" s="45"/>
      <c r="O24" s="46"/>
      <c r="P24" s="47"/>
      <c r="Q24" s="45"/>
      <c r="R24" s="46"/>
      <c r="S24" s="47"/>
      <c r="T24" s="45"/>
      <c r="U24" s="46"/>
      <c r="V24" s="47"/>
      <c r="W24" s="1"/>
    </row>
    <row r="25" spans="1:31" ht="15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31" ht="1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31" ht="15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</sheetData>
  <mergeCells count="95">
    <mergeCell ref="T22:V22"/>
    <mergeCell ref="A23:A24"/>
    <mergeCell ref="AD19:AD20"/>
    <mergeCell ref="AE19:AE20"/>
    <mergeCell ref="A21:A22"/>
    <mergeCell ref="AB21:AD21"/>
    <mergeCell ref="B22:D22"/>
    <mergeCell ref="E22:G22"/>
    <mergeCell ref="H22:J22"/>
    <mergeCell ref="K22:M22"/>
    <mergeCell ref="N22:P22"/>
    <mergeCell ref="Q22:S22"/>
    <mergeCell ref="AD17:AD18"/>
    <mergeCell ref="AE17:AE18"/>
    <mergeCell ref="A19:A20"/>
    <mergeCell ref="W19:W20"/>
    <mergeCell ref="X19:X20"/>
    <mergeCell ref="Y19:Y20"/>
    <mergeCell ref="Z19:Z20"/>
    <mergeCell ref="AA19:AA20"/>
    <mergeCell ref="AB19:AB20"/>
    <mergeCell ref="AC19:AC20"/>
    <mergeCell ref="AD15:AD16"/>
    <mergeCell ref="AE15:AE16"/>
    <mergeCell ref="A17:A18"/>
    <mergeCell ref="W17:W18"/>
    <mergeCell ref="X17:X18"/>
    <mergeCell ref="Y17:Y18"/>
    <mergeCell ref="Z17:Z18"/>
    <mergeCell ref="AA17:AA18"/>
    <mergeCell ref="AB17:AB18"/>
    <mergeCell ref="AC17:AC18"/>
    <mergeCell ref="AD13:AD14"/>
    <mergeCell ref="AE13:AE14"/>
    <mergeCell ref="A15:A16"/>
    <mergeCell ref="W15:W16"/>
    <mergeCell ref="X15:X16"/>
    <mergeCell ref="Y15:Y16"/>
    <mergeCell ref="Z15:Z16"/>
    <mergeCell ref="AA15:AA16"/>
    <mergeCell ref="AB15:AB16"/>
    <mergeCell ref="AC15:AC16"/>
    <mergeCell ref="AD11:AD12"/>
    <mergeCell ref="AE11:AE12"/>
    <mergeCell ref="A13:A14"/>
    <mergeCell ref="W13:W14"/>
    <mergeCell ref="X13:X14"/>
    <mergeCell ref="Y13:Y14"/>
    <mergeCell ref="Z13:Z14"/>
    <mergeCell ref="AA13:AA14"/>
    <mergeCell ref="AB13:AB14"/>
    <mergeCell ref="AC13:AC14"/>
    <mergeCell ref="AD9:AD10"/>
    <mergeCell ref="AE9:AE10"/>
    <mergeCell ref="A11:A12"/>
    <mergeCell ref="W11:W12"/>
    <mergeCell ref="X11:X12"/>
    <mergeCell ref="Y11:Y12"/>
    <mergeCell ref="Z11:Z12"/>
    <mergeCell ref="AA11:AA12"/>
    <mergeCell ref="AB11:AB12"/>
    <mergeCell ref="AC11:AC12"/>
    <mergeCell ref="AD7:AD8"/>
    <mergeCell ref="AE7:AE8"/>
    <mergeCell ref="A9:A10"/>
    <mergeCell ref="W9:W10"/>
    <mergeCell ref="X9:X10"/>
    <mergeCell ref="Y9:Y10"/>
    <mergeCell ref="Z9:Z10"/>
    <mergeCell ref="AA9:AA10"/>
    <mergeCell ref="AB9:AB10"/>
    <mergeCell ref="AC9:AC10"/>
    <mergeCell ref="AD5:AD6"/>
    <mergeCell ref="AE5:AE6"/>
    <mergeCell ref="A7:A8"/>
    <mergeCell ref="W7:W8"/>
    <mergeCell ref="X7:X8"/>
    <mergeCell ref="Y7:Y8"/>
    <mergeCell ref="Z7:Z8"/>
    <mergeCell ref="AA7:AA8"/>
    <mergeCell ref="AB7:AB8"/>
    <mergeCell ref="AC7:AC8"/>
    <mergeCell ref="X5:X6"/>
    <mergeCell ref="Y5:Y6"/>
    <mergeCell ref="Z5:Z6"/>
    <mergeCell ref="AA5:AA6"/>
    <mergeCell ref="AB5:AB6"/>
    <mergeCell ref="AC5:AC6"/>
    <mergeCell ref="B1:F1"/>
    <mergeCell ref="K1:N1"/>
    <mergeCell ref="P1:Q2"/>
    <mergeCell ref="W1:W2"/>
    <mergeCell ref="B3:C3"/>
    <mergeCell ref="A5:A6"/>
    <mergeCell ref="W5:W6"/>
  </mergeCells>
  <pageMargins left="0.25" right="0.25" top="0.75" bottom="0.75" header="0.3" footer="0.3"/>
  <pageSetup paperSize="9" scale="85" orientation="landscape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effacer">
                <anchor moveWithCells="1" sizeWithCells="1">
                  <from>
                    <xdr:col>0</xdr:col>
                    <xdr:colOff>127000</xdr:colOff>
                    <xdr:row>0</xdr:row>
                    <xdr:rowOff>76200</xdr:rowOff>
                  </from>
                  <to>
                    <xdr:col>1</xdr:col>
                    <xdr:colOff>88900</xdr:colOff>
                    <xdr:row>2</xdr:row>
                    <xdr:rowOff>38100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NETTOYER">
                <anchor moveWithCells="1" sizeWithCells="1">
                  <from>
                    <xdr:col>0</xdr:col>
                    <xdr:colOff>25400</xdr:colOff>
                    <xdr:row>24</xdr:row>
                    <xdr:rowOff>25400</xdr:rowOff>
                  </from>
                  <to>
                    <xdr:col>1</xdr:col>
                    <xdr:colOff>254000</xdr:colOff>
                    <xdr:row>25</xdr:row>
                    <xdr:rowOff>63500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85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/>
  <dimension ref="A1:AE27"/>
  <sheetViews>
    <sheetView workbookViewId="0">
      <selection activeCell="A21" sqref="A21:V24"/>
    </sheetView>
  </sheetViews>
  <sheetFormatPr baseColWidth="10" defaultRowHeight="14" x14ac:dyDescent="0"/>
  <cols>
    <col min="1" max="1" width="10.1640625" customWidth="1"/>
    <col min="2" max="21" width="5.83203125" customWidth="1"/>
    <col min="22" max="22" width="4.83203125" customWidth="1"/>
    <col min="23" max="23" width="8.6640625" customWidth="1"/>
    <col min="24" max="24" width="7" customWidth="1"/>
    <col min="25" max="25" width="7.33203125" customWidth="1"/>
    <col min="26" max="26" width="7.33203125" hidden="1" customWidth="1"/>
    <col min="27" max="27" width="0" hidden="1" customWidth="1"/>
    <col min="28" max="28" width="8.33203125" customWidth="1"/>
    <col min="29" max="29" width="7.83203125" customWidth="1"/>
    <col min="30" max="30" width="8.83203125" customWidth="1"/>
  </cols>
  <sheetData>
    <row r="1" spans="1:31" ht="16" thickTop="1" thickBot="1">
      <c r="B1" s="25" t="s">
        <v>13</v>
      </c>
      <c r="C1" s="25"/>
      <c r="D1" s="25"/>
      <c r="E1" s="25"/>
      <c r="F1" s="25"/>
      <c r="I1" t="s">
        <v>14</v>
      </c>
      <c r="K1" s="26" t="str">
        <f>'SEM 2'!K1:N1</f>
        <v>JANVIER</v>
      </c>
      <c r="L1" s="27"/>
      <c r="M1" s="27"/>
      <c r="N1" s="28"/>
      <c r="P1" s="20" t="s">
        <v>24</v>
      </c>
      <c r="Q1" s="20"/>
      <c r="S1" t="s">
        <v>25</v>
      </c>
      <c r="T1" s="3">
        <v>0.375</v>
      </c>
      <c r="U1" s="4">
        <v>0.52083333333333337</v>
      </c>
      <c r="V1" s="8">
        <f>IF(ISNUMBER(T1),U1-T1,0)</f>
        <v>0.14583333333333337</v>
      </c>
      <c r="W1" s="48">
        <f>V1+V2</f>
        <v>0.31250000000000011</v>
      </c>
    </row>
    <row r="2" spans="1:31" ht="16" thickTop="1" thickBot="1">
      <c r="G2" t="s">
        <v>15</v>
      </c>
      <c r="I2" s="29">
        <f>'SEM 2'!I2+1</f>
        <v>3</v>
      </c>
      <c r="K2" t="s">
        <v>16</v>
      </c>
      <c r="L2" s="29">
        <f>'SEM 2'!L2+7</f>
        <v>16</v>
      </c>
      <c r="M2" t="s">
        <v>17</v>
      </c>
      <c r="N2" s="29">
        <f>'SEM 2'!N2+7</f>
        <v>22</v>
      </c>
      <c r="P2" s="20"/>
      <c r="Q2" s="20"/>
      <c r="S2" t="s">
        <v>26</v>
      </c>
      <c r="T2" s="5">
        <v>0.60416666666666663</v>
      </c>
      <c r="U2" s="6">
        <v>0.77083333333333337</v>
      </c>
      <c r="V2" s="9">
        <f t="shared" ref="V2" si="0">IF(ISNUMBER(T2),U2-T2,0)</f>
        <v>0.16666666666666674</v>
      </c>
      <c r="W2" s="20"/>
    </row>
    <row r="3" spans="1:31" ht="16" thickTop="1" thickBot="1">
      <c r="B3" s="19"/>
      <c r="C3" s="19"/>
    </row>
    <row r="4" spans="1:31" ht="24" customHeight="1" thickBot="1">
      <c r="A4" s="2"/>
      <c r="B4" s="30" t="s">
        <v>27</v>
      </c>
      <c r="C4" s="31">
        <f>L2</f>
        <v>16</v>
      </c>
      <c r="D4" s="7" t="s">
        <v>1</v>
      </c>
      <c r="E4" s="30" t="s">
        <v>28</v>
      </c>
      <c r="F4" s="31">
        <f>C4+1</f>
        <v>17</v>
      </c>
      <c r="G4" s="7" t="s">
        <v>1</v>
      </c>
      <c r="H4" s="30" t="s">
        <v>29</v>
      </c>
      <c r="I4" s="31">
        <f>F4+1</f>
        <v>18</v>
      </c>
      <c r="J4" s="11" t="s">
        <v>1</v>
      </c>
      <c r="K4" s="30" t="s">
        <v>30</v>
      </c>
      <c r="L4" s="31">
        <f>I4+1</f>
        <v>19</v>
      </c>
      <c r="M4" s="11" t="s">
        <v>1</v>
      </c>
      <c r="N4" s="30" t="s">
        <v>31</v>
      </c>
      <c r="O4" s="31">
        <f>L4+1</f>
        <v>20</v>
      </c>
      <c r="P4" s="11" t="s">
        <v>1</v>
      </c>
      <c r="Q4" s="30" t="s">
        <v>32</v>
      </c>
      <c r="R4" s="31">
        <f>O4+1</f>
        <v>21</v>
      </c>
      <c r="S4" s="11" t="s">
        <v>1</v>
      </c>
      <c r="T4" s="30" t="s">
        <v>33</v>
      </c>
      <c r="U4" s="31">
        <f>R4+1</f>
        <v>22</v>
      </c>
      <c r="V4" s="11" t="s">
        <v>1</v>
      </c>
      <c r="W4" s="12" t="s">
        <v>0</v>
      </c>
      <c r="X4" t="s">
        <v>10</v>
      </c>
      <c r="Y4" t="s">
        <v>11</v>
      </c>
      <c r="Z4" t="s">
        <v>20</v>
      </c>
      <c r="AA4" t="s">
        <v>19</v>
      </c>
      <c r="AB4" s="34" t="s">
        <v>21</v>
      </c>
      <c r="AC4" s="34" t="s">
        <v>22</v>
      </c>
      <c r="AD4" s="53" t="s">
        <v>23</v>
      </c>
      <c r="AE4" t="s">
        <v>34</v>
      </c>
    </row>
    <row r="5" spans="1:31" ht="20" customHeight="1" thickBot="1">
      <c r="A5" s="49" t="s">
        <v>2</v>
      </c>
      <c r="B5" s="3"/>
      <c r="C5" s="4"/>
      <c r="D5" s="8">
        <f>IF(ISNUMBER(B5),C5-B5,0)</f>
        <v>0</v>
      </c>
      <c r="E5" s="3"/>
      <c r="F5" s="4"/>
      <c r="G5" s="8">
        <f>IF(ISNUMBER(E5),F5-E5,0)</f>
        <v>0</v>
      </c>
      <c r="H5" s="3"/>
      <c r="I5" s="4"/>
      <c r="J5" s="8">
        <f>IF(ISNUMBER(H5),I5-H5,0)</f>
        <v>0</v>
      </c>
      <c r="K5" s="3"/>
      <c r="L5" s="4"/>
      <c r="M5" s="8">
        <f>IF(ISNUMBER(K5),L5-K5,0)</f>
        <v>0</v>
      </c>
      <c r="N5" s="3"/>
      <c r="O5" s="4"/>
      <c r="P5" s="8">
        <f>IF(ISNUMBER(N5),O5-N5,0)</f>
        <v>0</v>
      </c>
      <c r="Q5" s="3"/>
      <c r="R5" s="4"/>
      <c r="S5" s="8">
        <f>IF(ISNUMBER(Q5),R5-Q5,0)</f>
        <v>0</v>
      </c>
      <c r="T5" s="3"/>
      <c r="U5" s="73"/>
      <c r="V5" s="8">
        <f>IF(ISNUMBER(T5),U5-T5,0)</f>
        <v>0</v>
      </c>
      <c r="W5" s="22">
        <f>SUM(D5:D6,G5:G6,J5:J6,M5:M6,P5:P6,S5:S6)</f>
        <v>0</v>
      </c>
      <c r="X5" s="18">
        <f>V5+V6</f>
        <v>0</v>
      </c>
      <c r="Y5" s="16">
        <f>W5+X5</f>
        <v>0</v>
      </c>
      <c r="Z5" s="16">
        <v>1.4583333333333333</v>
      </c>
      <c r="AA5" s="32">
        <f>Y5-Z5</f>
        <v>-1.4583333333333333</v>
      </c>
      <c r="AB5" s="38">
        <f>IF(Y5&lt;Z5,Z5-Y5,"0 ")</f>
        <v>1.4583333333333333</v>
      </c>
      <c r="AC5" s="38" t="str">
        <f>IF(Y5&gt;Z5,Y5-Z5," ")</f>
        <v xml:space="preserve"> </v>
      </c>
      <c r="AD5" s="55">
        <f>'SEM 2'!AD5:AD6</f>
        <v>0</v>
      </c>
      <c r="AE5" s="54" t="e">
        <f>AD5+AC5-AB5</f>
        <v>#VALUE!</v>
      </c>
    </row>
    <row r="6" spans="1:31" ht="20" customHeight="1" thickBot="1">
      <c r="A6" s="50"/>
      <c r="B6" s="5"/>
      <c r="C6" s="6"/>
      <c r="D6" s="9">
        <f t="shared" ref="D6:D20" si="1">IF(ISNUMBER(B6),C6-B6,0)</f>
        <v>0</v>
      </c>
      <c r="E6" s="5"/>
      <c r="F6" s="6"/>
      <c r="G6" s="9">
        <f t="shared" ref="G6:G20" si="2">IF(ISNUMBER(E6),F6-E6,0)</f>
        <v>0</v>
      </c>
      <c r="H6" s="5"/>
      <c r="I6" s="6"/>
      <c r="J6" s="9">
        <f t="shared" ref="J6:J20" si="3">IF(ISNUMBER(H6),I6-H6,0)</f>
        <v>0</v>
      </c>
      <c r="K6" s="5"/>
      <c r="L6" s="6"/>
      <c r="M6" s="9">
        <f t="shared" ref="M6:M20" si="4">IF(ISNUMBER(K6),L6-K6,0)</f>
        <v>0</v>
      </c>
      <c r="N6" s="5"/>
      <c r="O6" s="6"/>
      <c r="P6" s="9">
        <f t="shared" ref="P6:P20" si="5">IF(ISNUMBER(N6),O6-N6,0)</f>
        <v>0</v>
      </c>
      <c r="Q6" s="5"/>
      <c r="R6" s="6"/>
      <c r="S6" s="9">
        <f t="shared" ref="S6:S20" si="6">IF(ISNUMBER(Q6),R6-Q6,0)</f>
        <v>0</v>
      </c>
      <c r="T6" s="5"/>
      <c r="U6" s="74"/>
      <c r="V6" s="9">
        <f t="shared" ref="V6:V20" si="7">IF(ISNUMBER(T6),U6-T6,0)</f>
        <v>0</v>
      </c>
      <c r="W6" s="23"/>
      <c r="X6" s="18"/>
      <c r="Y6" s="17"/>
      <c r="Z6" s="16"/>
      <c r="AA6" s="25"/>
      <c r="AB6" s="38"/>
      <c r="AC6" s="38"/>
      <c r="AD6" s="56"/>
      <c r="AE6" s="54"/>
    </row>
    <row r="7" spans="1:31" ht="20" customHeight="1" thickBot="1">
      <c r="A7" s="49" t="s">
        <v>3</v>
      </c>
      <c r="B7" s="3"/>
      <c r="C7" s="4"/>
      <c r="D7" s="8">
        <f t="shared" si="1"/>
        <v>0</v>
      </c>
      <c r="E7" s="3"/>
      <c r="F7" s="4"/>
      <c r="G7" s="8">
        <f t="shared" si="2"/>
        <v>0</v>
      </c>
      <c r="H7" s="3"/>
      <c r="I7" s="4"/>
      <c r="J7" s="8">
        <f t="shared" si="3"/>
        <v>0</v>
      </c>
      <c r="K7" s="3"/>
      <c r="L7" s="4"/>
      <c r="M7" s="8">
        <f t="shared" si="4"/>
        <v>0</v>
      </c>
      <c r="N7" s="3"/>
      <c r="O7" s="4"/>
      <c r="P7" s="8">
        <f t="shared" si="5"/>
        <v>0</v>
      </c>
      <c r="Q7" s="3"/>
      <c r="R7" s="4"/>
      <c r="S7" s="8">
        <f t="shared" si="6"/>
        <v>0</v>
      </c>
      <c r="T7" s="3"/>
      <c r="U7" s="73"/>
      <c r="V7" s="8">
        <f t="shared" si="7"/>
        <v>0</v>
      </c>
      <c r="W7" s="22">
        <f t="shared" ref="W7" si="8">SUM(D7:D8,G7:G8,J7:J8,M7:M8,P7:P8,S7:S8)</f>
        <v>0</v>
      </c>
      <c r="X7" s="18">
        <f>V7+V8</f>
        <v>0</v>
      </c>
      <c r="Y7" s="16">
        <f>W7+X7</f>
        <v>0</v>
      </c>
      <c r="Z7" s="16">
        <v>1.4583333333333333</v>
      </c>
      <c r="AA7" s="32">
        <f t="shared" ref="AA7" si="9">Y7-Z7</f>
        <v>-1.4583333333333333</v>
      </c>
      <c r="AB7" s="38">
        <f t="shared" ref="AB7:AB20" si="10">IF(Y7&lt;Z7,Z7-Y7,"0 ")</f>
        <v>1.4583333333333333</v>
      </c>
      <c r="AC7" s="38" t="str">
        <f t="shared" ref="AC7:AC20" si="11">IF(Y7&gt;Z7,Y7-Z7," ")</f>
        <v xml:space="preserve"> </v>
      </c>
      <c r="AD7" s="55">
        <f>'SEM 2'!AD7:AD8</f>
        <v>0</v>
      </c>
      <c r="AE7" s="54" t="e">
        <f t="shared" ref="AE7" si="12">AD7+AC7-AB7</f>
        <v>#VALUE!</v>
      </c>
    </row>
    <row r="8" spans="1:31" ht="20" customHeight="1" thickBot="1">
      <c r="A8" s="50"/>
      <c r="B8" s="5"/>
      <c r="C8" s="6"/>
      <c r="D8" s="9">
        <f t="shared" si="1"/>
        <v>0</v>
      </c>
      <c r="E8" s="5"/>
      <c r="F8" s="6"/>
      <c r="G8" s="9">
        <f t="shared" si="2"/>
        <v>0</v>
      </c>
      <c r="H8" s="5"/>
      <c r="I8" s="6"/>
      <c r="J8" s="9">
        <f t="shared" si="3"/>
        <v>0</v>
      </c>
      <c r="K8" s="5"/>
      <c r="L8" s="6"/>
      <c r="M8" s="9">
        <f t="shared" si="4"/>
        <v>0</v>
      </c>
      <c r="N8" s="5"/>
      <c r="O8" s="6"/>
      <c r="P8" s="9">
        <f t="shared" si="5"/>
        <v>0</v>
      </c>
      <c r="Q8" s="5"/>
      <c r="R8" s="6"/>
      <c r="S8" s="9">
        <f t="shared" si="6"/>
        <v>0</v>
      </c>
      <c r="T8" s="5"/>
      <c r="U8" s="74"/>
      <c r="V8" s="9">
        <f t="shared" si="7"/>
        <v>0</v>
      </c>
      <c r="W8" s="23"/>
      <c r="X8" s="18"/>
      <c r="Y8" s="17"/>
      <c r="Z8" s="16"/>
      <c r="AA8" s="25"/>
      <c r="AB8" s="38"/>
      <c r="AC8" s="38"/>
      <c r="AD8" s="56"/>
      <c r="AE8" s="54"/>
    </row>
    <row r="9" spans="1:31" ht="20" customHeight="1" thickBot="1">
      <c r="A9" s="49" t="s">
        <v>4</v>
      </c>
      <c r="B9" s="3"/>
      <c r="C9" s="4"/>
      <c r="D9" s="8">
        <f t="shared" si="1"/>
        <v>0</v>
      </c>
      <c r="E9" s="3"/>
      <c r="F9" s="4"/>
      <c r="G9" s="8">
        <f t="shared" si="2"/>
        <v>0</v>
      </c>
      <c r="H9" s="3"/>
      <c r="I9" s="4"/>
      <c r="J9" s="8">
        <f t="shared" si="3"/>
        <v>0</v>
      </c>
      <c r="K9" s="3"/>
      <c r="L9" s="4"/>
      <c r="M9" s="8">
        <f t="shared" si="4"/>
        <v>0</v>
      </c>
      <c r="N9" s="3"/>
      <c r="O9" s="4"/>
      <c r="P9" s="8">
        <f t="shared" si="5"/>
        <v>0</v>
      </c>
      <c r="Q9" s="3"/>
      <c r="R9" s="4"/>
      <c r="S9" s="8">
        <f t="shared" si="6"/>
        <v>0</v>
      </c>
      <c r="T9" s="3"/>
      <c r="U9" s="73"/>
      <c r="V9" s="8">
        <f t="shared" si="7"/>
        <v>0</v>
      </c>
      <c r="W9" s="22">
        <f t="shared" ref="W9" si="13">SUM(D9:D10,G9:G10,J9:J10,M9:M10,P9:P10,S9:S10)</f>
        <v>0</v>
      </c>
      <c r="X9" s="18">
        <f t="shared" ref="X9" si="14">V9+V10</f>
        <v>0</v>
      </c>
      <c r="Y9" s="16">
        <f t="shared" ref="Y9" si="15">W9+X9</f>
        <v>0</v>
      </c>
      <c r="Z9" s="16">
        <v>1.4583333333333299</v>
      </c>
      <c r="AA9" s="32">
        <f t="shared" ref="AA9" si="16">Y9-Z9</f>
        <v>-1.4583333333333299</v>
      </c>
      <c r="AB9" s="38">
        <f t="shared" ref="AB9:AB20" si="17">IF(Y9&lt;Z9,Z9-Y9,"0 ")</f>
        <v>1.4583333333333299</v>
      </c>
      <c r="AC9" s="38" t="str">
        <f t="shared" ref="AC9:AC20" si="18">IF(Y9&gt;Z9,Y9-Z9," ")</f>
        <v xml:space="preserve"> </v>
      </c>
      <c r="AD9" s="55">
        <f>'SEM 2'!AD9:AD10</f>
        <v>0</v>
      </c>
      <c r="AE9" s="54" t="e">
        <f t="shared" ref="AE9" si="19">AD9+AC9-AB9</f>
        <v>#VALUE!</v>
      </c>
    </row>
    <row r="10" spans="1:31" ht="20" customHeight="1" thickBot="1">
      <c r="A10" s="50"/>
      <c r="B10" s="5"/>
      <c r="C10" s="6"/>
      <c r="D10" s="9">
        <f t="shared" si="1"/>
        <v>0</v>
      </c>
      <c r="E10" s="5"/>
      <c r="F10" s="6"/>
      <c r="G10" s="9">
        <f t="shared" si="2"/>
        <v>0</v>
      </c>
      <c r="H10" s="5"/>
      <c r="I10" s="6"/>
      <c r="J10" s="9">
        <f t="shared" si="3"/>
        <v>0</v>
      </c>
      <c r="K10" s="5"/>
      <c r="L10" s="6"/>
      <c r="M10" s="9">
        <f t="shared" si="4"/>
        <v>0</v>
      </c>
      <c r="N10" s="5"/>
      <c r="O10" s="6"/>
      <c r="P10" s="9">
        <f t="shared" si="5"/>
        <v>0</v>
      </c>
      <c r="Q10" s="5"/>
      <c r="R10" s="6"/>
      <c r="S10" s="9">
        <f t="shared" si="6"/>
        <v>0</v>
      </c>
      <c r="T10" s="5"/>
      <c r="U10" s="74"/>
      <c r="V10" s="9">
        <f t="shared" si="7"/>
        <v>0</v>
      </c>
      <c r="W10" s="23"/>
      <c r="X10" s="18"/>
      <c r="Y10" s="17"/>
      <c r="Z10" s="16"/>
      <c r="AA10" s="25"/>
      <c r="AB10" s="38"/>
      <c r="AC10" s="38"/>
      <c r="AD10" s="56"/>
      <c r="AE10" s="54"/>
    </row>
    <row r="11" spans="1:31" ht="20" customHeight="1" thickBot="1">
      <c r="A11" s="49" t="s">
        <v>5</v>
      </c>
      <c r="B11" s="3"/>
      <c r="C11" s="4"/>
      <c r="D11" s="8">
        <f t="shared" si="1"/>
        <v>0</v>
      </c>
      <c r="E11" s="3"/>
      <c r="F11" s="4"/>
      <c r="G11" s="8">
        <f t="shared" si="2"/>
        <v>0</v>
      </c>
      <c r="H11" s="3"/>
      <c r="I11" s="4"/>
      <c r="J11" s="8">
        <f t="shared" si="3"/>
        <v>0</v>
      </c>
      <c r="K11" s="3"/>
      <c r="L11" s="4"/>
      <c r="M11" s="8">
        <f t="shared" si="4"/>
        <v>0</v>
      </c>
      <c r="N11" s="3"/>
      <c r="O11" s="4"/>
      <c r="P11" s="8">
        <f t="shared" si="5"/>
        <v>0</v>
      </c>
      <c r="Q11" s="3"/>
      <c r="R11" s="4"/>
      <c r="S11" s="8">
        <f t="shared" si="6"/>
        <v>0</v>
      </c>
      <c r="T11" s="3"/>
      <c r="U11" s="73"/>
      <c r="V11" s="8">
        <f t="shared" si="7"/>
        <v>0</v>
      </c>
      <c r="W11" s="22">
        <f t="shared" ref="W11" si="20">SUM(D11:D12,G11:G12,J11:J12,M11:M12,P11:P12,S11:S12)</f>
        <v>0</v>
      </c>
      <c r="X11" s="18">
        <f t="shared" ref="X11" si="21">V11+V12</f>
        <v>0</v>
      </c>
      <c r="Y11" s="16">
        <f t="shared" ref="Y11" si="22">W11+X11</f>
        <v>0</v>
      </c>
      <c r="Z11" s="16">
        <v>1.4583333333333299</v>
      </c>
      <c r="AA11" s="32">
        <f t="shared" ref="AA11" si="23">Y11-Z11</f>
        <v>-1.4583333333333299</v>
      </c>
      <c r="AB11" s="38">
        <f t="shared" ref="AB11:AB20" si="24">IF(Y11&lt;Z11,Z11-Y11,"0 ")</f>
        <v>1.4583333333333299</v>
      </c>
      <c r="AC11" s="38" t="str">
        <f t="shared" ref="AC11:AC20" si="25">IF(Y11&gt;Z11,Y11-Z11," ")</f>
        <v xml:space="preserve"> </v>
      </c>
      <c r="AD11" s="55">
        <f>'SEM 2'!AD11:AD12</f>
        <v>0</v>
      </c>
      <c r="AE11" s="54" t="e">
        <f t="shared" ref="AE11" si="26">AD11+AC11-AB11</f>
        <v>#VALUE!</v>
      </c>
    </row>
    <row r="12" spans="1:31" ht="20" customHeight="1" thickBot="1">
      <c r="A12" s="50"/>
      <c r="B12" s="5"/>
      <c r="C12" s="6"/>
      <c r="D12" s="9">
        <f t="shared" si="1"/>
        <v>0</v>
      </c>
      <c r="E12" s="5"/>
      <c r="F12" s="6"/>
      <c r="G12" s="9">
        <f t="shared" si="2"/>
        <v>0</v>
      </c>
      <c r="H12" s="5"/>
      <c r="I12" s="6"/>
      <c r="J12" s="9">
        <f t="shared" si="3"/>
        <v>0</v>
      </c>
      <c r="K12" s="5"/>
      <c r="L12" s="6"/>
      <c r="M12" s="9">
        <f t="shared" si="4"/>
        <v>0</v>
      </c>
      <c r="N12" s="5"/>
      <c r="O12" s="6"/>
      <c r="P12" s="9">
        <f t="shared" si="5"/>
        <v>0</v>
      </c>
      <c r="Q12" s="5"/>
      <c r="R12" s="6"/>
      <c r="S12" s="9">
        <f t="shared" si="6"/>
        <v>0</v>
      </c>
      <c r="T12" s="5"/>
      <c r="U12" s="74"/>
      <c r="V12" s="9">
        <f t="shared" si="7"/>
        <v>0</v>
      </c>
      <c r="W12" s="23"/>
      <c r="X12" s="18"/>
      <c r="Y12" s="17"/>
      <c r="Z12" s="16"/>
      <c r="AA12" s="25"/>
      <c r="AB12" s="38"/>
      <c r="AC12" s="38"/>
      <c r="AD12" s="56"/>
      <c r="AE12" s="54"/>
    </row>
    <row r="13" spans="1:31" ht="20" customHeight="1" thickBot="1">
      <c r="A13" s="49" t="s">
        <v>6</v>
      </c>
      <c r="B13" s="3"/>
      <c r="C13" s="4"/>
      <c r="D13" s="8">
        <f t="shared" si="1"/>
        <v>0</v>
      </c>
      <c r="E13" s="3"/>
      <c r="F13" s="4"/>
      <c r="G13" s="8">
        <f t="shared" si="2"/>
        <v>0</v>
      </c>
      <c r="H13" s="3"/>
      <c r="I13" s="4"/>
      <c r="J13" s="8">
        <f t="shared" si="3"/>
        <v>0</v>
      </c>
      <c r="K13" s="3"/>
      <c r="L13" s="4"/>
      <c r="M13" s="8">
        <f t="shared" si="4"/>
        <v>0</v>
      </c>
      <c r="N13" s="3"/>
      <c r="O13" s="4"/>
      <c r="P13" s="8">
        <f t="shared" si="5"/>
        <v>0</v>
      </c>
      <c r="Q13" s="3"/>
      <c r="R13" s="4"/>
      <c r="S13" s="8">
        <f t="shared" si="6"/>
        <v>0</v>
      </c>
      <c r="T13" s="3"/>
      <c r="U13" s="73"/>
      <c r="V13" s="8">
        <f t="shared" si="7"/>
        <v>0</v>
      </c>
      <c r="W13" s="22">
        <f t="shared" ref="W13" si="27">SUM(D13:D14,G13:G14,J13:J14,M13:M14,P13:P14,S13:S14)</f>
        <v>0</v>
      </c>
      <c r="X13" s="18">
        <f t="shared" ref="X13" si="28">V13+V14</f>
        <v>0</v>
      </c>
      <c r="Y13" s="16">
        <f t="shared" ref="Y13" si="29">W13+X13</f>
        <v>0</v>
      </c>
      <c r="Z13" s="16">
        <v>1.4583333333333299</v>
      </c>
      <c r="AA13" s="32">
        <f t="shared" ref="AA13" si="30">Y13-Z13</f>
        <v>-1.4583333333333299</v>
      </c>
      <c r="AB13" s="38">
        <f t="shared" ref="AB13:AB20" si="31">IF(Y13&lt;Z13,Z13-Y13,"0 ")</f>
        <v>1.4583333333333299</v>
      </c>
      <c r="AC13" s="38" t="str">
        <f t="shared" ref="AC13:AC20" si="32">IF(Y13&gt;Z13,Y13-Z13," ")</f>
        <v xml:space="preserve"> </v>
      </c>
      <c r="AD13" s="55">
        <f>'SEM 2'!AD13:AD14</f>
        <v>0</v>
      </c>
      <c r="AE13" s="54" t="e">
        <f t="shared" ref="AE13" si="33">AD13+AC13-AB13</f>
        <v>#VALUE!</v>
      </c>
    </row>
    <row r="14" spans="1:31" ht="20" customHeight="1" thickBot="1">
      <c r="A14" s="50"/>
      <c r="B14" s="5"/>
      <c r="C14" s="6"/>
      <c r="D14" s="9">
        <f t="shared" si="1"/>
        <v>0</v>
      </c>
      <c r="E14" s="5"/>
      <c r="F14" s="6"/>
      <c r="G14" s="9">
        <f t="shared" si="2"/>
        <v>0</v>
      </c>
      <c r="H14" s="5"/>
      <c r="I14" s="6"/>
      <c r="J14" s="9">
        <f t="shared" si="3"/>
        <v>0</v>
      </c>
      <c r="K14" s="5"/>
      <c r="L14" s="6"/>
      <c r="M14" s="9">
        <f t="shared" si="4"/>
        <v>0</v>
      </c>
      <c r="N14" s="5"/>
      <c r="O14" s="6"/>
      <c r="P14" s="9">
        <f t="shared" si="5"/>
        <v>0</v>
      </c>
      <c r="Q14" s="5"/>
      <c r="R14" s="6"/>
      <c r="S14" s="9">
        <f t="shared" si="6"/>
        <v>0</v>
      </c>
      <c r="T14" s="5"/>
      <c r="U14" s="74"/>
      <c r="V14" s="9">
        <f t="shared" si="7"/>
        <v>0</v>
      </c>
      <c r="W14" s="23"/>
      <c r="X14" s="18"/>
      <c r="Y14" s="17"/>
      <c r="Z14" s="16"/>
      <c r="AA14" s="25"/>
      <c r="AB14" s="38"/>
      <c r="AC14" s="38"/>
      <c r="AD14" s="56"/>
      <c r="AE14" s="54"/>
    </row>
    <row r="15" spans="1:31" ht="20" customHeight="1" thickBot="1">
      <c r="A15" s="51" t="s">
        <v>7</v>
      </c>
      <c r="B15" s="3"/>
      <c r="C15" s="4"/>
      <c r="D15" s="8">
        <f t="shared" si="1"/>
        <v>0</v>
      </c>
      <c r="E15" s="3"/>
      <c r="F15" s="4"/>
      <c r="G15" s="8">
        <f t="shared" si="2"/>
        <v>0</v>
      </c>
      <c r="H15" s="3"/>
      <c r="I15" s="4"/>
      <c r="J15" s="8">
        <f t="shared" si="3"/>
        <v>0</v>
      </c>
      <c r="K15" s="3"/>
      <c r="L15" s="4"/>
      <c r="M15" s="8">
        <f t="shared" si="4"/>
        <v>0</v>
      </c>
      <c r="N15" s="3"/>
      <c r="O15" s="4"/>
      <c r="P15" s="8">
        <f t="shared" si="5"/>
        <v>0</v>
      </c>
      <c r="Q15" s="3"/>
      <c r="R15" s="4"/>
      <c r="S15" s="8">
        <f t="shared" si="6"/>
        <v>0</v>
      </c>
      <c r="T15" s="3"/>
      <c r="U15" s="73"/>
      <c r="V15" s="8">
        <f t="shared" si="7"/>
        <v>0</v>
      </c>
      <c r="W15" s="22">
        <f t="shared" ref="W15" si="34">SUM(D15:D16,G15:G16,J15:J16,M15:M16,P15:P16,S15:S16)</f>
        <v>0</v>
      </c>
      <c r="X15" s="18">
        <f t="shared" ref="X15" si="35">V15+V16</f>
        <v>0</v>
      </c>
      <c r="Y15" s="16">
        <f t="shared" ref="Y15" si="36">W15+X15</f>
        <v>0</v>
      </c>
      <c r="Z15" s="16">
        <v>1.4583333333333299</v>
      </c>
      <c r="AA15" s="32">
        <f t="shared" ref="AA15" si="37">Y15-Z15</f>
        <v>-1.4583333333333299</v>
      </c>
      <c r="AB15" s="38">
        <f t="shared" ref="AB15:AB20" si="38">IF(Y15&lt;Z15,Z15-Y15,"0 ")</f>
        <v>1.4583333333333299</v>
      </c>
      <c r="AC15" s="38" t="str">
        <f t="shared" ref="AC15:AC20" si="39">IF(Y15&gt;Z15,Y15-Z15," ")</f>
        <v xml:space="preserve"> </v>
      </c>
      <c r="AD15" s="55">
        <f>'SEM 2'!AD15:AD16</f>
        <v>0</v>
      </c>
      <c r="AE15" s="54" t="e">
        <f t="shared" ref="AE15" si="40">AD15+AC15-AB15</f>
        <v>#VALUE!</v>
      </c>
    </row>
    <row r="16" spans="1:31" ht="20" customHeight="1" thickBot="1">
      <c r="A16" s="51"/>
      <c r="B16" s="5"/>
      <c r="C16" s="6"/>
      <c r="D16" s="9">
        <f t="shared" si="1"/>
        <v>0</v>
      </c>
      <c r="E16" s="5"/>
      <c r="F16" s="6"/>
      <c r="G16" s="9">
        <f t="shared" si="2"/>
        <v>0</v>
      </c>
      <c r="H16" s="5"/>
      <c r="I16" s="6"/>
      <c r="J16" s="9">
        <f t="shared" si="3"/>
        <v>0</v>
      </c>
      <c r="K16" s="5"/>
      <c r="L16" s="6"/>
      <c r="M16" s="9">
        <f t="shared" si="4"/>
        <v>0</v>
      </c>
      <c r="N16" s="5"/>
      <c r="O16" s="6"/>
      <c r="P16" s="9">
        <f t="shared" si="5"/>
        <v>0</v>
      </c>
      <c r="Q16" s="5"/>
      <c r="R16" s="6"/>
      <c r="S16" s="9">
        <f t="shared" si="6"/>
        <v>0</v>
      </c>
      <c r="T16" s="5"/>
      <c r="U16" s="74"/>
      <c r="V16" s="9">
        <f t="shared" si="7"/>
        <v>0</v>
      </c>
      <c r="W16" s="23"/>
      <c r="X16" s="18"/>
      <c r="Y16" s="17"/>
      <c r="Z16" s="16"/>
      <c r="AA16" s="25"/>
      <c r="AB16" s="38"/>
      <c r="AC16" s="38"/>
      <c r="AD16" s="56"/>
      <c r="AE16" s="54"/>
    </row>
    <row r="17" spans="1:31" ht="20" customHeight="1" thickBot="1">
      <c r="A17" s="49" t="s">
        <v>8</v>
      </c>
      <c r="B17" s="3"/>
      <c r="C17" s="4"/>
      <c r="D17" s="8">
        <f t="shared" si="1"/>
        <v>0</v>
      </c>
      <c r="E17" s="3"/>
      <c r="F17" s="4"/>
      <c r="G17" s="8">
        <f t="shared" si="2"/>
        <v>0</v>
      </c>
      <c r="H17" s="3"/>
      <c r="I17" s="4"/>
      <c r="J17" s="8">
        <f t="shared" si="3"/>
        <v>0</v>
      </c>
      <c r="K17" s="3"/>
      <c r="L17" s="4"/>
      <c r="M17" s="8">
        <f t="shared" si="4"/>
        <v>0</v>
      </c>
      <c r="N17" s="3"/>
      <c r="O17" s="4"/>
      <c r="P17" s="8">
        <f t="shared" si="5"/>
        <v>0</v>
      </c>
      <c r="Q17" s="3"/>
      <c r="R17" s="4"/>
      <c r="S17" s="8">
        <f t="shared" si="6"/>
        <v>0</v>
      </c>
      <c r="T17" s="3"/>
      <c r="U17" s="73"/>
      <c r="V17" s="10">
        <f t="shared" si="7"/>
        <v>0</v>
      </c>
      <c r="W17" s="22">
        <f t="shared" ref="W17" si="41">SUM(D17:D18,G17:G18,J17:J18,M17:M18,P17:P18,S17:S18)</f>
        <v>0</v>
      </c>
      <c r="X17" s="18">
        <f t="shared" ref="X17" si="42">V17+V18</f>
        <v>0</v>
      </c>
      <c r="Y17" s="16">
        <f t="shared" ref="Y17" si="43">W17+X17</f>
        <v>0</v>
      </c>
      <c r="Z17" s="16">
        <v>1.4583333333333299</v>
      </c>
      <c r="AA17" s="32">
        <f t="shared" ref="AA17" si="44">Y17-Z17</f>
        <v>-1.4583333333333299</v>
      </c>
      <c r="AB17" s="38">
        <f t="shared" ref="AB17:AB20" si="45">IF(Y17&lt;Z17,Z17-Y17,"0 ")</f>
        <v>1.4583333333333299</v>
      </c>
      <c r="AC17" s="38" t="str">
        <f t="shared" ref="AC17:AC20" si="46">IF(Y17&gt;Z17,Y17-Z17," ")</f>
        <v xml:space="preserve"> </v>
      </c>
      <c r="AD17" s="55">
        <f>'SEM 2'!AD17:AD18</f>
        <v>0</v>
      </c>
      <c r="AE17" s="54" t="e">
        <f t="shared" ref="AE17" si="47">AD17+AC17-AB17</f>
        <v>#VALUE!</v>
      </c>
    </row>
    <row r="18" spans="1:31" ht="20" customHeight="1" thickBot="1">
      <c r="A18" s="50"/>
      <c r="B18" s="5"/>
      <c r="C18" s="6"/>
      <c r="D18" s="9">
        <f t="shared" si="1"/>
        <v>0</v>
      </c>
      <c r="E18" s="5"/>
      <c r="F18" s="6"/>
      <c r="G18" s="9">
        <f t="shared" si="2"/>
        <v>0</v>
      </c>
      <c r="H18" s="5"/>
      <c r="I18" s="6"/>
      <c r="J18" s="9">
        <f t="shared" si="3"/>
        <v>0</v>
      </c>
      <c r="K18" s="5"/>
      <c r="L18" s="6"/>
      <c r="M18" s="9">
        <f t="shared" si="4"/>
        <v>0</v>
      </c>
      <c r="N18" s="5"/>
      <c r="O18" s="6"/>
      <c r="P18" s="9">
        <f t="shared" si="5"/>
        <v>0</v>
      </c>
      <c r="Q18" s="5"/>
      <c r="R18" s="6"/>
      <c r="S18" s="9">
        <f t="shared" si="6"/>
        <v>0</v>
      </c>
      <c r="T18" s="5"/>
      <c r="U18" s="74"/>
      <c r="V18" s="9">
        <f t="shared" si="7"/>
        <v>0</v>
      </c>
      <c r="W18" s="23"/>
      <c r="X18" s="18"/>
      <c r="Y18" s="17"/>
      <c r="Z18" s="16"/>
      <c r="AA18" s="25"/>
      <c r="AB18" s="38"/>
      <c r="AC18" s="38"/>
      <c r="AD18" s="56"/>
      <c r="AE18" s="54"/>
    </row>
    <row r="19" spans="1:31" ht="20" customHeight="1" thickBot="1">
      <c r="A19" s="49" t="s">
        <v>9</v>
      </c>
      <c r="B19" s="3"/>
      <c r="C19" s="4"/>
      <c r="D19" s="8">
        <f t="shared" si="1"/>
        <v>0</v>
      </c>
      <c r="E19" s="3"/>
      <c r="F19" s="4"/>
      <c r="G19" s="8">
        <f t="shared" si="2"/>
        <v>0</v>
      </c>
      <c r="H19" s="3"/>
      <c r="I19" s="4"/>
      <c r="J19" s="8">
        <f t="shared" si="3"/>
        <v>0</v>
      </c>
      <c r="K19" s="3"/>
      <c r="L19" s="4"/>
      <c r="M19" s="8">
        <f t="shared" si="4"/>
        <v>0</v>
      </c>
      <c r="N19" s="3"/>
      <c r="O19" s="4"/>
      <c r="P19" s="8">
        <f t="shared" si="5"/>
        <v>0</v>
      </c>
      <c r="Q19" s="3"/>
      <c r="R19" s="4"/>
      <c r="S19" s="8">
        <f t="shared" si="6"/>
        <v>0</v>
      </c>
      <c r="T19" s="3"/>
      <c r="U19" s="73"/>
      <c r="V19" s="10">
        <f t="shared" si="7"/>
        <v>0</v>
      </c>
      <c r="W19" s="22">
        <f t="shared" ref="W19" si="48">SUM(D19:D20,G19:G20,J19:J20,M19:M20,P19:P20,S19:S20)</f>
        <v>0</v>
      </c>
      <c r="X19" s="18">
        <f t="shared" ref="X19" si="49">V19+V20</f>
        <v>0</v>
      </c>
      <c r="Y19" s="16">
        <f t="shared" ref="Y19" si="50">W19+X19</f>
        <v>0</v>
      </c>
      <c r="Z19" s="16">
        <v>1.4583333333333299</v>
      </c>
      <c r="AA19" s="33">
        <f t="shared" ref="AA19" si="51">Y19-Z19</f>
        <v>-1.4583333333333299</v>
      </c>
      <c r="AB19" s="38">
        <f t="shared" ref="AB19:AB20" si="52">IF(Y19&lt;Z19,Z19-Y19,"0 ")</f>
        <v>1.4583333333333299</v>
      </c>
      <c r="AC19" s="38" t="str">
        <f t="shared" ref="AC19:AC20" si="53">IF(Y19&gt;Z19,Y19-Z19," ")</f>
        <v xml:space="preserve"> </v>
      </c>
      <c r="AD19" s="55">
        <f>'SEM 2'!AD19:AD20</f>
        <v>0</v>
      </c>
      <c r="AE19" s="54" t="e">
        <f t="shared" ref="AE19" si="54">AD19+AC19-AB19</f>
        <v>#VALUE!</v>
      </c>
    </row>
    <row r="20" spans="1:31" ht="20" customHeight="1" thickBot="1">
      <c r="A20" s="50"/>
      <c r="B20" s="5"/>
      <c r="C20" s="6"/>
      <c r="D20" s="9">
        <f t="shared" si="1"/>
        <v>0</v>
      </c>
      <c r="E20" s="5"/>
      <c r="F20" s="6"/>
      <c r="G20" s="9">
        <f t="shared" si="2"/>
        <v>0</v>
      </c>
      <c r="H20" s="5"/>
      <c r="I20" s="6"/>
      <c r="J20" s="9">
        <f t="shared" si="3"/>
        <v>0</v>
      </c>
      <c r="K20" s="5"/>
      <c r="L20" s="6"/>
      <c r="M20" s="9">
        <f t="shared" si="4"/>
        <v>0</v>
      </c>
      <c r="N20" s="5"/>
      <c r="O20" s="6"/>
      <c r="P20" s="9">
        <f t="shared" si="5"/>
        <v>0</v>
      </c>
      <c r="Q20" s="5"/>
      <c r="R20" s="6"/>
      <c r="S20" s="9">
        <f t="shared" si="6"/>
        <v>0</v>
      </c>
      <c r="T20" s="5"/>
      <c r="U20" s="74"/>
      <c r="V20" s="15">
        <f t="shared" si="7"/>
        <v>0</v>
      </c>
      <c r="W20" s="23"/>
      <c r="X20" s="18"/>
      <c r="Y20" s="17"/>
      <c r="Z20" s="16"/>
      <c r="AA20" s="33"/>
      <c r="AB20" s="38"/>
      <c r="AC20" s="38"/>
      <c r="AD20" s="56"/>
      <c r="AE20" s="54"/>
    </row>
    <row r="21" spans="1:31" ht="20" customHeight="1">
      <c r="A21" s="94" t="s">
        <v>12</v>
      </c>
      <c r="B21" s="89"/>
      <c r="C21" s="85"/>
      <c r="D21" s="90"/>
      <c r="E21" s="89"/>
      <c r="F21" s="85"/>
      <c r="G21" s="90"/>
      <c r="H21" s="89"/>
      <c r="I21" s="85"/>
      <c r="J21" s="90"/>
      <c r="K21" s="89"/>
      <c r="L21" s="85"/>
      <c r="M21" s="90"/>
      <c r="N21" s="89"/>
      <c r="O21" s="85"/>
      <c r="P21" s="90"/>
      <c r="Q21" s="89"/>
      <c r="R21" s="85"/>
      <c r="S21" s="90"/>
      <c r="T21" s="89"/>
      <c r="U21" s="85"/>
      <c r="V21" s="90"/>
      <c r="W21" s="1"/>
      <c r="AB21" s="35"/>
      <c r="AC21" s="36"/>
      <c r="AD21" s="37"/>
    </row>
    <row r="22" spans="1:31" ht="20" customHeight="1" thickBot="1">
      <c r="A22" s="95"/>
      <c r="B22" s="91"/>
      <c r="C22" s="92"/>
      <c r="D22" s="93"/>
      <c r="E22" s="91"/>
      <c r="F22" s="92"/>
      <c r="G22" s="93"/>
      <c r="H22" s="91"/>
      <c r="I22" s="92"/>
      <c r="J22" s="93"/>
      <c r="K22" s="91"/>
      <c r="L22" s="92"/>
      <c r="M22" s="93"/>
      <c r="N22" s="91"/>
      <c r="O22" s="92"/>
      <c r="P22" s="93"/>
      <c r="Q22" s="91"/>
      <c r="R22" s="92"/>
      <c r="S22" s="93"/>
      <c r="T22" s="91"/>
      <c r="U22" s="92"/>
      <c r="V22" s="93"/>
      <c r="W22" s="1"/>
    </row>
    <row r="23" spans="1:31" ht="15">
      <c r="A23" s="96" t="s">
        <v>18</v>
      </c>
      <c r="B23" s="86"/>
      <c r="C23" s="87"/>
      <c r="D23" s="88"/>
      <c r="E23" s="82"/>
      <c r="F23" s="84"/>
      <c r="G23" s="83"/>
      <c r="H23" s="39"/>
      <c r="I23" s="41"/>
      <c r="J23" s="40"/>
      <c r="K23" s="42"/>
      <c r="L23" s="43"/>
      <c r="M23" s="44"/>
      <c r="N23" s="42"/>
      <c r="O23" s="43"/>
      <c r="P23" s="44"/>
      <c r="Q23" s="42"/>
      <c r="R23" s="43"/>
      <c r="S23" s="44"/>
      <c r="T23" s="42"/>
      <c r="U23" s="43"/>
      <c r="V23" s="44"/>
      <c r="W23" s="1"/>
    </row>
    <row r="24" spans="1:31" ht="15">
      <c r="A24" s="96"/>
      <c r="B24" s="39"/>
      <c r="C24" s="41"/>
      <c r="D24" s="40"/>
      <c r="E24" s="82"/>
      <c r="F24" s="84"/>
      <c r="G24" s="83"/>
      <c r="H24" s="39"/>
      <c r="I24" s="41"/>
      <c r="J24" s="40"/>
      <c r="K24" s="45"/>
      <c r="L24" s="46"/>
      <c r="M24" s="47"/>
      <c r="N24" s="45"/>
      <c r="O24" s="46"/>
      <c r="P24" s="47"/>
      <c r="Q24" s="45"/>
      <c r="R24" s="46"/>
      <c r="S24" s="47"/>
      <c r="T24" s="45"/>
      <c r="U24" s="46"/>
      <c r="V24" s="47"/>
      <c r="W24" s="1"/>
    </row>
    <row r="25" spans="1:31" ht="15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31" ht="1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31" ht="15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</sheetData>
  <mergeCells count="95">
    <mergeCell ref="T22:V22"/>
    <mergeCell ref="A23:A24"/>
    <mergeCell ref="AD19:AD20"/>
    <mergeCell ref="AE19:AE20"/>
    <mergeCell ref="A21:A22"/>
    <mergeCell ref="AB21:AD21"/>
    <mergeCell ref="B22:D22"/>
    <mergeCell ref="E22:G22"/>
    <mergeCell ref="H22:J22"/>
    <mergeCell ref="K22:M22"/>
    <mergeCell ref="N22:P22"/>
    <mergeCell ref="Q22:S22"/>
    <mergeCell ref="AD17:AD18"/>
    <mergeCell ref="AE17:AE18"/>
    <mergeCell ref="A19:A20"/>
    <mergeCell ref="W19:W20"/>
    <mergeCell ref="X19:X20"/>
    <mergeCell ref="Y19:Y20"/>
    <mergeCell ref="Z19:Z20"/>
    <mergeCell ref="AA19:AA20"/>
    <mergeCell ref="AB19:AB20"/>
    <mergeCell ref="AC19:AC20"/>
    <mergeCell ref="AD15:AD16"/>
    <mergeCell ref="AE15:AE16"/>
    <mergeCell ref="A17:A18"/>
    <mergeCell ref="W17:W18"/>
    <mergeCell ref="X17:X18"/>
    <mergeCell ref="Y17:Y18"/>
    <mergeCell ref="Z17:Z18"/>
    <mergeCell ref="AA17:AA18"/>
    <mergeCell ref="AB17:AB18"/>
    <mergeCell ref="AC17:AC18"/>
    <mergeCell ref="AD13:AD14"/>
    <mergeCell ref="AE13:AE14"/>
    <mergeCell ref="A15:A16"/>
    <mergeCell ref="W15:W16"/>
    <mergeCell ref="X15:X16"/>
    <mergeCell ref="Y15:Y16"/>
    <mergeCell ref="Z15:Z16"/>
    <mergeCell ref="AA15:AA16"/>
    <mergeCell ref="AB15:AB16"/>
    <mergeCell ref="AC15:AC16"/>
    <mergeCell ref="AD11:AD12"/>
    <mergeCell ref="AE11:AE12"/>
    <mergeCell ref="A13:A14"/>
    <mergeCell ref="W13:W14"/>
    <mergeCell ref="X13:X14"/>
    <mergeCell ref="Y13:Y14"/>
    <mergeCell ref="Z13:Z14"/>
    <mergeCell ref="AA13:AA14"/>
    <mergeCell ref="AB13:AB14"/>
    <mergeCell ref="AC13:AC14"/>
    <mergeCell ref="AD9:AD10"/>
    <mergeCell ref="AE9:AE10"/>
    <mergeCell ref="A11:A12"/>
    <mergeCell ref="W11:W12"/>
    <mergeCell ref="X11:X12"/>
    <mergeCell ref="Y11:Y12"/>
    <mergeCell ref="Z11:Z12"/>
    <mergeCell ref="AA11:AA12"/>
    <mergeCell ref="AB11:AB12"/>
    <mergeCell ref="AC11:AC12"/>
    <mergeCell ref="AD7:AD8"/>
    <mergeCell ref="AE7:AE8"/>
    <mergeCell ref="A9:A10"/>
    <mergeCell ref="W9:W10"/>
    <mergeCell ref="X9:X10"/>
    <mergeCell ref="Y9:Y10"/>
    <mergeCell ref="Z9:Z10"/>
    <mergeCell ref="AA9:AA10"/>
    <mergeCell ref="AB9:AB10"/>
    <mergeCell ref="AC9:AC10"/>
    <mergeCell ref="AD5:AD6"/>
    <mergeCell ref="AE5:AE6"/>
    <mergeCell ref="A7:A8"/>
    <mergeCell ref="W7:W8"/>
    <mergeCell ref="X7:X8"/>
    <mergeCell ref="Y7:Y8"/>
    <mergeCell ref="Z7:Z8"/>
    <mergeCell ref="AA7:AA8"/>
    <mergeCell ref="AB7:AB8"/>
    <mergeCell ref="AC7:AC8"/>
    <mergeCell ref="X5:X6"/>
    <mergeCell ref="Y5:Y6"/>
    <mergeCell ref="Z5:Z6"/>
    <mergeCell ref="AA5:AA6"/>
    <mergeCell ref="AB5:AB6"/>
    <mergeCell ref="AC5:AC6"/>
    <mergeCell ref="B1:F1"/>
    <mergeCell ref="K1:N1"/>
    <mergeCell ref="P1:Q2"/>
    <mergeCell ref="W1:W2"/>
    <mergeCell ref="B3:C3"/>
    <mergeCell ref="A5:A6"/>
    <mergeCell ref="W5:W6"/>
  </mergeCells>
  <pageMargins left="0.25" right="0.25" top="0.75" bottom="0.75" header="0.3" footer="0.3"/>
  <pageSetup paperSize="9" scale="85" orientation="landscape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effacer">
                <anchor moveWithCells="1" sizeWithCells="1">
                  <from>
                    <xdr:col>0</xdr:col>
                    <xdr:colOff>127000</xdr:colOff>
                    <xdr:row>0</xdr:row>
                    <xdr:rowOff>76200</xdr:rowOff>
                  </from>
                  <to>
                    <xdr:col>1</xdr:col>
                    <xdr:colOff>88900</xdr:colOff>
                    <xdr:row>2</xdr:row>
                    <xdr:rowOff>38100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NETTOYER">
                <anchor moveWithCells="1" sizeWithCells="1">
                  <from>
                    <xdr:col>0</xdr:col>
                    <xdr:colOff>25400</xdr:colOff>
                    <xdr:row>24</xdr:row>
                    <xdr:rowOff>25400</xdr:rowOff>
                  </from>
                  <to>
                    <xdr:col>1</xdr:col>
                    <xdr:colOff>254000</xdr:colOff>
                    <xdr:row>25</xdr:row>
                    <xdr:rowOff>63500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85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/>
  <dimension ref="A1:AE27"/>
  <sheetViews>
    <sheetView workbookViewId="0">
      <selection activeCell="A21" sqref="A21:V24"/>
    </sheetView>
  </sheetViews>
  <sheetFormatPr baseColWidth="10" defaultRowHeight="14" x14ac:dyDescent="0"/>
  <cols>
    <col min="1" max="1" width="10.1640625" customWidth="1"/>
    <col min="2" max="21" width="5.83203125" customWidth="1"/>
    <col min="22" max="22" width="4.83203125" customWidth="1"/>
    <col min="23" max="23" width="8.6640625" customWidth="1"/>
    <col min="24" max="24" width="7" customWidth="1"/>
    <col min="25" max="25" width="7.33203125" customWidth="1"/>
    <col min="26" max="26" width="7.33203125" hidden="1" customWidth="1"/>
    <col min="27" max="27" width="0" hidden="1" customWidth="1"/>
    <col min="28" max="28" width="8.33203125" customWidth="1"/>
    <col min="29" max="29" width="7.83203125" customWidth="1"/>
    <col min="30" max="30" width="8.83203125" customWidth="1"/>
  </cols>
  <sheetData>
    <row r="1" spans="1:31" ht="16" thickTop="1" thickBot="1">
      <c r="B1" s="25" t="s">
        <v>13</v>
      </c>
      <c r="C1" s="25"/>
      <c r="D1" s="25"/>
      <c r="E1" s="25"/>
      <c r="F1" s="25"/>
      <c r="I1" t="s">
        <v>14</v>
      </c>
      <c r="K1" s="26" t="str">
        <f>'SEM 3'!K1:N1</f>
        <v>JANVIER</v>
      </c>
      <c r="L1" s="27"/>
      <c r="M1" s="27"/>
      <c r="N1" s="28"/>
      <c r="P1" s="20" t="s">
        <v>24</v>
      </c>
      <c r="Q1" s="20"/>
      <c r="S1" t="s">
        <v>25</v>
      </c>
      <c r="T1" s="3">
        <v>0.375</v>
      </c>
      <c r="U1" s="4">
        <v>0.52083333333333337</v>
      </c>
      <c r="V1" s="8">
        <f>IF(ISNUMBER(T1),U1-T1,0)</f>
        <v>0.14583333333333337</v>
      </c>
      <c r="W1" s="48">
        <f>V1+V2</f>
        <v>0.31250000000000011</v>
      </c>
    </row>
    <row r="2" spans="1:31" ht="16" thickTop="1" thickBot="1">
      <c r="G2" t="s">
        <v>15</v>
      </c>
      <c r="I2" s="29">
        <f>'SEM 3'!I2+1</f>
        <v>4</v>
      </c>
      <c r="K2" t="s">
        <v>16</v>
      </c>
      <c r="L2" s="29">
        <f>'SEM 3'!L2+7</f>
        <v>23</v>
      </c>
      <c r="M2" t="s">
        <v>17</v>
      </c>
      <c r="N2" s="29">
        <f>'SEM 3'!N2+7</f>
        <v>29</v>
      </c>
      <c r="P2" s="20"/>
      <c r="Q2" s="20"/>
      <c r="S2" t="s">
        <v>26</v>
      </c>
      <c r="T2" s="5">
        <v>0.60416666666666663</v>
      </c>
      <c r="U2" s="6">
        <v>0.77083333333333337</v>
      </c>
      <c r="V2" s="9">
        <f t="shared" ref="V2" si="0">IF(ISNUMBER(T2),U2-T2,0)</f>
        <v>0.16666666666666674</v>
      </c>
      <c r="W2" s="20"/>
    </row>
    <row r="3" spans="1:31" ht="16" thickTop="1" thickBot="1">
      <c r="B3" s="19"/>
      <c r="C3" s="19"/>
    </row>
    <row r="4" spans="1:31" ht="24" customHeight="1" thickBot="1">
      <c r="A4" s="2"/>
      <c r="B4" s="30" t="s">
        <v>27</v>
      </c>
      <c r="C4" s="31">
        <f>L2</f>
        <v>23</v>
      </c>
      <c r="D4" s="7" t="s">
        <v>1</v>
      </c>
      <c r="E4" s="30" t="s">
        <v>28</v>
      </c>
      <c r="F4" s="31">
        <f>C4+1</f>
        <v>24</v>
      </c>
      <c r="G4" s="7" t="s">
        <v>1</v>
      </c>
      <c r="H4" s="30" t="s">
        <v>29</v>
      </c>
      <c r="I4" s="31">
        <f>F4+1</f>
        <v>25</v>
      </c>
      <c r="J4" s="11" t="s">
        <v>1</v>
      </c>
      <c r="K4" s="30" t="s">
        <v>30</v>
      </c>
      <c r="L4" s="31">
        <f>I4+1</f>
        <v>26</v>
      </c>
      <c r="M4" s="11" t="s">
        <v>1</v>
      </c>
      <c r="N4" s="30" t="s">
        <v>31</v>
      </c>
      <c r="O4" s="31">
        <f>L4+1</f>
        <v>27</v>
      </c>
      <c r="P4" s="11" t="s">
        <v>1</v>
      </c>
      <c r="Q4" s="30" t="s">
        <v>32</v>
      </c>
      <c r="R4" s="31">
        <f>O4+1</f>
        <v>28</v>
      </c>
      <c r="S4" s="11" t="s">
        <v>1</v>
      </c>
      <c r="T4" s="30" t="s">
        <v>33</v>
      </c>
      <c r="U4" s="31">
        <f>R4+1</f>
        <v>29</v>
      </c>
      <c r="V4" s="11" t="s">
        <v>1</v>
      </c>
      <c r="W4" s="12" t="s">
        <v>0</v>
      </c>
      <c r="X4" t="s">
        <v>10</v>
      </c>
      <c r="Y4" t="s">
        <v>11</v>
      </c>
      <c r="Z4" t="s">
        <v>20</v>
      </c>
      <c r="AA4" t="s">
        <v>19</v>
      </c>
      <c r="AB4" s="34" t="s">
        <v>21</v>
      </c>
      <c r="AC4" s="34" t="s">
        <v>22</v>
      </c>
      <c r="AD4" s="53" t="s">
        <v>23</v>
      </c>
      <c r="AE4" t="s">
        <v>34</v>
      </c>
    </row>
    <row r="5" spans="1:31" ht="20" customHeight="1" thickBot="1">
      <c r="A5" s="49" t="s">
        <v>2</v>
      </c>
      <c r="B5" s="3"/>
      <c r="C5" s="4"/>
      <c r="D5" s="8">
        <f>IF(ISNUMBER(B5),C5-B5,0)</f>
        <v>0</v>
      </c>
      <c r="E5" s="3"/>
      <c r="F5" s="4"/>
      <c r="G5" s="8">
        <f>IF(ISNUMBER(E5),F5-E5,0)</f>
        <v>0</v>
      </c>
      <c r="H5" s="3"/>
      <c r="I5" s="4"/>
      <c r="J5" s="8">
        <f>IF(ISNUMBER(H5),I5-H5,0)</f>
        <v>0</v>
      </c>
      <c r="K5" s="3"/>
      <c r="L5" s="4"/>
      <c r="M5" s="8">
        <f>IF(ISNUMBER(K5),L5-K5,0)</f>
        <v>0</v>
      </c>
      <c r="N5" s="3"/>
      <c r="O5" s="4"/>
      <c r="P5" s="8">
        <f>IF(ISNUMBER(N5),O5-N5,0)</f>
        <v>0</v>
      </c>
      <c r="Q5" s="3"/>
      <c r="R5" s="4"/>
      <c r="S5" s="8">
        <f>IF(ISNUMBER(Q5),R5-Q5,0)</f>
        <v>0</v>
      </c>
      <c r="T5" s="3"/>
      <c r="U5" s="73"/>
      <c r="V5" s="8">
        <f>IF(ISNUMBER(T5),U5-T5,0)</f>
        <v>0</v>
      </c>
      <c r="W5" s="22">
        <f>SUM(D5:D6,G5:G6,J5:J6,M5:M6,P5:P6,S5:S6)</f>
        <v>0</v>
      </c>
      <c r="X5" s="18">
        <f>V5+V6</f>
        <v>0</v>
      </c>
      <c r="Y5" s="16">
        <f>W5+X5</f>
        <v>0</v>
      </c>
      <c r="Z5" s="16">
        <v>1.4583333333333333</v>
      </c>
      <c r="AA5" s="32">
        <f>Y5-Z5</f>
        <v>-1.4583333333333333</v>
      </c>
      <c r="AB5" s="38">
        <f>IF(Y5&lt;Z5,Z5-Y5,"0 ")</f>
        <v>1.4583333333333333</v>
      </c>
      <c r="AC5" s="38" t="str">
        <f>IF(Y5&gt;Z5,Y5-Z5," ")</f>
        <v xml:space="preserve"> </v>
      </c>
      <c r="AD5" s="55">
        <f>'SEM 3'!AD5:AD6</f>
        <v>0</v>
      </c>
      <c r="AE5" s="54" t="e">
        <f>AD5+AC5-AB5</f>
        <v>#VALUE!</v>
      </c>
    </row>
    <row r="6" spans="1:31" ht="20" customHeight="1" thickBot="1">
      <c r="A6" s="50"/>
      <c r="B6" s="5"/>
      <c r="C6" s="6"/>
      <c r="D6" s="9">
        <f t="shared" ref="D6:D20" si="1">IF(ISNUMBER(B6),C6-B6,0)</f>
        <v>0</v>
      </c>
      <c r="E6" s="5"/>
      <c r="F6" s="6"/>
      <c r="G6" s="9">
        <f t="shared" ref="G6:G20" si="2">IF(ISNUMBER(E6),F6-E6,0)</f>
        <v>0</v>
      </c>
      <c r="H6" s="5"/>
      <c r="I6" s="6"/>
      <c r="J6" s="9">
        <f t="shared" ref="J6:J20" si="3">IF(ISNUMBER(H6),I6-H6,0)</f>
        <v>0</v>
      </c>
      <c r="K6" s="5"/>
      <c r="L6" s="6"/>
      <c r="M6" s="9">
        <f t="shared" ref="M6:M20" si="4">IF(ISNUMBER(K6),L6-K6,0)</f>
        <v>0</v>
      </c>
      <c r="N6" s="5"/>
      <c r="O6" s="6"/>
      <c r="P6" s="9">
        <f t="shared" ref="P6:P20" si="5">IF(ISNUMBER(N6),O6-N6,0)</f>
        <v>0</v>
      </c>
      <c r="Q6" s="5"/>
      <c r="R6" s="6"/>
      <c r="S6" s="9">
        <f t="shared" ref="S6:S20" si="6">IF(ISNUMBER(Q6),R6-Q6,0)</f>
        <v>0</v>
      </c>
      <c r="T6" s="5"/>
      <c r="U6" s="74"/>
      <c r="V6" s="9">
        <f t="shared" ref="V6:V20" si="7">IF(ISNUMBER(T6),U6-T6,0)</f>
        <v>0</v>
      </c>
      <c r="W6" s="23"/>
      <c r="X6" s="18"/>
      <c r="Y6" s="17"/>
      <c r="Z6" s="16"/>
      <c r="AA6" s="25"/>
      <c r="AB6" s="38"/>
      <c r="AC6" s="38"/>
      <c r="AD6" s="56"/>
      <c r="AE6" s="54"/>
    </row>
    <row r="7" spans="1:31" ht="20" customHeight="1" thickBot="1">
      <c r="A7" s="49" t="s">
        <v>3</v>
      </c>
      <c r="B7" s="3"/>
      <c r="C7" s="4"/>
      <c r="D7" s="8">
        <f t="shared" si="1"/>
        <v>0</v>
      </c>
      <c r="E7" s="3"/>
      <c r="F7" s="4"/>
      <c r="G7" s="8">
        <f t="shared" si="2"/>
        <v>0</v>
      </c>
      <c r="H7" s="3"/>
      <c r="I7" s="4"/>
      <c r="J7" s="8">
        <f t="shared" si="3"/>
        <v>0</v>
      </c>
      <c r="K7" s="3"/>
      <c r="L7" s="4"/>
      <c r="M7" s="8">
        <f t="shared" si="4"/>
        <v>0</v>
      </c>
      <c r="N7" s="3"/>
      <c r="O7" s="4"/>
      <c r="P7" s="8">
        <f t="shared" si="5"/>
        <v>0</v>
      </c>
      <c r="Q7" s="3"/>
      <c r="R7" s="4"/>
      <c r="S7" s="8">
        <f t="shared" si="6"/>
        <v>0</v>
      </c>
      <c r="T7" s="3"/>
      <c r="U7" s="73"/>
      <c r="V7" s="8">
        <f t="shared" si="7"/>
        <v>0</v>
      </c>
      <c r="W7" s="22">
        <f t="shared" ref="W7" si="8">SUM(D7:D8,G7:G8,J7:J8,M7:M8,P7:P8,S7:S8)</f>
        <v>0</v>
      </c>
      <c r="X7" s="18">
        <f>V7+V8</f>
        <v>0</v>
      </c>
      <c r="Y7" s="16">
        <f>W7+X7</f>
        <v>0</v>
      </c>
      <c r="Z7" s="16">
        <v>1.4583333333333333</v>
      </c>
      <c r="AA7" s="32">
        <f t="shared" ref="AA7" si="9">Y7-Z7</f>
        <v>-1.4583333333333333</v>
      </c>
      <c r="AB7" s="38">
        <f t="shared" ref="AB7:AB20" si="10">IF(Y7&lt;Z7,Z7-Y7,"0 ")</f>
        <v>1.4583333333333333</v>
      </c>
      <c r="AC7" s="38" t="str">
        <f t="shared" ref="AC7:AC20" si="11">IF(Y7&gt;Z7,Y7-Z7," ")</f>
        <v xml:space="preserve"> </v>
      </c>
      <c r="AD7" s="55">
        <f>'SEM 3'!AD7:AD8</f>
        <v>0</v>
      </c>
      <c r="AE7" s="54" t="e">
        <f t="shared" ref="AE7" si="12">AD7+AC7-AB7</f>
        <v>#VALUE!</v>
      </c>
    </row>
    <row r="8" spans="1:31" ht="20" customHeight="1" thickBot="1">
      <c r="A8" s="50"/>
      <c r="B8" s="5"/>
      <c r="C8" s="6"/>
      <c r="D8" s="9">
        <f t="shared" si="1"/>
        <v>0</v>
      </c>
      <c r="E8" s="5"/>
      <c r="F8" s="6"/>
      <c r="G8" s="9">
        <f t="shared" si="2"/>
        <v>0</v>
      </c>
      <c r="H8" s="5"/>
      <c r="I8" s="6"/>
      <c r="J8" s="9">
        <f t="shared" si="3"/>
        <v>0</v>
      </c>
      <c r="K8" s="5"/>
      <c r="L8" s="6"/>
      <c r="M8" s="9">
        <f t="shared" si="4"/>
        <v>0</v>
      </c>
      <c r="N8" s="5"/>
      <c r="O8" s="6"/>
      <c r="P8" s="9">
        <f t="shared" si="5"/>
        <v>0</v>
      </c>
      <c r="Q8" s="5"/>
      <c r="R8" s="6"/>
      <c r="S8" s="9">
        <f t="shared" si="6"/>
        <v>0</v>
      </c>
      <c r="T8" s="5"/>
      <c r="U8" s="74"/>
      <c r="V8" s="9">
        <f t="shared" si="7"/>
        <v>0</v>
      </c>
      <c r="W8" s="23"/>
      <c r="X8" s="18"/>
      <c r="Y8" s="17"/>
      <c r="Z8" s="16"/>
      <c r="AA8" s="25"/>
      <c r="AB8" s="38"/>
      <c r="AC8" s="38"/>
      <c r="AD8" s="56"/>
      <c r="AE8" s="54"/>
    </row>
    <row r="9" spans="1:31" ht="20" customHeight="1" thickBot="1">
      <c r="A9" s="49" t="s">
        <v>4</v>
      </c>
      <c r="B9" s="3"/>
      <c r="C9" s="4"/>
      <c r="D9" s="8">
        <f t="shared" si="1"/>
        <v>0</v>
      </c>
      <c r="E9" s="3"/>
      <c r="F9" s="4"/>
      <c r="G9" s="8">
        <f t="shared" si="2"/>
        <v>0</v>
      </c>
      <c r="H9" s="3"/>
      <c r="I9" s="4"/>
      <c r="J9" s="8">
        <f t="shared" si="3"/>
        <v>0</v>
      </c>
      <c r="K9" s="3"/>
      <c r="L9" s="4"/>
      <c r="M9" s="8">
        <f t="shared" si="4"/>
        <v>0</v>
      </c>
      <c r="N9" s="3"/>
      <c r="O9" s="4"/>
      <c r="P9" s="8">
        <f t="shared" si="5"/>
        <v>0</v>
      </c>
      <c r="Q9" s="3"/>
      <c r="R9" s="4"/>
      <c r="S9" s="8">
        <f t="shared" si="6"/>
        <v>0</v>
      </c>
      <c r="T9" s="3"/>
      <c r="U9" s="73"/>
      <c r="V9" s="8">
        <f t="shared" si="7"/>
        <v>0</v>
      </c>
      <c r="W9" s="22">
        <f t="shared" ref="W9" si="13">SUM(D9:D10,G9:G10,J9:J10,M9:M10,P9:P10,S9:S10)</f>
        <v>0</v>
      </c>
      <c r="X9" s="18">
        <f t="shared" ref="X9" si="14">V9+V10</f>
        <v>0</v>
      </c>
      <c r="Y9" s="16">
        <f t="shared" ref="Y9" si="15">W9+X9</f>
        <v>0</v>
      </c>
      <c r="Z9" s="16">
        <v>1.4583333333333299</v>
      </c>
      <c r="AA9" s="32">
        <f t="shared" ref="AA9" si="16">Y9-Z9</f>
        <v>-1.4583333333333299</v>
      </c>
      <c r="AB9" s="38">
        <f t="shared" ref="AB9:AB20" si="17">IF(Y9&lt;Z9,Z9-Y9,"0 ")</f>
        <v>1.4583333333333299</v>
      </c>
      <c r="AC9" s="38" t="str">
        <f t="shared" ref="AC9:AC20" si="18">IF(Y9&gt;Z9,Y9-Z9," ")</f>
        <v xml:space="preserve"> </v>
      </c>
      <c r="AD9" s="55">
        <f>'SEM 3'!AD9:AD10</f>
        <v>0</v>
      </c>
      <c r="AE9" s="54" t="e">
        <f t="shared" ref="AE9" si="19">AD9+AC9-AB9</f>
        <v>#VALUE!</v>
      </c>
    </row>
    <row r="10" spans="1:31" ht="20" customHeight="1" thickBot="1">
      <c r="A10" s="50"/>
      <c r="B10" s="5"/>
      <c r="C10" s="6"/>
      <c r="D10" s="9">
        <f t="shared" si="1"/>
        <v>0</v>
      </c>
      <c r="E10" s="5"/>
      <c r="F10" s="6"/>
      <c r="G10" s="9">
        <f t="shared" si="2"/>
        <v>0</v>
      </c>
      <c r="H10" s="5"/>
      <c r="I10" s="6"/>
      <c r="J10" s="9">
        <f t="shared" si="3"/>
        <v>0</v>
      </c>
      <c r="K10" s="5"/>
      <c r="L10" s="6"/>
      <c r="M10" s="9">
        <f t="shared" si="4"/>
        <v>0</v>
      </c>
      <c r="N10" s="5"/>
      <c r="O10" s="6"/>
      <c r="P10" s="9">
        <f t="shared" si="5"/>
        <v>0</v>
      </c>
      <c r="Q10" s="5"/>
      <c r="R10" s="6"/>
      <c r="S10" s="9">
        <f t="shared" si="6"/>
        <v>0</v>
      </c>
      <c r="T10" s="5"/>
      <c r="U10" s="74"/>
      <c r="V10" s="9">
        <f t="shared" si="7"/>
        <v>0</v>
      </c>
      <c r="W10" s="23"/>
      <c r="X10" s="18"/>
      <c r="Y10" s="17"/>
      <c r="Z10" s="16"/>
      <c r="AA10" s="25"/>
      <c r="AB10" s="38"/>
      <c r="AC10" s="38"/>
      <c r="AD10" s="56"/>
      <c r="AE10" s="54"/>
    </row>
    <row r="11" spans="1:31" ht="20" customHeight="1" thickBot="1">
      <c r="A11" s="49" t="s">
        <v>5</v>
      </c>
      <c r="B11" s="3"/>
      <c r="C11" s="4"/>
      <c r="D11" s="8">
        <f t="shared" si="1"/>
        <v>0</v>
      </c>
      <c r="E11" s="3"/>
      <c r="F11" s="4"/>
      <c r="G11" s="8">
        <f t="shared" si="2"/>
        <v>0</v>
      </c>
      <c r="H11" s="3"/>
      <c r="I11" s="4"/>
      <c r="J11" s="8">
        <f t="shared" si="3"/>
        <v>0</v>
      </c>
      <c r="K11" s="3"/>
      <c r="L11" s="4"/>
      <c r="M11" s="8">
        <f t="shared" si="4"/>
        <v>0</v>
      </c>
      <c r="N11" s="3"/>
      <c r="O11" s="4"/>
      <c r="P11" s="8">
        <f t="shared" si="5"/>
        <v>0</v>
      </c>
      <c r="Q11" s="3"/>
      <c r="R11" s="4"/>
      <c r="S11" s="8">
        <f t="shared" si="6"/>
        <v>0</v>
      </c>
      <c r="T11" s="3"/>
      <c r="U11" s="73"/>
      <c r="V11" s="8">
        <f t="shared" si="7"/>
        <v>0</v>
      </c>
      <c r="W11" s="22">
        <f t="shared" ref="W11" si="20">SUM(D11:D12,G11:G12,J11:J12,M11:M12,P11:P12,S11:S12)</f>
        <v>0</v>
      </c>
      <c r="X11" s="18">
        <f t="shared" ref="X11" si="21">V11+V12</f>
        <v>0</v>
      </c>
      <c r="Y11" s="16">
        <f t="shared" ref="Y11" si="22">W11+X11</f>
        <v>0</v>
      </c>
      <c r="Z11" s="16">
        <v>1.4583333333333299</v>
      </c>
      <c r="AA11" s="32">
        <f t="shared" ref="AA11" si="23">Y11-Z11</f>
        <v>-1.4583333333333299</v>
      </c>
      <c r="AB11" s="38">
        <f t="shared" ref="AB11:AB20" si="24">IF(Y11&lt;Z11,Z11-Y11,"0 ")</f>
        <v>1.4583333333333299</v>
      </c>
      <c r="AC11" s="38" t="str">
        <f t="shared" ref="AC11:AC20" si="25">IF(Y11&gt;Z11,Y11-Z11," ")</f>
        <v xml:space="preserve"> </v>
      </c>
      <c r="AD11" s="55">
        <f>'SEM 3'!AD11:AD12</f>
        <v>0</v>
      </c>
      <c r="AE11" s="54" t="e">
        <f t="shared" ref="AE11" si="26">AD11+AC11-AB11</f>
        <v>#VALUE!</v>
      </c>
    </row>
    <row r="12" spans="1:31" ht="20" customHeight="1" thickBot="1">
      <c r="A12" s="50"/>
      <c r="B12" s="5"/>
      <c r="C12" s="6"/>
      <c r="D12" s="9">
        <f t="shared" si="1"/>
        <v>0</v>
      </c>
      <c r="E12" s="5"/>
      <c r="F12" s="6"/>
      <c r="G12" s="9">
        <f t="shared" si="2"/>
        <v>0</v>
      </c>
      <c r="H12" s="5"/>
      <c r="I12" s="6"/>
      <c r="J12" s="9">
        <f t="shared" si="3"/>
        <v>0</v>
      </c>
      <c r="K12" s="5"/>
      <c r="L12" s="6"/>
      <c r="M12" s="9">
        <f t="shared" si="4"/>
        <v>0</v>
      </c>
      <c r="N12" s="5"/>
      <c r="O12" s="6"/>
      <c r="P12" s="9">
        <f t="shared" si="5"/>
        <v>0</v>
      </c>
      <c r="Q12" s="5"/>
      <c r="R12" s="6"/>
      <c r="S12" s="9">
        <f t="shared" si="6"/>
        <v>0</v>
      </c>
      <c r="T12" s="5"/>
      <c r="U12" s="74"/>
      <c r="V12" s="9">
        <f t="shared" si="7"/>
        <v>0</v>
      </c>
      <c r="W12" s="23"/>
      <c r="X12" s="18"/>
      <c r="Y12" s="17"/>
      <c r="Z12" s="16"/>
      <c r="AA12" s="25"/>
      <c r="AB12" s="38"/>
      <c r="AC12" s="38"/>
      <c r="AD12" s="56"/>
      <c r="AE12" s="54"/>
    </row>
    <row r="13" spans="1:31" ht="20" customHeight="1" thickBot="1">
      <c r="A13" s="49" t="s">
        <v>6</v>
      </c>
      <c r="B13" s="3"/>
      <c r="C13" s="4"/>
      <c r="D13" s="8">
        <f t="shared" si="1"/>
        <v>0</v>
      </c>
      <c r="E13" s="3"/>
      <c r="F13" s="4"/>
      <c r="G13" s="8">
        <f t="shared" si="2"/>
        <v>0</v>
      </c>
      <c r="H13" s="3"/>
      <c r="I13" s="4"/>
      <c r="J13" s="8">
        <f t="shared" si="3"/>
        <v>0</v>
      </c>
      <c r="K13" s="3"/>
      <c r="L13" s="4"/>
      <c r="M13" s="8">
        <f t="shared" si="4"/>
        <v>0</v>
      </c>
      <c r="N13" s="3"/>
      <c r="O13" s="4"/>
      <c r="P13" s="8">
        <f t="shared" si="5"/>
        <v>0</v>
      </c>
      <c r="Q13" s="3"/>
      <c r="R13" s="4"/>
      <c r="S13" s="8">
        <f t="shared" si="6"/>
        <v>0</v>
      </c>
      <c r="T13" s="3"/>
      <c r="U13" s="73"/>
      <c r="V13" s="8">
        <f t="shared" si="7"/>
        <v>0</v>
      </c>
      <c r="W13" s="22">
        <f t="shared" ref="W13" si="27">SUM(D13:D14,G13:G14,J13:J14,M13:M14,P13:P14,S13:S14)</f>
        <v>0</v>
      </c>
      <c r="X13" s="18">
        <f t="shared" ref="X13" si="28">V13+V14</f>
        <v>0</v>
      </c>
      <c r="Y13" s="16">
        <f t="shared" ref="Y13" si="29">W13+X13</f>
        <v>0</v>
      </c>
      <c r="Z13" s="16">
        <v>1.4583333333333299</v>
      </c>
      <c r="AA13" s="32">
        <f t="shared" ref="AA13" si="30">Y13-Z13</f>
        <v>-1.4583333333333299</v>
      </c>
      <c r="AB13" s="38">
        <f t="shared" ref="AB13:AB20" si="31">IF(Y13&lt;Z13,Z13-Y13,"0 ")</f>
        <v>1.4583333333333299</v>
      </c>
      <c r="AC13" s="38" t="str">
        <f t="shared" ref="AC13:AC20" si="32">IF(Y13&gt;Z13,Y13-Z13," ")</f>
        <v xml:space="preserve"> </v>
      </c>
      <c r="AD13" s="55">
        <f>'SEM 3'!AD13:AD14</f>
        <v>0</v>
      </c>
      <c r="AE13" s="54" t="e">
        <f t="shared" ref="AE13" si="33">AD13+AC13-AB13</f>
        <v>#VALUE!</v>
      </c>
    </row>
    <row r="14" spans="1:31" ht="20" customHeight="1" thickBot="1">
      <c r="A14" s="50"/>
      <c r="B14" s="5"/>
      <c r="C14" s="6"/>
      <c r="D14" s="9">
        <f t="shared" si="1"/>
        <v>0</v>
      </c>
      <c r="E14" s="5"/>
      <c r="F14" s="6"/>
      <c r="G14" s="9">
        <f t="shared" si="2"/>
        <v>0</v>
      </c>
      <c r="H14" s="5"/>
      <c r="I14" s="6"/>
      <c r="J14" s="9">
        <f t="shared" si="3"/>
        <v>0</v>
      </c>
      <c r="K14" s="5"/>
      <c r="L14" s="6"/>
      <c r="M14" s="9">
        <f t="shared" si="4"/>
        <v>0</v>
      </c>
      <c r="N14" s="5"/>
      <c r="O14" s="6"/>
      <c r="P14" s="9">
        <f t="shared" si="5"/>
        <v>0</v>
      </c>
      <c r="Q14" s="5"/>
      <c r="R14" s="6"/>
      <c r="S14" s="9">
        <f t="shared" si="6"/>
        <v>0</v>
      </c>
      <c r="T14" s="5"/>
      <c r="U14" s="74"/>
      <c r="V14" s="9">
        <f t="shared" si="7"/>
        <v>0</v>
      </c>
      <c r="W14" s="23"/>
      <c r="X14" s="18"/>
      <c r="Y14" s="17"/>
      <c r="Z14" s="16"/>
      <c r="AA14" s="25"/>
      <c r="AB14" s="38"/>
      <c r="AC14" s="38"/>
      <c r="AD14" s="56"/>
      <c r="AE14" s="54"/>
    </row>
    <row r="15" spans="1:31" ht="20" customHeight="1" thickBot="1">
      <c r="A15" s="51" t="s">
        <v>7</v>
      </c>
      <c r="B15" s="3"/>
      <c r="C15" s="4"/>
      <c r="D15" s="8">
        <f t="shared" si="1"/>
        <v>0</v>
      </c>
      <c r="E15" s="3"/>
      <c r="F15" s="4"/>
      <c r="G15" s="8">
        <f t="shared" si="2"/>
        <v>0</v>
      </c>
      <c r="H15" s="3"/>
      <c r="I15" s="4"/>
      <c r="J15" s="8">
        <f t="shared" si="3"/>
        <v>0</v>
      </c>
      <c r="K15" s="3"/>
      <c r="L15" s="4"/>
      <c r="M15" s="8">
        <f t="shared" si="4"/>
        <v>0</v>
      </c>
      <c r="N15" s="3"/>
      <c r="O15" s="4"/>
      <c r="P15" s="8">
        <f t="shared" si="5"/>
        <v>0</v>
      </c>
      <c r="Q15" s="3"/>
      <c r="R15" s="4"/>
      <c r="S15" s="8">
        <f t="shared" si="6"/>
        <v>0</v>
      </c>
      <c r="T15" s="3"/>
      <c r="U15" s="73"/>
      <c r="V15" s="8">
        <f t="shared" si="7"/>
        <v>0</v>
      </c>
      <c r="W15" s="22">
        <f t="shared" ref="W15" si="34">SUM(D15:D16,G15:G16,J15:J16,M15:M16,P15:P16,S15:S16)</f>
        <v>0</v>
      </c>
      <c r="X15" s="18">
        <f t="shared" ref="X15" si="35">V15+V16</f>
        <v>0</v>
      </c>
      <c r="Y15" s="16">
        <f t="shared" ref="Y15" si="36">W15+X15</f>
        <v>0</v>
      </c>
      <c r="Z15" s="16">
        <v>1.4583333333333299</v>
      </c>
      <c r="AA15" s="32">
        <f t="shared" ref="AA15" si="37">Y15-Z15</f>
        <v>-1.4583333333333299</v>
      </c>
      <c r="AB15" s="38">
        <f t="shared" ref="AB15:AB20" si="38">IF(Y15&lt;Z15,Z15-Y15,"0 ")</f>
        <v>1.4583333333333299</v>
      </c>
      <c r="AC15" s="38" t="str">
        <f t="shared" ref="AC15:AC20" si="39">IF(Y15&gt;Z15,Y15-Z15," ")</f>
        <v xml:space="preserve"> </v>
      </c>
      <c r="AD15" s="55">
        <f>'SEM 3'!AD15:AD16</f>
        <v>0</v>
      </c>
      <c r="AE15" s="54" t="e">
        <f t="shared" ref="AE15" si="40">AD15+AC15-AB15</f>
        <v>#VALUE!</v>
      </c>
    </row>
    <row r="16" spans="1:31" ht="20" customHeight="1" thickBot="1">
      <c r="A16" s="51"/>
      <c r="B16" s="5"/>
      <c r="C16" s="6"/>
      <c r="D16" s="9">
        <f t="shared" si="1"/>
        <v>0</v>
      </c>
      <c r="E16" s="5"/>
      <c r="F16" s="6"/>
      <c r="G16" s="9">
        <f t="shared" si="2"/>
        <v>0</v>
      </c>
      <c r="H16" s="5"/>
      <c r="I16" s="6"/>
      <c r="J16" s="9">
        <f t="shared" si="3"/>
        <v>0</v>
      </c>
      <c r="K16" s="5"/>
      <c r="L16" s="6"/>
      <c r="M16" s="9">
        <f t="shared" si="4"/>
        <v>0</v>
      </c>
      <c r="N16" s="5"/>
      <c r="O16" s="6"/>
      <c r="P16" s="9">
        <f t="shared" si="5"/>
        <v>0</v>
      </c>
      <c r="Q16" s="5"/>
      <c r="R16" s="6"/>
      <c r="S16" s="9">
        <f t="shared" si="6"/>
        <v>0</v>
      </c>
      <c r="T16" s="5"/>
      <c r="U16" s="74"/>
      <c r="V16" s="9">
        <f t="shared" si="7"/>
        <v>0</v>
      </c>
      <c r="W16" s="23"/>
      <c r="X16" s="18"/>
      <c r="Y16" s="17"/>
      <c r="Z16" s="16"/>
      <c r="AA16" s="25"/>
      <c r="AB16" s="38"/>
      <c r="AC16" s="38"/>
      <c r="AD16" s="56"/>
      <c r="AE16" s="54"/>
    </row>
    <row r="17" spans="1:31" ht="20" customHeight="1" thickBot="1">
      <c r="A17" s="49" t="s">
        <v>8</v>
      </c>
      <c r="B17" s="3"/>
      <c r="C17" s="4"/>
      <c r="D17" s="8">
        <f t="shared" si="1"/>
        <v>0</v>
      </c>
      <c r="E17" s="3"/>
      <c r="F17" s="4"/>
      <c r="G17" s="8">
        <f t="shared" si="2"/>
        <v>0</v>
      </c>
      <c r="H17" s="3"/>
      <c r="I17" s="4"/>
      <c r="J17" s="8">
        <f t="shared" si="3"/>
        <v>0</v>
      </c>
      <c r="K17" s="3"/>
      <c r="L17" s="4"/>
      <c r="M17" s="8">
        <f t="shared" si="4"/>
        <v>0</v>
      </c>
      <c r="N17" s="3"/>
      <c r="O17" s="4"/>
      <c r="P17" s="8">
        <f t="shared" si="5"/>
        <v>0</v>
      </c>
      <c r="Q17" s="3"/>
      <c r="R17" s="4"/>
      <c r="S17" s="8">
        <f t="shared" si="6"/>
        <v>0</v>
      </c>
      <c r="T17" s="3"/>
      <c r="U17" s="73"/>
      <c r="V17" s="10">
        <f t="shared" si="7"/>
        <v>0</v>
      </c>
      <c r="W17" s="22">
        <f t="shared" ref="W17" si="41">SUM(D17:D18,G17:G18,J17:J18,M17:M18,P17:P18,S17:S18)</f>
        <v>0</v>
      </c>
      <c r="X17" s="18">
        <f t="shared" ref="X17" si="42">V17+V18</f>
        <v>0</v>
      </c>
      <c r="Y17" s="16">
        <f t="shared" ref="Y17" si="43">W17+X17</f>
        <v>0</v>
      </c>
      <c r="Z17" s="16">
        <v>1.4583333333333299</v>
      </c>
      <c r="AA17" s="32">
        <f t="shared" ref="AA17" si="44">Y17-Z17</f>
        <v>-1.4583333333333299</v>
      </c>
      <c r="AB17" s="38">
        <f t="shared" ref="AB17:AB20" si="45">IF(Y17&lt;Z17,Z17-Y17,"0 ")</f>
        <v>1.4583333333333299</v>
      </c>
      <c r="AC17" s="38" t="str">
        <f t="shared" ref="AC17:AC20" si="46">IF(Y17&gt;Z17,Y17-Z17," ")</f>
        <v xml:space="preserve"> </v>
      </c>
      <c r="AD17" s="55">
        <f>'SEM 3'!AD17:AD18</f>
        <v>0</v>
      </c>
      <c r="AE17" s="54" t="e">
        <f t="shared" ref="AE17" si="47">AD17+AC17-AB17</f>
        <v>#VALUE!</v>
      </c>
    </row>
    <row r="18" spans="1:31" ht="20" customHeight="1" thickBot="1">
      <c r="A18" s="50"/>
      <c r="B18" s="5"/>
      <c r="C18" s="6"/>
      <c r="D18" s="9">
        <f t="shared" si="1"/>
        <v>0</v>
      </c>
      <c r="E18" s="5"/>
      <c r="F18" s="6"/>
      <c r="G18" s="9">
        <f t="shared" si="2"/>
        <v>0</v>
      </c>
      <c r="H18" s="5"/>
      <c r="I18" s="6"/>
      <c r="J18" s="9">
        <f t="shared" si="3"/>
        <v>0</v>
      </c>
      <c r="K18" s="5"/>
      <c r="L18" s="6"/>
      <c r="M18" s="9">
        <f t="shared" si="4"/>
        <v>0</v>
      </c>
      <c r="N18" s="5"/>
      <c r="O18" s="6"/>
      <c r="P18" s="9">
        <f t="shared" si="5"/>
        <v>0</v>
      </c>
      <c r="Q18" s="5"/>
      <c r="R18" s="6"/>
      <c r="S18" s="9">
        <f t="shared" si="6"/>
        <v>0</v>
      </c>
      <c r="T18" s="5"/>
      <c r="U18" s="74"/>
      <c r="V18" s="9">
        <f t="shared" si="7"/>
        <v>0</v>
      </c>
      <c r="W18" s="23"/>
      <c r="X18" s="18"/>
      <c r="Y18" s="17"/>
      <c r="Z18" s="16"/>
      <c r="AA18" s="25"/>
      <c r="AB18" s="38"/>
      <c r="AC18" s="38"/>
      <c r="AD18" s="56"/>
      <c r="AE18" s="54"/>
    </row>
    <row r="19" spans="1:31" ht="20" customHeight="1" thickBot="1">
      <c r="A19" s="49" t="s">
        <v>9</v>
      </c>
      <c r="B19" s="3"/>
      <c r="C19" s="4"/>
      <c r="D19" s="8">
        <f t="shared" si="1"/>
        <v>0</v>
      </c>
      <c r="E19" s="3"/>
      <c r="F19" s="4"/>
      <c r="G19" s="8">
        <f t="shared" si="2"/>
        <v>0</v>
      </c>
      <c r="H19" s="3"/>
      <c r="I19" s="4"/>
      <c r="J19" s="8">
        <f t="shared" si="3"/>
        <v>0</v>
      </c>
      <c r="K19" s="3"/>
      <c r="L19" s="4"/>
      <c r="M19" s="8">
        <f t="shared" si="4"/>
        <v>0</v>
      </c>
      <c r="N19" s="3"/>
      <c r="O19" s="4"/>
      <c r="P19" s="8">
        <f t="shared" si="5"/>
        <v>0</v>
      </c>
      <c r="Q19" s="3"/>
      <c r="R19" s="4"/>
      <c r="S19" s="8">
        <f t="shared" si="6"/>
        <v>0</v>
      </c>
      <c r="T19" s="3"/>
      <c r="U19" s="73"/>
      <c r="V19" s="10">
        <f t="shared" si="7"/>
        <v>0</v>
      </c>
      <c r="W19" s="22">
        <f t="shared" ref="W19" si="48">SUM(D19:D20,G19:G20,J19:J20,M19:M20,P19:P20,S19:S20)</f>
        <v>0</v>
      </c>
      <c r="X19" s="18">
        <f t="shared" ref="X19" si="49">V19+V20</f>
        <v>0</v>
      </c>
      <c r="Y19" s="16">
        <f t="shared" ref="Y19" si="50">W19+X19</f>
        <v>0</v>
      </c>
      <c r="Z19" s="16">
        <v>1.4583333333333299</v>
      </c>
      <c r="AA19" s="33">
        <f t="shared" ref="AA19" si="51">Y19-Z19</f>
        <v>-1.4583333333333299</v>
      </c>
      <c r="AB19" s="38">
        <f t="shared" ref="AB19:AB20" si="52">IF(Y19&lt;Z19,Z19-Y19,"0 ")</f>
        <v>1.4583333333333299</v>
      </c>
      <c r="AC19" s="38" t="str">
        <f t="shared" ref="AC19:AC20" si="53">IF(Y19&gt;Z19,Y19-Z19," ")</f>
        <v xml:space="preserve"> </v>
      </c>
      <c r="AD19" s="55">
        <f>'SEM 3'!AD19:AD20</f>
        <v>0</v>
      </c>
      <c r="AE19" s="54" t="e">
        <f t="shared" ref="AE19" si="54">AD19+AC19-AB19</f>
        <v>#VALUE!</v>
      </c>
    </row>
    <row r="20" spans="1:31" ht="20" customHeight="1" thickBot="1">
      <c r="A20" s="50"/>
      <c r="B20" s="5"/>
      <c r="C20" s="6"/>
      <c r="D20" s="9">
        <f t="shared" si="1"/>
        <v>0</v>
      </c>
      <c r="E20" s="5"/>
      <c r="F20" s="6"/>
      <c r="G20" s="9">
        <f t="shared" si="2"/>
        <v>0</v>
      </c>
      <c r="H20" s="5"/>
      <c r="I20" s="6"/>
      <c r="J20" s="9">
        <f t="shared" si="3"/>
        <v>0</v>
      </c>
      <c r="K20" s="5"/>
      <c r="L20" s="6"/>
      <c r="M20" s="9">
        <f t="shared" si="4"/>
        <v>0</v>
      </c>
      <c r="N20" s="5"/>
      <c r="O20" s="6"/>
      <c r="P20" s="9">
        <f t="shared" si="5"/>
        <v>0</v>
      </c>
      <c r="Q20" s="5"/>
      <c r="R20" s="6"/>
      <c r="S20" s="9">
        <f t="shared" si="6"/>
        <v>0</v>
      </c>
      <c r="T20" s="5"/>
      <c r="U20" s="74"/>
      <c r="V20" s="15">
        <f t="shared" si="7"/>
        <v>0</v>
      </c>
      <c r="W20" s="23"/>
      <c r="X20" s="18"/>
      <c r="Y20" s="17"/>
      <c r="Z20" s="16"/>
      <c r="AA20" s="33"/>
      <c r="AB20" s="38"/>
      <c r="AC20" s="38"/>
      <c r="AD20" s="56"/>
      <c r="AE20" s="54"/>
    </row>
    <row r="21" spans="1:31" ht="20" customHeight="1">
      <c r="A21" s="94" t="s">
        <v>12</v>
      </c>
      <c r="B21" s="89"/>
      <c r="C21" s="85"/>
      <c r="D21" s="90"/>
      <c r="E21" s="89"/>
      <c r="F21" s="85"/>
      <c r="G21" s="90"/>
      <c r="H21" s="89"/>
      <c r="I21" s="85"/>
      <c r="J21" s="90"/>
      <c r="K21" s="89"/>
      <c r="L21" s="85"/>
      <c r="M21" s="90"/>
      <c r="N21" s="89"/>
      <c r="O21" s="85"/>
      <c r="P21" s="90"/>
      <c r="Q21" s="89"/>
      <c r="R21" s="85"/>
      <c r="S21" s="90"/>
      <c r="T21" s="89"/>
      <c r="U21" s="85"/>
      <c r="V21" s="90"/>
      <c r="W21" s="1"/>
      <c r="AB21" s="35"/>
      <c r="AC21" s="36"/>
      <c r="AD21" s="37"/>
    </row>
    <row r="22" spans="1:31" ht="20" customHeight="1" thickBot="1">
      <c r="A22" s="95"/>
      <c r="B22" s="91"/>
      <c r="C22" s="92"/>
      <c r="D22" s="93"/>
      <c r="E22" s="91"/>
      <c r="F22" s="92"/>
      <c r="G22" s="93"/>
      <c r="H22" s="91"/>
      <c r="I22" s="92"/>
      <c r="J22" s="93"/>
      <c r="K22" s="91"/>
      <c r="L22" s="92"/>
      <c r="M22" s="93"/>
      <c r="N22" s="91"/>
      <c r="O22" s="92"/>
      <c r="P22" s="93"/>
      <c r="Q22" s="91"/>
      <c r="R22" s="92"/>
      <c r="S22" s="93"/>
      <c r="T22" s="91"/>
      <c r="U22" s="92"/>
      <c r="V22" s="93"/>
      <c r="W22" s="1"/>
    </row>
    <row r="23" spans="1:31" ht="15">
      <c r="A23" s="96" t="s">
        <v>18</v>
      </c>
      <c r="B23" s="86"/>
      <c r="C23" s="87"/>
      <c r="D23" s="88"/>
      <c r="E23" s="82"/>
      <c r="F23" s="84"/>
      <c r="G23" s="83"/>
      <c r="H23" s="39"/>
      <c r="I23" s="41"/>
      <c r="J23" s="40"/>
      <c r="K23" s="42"/>
      <c r="L23" s="43"/>
      <c r="M23" s="44"/>
      <c r="N23" s="42"/>
      <c r="O23" s="43"/>
      <c r="P23" s="44"/>
      <c r="Q23" s="42"/>
      <c r="R23" s="43"/>
      <c r="S23" s="44"/>
      <c r="T23" s="42"/>
      <c r="U23" s="43"/>
      <c r="V23" s="44"/>
      <c r="W23" s="1"/>
    </row>
    <row r="24" spans="1:31" ht="15">
      <c r="A24" s="96"/>
      <c r="B24" s="39"/>
      <c r="C24" s="41"/>
      <c r="D24" s="40"/>
      <c r="E24" s="82"/>
      <c r="F24" s="84"/>
      <c r="G24" s="83"/>
      <c r="H24" s="39"/>
      <c r="I24" s="41"/>
      <c r="J24" s="40"/>
      <c r="K24" s="45"/>
      <c r="L24" s="46"/>
      <c r="M24" s="47"/>
      <c r="N24" s="45"/>
      <c r="O24" s="46"/>
      <c r="P24" s="47"/>
      <c r="Q24" s="45"/>
      <c r="R24" s="46"/>
      <c r="S24" s="47"/>
      <c r="T24" s="45"/>
      <c r="U24" s="46"/>
      <c r="V24" s="47"/>
      <c r="W24" s="1"/>
    </row>
    <row r="25" spans="1:31" ht="15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31" ht="1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31" ht="15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</sheetData>
  <mergeCells count="95">
    <mergeCell ref="T22:V22"/>
    <mergeCell ref="A23:A24"/>
    <mergeCell ref="AD19:AD20"/>
    <mergeCell ref="AE19:AE20"/>
    <mergeCell ref="A21:A22"/>
    <mergeCell ref="AB21:AD21"/>
    <mergeCell ref="B22:D22"/>
    <mergeCell ref="E22:G22"/>
    <mergeCell ref="H22:J22"/>
    <mergeCell ref="K22:M22"/>
    <mergeCell ref="N22:P22"/>
    <mergeCell ref="Q22:S22"/>
    <mergeCell ref="AD17:AD18"/>
    <mergeCell ref="AE17:AE18"/>
    <mergeCell ref="A19:A20"/>
    <mergeCell ref="W19:W20"/>
    <mergeCell ref="X19:X20"/>
    <mergeCell ref="Y19:Y20"/>
    <mergeCell ref="Z19:Z20"/>
    <mergeCell ref="AA19:AA20"/>
    <mergeCell ref="AB19:AB20"/>
    <mergeCell ref="AC19:AC20"/>
    <mergeCell ref="AD15:AD16"/>
    <mergeCell ref="AE15:AE16"/>
    <mergeCell ref="A17:A18"/>
    <mergeCell ref="W17:W18"/>
    <mergeCell ref="X17:X18"/>
    <mergeCell ref="Y17:Y18"/>
    <mergeCell ref="Z17:Z18"/>
    <mergeCell ref="AA17:AA18"/>
    <mergeCell ref="AB17:AB18"/>
    <mergeCell ref="AC17:AC18"/>
    <mergeCell ref="AD13:AD14"/>
    <mergeCell ref="AE13:AE14"/>
    <mergeCell ref="A15:A16"/>
    <mergeCell ref="W15:W16"/>
    <mergeCell ref="X15:X16"/>
    <mergeCell ref="Y15:Y16"/>
    <mergeCell ref="Z15:Z16"/>
    <mergeCell ref="AA15:AA16"/>
    <mergeCell ref="AB15:AB16"/>
    <mergeCell ref="AC15:AC16"/>
    <mergeCell ref="AD11:AD12"/>
    <mergeCell ref="AE11:AE12"/>
    <mergeCell ref="A13:A14"/>
    <mergeCell ref="W13:W14"/>
    <mergeCell ref="X13:X14"/>
    <mergeCell ref="Y13:Y14"/>
    <mergeCell ref="Z13:Z14"/>
    <mergeCell ref="AA13:AA14"/>
    <mergeCell ref="AB13:AB14"/>
    <mergeCell ref="AC13:AC14"/>
    <mergeCell ref="AD9:AD10"/>
    <mergeCell ref="AE9:AE10"/>
    <mergeCell ref="A11:A12"/>
    <mergeCell ref="W11:W12"/>
    <mergeCell ref="X11:X12"/>
    <mergeCell ref="Y11:Y12"/>
    <mergeCell ref="Z11:Z12"/>
    <mergeCell ref="AA11:AA12"/>
    <mergeCell ref="AB11:AB12"/>
    <mergeCell ref="AC11:AC12"/>
    <mergeCell ref="AD7:AD8"/>
    <mergeCell ref="AE7:AE8"/>
    <mergeCell ref="A9:A10"/>
    <mergeCell ref="W9:W10"/>
    <mergeCell ref="X9:X10"/>
    <mergeCell ref="Y9:Y10"/>
    <mergeCell ref="Z9:Z10"/>
    <mergeCell ref="AA9:AA10"/>
    <mergeCell ref="AB9:AB10"/>
    <mergeCell ref="AC9:AC10"/>
    <mergeCell ref="AD5:AD6"/>
    <mergeCell ref="AE5:AE6"/>
    <mergeCell ref="A7:A8"/>
    <mergeCell ref="W7:W8"/>
    <mergeCell ref="X7:X8"/>
    <mergeCell ref="Y7:Y8"/>
    <mergeCell ref="Z7:Z8"/>
    <mergeCell ref="AA7:AA8"/>
    <mergeCell ref="AB7:AB8"/>
    <mergeCell ref="AC7:AC8"/>
    <mergeCell ref="X5:X6"/>
    <mergeCell ref="Y5:Y6"/>
    <mergeCell ref="Z5:Z6"/>
    <mergeCell ref="AA5:AA6"/>
    <mergeCell ref="AB5:AB6"/>
    <mergeCell ref="AC5:AC6"/>
    <mergeCell ref="B1:F1"/>
    <mergeCell ref="K1:N1"/>
    <mergeCell ref="P1:Q2"/>
    <mergeCell ref="W1:W2"/>
    <mergeCell ref="B3:C3"/>
    <mergeCell ref="A5:A6"/>
    <mergeCell ref="W5:W6"/>
  </mergeCells>
  <pageMargins left="0.25" right="0.25" top="0.75" bottom="0.75" header="0.3" footer="0.3"/>
  <pageSetup paperSize="9" scale="85" orientation="landscape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effacer">
                <anchor moveWithCells="1" sizeWithCells="1">
                  <from>
                    <xdr:col>0</xdr:col>
                    <xdr:colOff>127000</xdr:colOff>
                    <xdr:row>0</xdr:row>
                    <xdr:rowOff>38100</xdr:rowOff>
                  </from>
                  <to>
                    <xdr:col>1</xdr:col>
                    <xdr:colOff>88900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NETTOYER">
                <anchor moveWithCells="1" sizeWithCells="1">
                  <from>
                    <xdr:col>0</xdr:col>
                    <xdr:colOff>25400</xdr:colOff>
                    <xdr:row>24</xdr:row>
                    <xdr:rowOff>25400</xdr:rowOff>
                  </from>
                  <to>
                    <xdr:col>1</xdr:col>
                    <xdr:colOff>254000</xdr:colOff>
                    <xdr:row>25</xdr:row>
                    <xdr:rowOff>63500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85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 enableFormatConditionsCalculation="0"/>
  <dimension ref="A1:AE27"/>
  <sheetViews>
    <sheetView workbookViewId="0">
      <selection activeCell="A21" sqref="A21:V24"/>
    </sheetView>
  </sheetViews>
  <sheetFormatPr baseColWidth="10" defaultRowHeight="14" x14ac:dyDescent="0"/>
  <cols>
    <col min="1" max="1" width="8" customWidth="1"/>
    <col min="2" max="22" width="5.33203125" customWidth="1"/>
    <col min="23" max="23" width="6.83203125" customWidth="1"/>
    <col min="24" max="24" width="6" customWidth="1"/>
    <col min="25" max="25" width="5.5" bestFit="1" customWidth="1"/>
    <col min="26" max="26" width="7.33203125" hidden="1" customWidth="1"/>
    <col min="27" max="27" width="0" hidden="1" customWidth="1"/>
    <col min="28" max="28" width="6.33203125" customWidth="1"/>
    <col min="29" max="29" width="6" customWidth="1"/>
    <col min="30" max="30" width="6.33203125" customWidth="1"/>
    <col min="31" max="31" width="5.6640625" customWidth="1"/>
  </cols>
  <sheetData>
    <row r="1" spans="1:31" ht="16" thickTop="1" thickBot="1">
      <c r="B1" s="25" t="s">
        <v>13</v>
      </c>
      <c r="C1" s="25"/>
      <c r="D1" s="25"/>
      <c r="E1" s="25"/>
      <c r="F1" s="25"/>
      <c r="I1" t="s">
        <v>14</v>
      </c>
      <c r="K1" s="26" t="str">
        <f>'SEM 4'!K1:N1</f>
        <v>JANVIER</v>
      </c>
      <c r="L1" s="27"/>
      <c r="M1" s="27"/>
      <c r="N1" s="28"/>
      <c r="P1" s="20" t="s">
        <v>24</v>
      </c>
      <c r="Q1" s="20"/>
      <c r="S1" t="s">
        <v>25</v>
      </c>
      <c r="T1" s="3">
        <v>0.375</v>
      </c>
      <c r="U1" s="4">
        <v>0.52083333333333337</v>
      </c>
      <c r="V1" s="8">
        <f>IF(ISNUMBER(T1),U1-T1,0)</f>
        <v>0.14583333333333337</v>
      </c>
      <c r="W1" s="48">
        <f>V1+V2</f>
        <v>0.31250000000000011</v>
      </c>
    </row>
    <row r="2" spans="1:31" ht="16" thickTop="1" thickBot="1">
      <c r="G2" t="s">
        <v>15</v>
      </c>
      <c r="I2" s="29">
        <f>'SEM 4'!I2+1</f>
        <v>5</v>
      </c>
      <c r="K2" t="s">
        <v>16</v>
      </c>
      <c r="L2" s="29">
        <f>'SEM 4'!L2+7</f>
        <v>30</v>
      </c>
      <c r="M2" t="s">
        <v>17</v>
      </c>
      <c r="N2" s="29">
        <v>8</v>
      </c>
      <c r="P2" s="20"/>
      <c r="Q2" s="20"/>
      <c r="S2" t="s">
        <v>26</v>
      </c>
      <c r="T2" s="5">
        <v>0.60416666666666663</v>
      </c>
      <c r="U2" s="6">
        <v>0.77083333333333337</v>
      </c>
      <c r="V2" s="9">
        <f t="shared" ref="V2" si="0">IF(ISNUMBER(T2),U2-T2,0)</f>
        <v>0.16666666666666674</v>
      </c>
      <c r="W2" s="20"/>
    </row>
    <row r="3" spans="1:31" ht="16" thickTop="1" thickBot="1">
      <c r="B3" s="19"/>
      <c r="C3" s="19"/>
    </row>
    <row r="4" spans="1:31" ht="33" customHeight="1" thickBot="1">
      <c r="A4" s="2"/>
      <c r="B4" s="30" t="s">
        <v>27</v>
      </c>
      <c r="C4" s="31">
        <f>L2</f>
        <v>30</v>
      </c>
      <c r="D4" s="7" t="s">
        <v>1</v>
      </c>
      <c r="E4" s="30" t="s">
        <v>28</v>
      </c>
      <c r="F4" s="31">
        <f>C4+1</f>
        <v>31</v>
      </c>
      <c r="G4" s="7" t="s">
        <v>1</v>
      </c>
      <c r="H4" s="30" t="s">
        <v>29</v>
      </c>
      <c r="I4" s="31">
        <f>F4+1</f>
        <v>32</v>
      </c>
      <c r="J4" s="11" t="s">
        <v>1</v>
      </c>
      <c r="K4" s="30" t="s">
        <v>30</v>
      </c>
      <c r="L4" s="31">
        <f>I4+1</f>
        <v>33</v>
      </c>
      <c r="M4" s="11" t="s">
        <v>1</v>
      </c>
      <c r="N4" s="30" t="s">
        <v>31</v>
      </c>
      <c r="O4" s="31">
        <f>L4+1</f>
        <v>34</v>
      </c>
      <c r="P4" s="11" t="s">
        <v>1</v>
      </c>
      <c r="Q4" s="30" t="s">
        <v>32</v>
      </c>
      <c r="R4" s="31">
        <f>O4+1</f>
        <v>35</v>
      </c>
      <c r="S4" s="11" t="s">
        <v>1</v>
      </c>
      <c r="T4" s="30" t="s">
        <v>33</v>
      </c>
      <c r="U4" s="31">
        <f>R4+1</f>
        <v>36</v>
      </c>
      <c r="V4" s="11" t="s">
        <v>1</v>
      </c>
      <c r="W4" s="68" t="s">
        <v>0</v>
      </c>
      <c r="X4" s="52" t="s">
        <v>10</v>
      </c>
      <c r="Y4" s="52" t="s">
        <v>11</v>
      </c>
      <c r="Z4" s="52" t="s">
        <v>20</v>
      </c>
      <c r="AA4" s="52" t="s">
        <v>19</v>
      </c>
      <c r="AB4" s="69" t="s">
        <v>21</v>
      </c>
      <c r="AC4" s="69" t="s">
        <v>22</v>
      </c>
      <c r="AD4" s="53" t="s">
        <v>23</v>
      </c>
      <c r="AE4" s="52" t="s">
        <v>34</v>
      </c>
    </row>
    <row r="5" spans="1:31" ht="20" customHeight="1" thickBot="1">
      <c r="A5" s="65" t="s">
        <v>2</v>
      </c>
      <c r="B5" s="3"/>
      <c r="C5" s="4"/>
      <c r="D5" s="8">
        <f>IF(ISNUMBER(B5),C5-B5,0)</f>
        <v>0</v>
      </c>
      <c r="E5" s="3"/>
      <c r="F5" s="4"/>
      <c r="G5" s="8">
        <f>IF(ISNUMBER(E5),F5-E5,0)</f>
        <v>0</v>
      </c>
      <c r="H5" s="3"/>
      <c r="I5" s="4"/>
      <c r="J5" s="8">
        <f>IF(ISNUMBER(H5),I5-H5,0)</f>
        <v>0</v>
      </c>
      <c r="K5" s="3"/>
      <c r="L5" s="4"/>
      <c r="M5" s="8">
        <f>IF(ISNUMBER(K5),L5-K5,0)</f>
        <v>0</v>
      </c>
      <c r="N5" s="3"/>
      <c r="O5" s="4"/>
      <c r="P5" s="8">
        <f>IF(ISNUMBER(N5),O5-N5,0)</f>
        <v>0</v>
      </c>
      <c r="Q5" s="3"/>
      <c r="R5" s="4"/>
      <c r="S5" s="8">
        <f>IF(ISNUMBER(Q5),R5-Q5,0)</f>
        <v>0</v>
      </c>
      <c r="T5" s="3"/>
      <c r="U5" s="73"/>
      <c r="V5" s="8">
        <f>IF(ISNUMBER(T5),U5-T5,0)</f>
        <v>0</v>
      </c>
      <c r="W5" s="22">
        <f>SUM(D5:D6,G5:G6,J5:J6,M5:M6,P5:P6,S5:S6)</f>
        <v>0</v>
      </c>
      <c r="X5" s="18">
        <f>V5+V6</f>
        <v>0</v>
      </c>
      <c r="Y5" s="16">
        <f>W5+X5</f>
        <v>0</v>
      </c>
      <c r="Z5" s="16">
        <v>1.4583333333333333</v>
      </c>
      <c r="AA5" s="32">
        <f>Y5-Z5</f>
        <v>-1.4583333333333333</v>
      </c>
      <c r="AB5" s="63">
        <f>IF(Y5&lt;Z5,Z5-Y5,"0 ")</f>
        <v>1.4583333333333333</v>
      </c>
      <c r="AC5" s="63" t="str">
        <f>IF(Y5&gt;Z5,Y5-Z5," ")</f>
        <v xml:space="preserve"> </v>
      </c>
      <c r="AD5" s="55">
        <f>'SEM 4'!AD5:AD6</f>
        <v>0</v>
      </c>
      <c r="AE5" s="64" t="e">
        <f>AD5+AC5-AB5</f>
        <v>#VALUE!</v>
      </c>
    </row>
    <row r="6" spans="1:31" ht="20" customHeight="1" thickBot="1">
      <c r="A6" s="66"/>
      <c r="B6" s="5"/>
      <c r="C6" s="6"/>
      <c r="D6" s="9">
        <f t="shared" ref="D6:D20" si="1">IF(ISNUMBER(B6),C6-B6,0)</f>
        <v>0</v>
      </c>
      <c r="E6" s="5"/>
      <c r="F6" s="6"/>
      <c r="G6" s="9">
        <f t="shared" ref="G6:G20" si="2">IF(ISNUMBER(E6),F6-E6,0)</f>
        <v>0</v>
      </c>
      <c r="H6" s="5"/>
      <c r="I6" s="6"/>
      <c r="J6" s="9">
        <f t="shared" ref="J6:J20" si="3">IF(ISNUMBER(H6),I6-H6,0)</f>
        <v>0</v>
      </c>
      <c r="K6" s="5"/>
      <c r="L6" s="6"/>
      <c r="M6" s="9">
        <f t="shared" ref="M6:M20" si="4">IF(ISNUMBER(K6),L6-K6,0)</f>
        <v>0</v>
      </c>
      <c r="N6" s="5"/>
      <c r="O6" s="6"/>
      <c r="P6" s="9">
        <f t="shared" ref="P6:P20" si="5">IF(ISNUMBER(N6),O6-N6,0)</f>
        <v>0</v>
      </c>
      <c r="Q6" s="5"/>
      <c r="R6" s="6"/>
      <c r="S6" s="9">
        <f t="shared" ref="S6:S20" si="6">IF(ISNUMBER(Q6),R6-Q6,0)</f>
        <v>0</v>
      </c>
      <c r="T6" s="5"/>
      <c r="U6" s="74"/>
      <c r="V6" s="9">
        <f t="shared" ref="V6:V20" si="7">IF(ISNUMBER(T6),U6-T6,0)</f>
        <v>0</v>
      </c>
      <c r="W6" s="23"/>
      <c r="X6" s="18"/>
      <c r="Y6" s="17"/>
      <c r="Z6" s="16"/>
      <c r="AA6" s="25"/>
      <c r="AB6" s="63"/>
      <c r="AC6" s="63"/>
      <c r="AD6" s="56"/>
      <c r="AE6" s="64"/>
    </row>
    <row r="7" spans="1:31" ht="20" customHeight="1" thickBot="1">
      <c r="A7" s="65" t="s">
        <v>3</v>
      </c>
      <c r="B7" s="3"/>
      <c r="C7" s="4"/>
      <c r="D7" s="8">
        <f t="shared" si="1"/>
        <v>0</v>
      </c>
      <c r="E7" s="3"/>
      <c r="F7" s="4"/>
      <c r="G7" s="8">
        <f t="shared" si="2"/>
        <v>0</v>
      </c>
      <c r="H7" s="3"/>
      <c r="I7" s="4"/>
      <c r="J7" s="8">
        <f t="shared" si="3"/>
        <v>0</v>
      </c>
      <c r="K7" s="3"/>
      <c r="L7" s="4"/>
      <c r="M7" s="8">
        <f t="shared" si="4"/>
        <v>0</v>
      </c>
      <c r="N7" s="3"/>
      <c r="O7" s="4"/>
      <c r="P7" s="8">
        <f t="shared" si="5"/>
        <v>0</v>
      </c>
      <c r="Q7" s="3"/>
      <c r="R7" s="4"/>
      <c r="S7" s="8">
        <f t="shared" si="6"/>
        <v>0</v>
      </c>
      <c r="T7" s="3"/>
      <c r="U7" s="73"/>
      <c r="V7" s="8">
        <f t="shared" si="7"/>
        <v>0</v>
      </c>
      <c r="W7" s="22">
        <f t="shared" ref="W7" si="8">SUM(D7:D8,G7:G8,J7:J8,M7:M8,P7:P8,S7:S8)</f>
        <v>0</v>
      </c>
      <c r="X7" s="18">
        <f>V7+V8</f>
        <v>0</v>
      </c>
      <c r="Y7" s="16">
        <f>W7+X7</f>
        <v>0</v>
      </c>
      <c r="Z7" s="16">
        <v>1.4583333333333333</v>
      </c>
      <c r="AA7" s="32">
        <f t="shared" ref="AA7" si="9">Y7-Z7</f>
        <v>-1.4583333333333333</v>
      </c>
      <c r="AB7" s="63">
        <f t="shared" ref="AB7:AB20" si="10">IF(Y7&lt;Z7,Z7-Y7,"0 ")</f>
        <v>1.4583333333333333</v>
      </c>
      <c r="AC7" s="63" t="str">
        <f t="shared" ref="AC7:AC20" si="11">IF(Y7&gt;Z7,Y7-Z7," ")</f>
        <v xml:space="preserve"> </v>
      </c>
      <c r="AD7" s="55">
        <f>'SEM 4'!AD7:AD8</f>
        <v>0</v>
      </c>
      <c r="AE7" s="64" t="e">
        <f t="shared" ref="AE7" si="12">AD7+AC7-AB7</f>
        <v>#VALUE!</v>
      </c>
    </row>
    <row r="8" spans="1:31" ht="20" customHeight="1" thickBot="1">
      <c r="A8" s="66"/>
      <c r="B8" s="5"/>
      <c r="C8" s="6"/>
      <c r="D8" s="9">
        <f t="shared" si="1"/>
        <v>0</v>
      </c>
      <c r="E8" s="5"/>
      <c r="F8" s="6"/>
      <c r="G8" s="9">
        <f t="shared" si="2"/>
        <v>0</v>
      </c>
      <c r="H8" s="5"/>
      <c r="I8" s="6"/>
      <c r="J8" s="9">
        <f t="shared" si="3"/>
        <v>0</v>
      </c>
      <c r="K8" s="5"/>
      <c r="L8" s="6"/>
      <c r="M8" s="9">
        <f t="shared" si="4"/>
        <v>0</v>
      </c>
      <c r="N8" s="5"/>
      <c r="O8" s="6"/>
      <c r="P8" s="9">
        <f t="shared" si="5"/>
        <v>0</v>
      </c>
      <c r="Q8" s="5"/>
      <c r="R8" s="6"/>
      <c r="S8" s="9">
        <f t="shared" si="6"/>
        <v>0</v>
      </c>
      <c r="T8" s="5"/>
      <c r="U8" s="74"/>
      <c r="V8" s="9">
        <f t="shared" si="7"/>
        <v>0</v>
      </c>
      <c r="W8" s="23"/>
      <c r="X8" s="18"/>
      <c r="Y8" s="17"/>
      <c r="Z8" s="16"/>
      <c r="AA8" s="25"/>
      <c r="AB8" s="63"/>
      <c r="AC8" s="63"/>
      <c r="AD8" s="56"/>
      <c r="AE8" s="64"/>
    </row>
    <row r="9" spans="1:31" ht="20" customHeight="1" thickBot="1">
      <c r="A9" s="65" t="s">
        <v>4</v>
      </c>
      <c r="B9" s="3"/>
      <c r="C9" s="4"/>
      <c r="D9" s="8">
        <f t="shared" si="1"/>
        <v>0</v>
      </c>
      <c r="E9" s="3"/>
      <c r="F9" s="4"/>
      <c r="G9" s="8">
        <f t="shared" si="2"/>
        <v>0</v>
      </c>
      <c r="H9" s="3"/>
      <c r="I9" s="4"/>
      <c r="J9" s="8">
        <f t="shared" si="3"/>
        <v>0</v>
      </c>
      <c r="K9" s="3"/>
      <c r="L9" s="4"/>
      <c r="M9" s="8">
        <f t="shared" si="4"/>
        <v>0</v>
      </c>
      <c r="N9" s="3"/>
      <c r="O9" s="4"/>
      <c r="P9" s="8">
        <f t="shared" si="5"/>
        <v>0</v>
      </c>
      <c r="Q9" s="3"/>
      <c r="R9" s="4"/>
      <c r="S9" s="8">
        <f t="shared" si="6"/>
        <v>0</v>
      </c>
      <c r="T9" s="3"/>
      <c r="U9" s="73"/>
      <c r="V9" s="8">
        <f t="shared" si="7"/>
        <v>0</v>
      </c>
      <c r="W9" s="22">
        <f t="shared" ref="W9" si="13">SUM(D9:D10,G9:G10,J9:J10,M9:M10,P9:P10,S9:S10)</f>
        <v>0</v>
      </c>
      <c r="X9" s="18">
        <f t="shared" ref="X9" si="14">V9+V10</f>
        <v>0</v>
      </c>
      <c r="Y9" s="16">
        <f t="shared" ref="Y9" si="15">W9+X9</f>
        <v>0</v>
      </c>
      <c r="Z9" s="16">
        <v>1.4583333333333299</v>
      </c>
      <c r="AA9" s="32">
        <f t="shared" ref="AA9" si="16">Y9-Z9</f>
        <v>-1.4583333333333299</v>
      </c>
      <c r="AB9" s="63">
        <f t="shared" ref="AB9:AB20" si="17">IF(Y9&lt;Z9,Z9-Y9,"0 ")</f>
        <v>1.4583333333333299</v>
      </c>
      <c r="AC9" s="63" t="str">
        <f t="shared" ref="AC9:AC20" si="18">IF(Y9&gt;Z9,Y9-Z9," ")</f>
        <v xml:space="preserve"> </v>
      </c>
      <c r="AD9" s="55">
        <f>'SEM 4'!AD9:AD10</f>
        <v>0</v>
      </c>
      <c r="AE9" s="64" t="e">
        <f t="shared" ref="AE9" si="19">AD9+AC9-AB9</f>
        <v>#VALUE!</v>
      </c>
    </row>
    <row r="10" spans="1:31" ht="20" customHeight="1" thickBot="1">
      <c r="A10" s="66"/>
      <c r="B10" s="5"/>
      <c r="C10" s="6"/>
      <c r="D10" s="9">
        <f t="shared" si="1"/>
        <v>0</v>
      </c>
      <c r="E10" s="5"/>
      <c r="F10" s="6"/>
      <c r="G10" s="9">
        <f t="shared" si="2"/>
        <v>0</v>
      </c>
      <c r="H10" s="5"/>
      <c r="I10" s="6"/>
      <c r="J10" s="9">
        <f t="shared" si="3"/>
        <v>0</v>
      </c>
      <c r="K10" s="5"/>
      <c r="L10" s="6"/>
      <c r="M10" s="9">
        <f t="shared" si="4"/>
        <v>0</v>
      </c>
      <c r="N10" s="5"/>
      <c r="O10" s="6"/>
      <c r="P10" s="9">
        <f t="shared" si="5"/>
        <v>0</v>
      </c>
      <c r="Q10" s="5"/>
      <c r="R10" s="6"/>
      <c r="S10" s="9">
        <f t="shared" si="6"/>
        <v>0</v>
      </c>
      <c r="T10" s="5"/>
      <c r="U10" s="74"/>
      <c r="V10" s="9">
        <f t="shared" si="7"/>
        <v>0</v>
      </c>
      <c r="W10" s="23"/>
      <c r="X10" s="18"/>
      <c r="Y10" s="17"/>
      <c r="Z10" s="16"/>
      <c r="AA10" s="25"/>
      <c r="AB10" s="63"/>
      <c r="AC10" s="63"/>
      <c r="AD10" s="56"/>
      <c r="AE10" s="64"/>
    </row>
    <row r="11" spans="1:31" ht="20" customHeight="1" thickBot="1">
      <c r="A11" s="65" t="s">
        <v>5</v>
      </c>
      <c r="B11" s="3"/>
      <c r="C11" s="4"/>
      <c r="D11" s="8">
        <f t="shared" si="1"/>
        <v>0</v>
      </c>
      <c r="E11" s="3"/>
      <c r="F11" s="4"/>
      <c r="G11" s="8">
        <f t="shared" si="2"/>
        <v>0</v>
      </c>
      <c r="H11" s="3"/>
      <c r="I11" s="4"/>
      <c r="J11" s="8">
        <f t="shared" si="3"/>
        <v>0</v>
      </c>
      <c r="K11" s="3"/>
      <c r="L11" s="4"/>
      <c r="M11" s="8">
        <f t="shared" si="4"/>
        <v>0</v>
      </c>
      <c r="N11" s="3"/>
      <c r="O11" s="4"/>
      <c r="P11" s="8">
        <f t="shared" si="5"/>
        <v>0</v>
      </c>
      <c r="Q11" s="3"/>
      <c r="R11" s="4"/>
      <c r="S11" s="8">
        <f t="shared" si="6"/>
        <v>0</v>
      </c>
      <c r="T11" s="3"/>
      <c r="U11" s="73"/>
      <c r="V11" s="8">
        <f t="shared" si="7"/>
        <v>0</v>
      </c>
      <c r="W11" s="22">
        <f t="shared" ref="W11" si="20">SUM(D11:D12,G11:G12,J11:J12,M11:M12,P11:P12,S11:S12)</f>
        <v>0</v>
      </c>
      <c r="X11" s="18">
        <f t="shared" ref="X11" si="21">V11+V12</f>
        <v>0</v>
      </c>
      <c r="Y11" s="16">
        <f t="shared" ref="Y11" si="22">W11+X11</f>
        <v>0</v>
      </c>
      <c r="Z11" s="16">
        <v>1.4583333333333299</v>
      </c>
      <c r="AA11" s="32">
        <f t="shared" ref="AA11" si="23">Y11-Z11</f>
        <v>-1.4583333333333299</v>
      </c>
      <c r="AB11" s="63">
        <f t="shared" ref="AB11:AB20" si="24">IF(Y11&lt;Z11,Z11-Y11,"0 ")</f>
        <v>1.4583333333333299</v>
      </c>
      <c r="AC11" s="63" t="str">
        <f t="shared" ref="AC11:AC20" si="25">IF(Y11&gt;Z11,Y11-Z11," ")</f>
        <v xml:space="preserve"> </v>
      </c>
      <c r="AD11" s="55">
        <f>'SEM 4'!AD11:AD12</f>
        <v>0</v>
      </c>
      <c r="AE11" s="64" t="e">
        <f t="shared" ref="AE11" si="26">AD11+AC11-AB11</f>
        <v>#VALUE!</v>
      </c>
    </row>
    <row r="12" spans="1:31" ht="20" customHeight="1" thickBot="1">
      <c r="A12" s="66"/>
      <c r="B12" s="5"/>
      <c r="C12" s="6"/>
      <c r="D12" s="9">
        <f t="shared" si="1"/>
        <v>0</v>
      </c>
      <c r="E12" s="5"/>
      <c r="F12" s="6"/>
      <c r="G12" s="9">
        <f t="shared" si="2"/>
        <v>0</v>
      </c>
      <c r="H12" s="5"/>
      <c r="I12" s="6"/>
      <c r="J12" s="9">
        <f t="shared" si="3"/>
        <v>0</v>
      </c>
      <c r="K12" s="5"/>
      <c r="L12" s="6"/>
      <c r="M12" s="9">
        <f t="shared" si="4"/>
        <v>0</v>
      </c>
      <c r="N12" s="5"/>
      <c r="O12" s="6"/>
      <c r="P12" s="9">
        <f t="shared" si="5"/>
        <v>0</v>
      </c>
      <c r="Q12" s="5"/>
      <c r="R12" s="6"/>
      <c r="S12" s="9">
        <f t="shared" si="6"/>
        <v>0</v>
      </c>
      <c r="T12" s="5"/>
      <c r="U12" s="74"/>
      <c r="V12" s="9">
        <f t="shared" si="7"/>
        <v>0</v>
      </c>
      <c r="W12" s="23"/>
      <c r="X12" s="18"/>
      <c r="Y12" s="17"/>
      <c r="Z12" s="16"/>
      <c r="AA12" s="25"/>
      <c r="AB12" s="63"/>
      <c r="AC12" s="63"/>
      <c r="AD12" s="56"/>
      <c r="AE12" s="64"/>
    </row>
    <row r="13" spans="1:31" ht="20" customHeight="1" thickBot="1">
      <c r="A13" s="65" t="s">
        <v>6</v>
      </c>
      <c r="B13" s="3"/>
      <c r="C13" s="4"/>
      <c r="D13" s="8">
        <f t="shared" si="1"/>
        <v>0</v>
      </c>
      <c r="E13" s="3"/>
      <c r="F13" s="4"/>
      <c r="G13" s="8">
        <f t="shared" si="2"/>
        <v>0</v>
      </c>
      <c r="H13" s="3"/>
      <c r="I13" s="4"/>
      <c r="J13" s="8">
        <f t="shared" si="3"/>
        <v>0</v>
      </c>
      <c r="K13" s="3"/>
      <c r="L13" s="4"/>
      <c r="M13" s="8">
        <f t="shared" si="4"/>
        <v>0</v>
      </c>
      <c r="N13" s="3"/>
      <c r="O13" s="4"/>
      <c r="P13" s="8">
        <f t="shared" si="5"/>
        <v>0</v>
      </c>
      <c r="Q13" s="3"/>
      <c r="R13" s="4"/>
      <c r="S13" s="8">
        <f t="shared" si="6"/>
        <v>0</v>
      </c>
      <c r="T13" s="3"/>
      <c r="U13" s="73"/>
      <c r="V13" s="8">
        <f t="shared" si="7"/>
        <v>0</v>
      </c>
      <c r="W13" s="22">
        <f t="shared" ref="W13" si="27">SUM(D13:D14,G13:G14,J13:J14,M13:M14,P13:P14,S13:S14)</f>
        <v>0</v>
      </c>
      <c r="X13" s="18">
        <f t="shared" ref="X13" si="28">V13+V14</f>
        <v>0</v>
      </c>
      <c r="Y13" s="16">
        <f t="shared" ref="Y13" si="29">W13+X13</f>
        <v>0</v>
      </c>
      <c r="Z13" s="16">
        <v>1.4583333333333299</v>
      </c>
      <c r="AA13" s="32">
        <f t="shared" ref="AA13" si="30">Y13-Z13</f>
        <v>-1.4583333333333299</v>
      </c>
      <c r="AB13" s="63">
        <f t="shared" ref="AB13:AB20" si="31">IF(Y13&lt;Z13,Z13-Y13,"0 ")</f>
        <v>1.4583333333333299</v>
      </c>
      <c r="AC13" s="63" t="str">
        <f t="shared" ref="AC13:AC20" si="32">IF(Y13&gt;Z13,Y13-Z13," ")</f>
        <v xml:space="preserve"> </v>
      </c>
      <c r="AD13" s="55">
        <f>'SEM 4'!AD13:AD14</f>
        <v>0</v>
      </c>
      <c r="AE13" s="64" t="e">
        <f t="shared" ref="AE13" si="33">AD13+AC13-AB13</f>
        <v>#VALUE!</v>
      </c>
    </row>
    <row r="14" spans="1:31" ht="20" customHeight="1" thickBot="1">
      <c r="A14" s="66"/>
      <c r="B14" s="5"/>
      <c r="C14" s="6"/>
      <c r="D14" s="9">
        <f t="shared" si="1"/>
        <v>0</v>
      </c>
      <c r="E14" s="5"/>
      <c r="F14" s="6"/>
      <c r="G14" s="9">
        <f t="shared" si="2"/>
        <v>0</v>
      </c>
      <c r="H14" s="5"/>
      <c r="I14" s="6"/>
      <c r="J14" s="9">
        <f t="shared" si="3"/>
        <v>0</v>
      </c>
      <c r="K14" s="5"/>
      <c r="L14" s="6"/>
      <c r="M14" s="9">
        <f t="shared" si="4"/>
        <v>0</v>
      </c>
      <c r="N14" s="5"/>
      <c r="O14" s="6"/>
      <c r="P14" s="9">
        <f t="shared" si="5"/>
        <v>0</v>
      </c>
      <c r="Q14" s="5"/>
      <c r="R14" s="6"/>
      <c r="S14" s="9">
        <f t="shared" si="6"/>
        <v>0</v>
      </c>
      <c r="T14" s="5"/>
      <c r="U14" s="74"/>
      <c r="V14" s="9">
        <f t="shared" si="7"/>
        <v>0</v>
      </c>
      <c r="W14" s="23"/>
      <c r="X14" s="18"/>
      <c r="Y14" s="17"/>
      <c r="Z14" s="16"/>
      <c r="AA14" s="25"/>
      <c r="AB14" s="63"/>
      <c r="AC14" s="63"/>
      <c r="AD14" s="56"/>
      <c r="AE14" s="64"/>
    </row>
    <row r="15" spans="1:31" ht="20" customHeight="1" thickBot="1">
      <c r="A15" s="67" t="s">
        <v>7</v>
      </c>
      <c r="B15" s="3"/>
      <c r="C15" s="4"/>
      <c r="D15" s="8">
        <f t="shared" si="1"/>
        <v>0</v>
      </c>
      <c r="E15" s="3"/>
      <c r="F15" s="4"/>
      <c r="G15" s="8">
        <f t="shared" si="2"/>
        <v>0</v>
      </c>
      <c r="H15" s="3"/>
      <c r="I15" s="4"/>
      <c r="J15" s="8">
        <f t="shared" si="3"/>
        <v>0</v>
      </c>
      <c r="K15" s="3"/>
      <c r="L15" s="4"/>
      <c r="M15" s="8">
        <f t="shared" si="4"/>
        <v>0</v>
      </c>
      <c r="N15" s="3"/>
      <c r="O15" s="4"/>
      <c r="P15" s="8">
        <f t="shared" si="5"/>
        <v>0</v>
      </c>
      <c r="Q15" s="3"/>
      <c r="R15" s="4"/>
      <c r="S15" s="8">
        <f t="shared" si="6"/>
        <v>0</v>
      </c>
      <c r="T15" s="3"/>
      <c r="U15" s="73"/>
      <c r="V15" s="8">
        <f t="shared" si="7"/>
        <v>0</v>
      </c>
      <c r="W15" s="22">
        <f t="shared" ref="W15" si="34">SUM(D15:D16,G15:G16,J15:J16,M15:M16,P15:P16,S15:S16)</f>
        <v>0</v>
      </c>
      <c r="X15" s="18">
        <f t="shared" ref="X15" si="35">V15+V16</f>
        <v>0</v>
      </c>
      <c r="Y15" s="16">
        <f t="shared" ref="Y15" si="36">W15+X15</f>
        <v>0</v>
      </c>
      <c r="Z15" s="16">
        <v>1.4583333333333299</v>
      </c>
      <c r="AA15" s="32">
        <f t="shared" ref="AA15" si="37">Y15-Z15</f>
        <v>-1.4583333333333299</v>
      </c>
      <c r="AB15" s="63">
        <f t="shared" ref="AB15:AB20" si="38">IF(Y15&lt;Z15,Z15-Y15,"0 ")</f>
        <v>1.4583333333333299</v>
      </c>
      <c r="AC15" s="63" t="str">
        <f t="shared" ref="AC15:AC20" si="39">IF(Y15&gt;Z15,Y15-Z15," ")</f>
        <v xml:space="preserve"> </v>
      </c>
      <c r="AD15" s="55">
        <f>'SEM 4'!AD15:AD16</f>
        <v>0</v>
      </c>
      <c r="AE15" s="64" t="e">
        <f t="shared" ref="AE15" si="40">AD15+AC15-AB15</f>
        <v>#VALUE!</v>
      </c>
    </row>
    <row r="16" spans="1:31" ht="20" customHeight="1" thickBot="1">
      <c r="A16" s="67"/>
      <c r="B16" s="5"/>
      <c r="C16" s="6"/>
      <c r="D16" s="9">
        <f t="shared" si="1"/>
        <v>0</v>
      </c>
      <c r="E16" s="5"/>
      <c r="F16" s="6"/>
      <c r="G16" s="9">
        <f t="shared" si="2"/>
        <v>0</v>
      </c>
      <c r="H16" s="5"/>
      <c r="I16" s="6"/>
      <c r="J16" s="9">
        <f t="shared" si="3"/>
        <v>0</v>
      </c>
      <c r="K16" s="5"/>
      <c r="L16" s="6"/>
      <c r="M16" s="9">
        <f t="shared" si="4"/>
        <v>0</v>
      </c>
      <c r="N16" s="5"/>
      <c r="O16" s="6"/>
      <c r="P16" s="9">
        <f t="shared" si="5"/>
        <v>0</v>
      </c>
      <c r="Q16" s="5"/>
      <c r="R16" s="6"/>
      <c r="S16" s="9">
        <f t="shared" si="6"/>
        <v>0</v>
      </c>
      <c r="T16" s="5"/>
      <c r="U16" s="74"/>
      <c r="V16" s="9">
        <f t="shared" si="7"/>
        <v>0</v>
      </c>
      <c r="W16" s="23"/>
      <c r="X16" s="18"/>
      <c r="Y16" s="17"/>
      <c r="Z16" s="16"/>
      <c r="AA16" s="25"/>
      <c r="AB16" s="63"/>
      <c r="AC16" s="63"/>
      <c r="AD16" s="56"/>
      <c r="AE16" s="64"/>
    </row>
    <row r="17" spans="1:31" ht="20" customHeight="1" thickBot="1">
      <c r="A17" s="65" t="s">
        <v>8</v>
      </c>
      <c r="B17" s="3"/>
      <c r="C17" s="4"/>
      <c r="D17" s="8">
        <f t="shared" si="1"/>
        <v>0</v>
      </c>
      <c r="E17" s="3"/>
      <c r="F17" s="4"/>
      <c r="G17" s="8">
        <f t="shared" si="2"/>
        <v>0</v>
      </c>
      <c r="H17" s="3"/>
      <c r="I17" s="4"/>
      <c r="J17" s="8">
        <f t="shared" si="3"/>
        <v>0</v>
      </c>
      <c r="K17" s="3"/>
      <c r="L17" s="4"/>
      <c r="M17" s="8">
        <f t="shared" si="4"/>
        <v>0</v>
      </c>
      <c r="N17" s="3"/>
      <c r="O17" s="4"/>
      <c r="P17" s="8">
        <f t="shared" si="5"/>
        <v>0</v>
      </c>
      <c r="Q17" s="3"/>
      <c r="R17" s="4"/>
      <c r="S17" s="8">
        <f t="shared" si="6"/>
        <v>0</v>
      </c>
      <c r="T17" s="3"/>
      <c r="U17" s="73"/>
      <c r="V17" s="10">
        <f t="shared" si="7"/>
        <v>0</v>
      </c>
      <c r="W17" s="22">
        <f t="shared" ref="W17" si="41">SUM(D17:D18,G17:G18,J17:J18,M17:M18,P17:P18,S17:S18)</f>
        <v>0</v>
      </c>
      <c r="X17" s="18">
        <f t="shared" ref="X17" si="42">V17+V18</f>
        <v>0</v>
      </c>
      <c r="Y17" s="16">
        <f t="shared" ref="Y17" si="43">W17+X17</f>
        <v>0</v>
      </c>
      <c r="Z17" s="16">
        <v>1.4583333333333299</v>
      </c>
      <c r="AA17" s="32">
        <f t="shared" ref="AA17" si="44">Y17-Z17</f>
        <v>-1.4583333333333299</v>
      </c>
      <c r="AB17" s="63">
        <f t="shared" ref="AB17:AB20" si="45">IF(Y17&lt;Z17,Z17-Y17,"0 ")</f>
        <v>1.4583333333333299</v>
      </c>
      <c r="AC17" s="63" t="str">
        <f t="shared" ref="AC17:AC20" si="46">IF(Y17&gt;Z17,Y17-Z17," ")</f>
        <v xml:space="preserve"> </v>
      </c>
      <c r="AD17" s="55">
        <f>'SEM 4'!AD17:AD18</f>
        <v>0</v>
      </c>
      <c r="AE17" s="64" t="e">
        <f t="shared" ref="AE17" si="47">AD17+AC17-AB17</f>
        <v>#VALUE!</v>
      </c>
    </row>
    <row r="18" spans="1:31" ht="20" customHeight="1" thickBot="1">
      <c r="A18" s="66"/>
      <c r="B18" s="5"/>
      <c r="C18" s="6"/>
      <c r="D18" s="9">
        <f t="shared" si="1"/>
        <v>0</v>
      </c>
      <c r="E18" s="5"/>
      <c r="F18" s="6"/>
      <c r="G18" s="9">
        <f t="shared" si="2"/>
        <v>0</v>
      </c>
      <c r="H18" s="5"/>
      <c r="I18" s="6"/>
      <c r="J18" s="9">
        <f t="shared" si="3"/>
        <v>0</v>
      </c>
      <c r="K18" s="5"/>
      <c r="L18" s="6"/>
      <c r="M18" s="9">
        <f t="shared" si="4"/>
        <v>0</v>
      </c>
      <c r="N18" s="5"/>
      <c r="O18" s="6"/>
      <c r="P18" s="9">
        <f t="shared" si="5"/>
        <v>0</v>
      </c>
      <c r="Q18" s="5"/>
      <c r="R18" s="6"/>
      <c r="S18" s="9">
        <f t="shared" si="6"/>
        <v>0</v>
      </c>
      <c r="T18" s="5"/>
      <c r="U18" s="74"/>
      <c r="V18" s="9">
        <f t="shared" si="7"/>
        <v>0</v>
      </c>
      <c r="W18" s="23"/>
      <c r="X18" s="18"/>
      <c r="Y18" s="17"/>
      <c r="Z18" s="16"/>
      <c r="AA18" s="25"/>
      <c r="AB18" s="63"/>
      <c r="AC18" s="63"/>
      <c r="AD18" s="56"/>
      <c r="AE18" s="64"/>
    </row>
    <row r="19" spans="1:31" ht="20" customHeight="1" thickBot="1">
      <c r="A19" s="65" t="s">
        <v>9</v>
      </c>
      <c r="B19" s="3"/>
      <c r="C19" s="4"/>
      <c r="D19" s="8">
        <f t="shared" si="1"/>
        <v>0</v>
      </c>
      <c r="E19" s="3"/>
      <c r="F19" s="4"/>
      <c r="G19" s="8">
        <f t="shared" si="2"/>
        <v>0</v>
      </c>
      <c r="H19" s="3"/>
      <c r="I19" s="4"/>
      <c r="J19" s="8">
        <f t="shared" si="3"/>
        <v>0</v>
      </c>
      <c r="K19" s="3"/>
      <c r="L19" s="4"/>
      <c r="M19" s="8">
        <f t="shared" si="4"/>
        <v>0</v>
      </c>
      <c r="N19" s="3"/>
      <c r="O19" s="4"/>
      <c r="P19" s="8">
        <f t="shared" si="5"/>
        <v>0</v>
      </c>
      <c r="Q19" s="3"/>
      <c r="R19" s="4"/>
      <c r="S19" s="8">
        <f t="shared" si="6"/>
        <v>0</v>
      </c>
      <c r="T19" s="3"/>
      <c r="U19" s="73"/>
      <c r="V19" s="10">
        <f t="shared" si="7"/>
        <v>0</v>
      </c>
      <c r="W19" s="22">
        <f t="shared" ref="W19" si="48">SUM(D19:D20,G19:G20,J19:J20,M19:M20,P19:P20,S19:S20)</f>
        <v>0</v>
      </c>
      <c r="X19" s="18">
        <f t="shared" ref="X19" si="49">V19+V20</f>
        <v>0</v>
      </c>
      <c r="Y19" s="16">
        <f t="shared" ref="Y19" si="50">W19+X19</f>
        <v>0</v>
      </c>
      <c r="Z19" s="16">
        <v>1.4583333333333299</v>
      </c>
      <c r="AA19" s="33">
        <f t="shared" ref="AA19" si="51">Y19-Z19</f>
        <v>-1.4583333333333299</v>
      </c>
      <c r="AB19" s="63">
        <f t="shared" ref="AB19:AB20" si="52">IF(Y19&lt;Z19,Z19-Y19,"0 ")</f>
        <v>1.4583333333333299</v>
      </c>
      <c r="AC19" s="63" t="str">
        <f t="shared" ref="AC19:AC20" si="53">IF(Y19&gt;Z19,Y19-Z19," ")</f>
        <v xml:space="preserve"> </v>
      </c>
      <c r="AD19" s="55">
        <f>'SEM 4'!AD19:AD20</f>
        <v>0</v>
      </c>
      <c r="AE19" s="64" t="e">
        <f t="shared" ref="AE19" si="54">AD19+AC19-AB19</f>
        <v>#VALUE!</v>
      </c>
    </row>
    <row r="20" spans="1:31" ht="20" customHeight="1" thickBot="1">
      <c r="A20" s="66"/>
      <c r="B20" s="5"/>
      <c r="C20" s="6"/>
      <c r="D20" s="9">
        <f t="shared" si="1"/>
        <v>0</v>
      </c>
      <c r="E20" s="5"/>
      <c r="F20" s="6"/>
      <c r="G20" s="9">
        <f t="shared" si="2"/>
        <v>0</v>
      </c>
      <c r="H20" s="5"/>
      <c r="I20" s="6"/>
      <c r="J20" s="9">
        <f t="shared" si="3"/>
        <v>0</v>
      </c>
      <c r="K20" s="5"/>
      <c r="L20" s="6"/>
      <c r="M20" s="9">
        <f t="shared" si="4"/>
        <v>0</v>
      </c>
      <c r="N20" s="5"/>
      <c r="O20" s="6"/>
      <c r="P20" s="9">
        <f t="shared" si="5"/>
        <v>0</v>
      </c>
      <c r="Q20" s="5"/>
      <c r="R20" s="6"/>
      <c r="S20" s="9">
        <f t="shared" si="6"/>
        <v>0</v>
      </c>
      <c r="T20" s="5"/>
      <c r="U20" s="74"/>
      <c r="V20" s="15">
        <f t="shared" si="7"/>
        <v>0</v>
      </c>
      <c r="W20" s="23"/>
      <c r="X20" s="18"/>
      <c r="Y20" s="17"/>
      <c r="Z20" s="16"/>
      <c r="AA20" s="33"/>
      <c r="AB20" s="63"/>
      <c r="AC20" s="63"/>
      <c r="AD20" s="56"/>
      <c r="AE20" s="64"/>
    </row>
    <row r="21" spans="1:31" ht="20" customHeight="1">
      <c r="A21" s="94" t="s">
        <v>12</v>
      </c>
      <c r="B21" s="89"/>
      <c r="C21" s="85"/>
      <c r="D21" s="90"/>
      <c r="E21" s="89"/>
      <c r="F21" s="85"/>
      <c r="G21" s="90"/>
      <c r="H21" s="89"/>
      <c r="I21" s="85"/>
      <c r="J21" s="90"/>
      <c r="K21" s="89"/>
      <c r="L21" s="85"/>
      <c r="M21" s="90"/>
      <c r="N21" s="89"/>
      <c r="O21" s="85"/>
      <c r="P21" s="90"/>
      <c r="Q21" s="89"/>
      <c r="R21" s="85"/>
      <c r="S21" s="90"/>
      <c r="T21" s="89"/>
      <c r="U21" s="85"/>
      <c r="V21" s="90"/>
      <c r="W21" s="1"/>
      <c r="AB21" s="35"/>
      <c r="AC21" s="36"/>
      <c r="AD21" s="37"/>
    </row>
    <row r="22" spans="1:31" ht="20" customHeight="1" thickBot="1">
      <c r="A22" s="95"/>
      <c r="B22" s="91"/>
      <c r="C22" s="92"/>
      <c r="D22" s="93"/>
      <c r="E22" s="91"/>
      <c r="F22" s="92"/>
      <c r="G22" s="93"/>
      <c r="H22" s="91"/>
      <c r="I22" s="92"/>
      <c r="J22" s="93"/>
      <c r="K22" s="91"/>
      <c r="L22" s="92"/>
      <c r="M22" s="93"/>
      <c r="N22" s="91"/>
      <c r="O22" s="92"/>
      <c r="P22" s="93"/>
      <c r="Q22" s="91"/>
      <c r="R22" s="92"/>
      <c r="S22" s="93"/>
      <c r="T22" s="91"/>
      <c r="U22" s="92"/>
      <c r="V22" s="93"/>
      <c r="W22" s="1"/>
    </row>
    <row r="23" spans="1:31" ht="15">
      <c r="A23" s="96" t="s">
        <v>18</v>
      </c>
      <c r="B23" s="86"/>
      <c r="C23" s="87"/>
      <c r="D23" s="88"/>
      <c r="E23" s="82"/>
      <c r="F23" s="84"/>
      <c r="G23" s="83"/>
      <c r="H23" s="39"/>
      <c r="I23" s="41"/>
      <c r="J23" s="40"/>
      <c r="K23" s="42"/>
      <c r="L23" s="43"/>
      <c r="M23" s="44"/>
      <c r="N23" s="42"/>
      <c r="O23" s="43"/>
      <c r="P23" s="44"/>
      <c r="Q23" s="42"/>
      <c r="R23" s="43"/>
      <c r="S23" s="44"/>
      <c r="T23" s="42"/>
      <c r="U23" s="43"/>
      <c r="V23" s="44"/>
      <c r="W23" s="1"/>
    </row>
    <row r="24" spans="1:31" ht="15">
      <c r="A24" s="96"/>
      <c r="B24" s="39"/>
      <c r="C24" s="41"/>
      <c r="D24" s="40"/>
      <c r="E24" s="82"/>
      <c r="F24" s="84"/>
      <c r="G24" s="83"/>
      <c r="H24" s="39"/>
      <c r="I24" s="41"/>
      <c r="J24" s="40"/>
      <c r="K24" s="45"/>
      <c r="L24" s="46"/>
      <c r="M24" s="47"/>
      <c r="N24" s="45"/>
      <c r="O24" s="46"/>
      <c r="P24" s="47"/>
      <c r="Q24" s="45"/>
      <c r="R24" s="46"/>
      <c r="S24" s="47"/>
      <c r="T24" s="45"/>
      <c r="U24" s="46"/>
      <c r="V24" s="47"/>
      <c r="W24" s="1"/>
    </row>
    <row r="25" spans="1:31" ht="15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31" ht="1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31" ht="15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</sheetData>
  <mergeCells count="95">
    <mergeCell ref="T22:V22"/>
    <mergeCell ref="A23:A24"/>
    <mergeCell ref="AD19:AD20"/>
    <mergeCell ref="AE19:AE20"/>
    <mergeCell ref="A21:A22"/>
    <mergeCell ref="AB21:AD21"/>
    <mergeCell ref="B22:D22"/>
    <mergeCell ref="E22:G22"/>
    <mergeCell ref="H22:J22"/>
    <mergeCell ref="K22:M22"/>
    <mergeCell ref="N22:P22"/>
    <mergeCell ref="Q22:S22"/>
    <mergeCell ref="AD17:AD18"/>
    <mergeCell ref="AE17:AE18"/>
    <mergeCell ref="A19:A20"/>
    <mergeCell ref="W19:W20"/>
    <mergeCell ref="X19:X20"/>
    <mergeCell ref="Y19:Y20"/>
    <mergeCell ref="Z19:Z20"/>
    <mergeCell ref="AA19:AA20"/>
    <mergeCell ref="AB19:AB20"/>
    <mergeCell ref="AC19:AC20"/>
    <mergeCell ref="AD15:AD16"/>
    <mergeCell ref="AE15:AE16"/>
    <mergeCell ref="A17:A18"/>
    <mergeCell ref="W17:W18"/>
    <mergeCell ref="X17:X18"/>
    <mergeCell ref="Y17:Y18"/>
    <mergeCell ref="Z17:Z18"/>
    <mergeCell ref="AA17:AA18"/>
    <mergeCell ref="AB17:AB18"/>
    <mergeCell ref="AC17:AC18"/>
    <mergeCell ref="AD13:AD14"/>
    <mergeCell ref="AE13:AE14"/>
    <mergeCell ref="A15:A16"/>
    <mergeCell ref="W15:W16"/>
    <mergeCell ref="X15:X16"/>
    <mergeCell ref="Y15:Y16"/>
    <mergeCell ref="Z15:Z16"/>
    <mergeCell ref="AA15:AA16"/>
    <mergeCell ref="AB15:AB16"/>
    <mergeCell ref="AC15:AC16"/>
    <mergeCell ref="AD11:AD12"/>
    <mergeCell ref="AE11:AE12"/>
    <mergeCell ref="A13:A14"/>
    <mergeCell ref="W13:W14"/>
    <mergeCell ref="X13:X14"/>
    <mergeCell ref="Y13:Y14"/>
    <mergeCell ref="Z13:Z14"/>
    <mergeCell ref="AA13:AA14"/>
    <mergeCell ref="AB13:AB14"/>
    <mergeCell ref="AC13:AC14"/>
    <mergeCell ref="AD9:AD10"/>
    <mergeCell ref="AE9:AE10"/>
    <mergeCell ref="A11:A12"/>
    <mergeCell ref="W11:W12"/>
    <mergeCell ref="X11:X12"/>
    <mergeCell ref="Y11:Y12"/>
    <mergeCell ref="Z11:Z12"/>
    <mergeCell ref="AA11:AA12"/>
    <mergeCell ref="AB11:AB12"/>
    <mergeCell ref="AC11:AC12"/>
    <mergeCell ref="AD7:AD8"/>
    <mergeCell ref="AE7:AE8"/>
    <mergeCell ref="A9:A10"/>
    <mergeCell ref="W9:W10"/>
    <mergeCell ref="X9:X10"/>
    <mergeCell ref="Y9:Y10"/>
    <mergeCell ref="Z9:Z10"/>
    <mergeCell ref="AA9:AA10"/>
    <mergeCell ref="AB9:AB10"/>
    <mergeCell ref="AC9:AC10"/>
    <mergeCell ref="AD5:AD6"/>
    <mergeCell ref="AE5:AE6"/>
    <mergeCell ref="A7:A8"/>
    <mergeCell ref="W7:W8"/>
    <mergeCell ref="X7:X8"/>
    <mergeCell ref="Y7:Y8"/>
    <mergeCell ref="Z7:Z8"/>
    <mergeCell ref="AA7:AA8"/>
    <mergeCell ref="AB7:AB8"/>
    <mergeCell ref="AC7:AC8"/>
    <mergeCell ref="X5:X6"/>
    <mergeCell ref="Y5:Y6"/>
    <mergeCell ref="Z5:Z6"/>
    <mergeCell ref="AA5:AA6"/>
    <mergeCell ref="AB5:AB6"/>
    <mergeCell ref="AC5:AC6"/>
    <mergeCell ref="B1:F1"/>
    <mergeCell ref="K1:N1"/>
    <mergeCell ref="P1:Q2"/>
    <mergeCell ref="W1:W2"/>
    <mergeCell ref="B3:C3"/>
    <mergeCell ref="A5:A6"/>
    <mergeCell ref="W5:W6"/>
  </mergeCells>
  <phoneticPr fontId="7" type="noConversion"/>
  <pageMargins left="5.3149606299212608E-2" right="5.3149606299212608E-2" top="0.75000000000000011" bottom="0.75000000000000011" header="0.30000000000000004" footer="0.30000000000000004"/>
  <pageSetup paperSize="9" scale="85" orientation="landscape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effacer">
                <anchor moveWithCells="1" sizeWithCells="1">
                  <from>
                    <xdr:col>0</xdr:col>
                    <xdr:colOff>63500</xdr:colOff>
                    <xdr:row>1</xdr:row>
                    <xdr:rowOff>0</xdr:rowOff>
                  </from>
                  <to>
                    <xdr:col>1</xdr:col>
                    <xdr:colOff>190500</xdr:colOff>
                    <xdr:row>2</xdr:row>
                    <xdr:rowOff>88900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NETTOYER">
                <anchor moveWithCells="1" sizeWithCells="1">
                  <from>
                    <xdr:col>0</xdr:col>
                    <xdr:colOff>50800</xdr:colOff>
                    <xdr:row>24</xdr:row>
                    <xdr:rowOff>76200</xdr:rowOff>
                  </from>
                  <to>
                    <xdr:col>2</xdr:col>
                    <xdr:colOff>38100</xdr:colOff>
                    <xdr:row>25</xdr:row>
                    <xdr:rowOff>114300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85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Z25"/>
  <sheetViews>
    <sheetView workbookViewId="0">
      <selection activeCell="A21" sqref="A21:A22"/>
    </sheetView>
  </sheetViews>
  <sheetFormatPr baseColWidth="10" defaultRowHeight="14" x14ac:dyDescent="0"/>
  <cols>
    <col min="1" max="1" width="10.1640625" customWidth="1"/>
    <col min="2" max="16" width="5.83203125" customWidth="1"/>
    <col min="17" max="17" width="8.6640625" customWidth="1"/>
    <col min="18" max="18" width="7" customWidth="1"/>
    <col min="19" max="19" width="7.33203125" customWidth="1"/>
    <col min="20" max="20" width="7.33203125" hidden="1" customWidth="1"/>
    <col min="21" max="21" width="10.83203125" hidden="1" customWidth="1"/>
    <col min="22" max="22" width="8.33203125" customWidth="1"/>
    <col min="23" max="23" width="7.83203125" customWidth="1"/>
    <col min="24" max="24" width="8.83203125" customWidth="1"/>
  </cols>
  <sheetData>
    <row r="1" spans="1:25" ht="16" thickTop="1" thickBot="1">
      <c r="B1" s="25" t="s">
        <v>13</v>
      </c>
      <c r="C1" s="25"/>
      <c r="D1" s="25"/>
      <c r="E1" s="25"/>
      <c r="F1" s="25"/>
      <c r="I1" t="s">
        <v>14</v>
      </c>
      <c r="K1" s="26"/>
      <c r="L1" s="27"/>
      <c r="M1" s="27"/>
      <c r="N1" s="28"/>
      <c r="P1" s="20"/>
      <c r="Q1" s="48"/>
    </row>
    <row r="2" spans="1:25" ht="16" thickTop="1" thickBot="1">
      <c r="G2" t="s">
        <v>15</v>
      </c>
      <c r="I2" s="29"/>
      <c r="K2" t="s">
        <v>16</v>
      </c>
      <c r="L2" s="29">
        <v>2</v>
      </c>
      <c r="M2" t="s">
        <v>17</v>
      </c>
      <c r="N2" s="29">
        <v>8</v>
      </c>
      <c r="P2" s="20"/>
      <c r="Q2" s="20"/>
    </row>
    <row r="3" spans="1:25" ht="16" thickTop="1" thickBot="1">
      <c r="B3" s="19"/>
      <c r="C3" s="19"/>
      <c r="R3" t="s">
        <v>35</v>
      </c>
    </row>
    <row r="4" spans="1:25" ht="24" customHeight="1" thickBot="1">
      <c r="A4" s="2"/>
      <c r="B4" s="24" t="s">
        <v>15</v>
      </c>
      <c r="C4" s="21"/>
      <c r="D4" s="31">
        <f>'SEM 1'!I2</f>
        <v>1</v>
      </c>
      <c r="E4" s="24" t="s">
        <v>15</v>
      </c>
      <c r="F4" s="21"/>
      <c r="G4" s="31">
        <f>'SEM 2'!I2</f>
        <v>2</v>
      </c>
      <c r="H4" s="24" t="s">
        <v>15</v>
      </c>
      <c r="I4" s="21"/>
      <c r="J4" s="31">
        <f>'SEM 3'!I2</f>
        <v>3</v>
      </c>
      <c r="K4" s="24" t="s">
        <v>15</v>
      </c>
      <c r="L4" s="21"/>
      <c r="M4" s="31">
        <f>'SEM 4'!I2</f>
        <v>4</v>
      </c>
      <c r="N4" s="24" t="s">
        <v>15</v>
      </c>
      <c r="O4" s="21"/>
      <c r="P4" s="31">
        <f>'SEM 5'!I2</f>
        <v>5</v>
      </c>
      <c r="Q4" s="12" t="s">
        <v>36</v>
      </c>
      <c r="R4" t="s">
        <v>10</v>
      </c>
      <c r="S4" t="s">
        <v>36</v>
      </c>
      <c r="T4" t="s">
        <v>20</v>
      </c>
      <c r="U4" t="s">
        <v>19</v>
      </c>
      <c r="V4" s="34" t="s">
        <v>21</v>
      </c>
      <c r="W4" s="34" t="s">
        <v>22</v>
      </c>
      <c r="X4" s="53" t="s">
        <v>23</v>
      </c>
      <c r="Y4" t="s">
        <v>34</v>
      </c>
    </row>
    <row r="5" spans="1:25" ht="20" customHeight="1" thickBot="1">
      <c r="A5" s="49" t="s">
        <v>2</v>
      </c>
      <c r="B5" s="57">
        <f>'SEM 1'!Y5:Y6</f>
        <v>0</v>
      </c>
      <c r="C5" s="58"/>
      <c r="D5" s="59"/>
      <c r="E5" s="57">
        <f>'SEM 2'!Y5:Y6</f>
        <v>0</v>
      </c>
      <c r="F5" s="58"/>
      <c r="G5" s="59"/>
      <c r="H5" s="57">
        <f>'SEM 3'!Y5:Y6</f>
        <v>0</v>
      </c>
      <c r="I5" s="58"/>
      <c r="J5" s="59"/>
      <c r="K5" s="57">
        <f>'SEM 4'!Y5:Y6</f>
        <v>0</v>
      </c>
      <c r="L5" s="58"/>
      <c r="M5" s="59"/>
      <c r="N5" s="57">
        <f>'SEM 5'!Y5:Y6</f>
        <v>0</v>
      </c>
      <c r="O5" s="58"/>
      <c r="P5" s="59"/>
      <c r="Q5" s="22">
        <f>B5+E5+H5+K5+N5</f>
        <v>0</v>
      </c>
      <c r="R5" s="18">
        <f>'SEM 1'!X5:X6+'SEM 2'!X5:X6+'SEM 3'!X5:X6+'SEM 4'!X5:X6+'SEM 5'!X5:X6</f>
        <v>0</v>
      </c>
      <c r="S5" s="16">
        <v>6.3194444444444438</v>
      </c>
      <c r="T5" s="16">
        <v>1.4583333333333333</v>
      </c>
      <c r="U5" s="32">
        <f>S5-T5</f>
        <v>4.8611111111111107</v>
      </c>
      <c r="V5" s="63">
        <f>IF(Q5&lt;S5,S5-Q5,"0 ")</f>
        <v>6.3194444444444438</v>
      </c>
      <c r="W5" s="63" t="str">
        <f>IF(Q5&gt;S5,Q5-S5,"0 ")</f>
        <v xml:space="preserve">0 </v>
      </c>
      <c r="X5" s="70">
        <f>'SEM 5'!AD5:AD6</f>
        <v>0</v>
      </c>
      <c r="Y5" s="71">
        <f>X5+W5-V5</f>
        <v>-6.3194444444444438</v>
      </c>
    </row>
    <row r="6" spans="1:25" ht="20" customHeight="1" thickBot="1">
      <c r="A6" s="50"/>
      <c r="B6" s="60"/>
      <c r="C6" s="61"/>
      <c r="D6" s="62"/>
      <c r="E6" s="60"/>
      <c r="F6" s="61"/>
      <c r="G6" s="62"/>
      <c r="H6" s="60"/>
      <c r="I6" s="61"/>
      <c r="J6" s="62"/>
      <c r="K6" s="60"/>
      <c r="L6" s="61"/>
      <c r="M6" s="62"/>
      <c r="N6" s="60"/>
      <c r="O6" s="61"/>
      <c r="P6" s="62"/>
      <c r="Q6" s="23"/>
      <c r="R6" s="18"/>
      <c r="S6" s="17"/>
      <c r="T6" s="16"/>
      <c r="U6" s="25"/>
      <c r="V6" s="63"/>
      <c r="W6" s="63"/>
      <c r="X6" s="70"/>
      <c r="Y6" s="71"/>
    </row>
    <row r="7" spans="1:25" ht="20" customHeight="1" thickBot="1">
      <c r="A7" s="49" t="s">
        <v>3</v>
      </c>
      <c r="B7" s="57">
        <f>'SEM 1'!Y7:Y8</f>
        <v>0</v>
      </c>
      <c r="C7" s="58"/>
      <c r="D7" s="59"/>
      <c r="E7" s="57">
        <f>'SEM 2'!Y7:Y8</f>
        <v>0</v>
      </c>
      <c r="F7" s="58"/>
      <c r="G7" s="59"/>
      <c r="H7" s="57">
        <f>'SEM 3'!Y7:Y8</f>
        <v>0</v>
      </c>
      <c r="I7" s="58"/>
      <c r="J7" s="59"/>
      <c r="K7" s="57">
        <f>'SEM 4'!Y7:Y8</f>
        <v>0</v>
      </c>
      <c r="L7" s="58"/>
      <c r="M7" s="59"/>
      <c r="N7" s="57">
        <f>'SEM 5'!Y7:Y8</f>
        <v>0</v>
      </c>
      <c r="O7" s="58"/>
      <c r="P7" s="59"/>
      <c r="Q7" s="22">
        <f t="shared" ref="Q7:Q20" si="0">B7+E7+H7+K7+N7</f>
        <v>0</v>
      </c>
      <c r="R7" s="18">
        <f>'SEM 1'!X7:X8+'SEM 2'!X7:X8+'SEM 3'!X7:X8+'SEM 4'!X7:X8+'SEM 5'!X7:X8</f>
        <v>0</v>
      </c>
      <c r="S7" s="16">
        <v>6.3194444444444438</v>
      </c>
      <c r="T7" s="16">
        <v>1.4583333333333333</v>
      </c>
      <c r="U7" s="32">
        <f t="shared" ref="U7" si="1">S7-T7</f>
        <v>4.8611111111111107</v>
      </c>
      <c r="V7" s="63">
        <f t="shared" ref="V7:V20" si="2">IF(Q7&lt;S7,S7-Q7,"0 ")</f>
        <v>6.3194444444444438</v>
      </c>
      <c r="W7" s="63" t="str">
        <f t="shared" ref="W7:W20" si="3">IF(Q7&gt;S7,Q7-S7,"0 ")</f>
        <v xml:space="preserve">0 </v>
      </c>
      <c r="X7" s="70">
        <f>'SEM 5'!AD7:AD8</f>
        <v>0</v>
      </c>
      <c r="Y7" s="71">
        <f t="shared" ref="Y7" si="4">X7+W7-V7</f>
        <v>-6.3194444444444438</v>
      </c>
    </row>
    <row r="8" spans="1:25" ht="20" customHeight="1" thickBot="1">
      <c r="A8" s="50"/>
      <c r="B8" s="60"/>
      <c r="C8" s="61"/>
      <c r="D8" s="62"/>
      <c r="E8" s="60"/>
      <c r="F8" s="61"/>
      <c r="G8" s="62"/>
      <c r="H8" s="60"/>
      <c r="I8" s="61"/>
      <c r="J8" s="62"/>
      <c r="K8" s="60"/>
      <c r="L8" s="61"/>
      <c r="M8" s="62"/>
      <c r="N8" s="60"/>
      <c r="O8" s="61"/>
      <c r="P8" s="62"/>
      <c r="Q8" s="23"/>
      <c r="R8" s="18"/>
      <c r="S8" s="17"/>
      <c r="T8" s="16"/>
      <c r="U8" s="25"/>
      <c r="V8" s="63"/>
      <c r="W8" s="63"/>
      <c r="X8" s="70"/>
      <c r="Y8" s="71"/>
    </row>
    <row r="9" spans="1:25" ht="20" customHeight="1" thickBot="1">
      <c r="A9" s="49" t="s">
        <v>4</v>
      </c>
      <c r="B9" s="57">
        <f>'SEM 1'!Y9:Y10</f>
        <v>0</v>
      </c>
      <c r="C9" s="58"/>
      <c r="D9" s="59"/>
      <c r="E9" s="57">
        <f>'SEM 2'!Y9:Y10</f>
        <v>0</v>
      </c>
      <c r="F9" s="58"/>
      <c r="G9" s="59"/>
      <c r="H9" s="57">
        <f>'SEM 3'!Y9:Y10</f>
        <v>0</v>
      </c>
      <c r="I9" s="58"/>
      <c r="J9" s="59"/>
      <c r="K9" s="57">
        <f>'SEM 4'!Y9:Y10</f>
        <v>0</v>
      </c>
      <c r="L9" s="58"/>
      <c r="M9" s="59"/>
      <c r="N9" s="57">
        <f>'SEM 5'!Y9:Y10</f>
        <v>0</v>
      </c>
      <c r="O9" s="58"/>
      <c r="P9" s="59"/>
      <c r="Q9" s="22">
        <f t="shared" ref="Q9:Q20" si="5">B9+E9+H9+K9+N9</f>
        <v>0</v>
      </c>
      <c r="R9" s="18">
        <f>'SEM 1'!X9:X10+'SEM 2'!X9:X10+'SEM 3'!X9:X10+'SEM 4'!X9:X10+'SEM 5'!X9:X10</f>
        <v>0</v>
      </c>
      <c r="S9" s="16">
        <v>6.3194444444444438</v>
      </c>
      <c r="T9" s="16">
        <v>1.4583333333333299</v>
      </c>
      <c r="U9" s="32">
        <f t="shared" ref="U9" si="6">S9-T9</f>
        <v>4.8611111111111143</v>
      </c>
      <c r="V9" s="63">
        <f t="shared" ref="V9:V20" si="7">IF(Q9&lt;S9,S9-Q9,"0 ")</f>
        <v>6.3194444444444438</v>
      </c>
      <c r="W9" s="63" t="str">
        <f t="shared" ref="W9:W20" si="8">IF(Q9&gt;S9,Q9-S9,"0 ")</f>
        <v xml:space="preserve">0 </v>
      </c>
      <c r="X9" s="70">
        <f>'SEM 5'!AD9:AD10</f>
        <v>0</v>
      </c>
      <c r="Y9" s="71">
        <f t="shared" ref="Y9" si="9">X9+W9-V9</f>
        <v>-6.3194444444444438</v>
      </c>
    </row>
    <row r="10" spans="1:25" ht="20" customHeight="1" thickBot="1">
      <c r="A10" s="50"/>
      <c r="B10" s="60"/>
      <c r="C10" s="61"/>
      <c r="D10" s="62"/>
      <c r="E10" s="60"/>
      <c r="F10" s="61"/>
      <c r="G10" s="62"/>
      <c r="H10" s="60"/>
      <c r="I10" s="61"/>
      <c r="J10" s="62"/>
      <c r="K10" s="60"/>
      <c r="L10" s="61"/>
      <c r="M10" s="62"/>
      <c r="N10" s="60"/>
      <c r="O10" s="61"/>
      <c r="P10" s="62"/>
      <c r="Q10" s="23"/>
      <c r="R10" s="18"/>
      <c r="S10" s="17"/>
      <c r="T10" s="16"/>
      <c r="U10" s="25"/>
      <c r="V10" s="63"/>
      <c r="W10" s="63"/>
      <c r="X10" s="70"/>
      <c r="Y10" s="71"/>
    </row>
    <row r="11" spans="1:25" ht="20" customHeight="1" thickBot="1">
      <c r="A11" s="49" t="s">
        <v>5</v>
      </c>
      <c r="B11" s="57">
        <f>'SEM 1'!Y11:Y12</f>
        <v>0</v>
      </c>
      <c r="C11" s="58"/>
      <c r="D11" s="59"/>
      <c r="E11" s="57">
        <f>'SEM 2'!Y11:Y12</f>
        <v>0</v>
      </c>
      <c r="F11" s="58"/>
      <c r="G11" s="59"/>
      <c r="H11" s="57">
        <f>'SEM 3'!Y11:Y12</f>
        <v>0</v>
      </c>
      <c r="I11" s="58"/>
      <c r="J11" s="59"/>
      <c r="K11" s="57">
        <f>'SEM 4'!Y11:Y12</f>
        <v>0</v>
      </c>
      <c r="L11" s="58"/>
      <c r="M11" s="59"/>
      <c r="N11" s="57">
        <f>'SEM 5'!Y11:Y12</f>
        <v>0</v>
      </c>
      <c r="O11" s="58"/>
      <c r="P11" s="59"/>
      <c r="Q11" s="22">
        <f t="shared" ref="Q11:Q20" si="10">B11+E11+H11+K11+N11</f>
        <v>0</v>
      </c>
      <c r="R11" s="18">
        <f>'SEM 1'!X11:X12+'SEM 2'!X11:X12+'SEM 3'!X11:X12+'SEM 4'!X11:X12+'SEM 5'!X11:X12</f>
        <v>0</v>
      </c>
      <c r="S11" s="16">
        <v>6.3194444444444438</v>
      </c>
      <c r="T11" s="16">
        <v>1.4583333333333299</v>
      </c>
      <c r="U11" s="32">
        <f t="shared" ref="U11" si="11">S11-T11</f>
        <v>4.8611111111111143</v>
      </c>
      <c r="V11" s="63">
        <f t="shared" ref="V11:V20" si="12">IF(Q11&lt;S11,S11-Q11,"0 ")</f>
        <v>6.3194444444444438</v>
      </c>
      <c r="W11" s="63" t="str">
        <f t="shared" ref="W11:W20" si="13">IF(Q11&gt;S11,Q11-S11,"0 ")</f>
        <v xml:space="preserve">0 </v>
      </c>
      <c r="X11" s="70">
        <f>'SEM 5'!AD11:AD12</f>
        <v>0</v>
      </c>
      <c r="Y11" s="71">
        <f t="shared" ref="Y11" si="14">X11+W11-V11</f>
        <v>-6.3194444444444438</v>
      </c>
    </row>
    <row r="12" spans="1:25" ht="20" customHeight="1" thickBot="1">
      <c r="A12" s="50"/>
      <c r="B12" s="60"/>
      <c r="C12" s="61"/>
      <c r="D12" s="62"/>
      <c r="E12" s="60"/>
      <c r="F12" s="61"/>
      <c r="G12" s="62"/>
      <c r="H12" s="60"/>
      <c r="I12" s="61"/>
      <c r="J12" s="62"/>
      <c r="K12" s="60"/>
      <c r="L12" s="61"/>
      <c r="M12" s="62"/>
      <c r="N12" s="60"/>
      <c r="O12" s="61"/>
      <c r="P12" s="62"/>
      <c r="Q12" s="23"/>
      <c r="R12" s="18"/>
      <c r="S12" s="17"/>
      <c r="T12" s="16"/>
      <c r="U12" s="25"/>
      <c r="V12" s="63"/>
      <c r="W12" s="63"/>
      <c r="X12" s="70"/>
      <c r="Y12" s="71"/>
    </row>
    <row r="13" spans="1:25" ht="20" customHeight="1" thickBot="1">
      <c r="A13" s="49" t="s">
        <v>6</v>
      </c>
      <c r="B13" s="57">
        <f>'SEM 1'!Y13:Y14</f>
        <v>0</v>
      </c>
      <c r="C13" s="58"/>
      <c r="D13" s="59"/>
      <c r="E13" s="57">
        <f>'SEM 2'!Y13:Y14</f>
        <v>0</v>
      </c>
      <c r="F13" s="58"/>
      <c r="G13" s="59"/>
      <c r="H13" s="57">
        <f>'SEM 3'!Y13:Y14</f>
        <v>0</v>
      </c>
      <c r="I13" s="58"/>
      <c r="J13" s="59"/>
      <c r="K13" s="57">
        <f>'SEM 4'!Y13:Y14</f>
        <v>0</v>
      </c>
      <c r="L13" s="58"/>
      <c r="M13" s="59"/>
      <c r="N13" s="57">
        <f>'SEM 5'!Y13:Y14</f>
        <v>0</v>
      </c>
      <c r="O13" s="58"/>
      <c r="P13" s="59"/>
      <c r="Q13" s="22">
        <f t="shared" ref="Q13:Q20" si="15">B13+E13+H13+K13+N13</f>
        <v>0</v>
      </c>
      <c r="R13" s="18">
        <f>'SEM 1'!X13:X14+'SEM 2'!X13:X14+'SEM 3'!X13:X14+'SEM 4'!X13:X14+'SEM 5'!X13:X14</f>
        <v>0</v>
      </c>
      <c r="S13" s="16">
        <v>6.3194444444444438</v>
      </c>
      <c r="T13" s="16">
        <v>1.4583333333333299</v>
      </c>
      <c r="U13" s="32">
        <f t="shared" ref="U13" si="16">S13-T13</f>
        <v>4.8611111111111143</v>
      </c>
      <c r="V13" s="63">
        <f t="shared" ref="V13:V20" si="17">IF(Q13&lt;S13,S13-Q13,"0 ")</f>
        <v>6.3194444444444438</v>
      </c>
      <c r="W13" s="63" t="str">
        <f t="shared" ref="W13:W20" si="18">IF(Q13&gt;S13,Q13-S13,"0 ")</f>
        <v xml:space="preserve">0 </v>
      </c>
      <c r="X13" s="70">
        <f>'SEM 5'!AD13:AD14</f>
        <v>0</v>
      </c>
      <c r="Y13" s="71">
        <f t="shared" ref="Y13" si="19">X13+W13-V13</f>
        <v>-6.3194444444444438</v>
      </c>
    </row>
    <row r="14" spans="1:25" ht="20" customHeight="1" thickBot="1">
      <c r="A14" s="50"/>
      <c r="B14" s="60"/>
      <c r="C14" s="61"/>
      <c r="D14" s="62"/>
      <c r="E14" s="60"/>
      <c r="F14" s="61"/>
      <c r="G14" s="62"/>
      <c r="H14" s="60"/>
      <c r="I14" s="61"/>
      <c r="J14" s="62"/>
      <c r="K14" s="60"/>
      <c r="L14" s="61"/>
      <c r="M14" s="62"/>
      <c r="N14" s="60"/>
      <c r="O14" s="61"/>
      <c r="P14" s="62"/>
      <c r="Q14" s="23"/>
      <c r="R14" s="18"/>
      <c r="S14" s="17"/>
      <c r="T14" s="16"/>
      <c r="U14" s="25"/>
      <c r="V14" s="63"/>
      <c r="W14" s="63"/>
      <c r="X14" s="70"/>
      <c r="Y14" s="71"/>
    </row>
    <row r="15" spans="1:25" ht="20" customHeight="1" thickBot="1">
      <c r="A15" s="51" t="s">
        <v>7</v>
      </c>
      <c r="B15" s="57">
        <f>'SEM 1'!Y15:Y16</f>
        <v>0</v>
      </c>
      <c r="C15" s="58"/>
      <c r="D15" s="59"/>
      <c r="E15" s="57">
        <f>'SEM 2'!Y15:Y16</f>
        <v>0</v>
      </c>
      <c r="F15" s="58"/>
      <c r="G15" s="59"/>
      <c r="H15" s="57">
        <f>'SEM 3'!Y15:Y16</f>
        <v>0</v>
      </c>
      <c r="I15" s="58"/>
      <c r="J15" s="59"/>
      <c r="K15" s="57">
        <f>'SEM 4'!Y15:Y16</f>
        <v>0</v>
      </c>
      <c r="L15" s="58"/>
      <c r="M15" s="59"/>
      <c r="N15" s="57">
        <f>'SEM 5'!Y15:Y16</f>
        <v>0</v>
      </c>
      <c r="O15" s="58"/>
      <c r="P15" s="59"/>
      <c r="Q15" s="22">
        <f t="shared" ref="Q15:Q20" si="20">B15+E15+H15+K15+N15</f>
        <v>0</v>
      </c>
      <c r="R15" s="18">
        <f>'SEM 1'!X15:X16+'SEM 2'!X15:X16+'SEM 3'!X15:X16+'SEM 4'!X15:X16+'SEM 5'!X15:X16</f>
        <v>0</v>
      </c>
      <c r="S15" s="16">
        <v>6.3194444444444438</v>
      </c>
      <c r="T15" s="16">
        <v>1.4583333333333299</v>
      </c>
      <c r="U15" s="32">
        <f t="shared" ref="U15" si="21">S15-T15</f>
        <v>4.8611111111111143</v>
      </c>
      <c r="V15" s="63">
        <f t="shared" ref="V15:V20" si="22">IF(Q15&lt;S15,S15-Q15,"0 ")</f>
        <v>6.3194444444444438</v>
      </c>
      <c r="W15" s="63" t="str">
        <f t="shared" ref="W15:W20" si="23">IF(Q15&gt;S15,Q15-S15,"0 ")</f>
        <v xml:space="preserve">0 </v>
      </c>
      <c r="X15" s="70">
        <f>'SEM 5'!AD15:AD16</f>
        <v>0</v>
      </c>
      <c r="Y15" s="71">
        <f t="shared" ref="Y15" si="24">X15+W15-V15</f>
        <v>-6.3194444444444438</v>
      </c>
    </row>
    <row r="16" spans="1:25" ht="20" customHeight="1" thickBot="1">
      <c r="A16" s="51"/>
      <c r="B16" s="60"/>
      <c r="C16" s="61"/>
      <c r="D16" s="62"/>
      <c r="E16" s="60"/>
      <c r="F16" s="61"/>
      <c r="G16" s="62"/>
      <c r="H16" s="60"/>
      <c r="I16" s="61"/>
      <c r="J16" s="62"/>
      <c r="K16" s="60"/>
      <c r="L16" s="61"/>
      <c r="M16" s="62"/>
      <c r="N16" s="60"/>
      <c r="O16" s="61"/>
      <c r="P16" s="62"/>
      <c r="Q16" s="23"/>
      <c r="R16" s="18"/>
      <c r="S16" s="17"/>
      <c r="T16" s="16"/>
      <c r="U16" s="25"/>
      <c r="V16" s="63"/>
      <c r="W16" s="63"/>
      <c r="X16" s="70"/>
      <c r="Y16" s="71"/>
    </row>
    <row r="17" spans="1:25" ht="20" customHeight="1" thickBot="1">
      <c r="A17" s="49" t="s">
        <v>8</v>
      </c>
      <c r="B17" s="57">
        <f>'SEM 1'!Y17:Y18</f>
        <v>0</v>
      </c>
      <c r="C17" s="58"/>
      <c r="D17" s="59"/>
      <c r="E17" s="57">
        <f>'SEM 2'!Y17:Y18</f>
        <v>0</v>
      </c>
      <c r="F17" s="58"/>
      <c r="G17" s="59"/>
      <c r="H17" s="57">
        <f>'SEM 3'!Y17:Y18</f>
        <v>0</v>
      </c>
      <c r="I17" s="58"/>
      <c r="J17" s="59"/>
      <c r="K17" s="57">
        <f>'SEM 4'!Y17:Y18</f>
        <v>0</v>
      </c>
      <c r="L17" s="58"/>
      <c r="M17" s="59"/>
      <c r="N17" s="57">
        <f>'SEM 5'!Y17:Y18</f>
        <v>0</v>
      </c>
      <c r="O17" s="58"/>
      <c r="P17" s="59"/>
      <c r="Q17" s="22">
        <f t="shared" ref="Q17:Q20" si="25">B17+E17+H17+K17+N17</f>
        <v>0</v>
      </c>
      <c r="R17" s="18">
        <f>'SEM 1'!X17:X18+'SEM 2'!X17:X18+'SEM 3'!X17:X18+'SEM 4'!X17:X18+'SEM 5'!X17:X18</f>
        <v>0</v>
      </c>
      <c r="S17" s="16">
        <v>6.3194444444444438</v>
      </c>
      <c r="T17" s="16">
        <v>1.4583333333333299</v>
      </c>
      <c r="U17" s="32">
        <f t="shared" ref="U17" si="26">S17-T17</f>
        <v>4.8611111111111143</v>
      </c>
      <c r="V17" s="63">
        <f t="shared" ref="V17:V20" si="27">IF(Q17&lt;S17,S17-Q17,"0 ")</f>
        <v>6.3194444444444438</v>
      </c>
      <c r="W17" s="63" t="str">
        <f t="shared" ref="W17:W20" si="28">IF(Q17&gt;S17,Q17-S17,"0 ")</f>
        <v xml:space="preserve">0 </v>
      </c>
      <c r="X17" s="70">
        <f>'SEM 5'!AD17:AD18</f>
        <v>0</v>
      </c>
      <c r="Y17" s="71">
        <f t="shared" ref="Y17:Y19" si="29">X17+W17-V17</f>
        <v>-6.3194444444444438</v>
      </c>
    </row>
    <row r="18" spans="1:25" ht="20" customHeight="1" thickBot="1">
      <c r="A18" s="50"/>
      <c r="B18" s="60"/>
      <c r="C18" s="61"/>
      <c r="D18" s="62"/>
      <c r="E18" s="60"/>
      <c r="F18" s="61"/>
      <c r="G18" s="62"/>
      <c r="H18" s="60"/>
      <c r="I18" s="61"/>
      <c r="J18" s="62"/>
      <c r="K18" s="60"/>
      <c r="L18" s="61"/>
      <c r="M18" s="62"/>
      <c r="N18" s="60"/>
      <c r="O18" s="61"/>
      <c r="P18" s="62"/>
      <c r="Q18" s="23"/>
      <c r="R18" s="18"/>
      <c r="S18" s="17"/>
      <c r="T18" s="16"/>
      <c r="U18" s="25"/>
      <c r="V18" s="63"/>
      <c r="W18" s="63"/>
      <c r="X18" s="70"/>
      <c r="Y18" s="71"/>
    </row>
    <row r="19" spans="1:25" ht="20" customHeight="1" thickBot="1">
      <c r="A19" s="49" t="s">
        <v>9</v>
      </c>
      <c r="B19" s="57">
        <f>'SEM 1'!Y19:Y20</f>
        <v>0</v>
      </c>
      <c r="C19" s="58"/>
      <c r="D19" s="59"/>
      <c r="E19" s="57">
        <f>'SEM 2'!Y19:Y20</f>
        <v>0</v>
      </c>
      <c r="F19" s="58"/>
      <c r="G19" s="59"/>
      <c r="H19" s="57">
        <f>'SEM 3'!Y19:Y20</f>
        <v>0</v>
      </c>
      <c r="I19" s="58"/>
      <c r="J19" s="59"/>
      <c r="K19" s="57">
        <f>'SEM 4'!Y19:Y20</f>
        <v>0</v>
      </c>
      <c r="L19" s="58"/>
      <c r="M19" s="59"/>
      <c r="N19" s="57">
        <f>'SEM 5'!Y19:Y20</f>
        <v>0</v>
      </c>
      <c r="O19" s="58"/>
      <c r="P19" s="59"/>
      <c r="Q19" s="22">
        <f t="shared" ref="Q19:Q20" si="30">B19+E19+H19+K19+N19</f>
        <v>0</v>
      </c>
      <c r="R19" s="18">
        <f>'SEM 1'!X19:X20+'SEM 2'!X19:X20+'SEM 3'!X19:X20+'SEM 4'!X19:X20+'SEM 5'!X19:X20</f>
        <v>0</v>
      </c>
      <c r="S19" s="16">
        <v>6.3194444444444438</v>
      </c>
      <c r="T19" s="16">
        <v>1.4583333333333299</v>
      </c>
      <c r="U19" s="33">
        <f t="shared" ref="U19" si="31">S19-T19</f>
        <v>4.8611111111111143</v>
      </c>
      <c r="V19" s="63">
        <f t="shared" ref="V19:V20" si="32">IF(Q19&lt;S19,S19-Q19,"0 ")</f>
        <v>6.3194444444444438</v>
      </c>
      <c r="W19" s="63" t="str">
        <f t="shared" ref="W19:W20" si="33">IF(Q19&gt;S19,Q19-S19,"0 ")</f>
        <v xml:space="preserve">0 </v>
      </c>
      <c r="X19" s="70">
        <f>'SEM 5'!AD19:AD20</f>
        <v>0</v>
      </c>
      <c r="Y19" s="71">
        <f t="shared" si="29"/>
        <v>-6.3194444444444438</v>
      </c>
    </row>
    <row r="20" spans="1:25" ht="20" customHeight="1" thickBot="1">
      <c r="A20" s="50"/>
      <c r="B20" s="60"/>
      <c r="C20" s="61"/>
      <c r="D20" s="62"/>
      <c r="E20" s="60"/>
      <c r="F20" s="61"/>
      <c r="G20" s="62"/>
      <c r="H20" s="60"/>
      <c r="I20" s="61"/>
      <c r="J20" s="62"/>
      <c r="K20" s="60"/>
      <c r="L20" s="61"/>
      <c r="M20" s="62"/>
      <c r="N20" s="60"/>
      <c r="O20" s="61"/>
      <c r="P20" s="62"/>
      <c r="Q20" s="23"/>
      <c r="R20" s="18"/>
      <c r="S20" s="17"/>
      <c r="T20" s="16"/>
      <c r="U20" s="33"/>
      <c r="V20" s="63"/>
      <c r="W20" s="63"/>
      <c r="X20" s="70"/>
      <c r="Y20" s="71"/>
    </row>
    <row r="21" spans="1:25" ht="15">
      <c r="A21" s="97" t="s">
        <v>18</v>
      </c>
      <c r="B21" s="39"/>
      <c r="C21" s="41"/>
      <c r="D21" s="40"/>
      <c r="E21" s="39"/>
      <c r="F21" s="41"/>
      <c r="G21" s="40"/>
      <c r="H21" s="39"/>
      <c r="I21" s="41"/>
      <c r="J21" s="40"/>
      <c r="K21" s="42"/>
      <c r="L21" s="43"/>
      <c r="M21" s="44"/>
      <c r="N21" s="42"/>
      <c r="O21" s="43"/>
      <c r="P21" s="44"/>
      <c r="Q21" s="1"/>
    </row>
    <row r="22" spans="1:25" ht="15">
      <c r="A22" s="96"/>
      <c r="B22" s="39"/>
      <c r="C22" s="41"/>
      <c r="D22" s="40"/>
      <c r="E22" s="39"/>
      <c r="F22" s="41"/>
      <c r="G22" s="40"/>
      <c r="H22" s="39"/>
      <c r="I22" s="41"/>
      <c r="J22" s="40"/>
      <c r="K22" s="45"/>
      <c r="L22" s="46"/>
      <c r="M22" s="47"/>
      <c r="N22" s="45"/>
      <c r="O22" s="46"/>
      <c r="P22" s="47"/>
      <c r="Q22" s="1"/>
    </row>
    <row r="23" spans="1:25" ht="15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25" ht="15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25" ht="15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</sheetData>
  <mergeCells count="131">
    <mergeCell ref="N19:P20"/>
    <mergeCell ref="A21:A22"/>
    <mergeCell ref="N7:P8"/>
    <mergeCell ref="N9:P10"/>
    <mergeCell ref="N11:P12"/>
    <mergeCell ref="N13:P14"/>
    <mergeCell ref="N15:P16"/>
    <mergeCell ref="N17:P18"/>
    <mergeCell ref="H19:J20"/>
    <mergeCell ref="K7:M8"/>
    <mergeCell ref="K9:M10"/>
    <mergeCell ref="K11:M12"/>
    <mergeCell ref="K13:M14"/>
    <mergeCell ref="K15:M16"/>
    <mergeCell ref="K17:M18"/>
    <mergeCell ref="K19:M20"/>
    <mergeCell ref="H7:J8"/>
    <mergeCell ref="H9:J10"/>
    <mergeCell ref="H11:J12"/>
    <mergeCell ref="H13:J14"/>
    <mergeCell ref="H15:J16"/>
    <mergeCell ref="H17:J18"/>
    <mergeCell ref="B19:D20"/>
    <mergeCell ref="E7:G8"/>
    <mergeCell ref="E9:G10"/>
    <mergeCell ref="E11:G12"/>
    <mergeCell ref="E13:G14"/>
    <mergeCell ref="E15:G16"/>
    <mergeCell ref="E17:G18"/>
    <mergeCell ref="E19:G20"/>
    <mergeCell ref="B7:D8"/>
    <mergeCell ref="B9:D10"/>
    <mergeCell ref="B11:D12"/>
    <mergeCell ref="B13:D14"/>
    <mergeCell ref="B15:D16"/>
    <mergeCell ref="B17:D18"/>
    <mergeCell ref="B5:D6"/>
    <mergeCell ref="E5:G6"/>
    <mergeCell ref="H5:J6"/>
    <mergeCell ref="K5:M6"/>
    <mergeCell ref="N5:P6"/>
    <mergeCell ref="B4:C4"/>
    <mergeCell ref="E4:F4"/>
    <mergeCell ref="X19:X20"/>
    <mergeCell ref="Y19:Y20"/>
    <mergeCell ref="X17:X18"/>
    <mergeCell ref="Y17:Y18"/>
    <mergeCell ref="A19:A20"/>
    <mergeCell ref="Q19:Q20"/>
    <mergeCell ref="R19:R20"/>
    <mergeCell ref="S19:S20"/>
    <mergeCell ref="T19:T20"/>
    <mergeCell ref="U19:U20"/>
    <mergeCell ref="V19:V20"/>
    <mergeCell ref="W19:W20"/>
    <mergeCell ref="X15:X16"/>
    <mergeCell ref="Y15:Y16"/>
    <mergeCell ref="A17:A18"/>
    <mergeCell ref="Q17:Q18"/>
    <mergeCell ref="R17:R18"/>
    <mergeCell ref="S17:S18"/>
    <mergeCell ref="T17:T18"/>
    <mergeCell ref="U17:U18"/>
    <mergeCell ref="V17:V18"/>
    <mergeCell ref="W17:W18"/>
    <mergeCell ref="X13:X14"/>
    <mergeCell ref="Y13:Y14"/>
    <mergeCell ref="A15:A16"/>
    <mergeCell ref="Q15:Q16"/>
    <mergeCell ref="R15:R16"/>
    <mergeCell ref="S15:S16"/>
    <mergeCell ref="T15:T16"/>
    <mergeCell ref="U15:U16"/>
    <mergeCell ref="V15:V16"/>
    <mergeCell ref="W15:W16"/>
    <mergeCell ref="X11:X12"/>
    <mergeCell ref="Y11:Y12"/>
    <mergeCell ref="A13:A14"/>
    <mergeCell ref="Q13:Q14"/>
    <mergeCell ref="R13:R14"/>
    <mergeCell ref="S13:S14"/>
    <mergeCell ref="T13:T14"/>
    <mergeCell ref="U13:U14"/>
    <mergeCell ref="V13:V14"/>
    <mergeCell ref="W13:W14"/>
    <mergeCell ref="X9:X10"/>
    <mergeCell ref="Y9:Y10"/>
    <mergeCell ref="A11:A12"/>
    <mergeCell ref="Q11:Q12"/>
    <mergeCell ref="R11:R12"/>
    <mergeCell ref="S11:S12"/>
    <mergeCell ref="T11:T12"/>
    <mergeCell ref="U11:U12"/>
    <mergeCell ref="V11:V12"/>
    <mergeCell ref="W11:W12"/>
    <mergeCell ref="X7:X8"/>
    <mergeCell ref="Y7:Y8"/>
    <mergeCell ref="A9:A10"/>
    <mergeCell ref="Q9:Q10"/>
    <mergeCell ref="R9:R10"/>
    <mergeCell ref="S9:S10"/>
    <mergeCell ref="T9:T10"/>
    <mergeCell ref="U9:U10"/>
    <mergeCell ref="V9:V10"/>
    <mergeCell ref="W9:W10"/>
    <mergeCell ref="X5:X6"/>
    <mergeCell ref="Y5:Y6"/>
    <mergeCell ref="A7:A8"/>
    <mergeCell ref="Q7:Q8"/>
    <mergeCell ref="R7:R8"/>
    <mergeCell ref="S7:S8"/>
    <mergeCell ref="T7:T8"/>
    <mergeCell ref="U7:U8"/>
    <mergeCell ref="V7:V8"/>
    <mergeCell ref="W7:W8"/>
    <mergeCell ref="R5:R6"/>
    <mergeCell ref="S5:S6"/>
    <mergeCell ref="T5:T6"/>
    <mergeCell ref="U5:U6"/>
    <mergeCell ref="V5:V6"/>
    <mergeCell ref="W5:W6"/>
    <mergeCell ref="B1:F1"/>
    <mergeCell ref="K1:N1"/>
    <mergeCell ref="P1:P2"/>
    <mergeCell ref="Q1:Q2"/>
    <mergeCell ref="B3:C3"/>
    <mergeCell ref="A5:A6"/>
    <mergeCell ref="Q5:Q6"/>
    <mergeCell ref="H4:I4"/>
    <mergeCell ref="K4:L4"/>
    <mergeCell ref="N4:O4"/>
  </mergeCells>
  <pageMargins left="0.25" right="0.25" top="0.75" bottom="0.75" header="0.3" footer="0.3"/>
  <pageSetup paperSize="9" scale="85" orientation="landscape" verticalDpi="0"/>
  <extLst>
    <ext xmlns:mx="http://schemas.microsoft.com/office/mac/excel/2008/main" uri="{64002731-A6B0-56B0-2670-7721B7C09600}">
      <mx:PLV Mode="0" OnePage="0" WScale="85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"/>
  <sheetViews>
    <sheetView workbookViewId="0"/>
  </sheetViews>
  <sheetFormatPr baseColWidth="10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A1"/>
  <sheetViews>
    <sheetView workbookViewId="0"/>
  </sheetViews>
  <sheetFormatPr baseColWidth="10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SEM 1</vt:lpstr>
      <vt:lpstr>SEM 2</vt:lpstr>
      <vt:lpstr>SEM 3</vt:lpstr>
      <vt:lpstr>SEM 4</vt:lpstr>
      <vt:lpstr>SEM 5</vt:lpstr>
      <vt:lpstr>RECAP MENS</vt:lpstr>
      <vt:lpstr>Feuil2</vt:lpstr>
      <vt:lpstr>Feuil3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perard</dc:creator>
  <cp:lastModifiedBy>Charles Bride</cp:lastModifiedBy>
  <cp:lastPrinted>2015-09-13T16:46:36Z</cp:lastPrinted>
  <dcterms:created xsi:type="dcterms:W3CDTF">2012-04-30T19:11:18Z</dcterms:created>
  <dcterms:modified xsi:type="dcterms:W3CDTF">2015-09-14T17:44:45Z</dcterms:modified>
</cp:coreProperties>
</file>