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730" windowHeight="8565"/>
  </bookViews>
  <sheets>
    <sheet name="Feuil2" sheetId="2" r:id="rId1"/>
    <sheet name="Feuil2 (2)" sheetId="4" r:id="rId2"/>
    <sheet name="Feuil3" sheetId="3" r:id="rId3"/>
  </sheets>
  <definedNames>
    <definedName name="_xlnm.Print_Area" localSheetId="0">Feuil2!$B$3:$Q$28</definedName>
  </definedNames>
  <calcPr calcId="145621"/>
</workbook>
</file>

<file path=xl/calcChain.xml><?xml version="1.0" encoding="utf-8"?>
<calcChain xmlns="http://schemas.openxmlformats.org/spreadsheetml/2006/main">
  <c r="Z33" i="2" l="1"/>
  <c r="AA33" i="2"/>
  <c r="W33" i="2"/>
  <c r="X33" i="2"/>
  <c r="Y33" i="2"/>
  <c r="V33" i="2"/>
  <c r="W28" i="2"/>
  <c r="X28" i="2"/>
  <c r="Y28" i="2"/>
  <c r="Z28" i="2"/>
  <c r="AA28" i="2"/>
  <c r="V28" i="2"/>
  <c r="AA18" i="2" l="1"/>
  <c r="Z18" i="2"/>
  <c r="Y18" i="2"/>
  <c r="X18" i="2"/>
  <c r="W18" i="2"/>
  <c r="V18" i="2"/>
  <c r="Q25" i="2"/>
  <c r="Q26" i="2" s="1"/>
  <c r="P25" i="2"/>
  <c r="P26" i="2" s="1"/>
  <c r="O25" i="2"/>
  <c r="O26" i="2" s="1"/>
  <c r="N25" i="2"/>
  <c r="N26" i="2" s="1"/>
  <c r="M25" i="2"/>
  <c r="M26" i="2" s="1"/>
  <c r="L25" i="2"/>
  <c r="L26" i="2" s="1"/>
  <c r="K25" i="2"/>
  <c r="K26" i="2" s="1"/>
  <c r="J25" i="2"/>
  <c r="J26" i="2" s="1"/>
  <c r="I26" i="2"/>
  <c r="I25" i="2"/>
  <c r="H25" i="2"/>
  <c r="H26" i="2" s="1"/>
  <c r="H27" i="2" s="1"/>
  <c r="G25" i="2"/>
  <c r="G26" i="2" s="1"/>
  <c r="F25" i="2"/>
  <c r="F26" i="2" s="1"/>
  <c r="Q18" i="2"/>
  <c r="Q19" i="2" s="1"/>
  <c r="P18" i="2"/>
  <c r="P19" i="2" s="1"/>
  <c r="O18" i="2"/>
  <c r="O19" i="2" s="1"/>
  <c r="N18" i="2"/>
  <c r="N19" i="2" s="1"/>
  <c r="M18" i="2"/>
  <c r="M19" i="2" s="1"/>
  <c r="L18" i="2"/>
  <c r="L19" i="2" s="1"/>
  <c r="K18" i="2"/>
  <c r="K19" i="2" s="1"/>
  <c r="J18" i="2"/>
  <c r="J19" i="2" s="1"/>
  <c r="I18" i="2"/>
  <c r="I19" i="2" s="1"/>
  <c r="H18" i="2"/>
  <c r="H19" i="2" s="1"/>
  <c r="G18" i="2"/>
  <c r="G19" i="2" s="1"/>
  <c r="F18" i="2"/>
  <c r="F19" i="2" s="1"/>
  <c r="E25" i="2"/>
  <c r="D25" i="2"/>
  <c r="E26" i="2"/>
  <c r="D26" i="2"/>
  <c r="Q9" i="2"/>
  <c r="P9" i="2"/>
  <c r="O9" i="2"/>
  <c r="N9" i="2"/>
  <c r="M9" i="2"/>
  <c r="L9" i="2"/>
  <c r="K9" i="2"/>
  <c r="J9" i="2"/>
  <c r="I9" i="2"/>
  <c r="H9" i="2"/>
  <c r="G9" i="2"/>
  <c r="F9" i="2"/>
  <c r="AA9" i="2"/>
  <c r="Z9" i="2"/>
  <c r="J27" i="2" l="1"/>
  <c r="L27" i="2"/>
  <c r="N27" i="2"/>
  <c r="P27" i="2"/>
  <c r="J20" i="2"/>
  <c r="J28" i="2" s="1"/>
  <c r="L20" i="2"/>
  <c r="L28" i="2" s="1"/>
  <c r="N20" i="2"/>
  <c r="N28" i="2" s="1"/>
  <c r="P20" i="2"/>
  <c r="P28" i="2" s="1"/>
  <c r="F27" i="2"/>
  <c r="F20" i="2"/>
  <c r="H20" i="2"/>
  <c r="H28" i="2" s="1"/>
  <c r="F28" i="2" l="1"/>
  <c r="K24" i="4" l="1"/>
  <c r="K25" i="4" s="1"/>
  <c r="I24" i="4"/>
  <c r="I25" i="4" s="1"/>
  <c r="G24" i="4"/>
  <c r="G25" i="4" s="1"/>
  <c r="E24" i="4"/>
  <c r="E25" i="4" s="1"/>
  <c r="L23" i="4"/>
  <c r="L24" i="4" s="1"/>
  <c r="L25" i="4" s="1"/>
  <c r="K23" i="4"/>
  <c r="J23" i="4"/>
  <c r="J24" i="4" s="1"/>
  <c r="J25" i="4" s="1"/>
  <c r="I23" i="4"/>
  <c r="H23" i="4"/>
  <c r="H24" i="4" s="1"/>
  <c r="H25" i="4" s="1"/>
  <c r="G23" i="4"/>
  <c r="F23" i="4"/>
  <c r="F24" i="4" s="1"/>
  <c r="F25" i="4" s="1"/>
  <c r="E23" i="4"/>
  <c r="D23" i="4"/>
  <c r="D24" i="4" s="1"/>
  <c r="D25" i="4" s="1"/>
  <c r="L17" i="4"/>
  <c r="L18" i="4" s="1"/>
  <c r="J17" i="4"/>
  <c r="J18" i="4" s="1"/>
  <c r="H17" i="4"/>
  <c r="H18" i="4" s="1"/>
  <c r="F17" i="4"/>
  <c r="F18" i="4" s="1"/>
  <c r="D17" i="4"/>
  <c r="D18" i="4" s="1"/>
  <c r="U16" i="4"/>
  <c r="T16" i="4"/>
  <c r="S16" i="4"/>
  <c r="R16" i="4"/>
  <c r="L16" i="4"/>
  <c r="K16" i="4"/>
  <c r="K17" i="4" s="1"/>
  <c r="K18" i="4" s="1"/>
  <c r="J16" i="4"/>
  <c r="I16" i="4"/>
  <c r="I17" i="4" s="1"/>
  <c r="I18" i="4" s="1"/>
  <c r="H16" i="4"/>
  <c r="G16" i="4"/>
  <c r="G17" i="4" s="1"/>
  <c r="G18" i="4" s="1"/>
  <c r="F16" i="4"/>
  <c r="E16" i="4"/>
  <c r="E17" i="4" s="1"/>
  <c r="E18" i="4" s="1"/>
  <c r="D16" i="4"/>
  <c r="U7" i="4"/>
  <c r="T7" i="4"/>
  <c r="S7" i="4"/>
  <c r="R7" i="4"/>
  <c r="L7" i="4"/>
  <c r="K7" i="4"/>
  <c r="J7" i="4"/>
  <c r="I7" i="4"/>
  <c r="H7" i="4"/>
  <c r="G7" i="4"/>
  <c r="F7" i="4"/>
  <c r="E7" i="4"/>
  <c r="D7" i="4"/>
  <c r="T6" i="4"/>
  <c r="S6" i="4"/>
  <c r="R6" i="4"/>
  <c r="E18" i="2"/>
  <c r="E9" i="2"/>
  <c r="D9" i="2"/>
  <c r="D27" i="2" s="1"/>
  <c r="D18" i="2"/>
  <c r="D19" i="2" s="1"/>
  <c r="Y9" i="2"/>
  <c r="V9" i="2"/>
  <c r="W9" i="2"/>
  <c r="X9" i="2"/>
  <c r="E19" i="2" l="1"/>
  <c r="D20" i="2" s="1"/>
  <c r="D28" i="2" s="1"/>
  <c r="E26" i="4"/>
  <c r="I26" i="4"/>
  <c r="D26" i="4"/>
  <c r="F26" i="4"/>
  <c r="H26" i="4"/>
  <c r="J26" i="4"/>
  <c r="L26" i="4"/>
  <c r="G26" i="4"/>
  <c r="K26" i="4"/>
</calcChain>
</file>

<file path=xl/sharedStrings.xml><?xml version="1.0" encoding="utf-8"?>
<sst xmlns="http://schemas.openxmlformats.org/spreadsheetml/2006/main" count="149" uniqueCount="71">
  <si>
    <t>Besoin 1</t>
  </si>
  <si>
    <t>Besoin 2</t>
  </si>
  <si>
    <t>Besoin 3</t>
  </si>
  <si>
    <t>Besoin 4</t>
  </si>
  <si>
    <t>Besoin 5</t>
  </si>
  <si>
    <t>Besoin 6</t>
  </si>
  <si>
    <t>Besoin 7</t>
  </si>
  <si>
    <t>Besoin 8</t>
  </si>
  <si>
    <t>salle</t>
  </si>
  <si>
    <t>total h</t>
  </si>
  <si>
    <t>cout salle</t>
  </si>
  <si>
    <t>cuisine</t>
  </si>
  <si>
    <t>frais de pers salle</t>
  </si>
  <si>
    <t>frais de pers cuisine</t>
  </si>
  <si>
    <t>frafs de pers total</t>
  </si>
  <si>
    <t>nombre de couverts</t>
  </si>
  <si>
    <t>plateau moyen</t>
  </si>
  <si>
    <t>lundi midi</t>
  </si>
  <si>
    <t>cout cuisine</t>
  </si>
  <si>
    <t>cout 1h salle</t>
  </si>
  <si>
    <t>cout 1h cuisine</t>
  </si>
  <si>
    <t>9h30 - 15h</t>
  </si>
  <si>
    <t>12h - 15h</t>
  </si>
  <si>
    <t>à</t>
  </si>
  <si>
    <t xml:space="preserve">Nombre de couverts </t>
  </si>
  <si>
    <t>De</t>
  </si>
  <si>
    <t>9h - 14h</t>
  </si>
  <si>
    <t>10h - 14h30</t>
  </si>
  <si>
    <t>11h30 - 14h30</t>
  </si>
  <si>
    <t>Salle</t>
  </si>
  <si>
    <t>Cuisine</t>
  </si>
  <si>
    <t>mardi midi</t>
  </si>
  <si>
    <t>mardi soir</t>
  </si>
  <si>
    <t>lundi soir</t>
  </si>
  <si>
    <t>mercredi midi</t>
  </si>
  <si>
    <t>mercredi soir</t>
  </si>
  <si>
    <t>jeudi midi</t>
  </si>
  <si>
    <t>jeudi soir</t>
  </si>
  <si>
    <t>vendredi midi</t>
  </si>
  <si>
    <t>vendredi soir</t>
  </si>
  <si>
    <t>De --&gt;</t>
  </si>
  <si>
    <t>à  --&gt;</t>
  </si>
  <si>
    <t>Midi</t>
  </si>
  <si>
    <t>Soir</t>
  </si>
  <si>
    <t>Lundi</t>
  </si>
  <si>
    <t>Nombre de Couverts</t>
  </si>
  <si>
    <t>Plateau Moyen</t>
  </si>
  <si>
    <t>CA Prévisionnel</t>
  </si>
  <si>
    <t>Total Heures</t>
  </si>
  <si>
    <t>Coût Salle</t>
  </si>
  <si>
    <t>Frais de Personnel Salle</t>
  </si>
  <si>
    <t>Frais de Personnel Cuisine</t>
  </si>
  <si>
    <t>Frais de Personnel Total</t>
  </si>
  <si>
    <t>Mardi</t>
  </si>
  <si>
    <t>Mercredi</t>
  </si>
  <si>
    <t>Jeudi</t>
  </si>
  <si>
    <t>Vendredi</t>
  </si>
  <si>
    <t>Samedi</t>
  </si>
  <si>
    <t>Dimanche</t>
  </si>
  <si>
    <t>Coût Cuisine</t>
  </si>
  <si>
    <t>Salle Midi</t>
  </si>
  <si>
    <t>Salle Soir</t>
  </si>
  <si>
    <t>19h - 23h</t>
  </si>
  <si>
    <t>Nombre de couverts / Structure</t>
  </si>
  <si>
    <t>Cuisine Midi</t>
  </si>
  <si>
    <t>Cuisien Soir</t>
  </si>
  <si>
    <t>10h - 14h</t>
  </si>
  <si>
    <t>11h30 - 14h</t>
  </si>
  <si>
    <t>17h - 22h30</t>
  </si>
  <si>
    <t>18h30 - 23h</t>
  </si>
  <si>
    <t>19h - 00h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</si>
</sst>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  <scheme val="major"/>
    </font>
    <font>
      <u/>
      <sz val="11"/>
      <color theme="10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6"/>
      <color theme="1"/>
      <name val="Cambria"/>
      <family val="1"/>
      <scheme val="major"/>
    </font>
    <font>
      <b/>
      <u/>
      <sz val="11"/>
      <color theme="1"/>
      <name val="Cambria"/>
      <family val="1"/>
      <scheme val="major"/>
    </font>
    <font>
      <b/>
      <u/>
      <sz val="26"/>
      <color theme="1"/>
      <name val="Cambria"/>
      <family val="1"/>
      <scheme val="major"/>
    </font>
    <font>
      <b/>
      <u/>
      <sz val="40"/>
      <color theme="1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47">
    <xf numFmtId="0" fontId="0" fillId="0" borderId="0" xfId="0"/>
    <xf numFmtId="0" fontId="0" fillId="3" borderId="5" xfId="0" applyFill="1" applyBorder="1"/>
    <xf numFmtId="0" fontId="0" fillId="3" borderId="6" xfId="0" applyFill="1" applyBorder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3" xfId="0" applyBorder="1"/>
    <xf numFmtId="0" fontId="0" fillId="0" borderId="0" xfId="0" applyBorder="1"/>
    <xf numFmtId="0" fontId="0" fillId="0" borderId="14" xfId="0" applyBorder="1"/>
    <xf numFmtId="0" fontId="0" fillId="2" borderId="7" xfId="0" applyFill="1" applyBorder="1" applyAlignment="1">
      <alignment horizontal="center"/>
    </xf>
    <xf numFmtId="0" fontId="0" fillId="2" borderId="0" xfId="0" applyFill="1" applyBorder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7" xfId="0" applyFill="1" applyBorder="1"/>
    <xf numFmtId="10" fontId="0" fillId="0" borderId="7" xfId="1" applyNumberFormat="1" applyFon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3" fillId="4" borderId="10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2" borderId="9" xfId="0" applyFill="1" applyBorder="1" applyAlignment="1">
      <alignment horizontal="center"/>
    </xf>
    <xf numFmtId="0" fontId="1" fillId="2" borderId="0" xfId="0" applyFont="1" applyFill="1" applyBorder="1" applyAlignment="1">
      <alignment horizontal="centerContinuous"/>
    </xf>
    <xf numFmtId="0" fontId="0" fillId="2" borderId="0" xfId="0" applyFill="1" applyAlignment="1">
      <alignment horizontal="centerContinuous"/>
    </xf>
    <xf numFmtId="0" fontId="0" fillId="2" borderId="0" xfId="0" applyFill="1" applyBorder="1" applyAlignment="1">
      <alignment horizontal="centerContinuous"/>
    </xf>
    <xf numFmtId="0" fontId="1" fillId="4" borderId="15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0" borderId="25" xfId="0" applyBorder="1"/>
    <xf numFmtId="0" fontId="0" fillId="0" borderId="26" xfId="0" applyBorder="1"/>
    <xf numFmtId="0" fontId="0" fillId="5" borderId="7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0" xfId="0" applyBorder="1" applyAlignment="1"/>
    <xf numFmtId="0" fontId="0" fillId="0" borderId="9" xfId="0" applyBorder="1" applyAlignment="1">
      <alignment wrapText="1"/>
    </xf>
    <xf numFmtId="0" fontId="0" fillId="0" borderId="7" xfId="0" applyBorder="1" applyAlignment="1">
      <alignment horizontal="center" vertical="center" wrapText="1"/>
    </xf>
    <xf numFmtId="0" fontId="5" fillId="0" borderId="0" xfId="0" applyFont="1"/>
    <xf numFmtId="0" fontId="6" fillId="0" borderId="0" xfId="2" applyFont="1"/>
    <xf numFmtId="0" fontId="5" fillId="0" borderId="0" xfId="0" applyFont="1" applyAlignment="1">
      <alignment horizontal="center"/>
    </xf>
    <xf numFmtId="0" fontId="5" fillId="0" borderId="0" xfId="0" applyFont="1" applyBorder="1"/>
    <xf numFmtId="0" fontId="5" fillId="2" borderId="7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  <xf numFmtId="0" fontId="5" fillId="0" borderId="12" xfId="0" applyFont="1" applyBorder="1"/>
    <xf numFmtId="0" fontId="7" fillId="4" borderId="1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7" fillId="4" borderId="18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/>
    </xf>
    <xf numFmtId="0" fontId="5" fillId="4" borderId="2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7" fillId="4" borderId="19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/>
    </xf>
    <xf numFmtId="0" fontId="5" fillId="4" borderId="25" xfId="0" applyFont="1" applyFill="1" applyBorder="1" applyAlignment="1">
      <alignment horizontal="center" vertical="center"/>
    </xf>
    <xf numFmtId="0" fontId="5" fillId="0" borderId="22" xfId="0" applyFont="1" applyBorder="1"/>
    <xf numFmtId="0" fontId="5" fillId="0" borderId="25" xfId="0" applyFont="1" applyBorder="1"/>
    <xf numFmtId="0" fontId="5" fillId="3" borderId="6" xfId="0" applyFont="1" applyFill="1" applyBorder="1"/>
    <xf numFmtId="0" fontId="7" fillId="4" borderId="20" xfId="0" applyFont="1" applyFill="1" applyBorder="1" applyAlignment="1">
      <alignment horizontal="center" vertical="center"/>
    </xf>
    <xf numFmtId="0" fontId="5" fillId="0" borderId="23" xfId="0" applyFont="1" applyBorder="1"/>
    <xf numFmtId="0" fontId="5" fillId="0" borderId="26" xfId="0" applyFont="1" applyBorder="1"/>
    <xf numFmtId="0" fontId="5" fillId="4" borderId="5" xfId="0" applyFont="1" applyFill="1" applyBorder="1"/>
    <xf numFmtId="0" fontId="5" fillId="4" borderId="6" xfId="0" applyFont="1" applyFill="1" applyBorder="1"/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31" xfId="0" applyFont="1" applyFill="1" applyBorder="1"/>
    <xf numFmtId="0" fontId="5" fillId="0" borderId="4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2" borderId="30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15" xfId="0" applyFont="1" applyBorder="1"/>
    <xf numFmtId="0" fontId="5" fillId="0" borderId="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4" borderId="41" xfId="0" applyFont="1" applyFill="1" applyBorder="1" applyAlignment="1">
      <alignment horizontal="left" indent="1"/>
    </xf>
    <xf numFmtId="0" fontId="5" fillId="4" borderId="42" xfId="0" applyFont="1" applyFill="1" applyBorder="1" applyAlignment="1">
      <alignment horizontal="left" indent="1"/>
    </xf>
    <xf numFmtId="0" fontId="5" fillId="0" borderId="42" xfId="0" applyFont="1" applyBorder="1" applyAlignment="1">
      <alignment horizontal="left" indent="1"/>
    </xf>
    <xf numFmtId="0" fontId="5" fillId="4" borderId="30" xfId="0" applyFont="1" applyFill="1" applyBorder="1" applyAlignment="1">
      <alignment horizontal="center"/>
    </xf>
    <xf numFmtId="0" fontId="5" fillId="4" borderId="31" xfId="0" applyFont="1" applyFill="1" applyBorder="1" applyAlignment="1">
      <alignment horizontal="center"/>
    </xf>
    <xf numFmtId="0" fontId="5" fillId="4" borderId="32" xfId="0" applyFont="1" applyFill="1" applyBorder="1"/>
    <xf numFmtId="0" fontId="5" fillId="0" borderId="43" xfId="0" applyFont="1" applyBorder="1" applyAlignment="1">
      <alignment horizontal="left" indent="1"/>
    </xf>
    <xf numFmtId="0" fontId="5" fillId="0" borderId="40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38" xfId="0" applyFont="1" applyBorder="1" applyAlignment="1">
      <alignment horizontal="left" indent="1"/>
    </xf>
    <xf numFmtId="0" fontId="5" fillId="0" borderId="37" xfId="0" applyFont="1" applyBorder="1" applyAlignment="1">
      <alignment horizontal="left" indent="1"/>
    </xf>
    <xf numFmtId="0" fontId="5" fillId="0" borderId="39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36" xfId="0" applyFont="1" applyBorder="1" applyAlignment="1">
      <alignment horizontal="left" indent="1"/>
    </xf>
    <xf numFmtId="0" fontId="5" fillId="3" borderId="32" xfId="0" applyFont="1" applyFill="1" applyBorder="1"/>
    <xf numFmtId="0" fontId="5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/>
    </xf>
    <xf numFmtId="0" fontId="7" fillId="4" borderId="7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0" fontId="5" fillId="0" borderId="48" xfId="0" applyFont="1" applyBorder="1" applyAlignment="1">
      <alignment horizontal="center"/>
    </xf>
    <xf numFmtId="0" fontId="5" fillId="4" borderId="49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left" indent="1"/>
    </xf>
    <xf numFmtId="0" fontId="5" fillId="0" borderId="46" xfId="0" applyFont="1" applyBorder="1"/>
    <xf numFmtId="0" fontId="5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vertical="center"/>
    </xf>
    <xf numFmtId="0" fontId="7" fillId="2" borderId="28" xfId="0" applyFont="1" applyFill="1" applyBorder="1" applyAlignment="1">
      <alignment horizontal="center"/>
    </xf>
    <xf numFmtId="0" fontId="7" fillId="2" borderId="45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0" fontId="5" fillId="6" borderId="10" xfId="1" applyNumberFormat="1" applyFont="1" applyFill="1" applyBorder="1" applyAlignment="1">
      <alignment horizontal="center" vertical="center"/>
    </xf>
    <xf numFmtId="10" fontId="5" fillId="6" borderId="2" xfId="1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10" fontId="8" fillId="6" borderId="28" xfId="1" applyNumberFormat="1" applyFont="1" applyFill="1" applyBorder="1" applyAlignment="1">
      <alignment horizontal="center" vertical="center"/>
    </xf>
    <xf numFmtId="10" fontId="8" fillId="6" borderId="29" xfId="1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9" fillId="4" borderId="1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textRotation="90"/>
    </xf>
    <xf numFmtId="0" fontId="10" fillId="0" borderId="3" xfId="0" applyFont="1" applyBorder="1" applyAlignment="1">
      <alignment horizontal="center" vertical="center" textRotation="90"/>
    </xf>
    <xf numFmtId="0" fontId="10" fillId="0" borderId="11" xfId="0" applyFont="1" applyBorder="1" applyAlignment="1">
      <alignment horizontal="center" vertical="center" textRotation="90"/>
    </xf>
    <xf numFmtId="0" fontId="11" fillId="0" borderId="7" xfId="0" applyFont="1" applyBorder="1" applyAlignment="1">
      <alignment horizontal="center" vertical="center" textRotation="90"/>
    </xf>
    <xf numFmtId="0" fontId="11" fillId="0" borderId="8" xfId="0" applyFont="1" applyBorder="1" applyAlignment="1">
      <alignment horizontal="center" vertical="center" textRotation="90"/>
    </xf>
    <xf numFmtId="0" fontId="11" fillId="0" borderId="3" xfId="0" applyFont="1" applyBorder="1" applyAlignment="1">
      <alignment horizontal="center" vertical="center" textRotation="90"/>
    </xf>
    <xf numFmtId="0" fontId="11" fillId="0" borderId="11" xfId="0" applyFont="1" applyBorder="1" applyAlignment="1">
      <alignment horizontal="center" vertical="center" textRotation="90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Medium9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AA44"/>
  <sheetViews>
    <sheetView showGridLines="0" tabSelected="1" topLeftCell="A7" workbookViewId="0">
      <selection activeCell="G21" sqref="G21"/>
    </sheetView>
  </sheetViews>
  <sheetFormatPr baseColWidth="10" defaultColWidth="9.140625" defaultRowHeight="14.25" x14ac:dyDescent="0.2"/>
  <cols>
    <col min="1" max="1" width="1.42578125" style="46" customWidth="1"/>
    <col min="2" max="2" width="12" style="46" bestFit="1" customWidth="1"/>
    <col min="3" max="3" width="24.5703125" style="46" bestFit="1" customWidth="1"/>
    <col min="4" max="17" width="11.7109375" style="46" customWidth="1"/>
    <col min="18" max="18" width="5.5703125" style="46" customWidth="1"/>
    <col min="19" max="19" width="1.140625" style="46" customWidth="1"/>
    <col min="20" max="20" width="21.42578125" style="46" customWidth="1"/>
    <col min="21" max="21" width="14" style="46" customWidth="1"/>
    <col min="22" max="16384" width="9.140625" style="46"/>
  </cols>
  <sheetData>
    <row r="1" spans="2:27" x14ac:dyDescent="0.2">
      <c r="G1" s="47"/>
      <c r="V1" s="48"/>
      <c r="W1" s="48"/>
      <c r="X1" s="48"/>
      <c r="Y1" s="48"/>
    </row>
    <row r="2" spans="2:27" ht="15" thickBot="1" x14ac:dyDescent="0.25">
      <c r="G2" s="47"/>
      <c r="V2" s="48"/>
      <c r="W2" s="48"/>
      <c r="X2" s="48"/>
      <c r="Y2" s="48"/>
    </row>
    <row r="3" spans="2:27" ht="15" customHeight="1" x14ac:dyDescent="0.2">
      <c r="D3" s="121" t="s">
        <v>44</v>
      </c>
      <c r="E3" s="122"/>
      <c r="F3" s="121" t="s">
        <v>53</v>
      </c>
      <c r="G3" s="122"/>
      <c r="H3" s="121" t="s">
        <v>54</v>
      </c>
      <c r="I3" s="122"/>
      <c r="J3" s="121" t="s">
        <v>55</v>
      </c>
      <c r="K3" s="122"/>
      <c r="L3" s="121" t="s">
        <v>56</v>
      </c>
      <c r="M3" s="122"/>
      <c r="N3" s="121" t="s">
        <v>57</v>
      </c>
      <c r="O3" s="122"/>
      <c r="P3" s="121" t="s">
        <v>58</v>
      </c>
      <c r="Q3" s="122"/>
      <c r="V3" s="48"/>
      <c r="W3" s="48"/>
      <c r="X3" s="48"/>
      <c r="Y3" s="48"/>
    </row>
    <row r="4" spans="2:27" ht="15.75" customHeight="1" thickBot="1" x14ac:dyDescent="0.25">
      <c r="D4" s="123"/>
      <c r="E4" s="124"/>
      <c r="F4" s="123"/>
      <c r="G4" s="124"/>
      <c r="H4" s="123"/>
      <c r="I4" s="124"/>
      <c r="J4" s="123"/>
      <c r="K4" s="124"/>
      <c r="L4" s="123"/>
      <c r="M4" s="124"/>
      <c r="N4" s="123"/>
      <c r="O4" s="124"/>
      <c r="P4" s="123"/>
      <c r="Q4" s="124"/>
    </row>
    <row r="5" spans="2:27" ht="14.25" customHeight="1" thickBot="1" x14ac:dyDescent="0.25">
      <c r="D5" s="125" t="s">
        <v>42</v>
      </c>
      <c r="E5" s="125" t="s">
        <v>43</v>
      </c>
      <c r="F5" s="125" t="s">
        <v>42</v>
      </c>
      <c r="G5" s="125" t="s">
        <v>43</v>
      </c>
      <c r="H5" s="125" t="s">
        <v>42</v>
      </c>
      <c r="I5" s="125" t="s">
        <v>43</v>
      </c>
      <c r="J5" s="125" t="s">
        <v>42</v>
      </c>
      <c r="K5" s="125" t="s">
        <v>43</v>
      </c>
      <c r="L5" s="125" t="s">
        <v>42</v>
      </c>
      <c r="M5" s="125" t="s">
        <v>43</v>
      </c>
      <c r="N5" s="125" t="s">
        <v>42</v>
      </c>
      <c r="O5" s="125" t="s">
        <v>43</v>
      </c>
      <c r="P5" s="125" t="s">
        <v>42</v>
      </c>
      <c r="Q5" s="125" t="s">
        <v>43</v>
      </c>
      <c r="W5" s="49"/>
    </row>
    <row r="6" spans="2:27" ht="15" thickBot="1" x14ac:dyDescent="0.25">
      <c r="D6" s="129"/>
      <c r="E6" s="129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U6" s="118" t="s">
        <v>63</v>
      </c>
      <c r="V6" s="119"/>
      <c r="W6" s="119"/>
      <c r="X6" s="119"/>
      <c r="Y6" s="119"/>
      <c r="Z6" s="119"/>
      <c r="AA6" s="120"/>
    </row>
    <row r="7" spans="2:27" x14ac:dyDescent="0.2">
      <c r="C7" s="81" t="s">
        <v>45</v>
      </c>
      <c r="D7" s="56">
        <v>10</v>
      </c>
      <c r="E7" s="84">
        <v>30</v>
      </c>
      <c r="F7" s="56">
        <v>50</v>
      </c>
      <c r="G7" s="84">
        <v>30</v>
      </c>
      <c r="H7" s="56">
        <v>50</v>
      </c>
      <c r="I7" s="84">
        <v>30</v>
      </c>
      <c r="J7" s="56">
        <v>50</v>
      </c>
      <c r="K7" s="84">
        <v>30</v>
      </c>
      <c r="L7" s="56">
        <v>50</v>
      </c>
      <c r="M7" s="84">
        <v>30</v>
      </c>
      <c r="N7" s="56">
        <v>50</v>
      </c>
      <c r="O7" s="84">
        <v>30</v>
      </c>
      <c r="P7" s="56">
        <v>50</v>
      </c>
      <c r="Q7" s="84">
        <v>30</v>
      </c>
      <c r="R7" s="49"/>
      <c r="S7" s="49"/>
      <c r="U7" s="50" t="s">
        <v>40</v>
      </c>
      <c r="V7" s="51">
        <v>10</v>
      </c>
      <c r="W7" s="51">
        <v>50</v>
      </c>
      <c r="X7" s="51">
        <v>80</v>
      </c>
      <c r="Y7" s="51">
        <v>110</v>
      </c>
      <c r="Z7" s="51">
        <v>140</v>
      </c>
      <c r="AA7" s="51">
        <v>180</v>
      </c>
    </row>
    <row r="8" spans="2:27" ht="15" thickBot="1" x14ac:dyDescent="0.25">
      <c r="C8" s="82" t="s">
        <v>46</v>
      </c>
      <c r="D8" s="60">
        <v>14</v>
      </c>
      <c r="E8" s="85">
        <v>17</v>
      </c>
      <c r="F8" s="60">
        <v>14</v>
      </c>
      <c r="G8" s="85">
        <v>17</v>
      </c>
      <c r="H8" s="60">
        <v>14</v>
      </c>
      <c r="I8" s="85">
        <v>17</v>
      </c>
      <c r="J8" s="60">
        <v>14</v>
      </c>
      <c r="K8" s="85">
        <v>17</v>
      </c>
      <c r="L8" s="60">
        <v>14</v>
      </c>
      <c r="M8" s="85">
        <v>17</v>
      </c>
      <c r="N8" s="60">
        <v>14</v>
      </c>
      <c r="O8" s="85">
        <v>17</v>
      </c>
      <c r="P8" s="60">
        <v>14</v>
      </c>
      <c r="Q8" s="85">
        <v>17</v>
      </c>
      <c r="R8" s="49"/>
      <c r="S8" s="49"/>
      <c r="U8" s="52" t="s">
        <v>41</v>
      </c>
      <c r="V8" s="53">
        <v>49</v>
      </c>
      <c r="W8" s="53">
        <v>79</v>
      </c>
      <c r="X8" s="53">
        <v>109</v>
      </c>
      <c r="Y8" s="53">
        <v>139</v>
      </c>
      <c r="Z8" s="53">
        <v>179</v>
      </c>
      <c r="AA8" s="53">
        <v>250</v>
      </c>
    </row>
    <row r="9" spans="2:27" ht="15.75" customHeight="1" thickBot="1" x14ac:dyDescent="0.25">
      <c r="C9" s="83" t="s">
        <v>47</v>
      </c>
      <c r="D9" s="79">
        <f>(D7*D8)</f>
        <v>140</v>
      </c>
      <c r="E9" s="80">
        <f t="shared" ref="E9" si="0">(E7*E8)</f>
        <v>510</v>
      </c>
      <c r="F9" s="86">
        <f>(F7*F8)</f>
        <v>700</v>
      </c>
      <c r="G9" s="87">
        <f t="shared" ref="G9" si="1">(G7*G8)</f>
        <v>510</v>
      </c>
      <c r="H9" s="86">
        <f>(H7*H8)</f>
        <v>700</v>
      </c>
      <c r="I9" s="87">
        <f t="shared" ref="I9" si="2">(I7*I8)</f>
        <v>510</v>
      </c>
      <c r="J9" s="86">
        <f>(J7*J8)</f>
        <v>700</v>
      </c>
      <c r="K9" s="87">
        <f t="shared" ref="K9" si="3">(K7*K8)</f>
        <v>510</v>
      </c>
      <c r="L9" s="86">
        <f>(L7*L8)</f>
        <v>700</v>
      </c>
      <c r="M9" s="87">
        <f t="shared" ref="M9" si="4">(M7*M8)</f>
        <v>510</v>
      </c>
      <c r="N9" s="86">
        <f>(N7*N8)</f>
        <v>700</v>
      </c>
      <c r="O9" s="87">
        <f t="shared" ref="O9" si="5">(O7*O8)</f>
        <v>510</v>
      </c>
      <c r="P9" s="86">
        <f>(P7*P8)</f>
        <v>700</v>
      </c>
      <c r="Q9" s="87">
        <f t="shared" ref="Q9" si="6">(Q7*Q8)</f>
        <v>510</v>
      </c>
      <c r="R9" s="49"/>
      <c r="S9" s="49"/>
      <c r="T9" s="139" t="s">
        <v>60</v>
      </c>
      <c r="U9" s="54"/>
      <c r="V9" s="55">
        <f t="shared" ref="V9:W9" si="7">SUM(V10:V17)</f>
        <v>8</v>
      </c>
      <c r="W9" s="55">
        <f t="shared" si="7"/>
        <v>11</v>
      </c>
      <c r="X9" s="55">
        <f>SUM(X10:X17)</f>
        <v>15</v>
      </c>
      <c r="Y9" s="55">
        <f>SUM(Y10:Y17)</f>
        <v>19.5</v>
      </c>
      <c r="Z9" s="55">
        <f>SUM(Z10:Z17)</f>
        <v>19.5</v>
      </c>
      <c r="AA9" s="55">
        <f>SUM(AA10:AA17)</f>
        <v>19.5</v>
      </c>
    </row>
    <row r="10" spans="2:27" ht="14.25" customHeight="1" x14ac:dyDescent="0.2">
      <c r="B10" s="143" t="s">
        <v>29</v>
      </c>
      <c r="C10" s="91" t="s">
        <v>0</v>
      </c>
      <c r="D10" s="72"/>
      <c r="E10" s="94"/>
      <c r="F10" s="72"/>
      <c r="G10" s="94"/>
      <c r="H10" s="72"/>
      <c r="I10" s="94"/>
      <c r="J10" s="72"/>
      <c r="K10" s="94"/>
      <c r="L10" s="72"/>
      <c r="M10" s="94"/>
      <c r="N10" s="72"/>
      <c r="O10" s="94"/>
      <c r="P10" s="72"/>
      <c r="Q10" s="94"/>
      <c r="R10" s="49"/>
      <c r="S10" s="49"/>
      <c r="T10" s="57" t="s">
        <v>0</v>
      </c>
      <c r="U10" s="58" t="s">
        <v>21</v>
      </c>
      <c r="V10" s="59">
        <v>5</v>
      </c>
      <c r="W10" s="59">
        <v>5</v>
      </c>
      <c r="X10" s="59">
        <v>5</v>
      </c>
      <c r="Y10" s="59">
        <v>5</v>
      </c>
      <c r="Z10" s="59">
        <v>5</v>
      </c>
      <c r="AA10" s="59">
        <v>5</v>
      </c>
    </row>
    <row r="11" spans="2:27" ht="15" customHeight="1" x14ac:dyDescent="0.2">
      <c r="B11" s="144"/>
      <c r="C11" s="92" t="s">
        <v>1</v>
      </c>
      <c r="D11" s="73"/>
      <c r="E11" s="95"/>
      <c r="F11" s="73"/>
      <c r="G11" s="95"/>
      <c r="H11" s="73"/>
      <c r="I11" s="95"/>
      <c r="J11" s="73"/>
      <c r="K11" s="95"/>
      <c r="L11" s="73"/>
      <c r="M11" s="95"/>
      <c r="N11" s="73"/>
      <c r="O11" s="95"/>
      <c r="P11" s="73"/>
      <c r="Q11" s="95"/>
      <c r="R11" s="49"/>
      <c r="S11" s="49"/>
      <c r="T11" s="61" t="s">
        <v>1</v>
      </c>
      <c r="U11" s="62" t="s">
        <v>22</v>
      </c>
      <c r="V11" s="63">
        <v>3</v>
      </c>
      <c r="W11" s="63">
        <v>3</v>
      </c>
      <c r="X11" s="63">
        <v>3</v>
      </c>
      <c r="Y11" s="63">
        <v>3</v>
      </c>
      <c r="Z11" s="63">
        <v>3</v>
      </c>
      <c r="AA11" s="63">
        <v>3</v>
      </c>
    </row>
    <row r="12" spans="2:27" ht="15" customHeight="1" x14ac:dyDescent="0.2">
      <c r="B12" s="144"/>
      <c r="C12" s="92" t="s">
        <v>2</v>
      </c>
      <c r="D12" s="73"/>
      <c r="E12" s="95"/>
      <c r="F12" s="73"/>
      <c r="G12" s="95"/>
      <c r="H12" s="73"/>
      <c r="I12" s="95"/>
      <c r="J12" s="73"/>
      <c r="K12" s="95"/>
      <c r="L12" s="73"/>
      <c r="M12" s="95"/>
      <c r="N12" s="73"/>
      <c r="O12" s="95"/>
      <c r="P12" s="73"/>
      <c r="Q12" s="95"/>
      <c r="R12" s="49"/>
      <c r="S12" s="49"/>
      <c r="T12" s="61" t="s">
        <v>2</v>
      </c>
      <c r="U12" s="62" t="s">
        <v>22</v>
      </c>
      <c r="V12" s="63"/>
      <c r="W12" s="63">
        <v>3</v>
      </c>
      <c r="X12" s="63">
        <v>3.5</v>
      </c>
      <c r="Y12" s="63">
        <v>3.5</v>
      </c>
      <c r="Z12" s="63">
        <v>3.5</v>
      </c>
      <c r="AA12" s="63">
        <v>3.5</v>
      </c>
    </row>
    <row r="13" spans="2:27" ht="15" customHeight="1" x14ac:dyDescent="0.2">
      <c r="B13" s="144"/>
      <c r="C13" s="93" t="s">
        <v>3</v>
      </c>
      <c r="D13" s="70"/>
      <c r="E13" s="74"/>
      <c r="F13" s="70"/>
      <c r="G13" s="74"/>
      <c r="H13" s="70"/>
      <c r="I13" s="74"/>
      <c r="J13" s="70"/>
      <c r="K13" s="74"/>
      <c r="L13" s="70"/>
      <c r="M13" s="74"/>
      <c r="N13" s="70"/>
      <c r="O13" s="74"/>
      <c r="P13" s="70"/>
      <c r="Q13" s="74"/>
      <c r="R13" s="49"/>
      <c r="S13" s="49"/>
      <c r="T13" s="61" t="s">
        <v>3</v>
      </c>
      <c r="U13" s="62" t="s">
        <v>22</v>
      </c>
      <c r="V13" s="65"/>
      <c r="W13" s="65"/>
      <c r="X13" s="107">
        <v>3.5</v>
      </c>
      <c r="Y13" s="108">
        <v>4</v>
      </c>
      <c r="Z13" s="108">
        <v>4</v>
      </c>
      <c r="AA13" s="108">
        <v>4</v>
      </c>
    </row>
    <row r="14" spans="2:27" ht="15" customHeight="1" x14ac:dyDescent="0.2">
      <c r="B14" s="144"/>
      <c r="C14" s="93" t="s">
        <v>4</v>
      </c>
      <c r="D14" s="70"/>
      <c r="E14" s="74"/>
      <c r="F14" s="70"/>
      <c r="G14" s="74"/>
      <c r="H14" s="70"/>
      <c r="I14" s="74"/>
      <c r="J14" s="70"/>
      <c r="K14" s="74"/>
      <c r="L14" s="70"/>
      <c r="M14" s="74"/>
      <c r="N14" s="70"/>
      <c r="O14" s="74"/>
      <c r="P14" s="70"/>
      <c r="Q14" s="74"/>
      <c r="R14" s="49"/>
      <c r="S14" s="49"/>
      <c r="T14" s="61" t="s">
        <v>4</v>
      </c>
      <c r="U14" s="64"/>
      <c r="V14" s="65"/>
      <c r="W14" s="65"/>
      <c r="X14" s="65"/>
      <c r="Y14" s="108">
        <v>4</v>
      </c>
      <c r="Z14" s="108">
        <v>4</v>
      </c>
      <c r="AA14" s="108">
        <v>4</v>
      </c>
    </row>
    <row r="15" spans="2:27" ht="15" customHeight="1" x14ac:dyDescent="0.2">
      <c r="B15" s="144"/>
      <c r="C15" s="93" t="s">
        <v>5</v>
      </c>
      <c r="D15" s="70"/>
      <c r="E15" s="74"/>
      <c r="F15" s="70"/>
      <c r="G15" s="74"/>
      <c r="H15" s="70"/>
      <c r="I15" s="74"/>
      <c r="J15" s="70"/>
      <c r="K15" s="74"/>
      <c r="L15" s="70"/>
      <c r="M15" s="74"/>
      <c r="N15" s="70"/>
      <c r="O15" s="74"/>
      <c r="P15" s="70"/>
      <c r="Q15" s="74"/>
      <c r="R15" s="49"/>
      <c r="S15" s="49"/>
      <c r="T15" s="61" t="s">
        <v>5</v>
      </c>
      <c r="U15" s="64"/>
      <c r="V15" s="65"/>
      <c r="W15" s="65"/>
      <c r="X15" s="65"/>
      <c r="Y15" s="65"/>
      <c r="Z15" s="65"/>
      <c r="AA15" s="65"/>
    </row>
    <row r="16" spans="2:27" ht="15" customHeight="1" x14ac:dyDescent="0.2">
      <c r="B16" s="144"/>
      <c r="C16" s="93" t="s">
        <v>6</v>
      </c>
      <c r="D16" s="70"/>
      <c r="E16" s="74"/>
      <c r="F16" s="70"/>
      <c r="G16" s="74"/>
      <c r="H16" s="70"/>
      <c r="I16" s="74"/>
      <c r="J16" s="70"/>
      <c r="K16" s="74"/>
      <c r="L16" s="70"/>
      <c r="M16" s="74"/>
      <c r="N16" s="70"/>
      <c r="O16" s="74"/>
      <c r="P16" s="70"/>
      <c r="Q16" s="74"/>
      <c r="R16" s="49"/>
      <c r="T16" s="61" t="s">
        <v>6</v>
      </c>
      <c r="U16" s="64"/>
      <c r="V16" s="65"/>
      <c r="W16" s="65"/>
      <c r="X16" s="65"/>
      <c r="Y16" s="65"/>
      <c r="Z16" s="65"/>
      <c r="AA16" s="65"/>
    </row>
    <row r="17" spans="2:27" ht="15.75" customHeight="1" thickBot="1" x14ac:dyDescent="0.25">
      <c r="B17" s="144"/>
      <c r="C17" s="97" t="s">
        <v>7</v>
      </c>
      <c r="D17" s="71"/>
      <c r="E17" s="96"/>
      <c r="F17" s="71"/>
      <c r="G17" s="96"/>
      <c r="H17" s="71"/>
      <c r="I17" s="96"/>
      <c r="J17" s="71"/>
      <c r="K17" s="96"/>
      <c r="L17" s="71"/>
      <c r="M17" s="96"/>
      <c r="N17" s="71"/>
      <c r="O17" s="96"/>
      <c r="P17" s="71"/>
      <c r="Q17" s="96"/>
      <c r="R17" s="49"/>
      <c r="T17" s="67" t="s">
        <v>7</v>
      </c>
      <c r="U17" s="68"/>
      <c r="V17" s="69"/>
      <c r="W17" s="69"/>
      <c r="X17" s="69"/>
      <c r="Y17" s="69"/>
      <c r="Z17" s="69"/>
      <c r="AA17" s="69"/>
    </row>
    <row r="18" spans="2:27" ht="15.75" customHeight="1" x14ac:dyDescent="0.2">
      <c r="B18" s="145"/>
      <c r="C18" s="100" t="s">
        <v>48</v>
      </c>
      <c r="D18" s="98">
        <f t="shared" ref="D18:Q18" si="8">+D12+D11+D10</f>
        <v>0</v>
      </c>
      <c r="E18" s="99">
        <f t="shared" si="8"/>
        <v>0</v>
      </c>
      <c r="F18" s="98">
        <f t="shared" si="8"/>
        <v>0</v>
      </c>
      <c r="G18" s="99">
        <f t="shared" si="8"/>
        <v>0</v>
      </c>
      <c r="H18" s="98">
        <f t="shared" si="8"/>
        <v>0</v>
      </c>
      <c r="I18" s="99">
        <f t="shared" si="8"/>
        <v>0</v>
      </c>
      <c r="J18" s="98">
        <f t="shared" si="8"/>
        <v>0</v>
      </c>
      <c r="K18" s="99">
        <f t="shared" si="8"/>
        <v>0</v>
      </c>
      <c r="L18" s="98">
        <f t="shared" si="8"/>
        <v>0</v>
      </c>
      <c r="M18" s="99">
        <f t="shared" si="8"/>
        <v>0</v>
      </c>
      <c r="N18" s="98">
        <f t="shared" si="8"/>
        <v>0</v>
      </c>
      <c r="O18" s="99">
        <f t="shared" si="8"/>
        <v>0</v>
      </c>
      <c r="P18" s="98">
        <f t="shared" si="8"/>
        <v>0</v>
      </c>
      <c r="Q18" s="99">
        <f t="shared" si="8"/>
        <v>0</v>
      </c>
      <c r="R18" s="49"/>
      <c r="T18" s="139" t="s">
        <v>61</v>
      </c>
      <c r="U18" s="54"/>
      <c r="V18" s="55">
        <f t="shared" ref="V18:W18" si="9">SUM(V19:V26)</f>
        <v>4</v>
      </c>
      <c r="W18" s="55">
        <f t="shared" si="9"/>
        <v>9</v>
      </c>
      <c r="X18" s="55">
        <f>SUM(X19:X26)</f>
        <v>14</v>
      </c>
      <c r="Y18" s="55">
        <f>SUM(Y19:Y26)</f>
        <v>20</v>
      </c>
      <c r="Z18" s="55">
        <f>SUM(Z19:Z26)</f>
        <v>25</v>
      </c>
      <c r="AA18" s="55">
        <f>SUM(AA19:AA26)</f>
        <v>30</v>
      </c>
    </row>
    <row r="19" spans="2:27" ht="15.75" customHeight="1" thickBot="1" x14ac:dyDescent="0.25">
      <c r="B19" s="145"/>
      <c r="C19" s="114" t="s">
        <v>49</v>
      </c>
      <c r="D19" s="89">
        <f t="shared" ref="D19:Q19" si="10">D18*$U$43</f>
        <v>0</v>
      </c>
      <c r="E19" s="90">
        <f t="shared" si="10"/>
        <v>0</v>
      </c>
      <c r="F19" s="89">
        <f t="shared" si="10"/>
        <v>0</v>
      </c>
      <c r="G19" s="90">
        <f t="shared" si="10"/>
        <v>0</v>
      </c>
      <c r="H19" s="89">
        <f t="shared" si="10"/>
        <v>0</v>
      </c>
      <c r="I19" s="90">
        <f t="shared" si="10"/>
        <v>0</v>
      </c>
      <c r="J19" s="89">
        <f t="shared" si="10"/>
        <v>0</v>
      </c>
      <c r="K19" s="90">
        <f t="shared" si="10"/>
        <v>0</v>
      </c>
      <c r="L19" s="89">
        <f t="shared" si="10"/>
        <v>0</v>
      </c>
      <c r="M19" s="90">
        <f t="shared" si="10"/>
        <v>0</v>
      </c>
      <c r="N19" s="89">
        <f t="shared" si="10"/>
        <v>0</v>
      </c>
      <c r="O19" s="90">
        <f t="shared" si="10"/>
        <v>0</v>
      </c>
      <c r="P19" s="89">
        <f t="shared" si="10"/>
        <v>0</v>
      </c>
      <c r="Q19" s="90">
        <f t="shared" si="10"/>
        <v>0</v>
      </c>
      <c r="R19" s="49"/>
      <c r="T19" s="57" t="s">
        <v>0</v>
      </c>
      <c r="U19" s="58" t="s">
        <v>62</v>
      </c>
      <c r="V19" s="59">
        <v>4</v>
      </c>
      <c r="W19" s="59">
        <v>4</v>
      </c>
      <c r="X19" s="59">
        <v>4</v>
      </c>
      <c r="Y19" s="59">
        <v>4</v>
      </c>
      <c r="Z19" s="59">
        <v>4</v>
      </c>
      <c r="AA19" s="59">
        <v>4</v>
      </c>
    </row>
    <row r="20" spans="2:27" ht="15" thickBot="1" x14ac:dyDescent="0.25">
      <c r="B20" s="146"/>
      <c r="C20" s="116" t="s">
        <v>50</v>
      </c>
      <c r="D20" s="127">
        <f>IFERROR((E19+D19)/(E9+D9),"")</f>
        <v>0</v>
      </c>
      <c r="E20" s="128"/>
      <c r="F20" s="127">
        <f t="shared" ref="F20" si="11">IFERROR((G19+F19)/(G9+F9),"")</f>
        <v>0</v>
      </c>
      <c r="G20" s="128"/>
      <c r="H20" s="127">
        <f t="shared" ref="H20" si="12">IFERROR((I19+H19)/(I9+H9),"")</f>
        <v>0</v>
      </c>
      <c r="I20" s="128"/>
      <c r="J20" s="127">
        <f t="shared" ref="J20" si="13">IFERROR((K19+J19)/(K9+J9),"")</f>
        <v>0</v>
      </c>
      <c r="K20" s="128"/>
      <c r="L20" s="127">
        <f t="shared" ref="L20" si="14">IFERROR((M19+L19)/(M9+L9),"")</f>
        <v>0</v>
      </c>
      <c r="M20" s="128"/>
      <c r="N20" s="127">
        <f t="shared" ref="N20" si="15">IFERROR((O19+N19)/(O9+N9),"")</f>
        <v>0</v>
      </c>
      <c r="O20" s="128"/>
      <c r="P20" s="127">
        <f t="shared" ref="P20" si="16">IFERROR((Q19+P19)/(Q9+P9),"")</f>
        <v>0</v>
      </c>
      <c r="Q20" s="128"/>
      <c r="R20" s="49"/>
      <c r="T20" s="61" t="s">
        <v>1</v>
      </c>
      <c r="U20" s="62" t="s">
        <v>70</v>
      </c>
      <c r="V20" s="63"/>
      <c r="W20" s="63">
        <v>5</v>
      </c>
      <c r="X20" s="63">
        <v>5</v>
      </c>
      <c r="Y20" s="63">
        <v>5</v>
      </c>
      <c r="Z20" s="63">
        <v>5</v>
      </c>
      <c r="AA20" s="63">
        <v>5</v>
      </c>
    </row>
    <row r="21" spans="2:27" ht="14.25" customHeight="1" x14ac:dyDescent="0.2">
      <c r="B21" s="140" t="s">
        <v>30</v>
      </c>
      <c r="C21" s="100" t="s">
        <v>0</v>
      </c>
      <c r="D21" s="75"/>
      <c r="E21" s="76"/>
      <c r="F21" s="75"/>
      <c r="G21" s="76"/>
      <c r="H21" s="75"/>
      <c r="I21" s="76"/>
      <c r="J21" s="75"/>
      <c r="K21" s="76"/>
      <c r="L21" s="75"/>
      <c r="M21" s="76"/>
      <c r="N21" s="75"/>
      <c r="O21" s="76"/>
      <c r="P21" s="75"/>
      <c r="Q21" s="76"/>
      <c r="R21" s="49"/>
      <c r="T21" s="61" t="s">
        <v>2</v>
      </c>
      <c r="U21" s="62" t="s">
        <v>70</v>
      </c>
      <c r="V21" s="63"/>
      <c r="W21" s="63"/>
      <c r="X21" s="63">
        <v>5</v>
      </c>
      <c r="Y21" s="63">
        <v>5.5</v>
      </c>
      <c r="Z21" s="63">
        <v>5</v>
      </c>
      <c r="AA21" s="63">
        <v>5</v>
      </c>
    </row>
    <row r="22" spans="2:27" x14ac:dyDescent="0.2">
      <c r="B22" s="141"/>
      <c r="C22" s="101" t="s">
        <v>1</v>
      </c>
      <c r="D22" s="77"/>
      <c r="E22" s="78"/>
      <c r="F22" s="77"/>
      <c r="G22" s="78"/>
      <c r="H22" s="77"/>
      <c r="I22" s="78"/>
      <c r="J22" s="77"/>
      <c r="K22" s="78"/>
      <c r="L22" s="77"/>
      <c r="M22" s="78"/>
      <c r="N22" s="77"/>
      <c r="O22" s="78"/>
      <c r="P22" s="77"/>
      <c r="Q22" s="78"/>
      <c r="R22" s="49"/>
      <c r="T22" s="61" t="s">
        <v>3</v>
      </c>
      <c r="U22" s="62" t="s">
        <v>70</v>
      </c>
      <c r="V22" s="65"/>
      <c r="W22" s="65"/>
      <c r="X22" s="65"/>
      <c r="Y22" s="63">
        <v>5.5</v>
      </c>
      <c r="Z22" s="63">
        <v>5.5</v>
      </c>
      <c r="AA22" s="63">
        <v>5</v>
      </c>
    </row>
    <row r="23" spans="2:27" x14ac:dyDescent="0.2">
      <c r="B23" s="141"/>
      <c r="C23" s="101" t="s">
        <v>2</v>
      </c>
      <c r="D23" s="77"/>
      <c r="E23" s="78"/>
      <c r="F23" s="77"/>
      <c r="G23" s="78"/>
      <c r="H23" s="77"/>
      <c r="I23" s="78"/>
      <c r="J23" s="77"/>
      <c r="K23" s="78"/>
      <c r="L23" s="77"/>
      <c r="M23" s="78"/>
      <c r="N23" s="77"/>
      <c r="O23" s="78"/>
      <c r="P23" s="77"/>
      <c r="Q23" s="78"/>
      <c r="R23" s="49"/>
      <c r="T23" s="61" t="s">
        <v>4</v>
      </c>
      <c r="U23" s="64"/>
      <c r="V23" s="65"/>
      <c r="W23" s="65"/>
      <c r="X23" s="65"/>
      <c r="Y23" s="65"/>
      <c r="Z23" s="63">
        <v>5.5</v>
      </c>
      <c r="AA23" s="63">
        <v>5.5</v>
      </c>
    </row>
    <row r="24" spans="2:27" ht="15" thickBot="1" x14ac:dyDescent="0.25">
      <c r="B24" s="141"/>
      <c r="C24" s="105" t="s">
        <v>3</v>
      </c>
      <c r="D24" s="66"/>
      <c r="E24" s="106"/>
      <c r="F24" s="66"/>
      <c r="G24" s="106"/>
      <c r="H24" s="66"/>
      <c r="I24" s="106"/>
      <c r="J24" s="66"/>
      <c r="K24" s="106"/>
      <c r="L24" s="66"/>
      <c r="M24" s="106"/>
      <c r="N24" s="66"/>
      <c r="O24" s="106"/>
      <c r="P24" s="66"/>
      <c r="Q24" s="106"/>
      <c r="R24" s="49"/>
      <c r="T24" s="61" t="s">
        <v>5</v>
      </c>
      <c r="U24" s="64"/>
      <c r="V24" s="65"/>
      <c r="W24" s="65"/>
      <c r="X24" s="65"/>
      <c r="Y24" s="65"/>
      <c r="Z24" s="65"/>
      <c r="AA24" s="63">
        <v>5.5</v>
      </c>
    </row>
    <row r="25" spans="2:27" x14ac:dyDescent="0.2">
      <c r="B25" s="141"/>
      <c r="C25" s="88" t="s">
        <v>48</v>
      </c>
      <c r="D25" s="102">
        <f t="shared" ref="D25:Q25" si="17">+SUM(D21:D24)</f>
        <v>0</v>
      </c>
      <c r="E25" s="99">
        <f t="shared" si="17"/>
        <v>0</v>
      </c>
      <c r="F25" s="102">
        <f t="shared" si="17"/>
        <v>0</v>
      </c>
      <c r="G25" s="99">
        <f t="shared" si="17"/>
        <v>0</v>
      </c>
      <c r="H25" s="102">
        <f t="shared" si="17"/>
        <v>0</v>
      </c>
      <c r="I25" s="99">
        <f t="shared" si="17"/>
        <v>0</v>
      </c>
      <c r="J25" s="102">
        <f t="shared" si="17"/>
        <v>0</v>
      </c>
      <c r="K25" s="99">
        <f t="shared" si="17"/>
        <v>0</v>
      </c>
      <c r="L25" s="102">
        <f t="shared" si="17"/>
        <v>0</v>
      </c>
      <c r="M25" s="99">
        <f t="shared" si="17"/>
        <v>0</v>
      </c>
      <c r="N25" s="102">
        <f t="shared" si="17"/>
        <v>0</v>
      </c>
      <c r="O25" s="99">
        <f t="shared" si="17"/>
        <v>0</v>
      </c>
      <c r="P25" s="102">
        <f t="shared" si="17"/>
        <v>0</v>
      </c>
      <c r="Q25" s="99">
        <f t="shared" si="17"/>
        <v>0</v>
      </c>
      <c r="R25" s="49"/>
      <c r="T25" s="61" t="s">
        <v>6</v>
      </c>
      <c r="U25" s="64"/>
      <c r="V25" s="65"/>
      <c r="W25" s="65"/>
      <c r="X25" s="65"/>
      <c r="Y25" s="65"/>
      <c r="Z25" s="65"/>
      <c r="AA25" s="65"/>
    </row>
    <row r="26" spans="2:27" ht="15" thickBot="1" x14ac:dyDescent="0.25">
      <c r="B26" s="141"/>
      <c r="C26" s="115" t="s">
        <v>59</v>
      </c>
      <c r="D26" s="103">
        <f t="shared" ref="D26:Q26" si="18">D25*$U$44</f>
        <v>0</v>
      </c>
      <c r="E26" s="90">
        <f t="shared" si="18"/>
        <v>0</v>
      </c>
      <c r="F26" s="103">
        <f t="shared" si="18"/>
        <v>0</v>
      </c>
      <c r="G26" s="90">
        <f t="shared" si="18"/>
        <v>0</v>
      </c>
      <c r="H26" s="103">
        <f t="shared" si="18"/>
        <v>0</v>
      </c>
      <c r="I26" s="90">
        <f t="shared" si="18"/>
        <v>0</v>
      </c>
      <c r="J26" s="103">
        <f t="shared" si="18"/>
        <v>0</v>
      </c>
      <c r="K26" s="90">
        <f t="shared" si="18"/>
        <v>0</v>
      </c>
      <c r="L26" s="103">
        <f t="shared" si="18"/>
        <v>0</v>
      </c>
      <c r="M26" s="90">
        <f t="shared" si="18"/>
        <v>0</v>
      </c>
      <c r="N26" s="103">
        <f t="shared" si="18"/>
        <v>0</v>
      </c>
      <c r="O26" s="90">
        <f t="shared" si="18"/>
        <v>0</v>
      </c>
      <c r="P26" s="103">
        <f t="shared" si="18"/>
        <v>0</v>
      </c>
      <c r="Q26" s="90">
        <f t="shared" si="18"/>
        <v>0</v>
      </c>
      <c r="R26" s="49"/>
      <c r="T26" s="67" t="s">
        <v>7</v>
      </c>
      <c r="U26" s="68"/>
      <c r="V26" s="69"/>
      <c r="W26" s="69"/>
      <c r="X26" s="69"/>
      <c r="Y26" s="69"/>
      <c r="Z26" s="69"/>
      <c r="AA26" s="69"/>
    </row>
    <row r="27" spans="2:27" ht="15" thickBot="1" x14ac:dyDescent="0.25">
      <c r="B27" s="142"/>
      <c r="C27" s="117" t="s">
        <v>51</v>
      </c>
      <c r="D27" s="127">
        <f>IFERROR((D26+E26)/(E9+D9),"")</f>
        <v>0</v>
      </c>
      <c r="E27" s="128"/>
      <c r="F27" s="127">
        <f t="shared" ref="F27" si="19">IFERROR((F26+G26)/(G9+F9),"")</f>
        <v>0</v>
      </c>
      <c r="G27" s="128"/>
      <c r="H27" s="127">
        <f t="shared" ref="H27" si="20">IFERROR((H26+I26)/(I9+H9),"")</f>
        <v>0</v>
      </c>
      <c r="I27" s="128"/>
      <c r="J27" s="127">
        <f t="shared" ref="J27" si="21">IFERROR((J26+K26)/(K9+J9),"")</f>
        <v>0</v>
      </c>
      <c r="K27" s="128"/>
      <c r="L27" s="127">
        <f t="shared" ref="L27" si="22">IFERROR((L26+M26)/(M9+L9),"")</f>
        <v>0</v>
      </c>
      <c r="M27" s="128"/>
      <c r="N27" s="127">
        <f t="shared" ref="N27" si="23">IFERROR((N26+O26)/(O9+N9),"")</f>
        <v>0</v>
      </c>
      <c r="O27" s="128"/>
      <c r="P27" s="127">
        <f t="shared" ref="P27" si="24">IFERROR((P26+Q26)/(Q9+P9),"")</f>
        <v>0</v>
      </c>
      <c r="Q27" s="128"/>
      <c r="R27" s="49"/>
    </row>
    <row r="28" spans="2:27" ht="30" customHeight="1" thickBot="1" x14ac:dyDescent="0.25">
      <c r="C28" s="104" t="s">
        <v>52</v>
      </c>
      <c r="D28" s="130">
        <f>IFERROR(D20+D27,"")</f>
        <v>0</v>
      </c>
      <c r="E28" s="131"/>
      <c r="F28" s="130">
        <f>IFERROR(F20+F27,"")</f>
        <v>0</v>
      </c>
      <c r="G28" s="131"/>
      <c r="H28" s="130">
        <f>IFERROR(H20+H27,"")</f>
        <v>0</v>
      </c>
      <c r="I28" s="131"/>
      <c r="J28" s="130">
        <f>IFERROR(J20+J27,"")</f>
        <v>0</v>
      </c>
      <c r="K28" s="131"/>
      <c r="L28" s="130">
        <f>IFERROR(L20+L27,"")</f>
        <v>0</v>
      </c>
      <c r="M28" s="131"/>
      <c r="N28" s="130">
        <f>IFERROR(N20+N27,"")</f>
        <v>0</v>
      </c>
      <c r="O28" s="131"/>
      <c r="P28" s="130">
        <f>IFERROR(P20+P27,"")</f>
        <v>0</v>
      </c>
      <c r="Q28" s="131"/>
      <c r="R28" s="49"/>
      <c r="T28" s="139" t="s">
        <v>64</v>
      </c>
      <c r="U28" s="54"/>
      <c r="V28" s="55">
        <f>+V29+V30+V31+V32</f>
        <v>10.5</v>
      </c>
      <c r="W28" s="55">
        <f t="shared" ref="W28:AA28" si="25">+W29+W30+W31+W32</f>
        <v>11.5</v>
      </c>
      <c r="X28" s="55">
        <f t="shared" si="25"/>
        <v>12.5</v>
      </c>
      <c r="Y28" s="55">
        <f t="shared" si="25"/>
        <v>18</v>
      </c>
      <c r="Z28" s="55">
        <f t="shared" si="25"/>
        <v>18</v>
      </c>
      <c r="AA28" s="55">
        <f t="shared" si="25"/>
        <v>18</v>
      </c>
    </row>
    <row r="29" spans="2:27" x14ac:dyDescent="0.2">
      <c r="R29" s="49"/>
      <c r="T29" s="57" t="s">
        <v>0</v>
      </c>
      <c r="U29" s="58" t="s">
        <v>26</v>
      </c>
      <c r="V29" s="59">
        <v>4.5</v>
      </c>
      <c r="W29" s="59">
        <v>4.5</v>
      </c>
      <c r="X29" s="59">
        <v>4.5</v>
      </c>
      <c r="Y29" s="59">
        <v>5</v>
      </c>
      <c r="Z29" s="59">
        <v>5</v>
      </c>
      <c r="AA29" s="59">
        <v>5</v>
      </c>
    </row>
    <row r="30" spans="2:27" x14ac:dyDescent="0.2">
      <c r="T30" s="61" t="s">
        <v>1</v>
      </c>
      <c r="U30" s="62" t="s">
        <v>66</v>
      </c>
      <c r="V30" s="63">
        <v>3.5</v>
      </c>
      <c r="W30" s="63">
        <v>4</v>
      </c>
      <c r="X30" s="63">
        <v>4.5</v>
      </c>
      <c r="Y30" s="63">
        <v>5</v>
      </c>
      <c r="Z30" s="63">
        <v>5</v>
      </c>
      <c r="AA30" s="63">
        <v>5</v>
      </c>
    </row>
    <row r="31" spans="2:27" x14ac:dyDescent="0.2">
      <c r="T31" s="61" t="s">
        <v>2</v>
      </c>
      <c r="U31" s="62" t="s">
        <v>67</v>
      </c>
      <c r="V31" s="63">
        <v>2.5</v>
      </c>
      <c r="W31" s="63">
        <v>3</v>
      </c>
      <c r="X31" s="63">
        <v>3.5</v>
      </c>
      <c r="Y31" s="63">
        <v>4.5</v>
      </c>
      <c r="Z31" s="63">
        <v>4.5</v>
      </c>
      <c r="AA31" s="63">
        <v>4.5</v>
      </c>
    </row>
    <row r="32" spans="2:27" ht="15" thickBot="1" x14ac:dyDescent="0.25">
      <c r="T32" s="67" t="s">
        <v>3</v>
      </c>
      <c r="U32" s="68"/>
      <c r="V32" s="69"/>
      <c r="W32" s="69"/>
      <c r="X32" s="69"/>
      <c r="Y32" s="63">
        <v>3.5</v>
      </c>
      <c r="Z32" s="63">
        <v>3.5</v>
      </c>
      <c r="AA32" s="63">
        <v>3.5</v>
      </c>
    </row>
    <row r="33" spans="20:27" ht="15" thickBot="1" x14ac:dyDescent="0.25">
      <c r="T33" s="139" t="s">
        <v>65</v>
      </c>
      <c r="U33" s="54"/>
      <c r="V33" s="109">
        <f>+V34+V35+V36+V37</f>
        <v>9.5</v>
      </c>
      <c r="W33" s="109">
        <f t="shared" ref="W33:Y33" si="26">+W34+W35+W36+W37</f>
        <v>10.5</v>
      </c>
      <c r="X33" s="109">
        <f t="shared" si="26"/>
        <v>15</v>
      </c>
      <c r="Y33" s="109">
        <f t="shared" si="26"/>
        <v>15</v>
      </c>
      <c r="Z33" s="109">
        <f t="shared" ref="Z33" si="27">+Z34+Z35+Z36+Z37</f>
        <v>19.5</v>
      </c>
      <c r="AA33" s="109">
        <f t="shared" ref="AA33" si="28">+AA34+AA35+AA36+AA37</f>
        <v>19.5</v>
      </c>
    </row>
    <row r="34" spans="20:27" x14ac:dyDescent="0.2">
      <c r="T34" s="110" t="s">
        <v>0</v>
      </c>
      <c r="U34" s="111" t="s">
        <v>68</v>
      </c>
      <c r="V34" s="112">
        <v>5</v>
      </c>
      <c r="W34" s="112">
        <v>5</v>
      </c>
      <c r="X34" s="112">
        <v>5</v>
      </c>
      <c r="Y34" s="112">
        <v>5</v>
      </c>
      <c r="Z34" s="112">
        <v>5</v>
      </c>
      <c r="AA34" s="112">
        <v>5</v>
      </c>
    </row>
    <row r="35" spans="20:27" x14ac:dyDescent="0.2">
      <c r="T35" s="61" t="s">
        <v>1</v>
      </c>
      <c r="U35" s="62" t="s">
        <v>69</v>
      </c>
      <c r="V35" s="63">
        <v>4.5</v>
      </c>
      <c r="W35" s="63">
        <v>5.5</v>
      </c>
      <c r="X35" s="63">
        <v>5.5</v>
      </c>
      <c r="Y35" s="63">
        <v>5.5</v>
      </c>
      <c r="Z35" s="63">
        <v>5.5</v>
      </c>
      <c r="AA35" s="63">
        <v>5.5</v>
      </c>
    </row>
    <row r="36" spans="20:27" x14ac:dyDescent="0.2">
      <c r="T36" s="61" t="s">
        <v>2</v>
      </c>
      <c r="U36" s="62"/>
      <c r="V36" s="63"/>
      <c r="W36" s="63"/>
      <c r="X36" s="63">
        <v>4.5</v>
      </c>
      <c r="Y36" s="63">
        <v>4.5</v>
      </c>
      <c r="Z36" s="63">
        <v>4.5</v>
      </c>
      <c r="AA36" s="63">
        <v>4.5</v>
      </c>
    </row>
    <row r="37" spans="20:27" ht="15" thickBot="1" x14ac:dyDescent="0.25">
      <c r="T37" s="67" t="s">
        <v>3</v>
      </c>
      <c r="U37" s="68"/>
      <c r="V37" s="69"/>
      <c r="W37" s="69"/>
      <c r="X37" s="69"/>
      <c r="Y37" s="69"/>
      <c r="Z37" s="113">
        <v>4.5</v>
      </c>
      <c r="AA37" s="113">
        <v>4.5</v>
      </c>
    </row>
    <row r="43" spans="20:27" x14ac:dyDescent="0.2">
      <c r="T43" s="46" t="s">
        <v>19</v>
      </c>
      <c r="U43" s="46">
        <v>11</v>
      </c>
    </row>
    <row r="44" spans="20:27" x14ac:dyDescent="0.2">
      <c r="T44" s="46" t="s">
        <v>20</v>
      </c>
      <c r="U44" s="46">
        <v>12</v>
      </c>
    </row>
  </sheetData>
  <mergeCells count="45">
    <mergeCell ref="N28:O28"/>
    <mergeCell ref="P28:Q28"/>
    <mergeCell ref="D28:E28"/>
    <mergeCell ref="F20:G20"/>
    <mergeCell ref="H20:I20"/>
    <mergeCell ref="J20:K20"/>
    <mergeCell ref="L20:M20"/>
    <mergeCell ref="D27:E27"/>
    <mergeCell ref="F27:G27"/>
    <mergeCell ref="H27:I27"/>
    <mergeCell ref="J27:K27"/>
    <mergeCell ref="L27:M27"/>
    <mergeCell ref="F28:G28"/>
    <mergeCell ref="H28:I28"/>
    <mergeCell ref="J28:K28"/>
    <mergeCell ref="L28:M28"/>
    <mergeCell ref="N3:O4"/>
    <mergeCell ref="P3:Q4"/>
    <mergeCell ref="B21:B27"/>
    <mergeCell ref="D20:E20"/>
    <mergeCell ref="N20:O20"/>
    <mergeCell ref="P20:Q20"/>
    <mergeCell ref="N27:O27"/>
    <mergeCell ref="P27:Q27"/>
    <mergeCell ref="H5:H6"/>
    <mergeCell ref="I5:I6"/>
    <mergeCell ref="J5:J6"/>
    <mergeCell ref="E5:E6"/>
    <mergeCell ref="D5:D6"/>
    <mergeCell ref="U6:AA6"/>
    <mergeCell ref="D3:E4"/>
    <mergeCell ref="B10:B20"/>
    <mergeCell ref="F3:G4"/>
    <mergeCell ref="H3:I4"/>
    <mergeCell ref="J3:K4"/>
    <mergeCell ref="L3:M4"/>
    <mergeCell ref="N5:N6"/>
    <mergeCell ref="O5:O6"/>
    <mergeCell ref="P5:P6"/>
    <mergeCell ref="Q5:Q6"/>
    <mergeCell ref="K5:K6"/>
    <mergeCell ref="L5:L6"/>
    <mergeCell ref="M5:M6"/>
    <mergeCell ref="F5:F6"/>
    <mergeCell ref="G5:G6"/>
  </mergeCells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U27"/>
  <sheetViews>
    <sheetView showGridLines="0" workbookViewId="0">
      <selection activeCell="N27" sqref="N27"/>
    </sheetView>
  </sheetViews>
  <sheetFormatPr baseColWidth="10" defaultColWidth="9.140625" defaultRowHeight="15" x14ac:dyDescent="0.25"/>
  <cols>
    <col min="2" max="2" width="18.7109375" bestFit="1" customWidth="1"/>
    <col min="4" max="4" width="16.7109375" customWidth="1"/>
    <col min="5" max="5" width="9.28515625" customWidth="1"/>
    <col min="6" max="12" width="11.140625" customWidth="1"/>
    <col min="13" max="13" width="11.140625" hidden="1" customWidth="1"/>
    <col min="14" max="14" width="12.7109375" bestFit="1" customWidth="1"/>
    <col min="15" max="15" width="1.140625" customWidth="1"/>
    <col min="16" max="16" width="21.42578125" customWidth="1"/>
    <col min="17" max="17" width="14" customWidth="1"/>
  </cols>
  <sheetData>
    <row r="1" spans="2:21" x14ac:dyDescent="0.25">
      <c r="S1" s="9"/>
    </row>
    <row r="2" spans="2:21" ht="15.75" thickBot="1" x14ac:dyDescent="0.3"/>
    <row r="3" spans="2:21" x14ac:dyDescent="0.25">
      <c r="B3" t="s">
        <v>19</v>
      </c>
      <c r="C3">
        <v>11</v>
      </c>
      <c r="D3" s="45" t="s">
        <v>17</v>
      </c>
      <c r="E3" s="42" t="s">
        <v>33</v>
      </c>
      <c r="F3" s="45" t="s">
        <v>31</v>
      </c>
      <c r="G3" s="43" t="s">
        <v>32</v>
      </c>
      <c r="H3" s="43" t="s">
        <v>34</v>
      </c>
      <c r="I3" s="43" t="s">
        <v>35</v>
      </c>
      <c r="J3" s="43" t="s">
        <v>37</v>
      </c>
      <c r="K3" s="43" t="s">
        <v>36</v>
      </c>
      <c r="L3" s="43" t="s">
        <v>38</v>
      </c>
      <c r="M3" s="43" t="s">
        <v>39</v>
      </c>
      <c r="S3" s="9"/>
    </row>
    <row r="4" spans="2:21" ht="15.75" thickBot="1" x14ac:dyDescent="0.3">
      <c r="B4" t="s">
        <v>20</v>
      </c>
      <c r="C4">
        <v>12</v>
      </c>
      <c r="D4" s="44"/>
      <c r="F4" s="44"/>
      <c r="Q4" s="32" t="s">
        <v>24</v>
      </c>
      <c r="R4" s="33"/>
      <c r="S4" s="34"/>
      <c r="T4" s="33"/>
      <c r="U4" s="33"/>
    </row>
    <row r="5" spans="2:21" ht="15.75" thickBot="1" x14ac:dyDescent="0.3">
      <c r="B5" s="132" t="s">
        <v>15</v>
      </c>
      <c r="C5" s="133"/>
      <c r="D5" s="11">
        <v>70</v>
      </c>
      <c r="E5" s="11"/>
      <c r="F5" s="11"/>
      <c r="G5" s="11"/>
      <c r="H5" s="11"/>
      <c r="I5" s="11"/>
      <c r="J5" s="11"/>
      <c r="K5" s="11"/>
      <c r="L5" s="11"/>
      <c r="N5" s="9"/>
      <c r="O5" s="9"/>
      <c r="Q5" s="11" t="s">
        <v>25</v>
      </c>
      <c r="R5" s="40">
        <v>10</v>
      </c>
      <c r="S5" s="40">
        <v>30</v>
      </c>
      <c r="T5" s="40">
        <v>50</v>
      </c>
      <c r="U5" s="40">
        <v>80</v>
      </c>
    </row>
    <row r="6" spans="2:21" ht="15.75" thickBot="1" x14ac:dyDescent="0.3">
      <c r="B6" s="134" t="s">
        <v>16</v>
      </c>
      <c r="C6" s="135"/>
      <c r="D6" s="15">
        <v>14</v>
      </c>
      <c r="E6" s="15">
        <v>14</v>
      </c>
      <c r="F6" s="15">
        <v>14</v>
      </c>
      <c r="G6" s="15">
        <v>14</v>
      </c>
      <c r="H6" s="15">
        <v>14</v>
      </c>
      <c r="I6" s="15">
        <v>14</v>
      </c>
      <c r="J6" s="15">
        <v>14</v>
      </c>
      <c r="K6" s="15">
        <v>14</v>
      </c>
      <c r="L6" s="15">
        <v>14</v>
      </c>
      <c r="N6" s="9"/>
      <c r="O6" s="9"/>
      <c r="Q6" s="31" t="s">
        <v>23</v>
      </c>
      <c r="R6" s="41">
        <f>S5-1</f>
        <v>29</v>
      </c>
      <c r="S6" s="41">
        <f t="shared" ref="S6:T6" si="0">T5-1</f>
        <v>49</v>
      </c>
      <c r="T6" s="41">
        <f t="shared" si="0"/>
        <v>79</v>
      </c>
      <c r="U6" s="41">
        <v>100</v>
      </c>
    </row>
    <row r="7" spans="2:21" ht="15.75" thickBot="1" x14ac:dyDescent="0.3">
      <c r="B7" s="5"/>
      <c r="C7" s="7"/>
      <c r="D7" s="15">
        <f>(D5*D6)</f>
        <v>980</v>
      </c>
      <c r="E7" s="15">
        <f t="shared" ref="E7:L7" si="1">(E5*E6)</f>
        <v>0</v>
      </c>
      <c r="F7" s="15">
        <f t="shared" si="1"/>
        <v>0</v>
      </c>
      <c r="G7" s="15">
        <f t="shared" si="1"/>
        <v>0</v>
      </c>
      <c r="H7" s="15">
        <f t="shared" si="1"/>
        <v>0</v>
      </c>
      <c r="I7" s="15">
        <f t="shared" si="1"/>
        <v>0</v>
      </c>
      <c r="J7" s="15">
        <f t="shared" si="1"/>
        <v>0</v>
      </c>
      <c r="K7" s="15">
        <f t="shared" si="1"/>
        <v>0</v>
      </c>
      <c r="L7" s="15">
        <f t="shared" si="1"/>
        <v>0</v>
      </c>
      <c r="N7" s="9"/>
      <c r="O7" s="9"/>
      <c r="P7" s="23" t="s">
        <v>29</v>
      </c>
      <c r="Q7" s="7"/>
      <c r="R7" s="35">
        <f t="shared" ref="R7:S7" si="2">SUM(R8:R15)</f>
        <v>0</v>
      </c>
      <c r="S7" s="35">
        <f t="shared" si="2"/>
        <v>0</v>
      </c>
      <c r="T7" s="35">
        <f>SUM(T8:T15)</f>
        <v>11</v>
      </c>
      <c r="U7" s="35">
        <f>SUM(U8:U15)</f>
        <v>0</v>
      </c>
    </row>
    <row r="8" spans="2:21" x14ac:dyDescent="0.25">
      <c r="B8" s="136" t="s">
        <v>8</v>
      </c>
      <c r="C8" s="12" t="s">
        <v>0</v>
      </c>
      <c r="D8" s="13">
        <v>5</v>
      </c>
      <c r="E8" s="13"/>
      <c r="F8" s="13"/>
      <c r="G8" s="13"/>
      <c r="H8" s="13"/>
      <c r="I8" s="13"/>
      <c r="J8" s="13"/>
      <c r="K8" s="13"/>
      <c r="L8" s="13"/>
      <c r="N8" s="9"/>
      <c r="O8" s="9"/>
      <c r="P8" s="24" t="s">
        <v>0</v>
      </c>
      <c r="Q8" s="27" t="s">
        <v>21</v>
      </c>
      <c r="R8" s="36"/>
      <c r="S8" s="36"/>
      <c r="T8" s="36">
        <v>5</v>
      </c>
      <c r="U8" s="36"/>
    </row>
    <row r="9" spans="2:21" x14ac:dyDescent="0.25">
      <c r="B9" s="137"/>
      <c r="C9" s="12" t="s">
        <v>1</v>
      </c>
      <c r="D9" s="14">
        <v>3</v>
      </c>
      <c r="E9" s="14"/>
      <c r="F9" s="14"/>
      <c r="G9" s="14"/>
      <c r="H9" s="14"/>
      <c r="I9" s="14"/>
      <c r="J9" s="14"/>
      <c r="K9" s="14"/>
      <c r="L9" s="14"/>
      <c r="N9" s="9"/>
      <c r="O9" s="9"/>
      <c r="P9" s="25" t="s">
        <v>1</v>
      </c>
      <c r="Q9" s="28" t="s">
        <v>22</v>
      </c>
      <c r="R9" s="37"/>
      <c r="S9" s="37"/>
      <c r="T9" s="37">
        <v>3</v>
      </c>
      <c r="U9" s="37"/>
    </row>
    <row r="10" spans="2:21" x14ac:dyDescent="0.25">
      <c r="B10" s="137"/>
      <c r="C10" s="12" t="s">
        <v>2</v>
      </c>
      <c r="D10" s="14">
        <v>3</v>
      </c>
      <c r="E10" s="14"/>
      <c r="F10" s="14"/>
      <c r="G10" s="14"/>
      <c r="H10" s="14"/>
      <c r="I10" s="14"/>
      <c r="J10" s="14"/>
      <c r="K10" s="14"/>
      <c r="L10" s="14"/>
      <c r="N10" s="9"/>
      <c r="O10" s="9"/>
      <c r="P10" s="25" t="s">
        <v>2</v>
      </c>
      <c r="Q10" s="28" t="s">
        <v>22</v>
      </c>
      <c r="R10" s="37"/>
      <c r="S10" s="37"/>
      <c r="T10" s="37">
        <v>3</v>
      </c>
      <c r="U10" s="37"/>
    </row>
    <row r="11" spans="2:21" x14ac:dyDescent="0.25">
      <c r="B11" s="137"/>
      <c r="C11" s="9" t="s">
        <v>3</v>
      </c>
      <c r="D11" s="1"/>
      <c r="E11" s="1"/>
      <c r="F11" s="1"/>
      <c r="G11" s="1"/>
      <c r="H11" s="1"/>
      <c r="I11" s="1"/>
      <c r="J11" s="1"/>
      <c r="K11" s="1"/>
      <c r="L11" s="1"/>
      <c r="N11" s="9"/>
      <c r="O11" s="9"/>
      <c r="P11" s="25" t="s">
        <v>3</v>
      </c>
      <c r="Q11" s="29"/>
      <c r="R11" s="38"/>
      <c r="S11" s="38"/>
      <c r="T11" s="38"/>
      <c r="U11" s="38"/>
    </row>
    <row r="12" spans="2:21" x14ac:dyDescent="0.25">
      <c r="B12" s="137"/>
      <c r="C12" s="9" t="s">
        <v>4</v>
      </c>
      <c r="D12" s="1"/>
      <c r="E12" s="1"/>
      <c r="F12" s="1"/>
      <c r="G12" s="1"/>
      <c r="H12" s="1"/>
      <c r="I12" s="1"/>
      <c r="J12" s="1"/>
      <c r="K12" s="1"/>
      <c r="L12" s="1"/>
      <c r="N12" s="9"/>
      <c r="O12" s="9"/>
      <c r="P12" s="25" t="s">
        <v>4</v>
      </c>
      <c r="Q12" s="29"/>
      <c r="R12" s="38"/>
      <c r="S12" s="38"/>
      <c r="T12" s="38"/>
      <c r="U12" s="38"/>
    </row>
    <row r="13" spans="2:21" x14ac:dyDescent="0.25">
      <c r="B13" s="137"/>
      <c r="C13" s="9" t="s">
        <v>5</v>
      </c>
      <c r="D13" s="1"/>
      <c r="E13" s="1"/>
      <c r="F13" s="1"/>
      <c r="G13" s="1"/>
      <c r="H13" s="1"/>
      <c r="I13" s="1"/>
      <c r="J13" s="1"/>
      <c r="K13" s="1"/>
      <c r="L13" s="1"/>
      <c r="N13" s="9"/>
      <c r="O13" s="9"/>
      <c r="P13" s="25" t="s">
        <v>5</v>
      </c>
      <c r="Q13" s="29"/>
      <c r="R13" s="38"/>
      <c r="S13" s="38"/>
      <c r="T13" s="38"/>
      <c r="U13" s="38"/>
    </row>
    <row r="14" spans="2:21" x14ac:dyDescent="0.25">
      <c r="B14" s="137"/>
      <c r="C14" s="9" t="s">
        <v>6</v>
      </c>
      <c r="D14" s="1"/>
      <c r="E14" s="1"/>
      <c r="F14" s="1"/>
      <c r="G14" s="1"/>
      <c r="H14" s="1"/>
      <c r="I14" s="1"/>
      <c r="J14" s="1"/>
      <c r="K14" s="1"/>
      <c r="L14" s="1"/>
      <c r="N14" s="9"/>
      <c r="P14" s="25" t="s">
        <v>6</v>
      </c>
      <c r="Q14" s="29"/>
      <c r="R14" s="38"/>
      <c r="S14" s="38"/>
      <c r="T14" s="38"/>
      <c r="U14" s="38"/>
    </row>
    <row r="15" spans="2:21" ht="15.75" thickBot="1" x14ac:dyDescent="0.3">
      <c r="B15" s="138"/>
      <c r="C15" s="9" t="s">
        <v>7</v>
      </c>
      <c r="D15" s="2"/>
      <c r="E15" s="2"/>
      <c r="F15" s="2"/>
      <c r="G15" s="2"/>
      <c r="H15" s="2"/>
      <c r="I15" s="2"/>
      <c r="J15" s="2"/>
      <c r="K15" s="2"/>
      <c r="L15" s="2"/>
      <c r="N15" s="9"/>
      <c r="P15" s="26" t="s">
        <v>7</v>
      </c>
      <c r="Q15" s="30"/>
      <c r="R15" s="39"/>
      <c r="S15" s="39"/>
      <c r="T15" s="39"/>
      <c r="U15" s="39"/>
    </row>
    <row r="16" spans="2:21" ht="15.75" thickBot="1" x14ac:dyDescent="0.3">
      <c r="B16" s="8" t="s">
        <v>9</v>
      </c>
      <c r="C16" s="9"/>
      <c r="D16" s="4">
        <f>+D10+D9+D8</f>
        <v>11</v>
      </c>
      <c r="E16" s="4">
        <f>+E10+E9+E8</f>
        <v>0</v>
      </c>
      <c r="F16" s="4">
        <f t="shared" ref="F16:L16" si="3">+F10+F9+F8</f>
        <v>0</v>
      </c>
      <c r="G16" s="4">
        <f t="shared" si="3"/>
        <v>0</v>
      </c>
      <c r="H16" s="4">
        <f t="shared" si="3"/>
        <v>0</v>
      </c>
      <c r="I16" s="4">
        <f t="shared" si="3"/>
        <v>0</v>
      </c>
      <c r="J16" s="4">
        <f t="shared" si="3"/>
        <v>0</v>
      </c>
      <c r="K16" s="4">
        <f t="shared" si="3"/>
        <v>0</v>
      </c>
      <c r="L16" s="4">
        <f t="shared" si="3"/>
        <v>0</v>
      </c>
      <c r="N16" s="9"/>
      <c r="P16" s="23" t="s">
        <v>30</v>
      </c>
      <c r="Q16" s="7"/>
      <c r="R16" s="35">
        <f t="shared" ref="R16:U16" si="4">SUM(R17:R24)</f>
        <v>0</v>
      </c>
      <c r="S16" s="35">
        <f t="shared" si="4"/>
        <v>0</v>
      </c>
      <c r="T16" s="35">
        <f t="shared" si="4"/>
        <v>11.5</v>
      </c>
      <c r="U16" s="35">
        <f t="shared" si="4"/>
        <v>0</v>
      </c>
    </row>
    <row r="17" spans="2:21" ht="15.75" thickBot="1" x14ac:dyDescent="0.3">
      <c r="B17" s="8" t="s">
        <v>10</v>
      </c>
      <c r="C17" s="9"/>
      <c r="D17" s="16">
        <f>+D16*$C$3</f>
        <v>121</v>
      </c>
      <c r="E17" s="16">
        <f t="shared" ref="E17:L17" si="5">+E16*$C$3</f>
        <v>0</v>
      </c>
      <c r="F17" s="16">
        <f t="shared" si="5"/>
        <v>0</v>
      </c>
      <c r="G17" s="16">
        <f t="shared" si="5"/>
        <v>0</v>
      </c>
      <c r="H17" s="16">
        <f t="shared" si="5"/>
        <v>0</v>
      </c>
      <c r="I17" s="16">
        <f t="shared" si="5"/>
        <v>0</v>
      </c>
      <c r="J17" s="16">
        <f t="shared" si="5"/>
        <v>0</v>
      </c>
      <c r="K17" s="16">
        <f t="shared" si="5"/>
        <v>0</v>
      </c>
      <c r="L17" s="16">
        <f t="shared" si="5"/>
        <v>0</v>
      </c>
      <c r="N17" s="9"/>
      <c r="P17" s="24" t="s">
        <v>0</v>
      </c>
      <c r="Q17" s="27" t="s">
        <v>26</v>
      </c>
      <c r="R17" s="36"/>
      <c r="S17" s="36"/>
      <c r="T17" s="36">
        <v>4.5</v>
      </c>
      <c r="U17" s="36"/>
    </row>
    <row r="18" spans="2:21" ht="15.75" thickBot="1" x14ac:dyDescent="0.3">
      <c r="B18" s="6" t="s">
        <v>12</v>
      </c>
      <c r="C18" s="10"/>
      <c r="D18" s="17">
        <f>IFERROR(D17/D7,"")</f>
        <v>0.12346938775510204</v>
      </c>
      <c r="E18" s="17" t="str">
        <f t="shared" ref="E18:L18" si="6">IFERROR(E17/E7,"")</f>
        <v/>
      </c>
      <c r="F18" s="17" t="str">
        <f t="shared" si="6"/>
        <v/>
      </c>
      <c r="G18" s="17" t="str">
        <f t="shared" si="6"/>
        <v/>
      </c>
      <c r="H18" s="17" t="str">
        <f t="shared" si="6"/>
        <v/>
      </c>
      <c r="I18" s="17" t="str">
        <f t="shared" si="6"/>
        <v/>
      </c>
      <c r="J18" s="17" t="str">
        <f t="shared" si="6"/>
        <v/>
      </c>
      <c r="K18" s="17" t="str">
        <f t="shared" si="6"/>
        <v/>
      </c>
      <c r="L18" s="17" t="str">
        <f t="shared" si="6"/>
        <v/>
      </c>
      <c r="N18" s="9"/>
      <c r="P18" s="25" t="s">
        <v>1</v>
      </c>
      <c r="Q18" s="28" t="s">
        <v>27</v>
      </c>
      <c r="R18" s="37"/>
      <c r="S18" s="37"/>
      <c r="T18" s="37">
        <v>4</v>
      </c>
      <c r="U18" s="37"/>
    </row>
    <row r="19" spans="2:21" x14ac:dyDescent="0.25">
      <c r="B19" s="136" t="s">
        <v>11</v>
      </c>
      <c r="C19" s="7" t="s">
        <v>0</v>
      </c>
      <c r="D19" s="18">
        <v>4.5</v>
      </c>
      <c r="E19" s="18"/>
      <c r="F19" s="18"/>
      <c r="G19" s="18"/>
      <c r="H19" s="18"/>
      <c r="I19" s="18"/>
      <c r="J19" s="18"/>
      <c r="K19" s="18"/>
      <c r="L19" s="18"/>
      <c r="N19" s="9"/>
      <c r="P19" s="25" t="s">
        <v>2</v>
      </c>
      <c r="Q19" s="28" t="s">
        <v>28</v>
      </c>
      <c r="R19" s="37"/>
      <c r="S19" s="37"/>
      <c r="T19" s="37">
        <v>3</v>
      </c>
      <c r="U19" s="37"/>
    </row>
    <row r="20" spans="2:21" ht="15.75" thickBot="1" x14ac:dyDescent="0.3">
      <c r="B20" s="137"/>
      <c r="C20" s="9" t="s">
        <v>1</v>
      </c>
      <c r="D20" s="19">
        <v>4</v>
      </c>
      <c r="E20" s="19"/>
      <c r="F20" s="19"/>
      <c r="G20" s="19"/>
      <c r="H20" s="19"/>
      <c r="I20" s="19"/>
      <c r="J20" s="19"/>
      <c r="K20" s="19"/>
      <c r="L20" s="19"/>
      <c r="N20" s="9"/>
      <c r="P20" s="26" t="s">
        <v>3</v>
      </c>
      <c r="Q20" s="30"/>
      <c r="R20" s="39"/>
      <c r="S20" s="39"/>
      <c r="T20" s="39"/>
      <c r="U20" s="39"/>
    </row>
    <row r="21" spans="2:21" x14ac:dyDescent="0.25">
      <c r="B21" s="137"/>
      <c r="C21" s="9" t="s">
        <v>2</v>
      </c>
      <c r="D21" s="19">
        <v>3</v>
      </c>
      <c r="E21" s="19"/>
      <c r="F21" s="19"/>
      <c r="G21" s="19"/>
      <c r="H21" s="19"/>
      <c r="I21" s="19"/>
      <c r="J21" s="19"/>
      <c r="K21" s="19"/>
      <c r="L21" s="19"/>
      <c r="N21" s="9"/>
    </row>
    <row r="22" spans="2:21" ht="15.75" thickBot="1" x14ac:dyDescent="0.3">
      <c r="B22" s="138"/>
      <c r="C22" s="10" t="s">
        <v>3</v>
      </c>
      <c r="D22" s="20"/>
      <c r="E22" s="20"/>
      <c r="F22" s="20"/>
      <c r="G22" s="20"/>
      <c r="H22" s="20"/>
      <c r="I22" s="20"/>
      <c r="J22" s="20"/>
      <c r="K22" s="20"/>
      <c r="L22" s="20"/>
      <c r="N22" s="9"/>
    </row>
    <row r="23" spans="2:21" ht="15.75" thickBot="1" x14ac:dyDescent="0.3">
      <c r="B23" s="8" t="s">
        <v>9</v>
      </c>
      <c r="C23" s="9"/>
      <c r="D23" s="3">
        <f>+D21+D20+D19</f>
        <v>11.5</v>
      </c>
      <c r="E23" s="3">
        <f>+E21+E20+E19</f>
        <v>0</v>
      </c>
      <c r="F23" s="3">
        <f t="shared" ref="F23:L23" si="7">+F21+F20+F19</f>
        <v>0</v>
      </c>
      <c r="G23" s="3">
        <f t="shared" si="7"/>
        <v>0</v>
      </c>
      <c r="H23" s="3">
        <f t="shared" si="7"/>
        <v>0</v>
      </c>
      <c r="I23" s="3">
        <f t="shared" si="7"/>
        <v>0</v>
      </c>
      <c r="J23" s="3">
        <f t="shared" si="7"/>
        <v>0</v>
      </c>
      <c r="K23" s="3">
        <f t="shared" si="7"/>
        <v>0</v>
      </c>
      <c r="L23" s="3">
        <f t="shared" si="7"/>
        <v>0</v>
      </c>
      <c r="N23" s="9"/>
    </row>
    <row r="24" spans="2:21" ht="15.75" thickBot="1" x14ac:dyDescent="0.3">
      <c r="B24" s="8" t="s">
        <v>18</v>
      </c>
      <c r="C24" s="9"/>
      <c r="D24" s="4">
        <f>+D23*C4</f>
        <v>138</v>
      </c>
      <c r="E24" s="4">
        <f>+E23*D4</f>
        <v>0</v>
      </c>
      <c r="F24" s="4">
        <f t="shared" ref="F24:L24" si="8">+F23*E4</f>
        <v>0</v>
      </c>
      <c r="G24" s="4">
        <f t="shared" si="8"/>
        <v>0</v>
      </c>
      <c r="H24" s="4">
        <f t="shared" si="8"/>
        <v>0</v>
      </c>
      <c r="I24" s="4">
        <f t="shared" si="8"/>
        <v>0</v>
      </c>
      <c r="J24" s="4">
        <f t="shared" si="8"/>
        <v>0</v>
      </c>
      <c r="K24" s="4">
        <f t="shared" si="8"/>
        <v>0</v>
      </c>
      <c r="L24" s="4">
        <f t="shared" si="8"/>
        <v>0</v>
      </c>
      <c r="N24" s="9"/>
    </row>
    <row r="25" spans="2:21" ht="15.75" thickBot="1" x14ac:dyDescent="0.3">
      <c r="B25" s="8" t="s">
        <v>13</v>
      </c>
      <c r="C25" s="9"/>
      <c r="D25" s="21">
        <f>IFERROR(D24/D7,"")</f>
        <v>0.14081632653061224</v>
      </c>
      <c r="E25" s="21" t="str">
        <f t="shared" ref="E25:L25" si="9">IFERROR(E24/E7,"")</f>
        <v/>
      </c>
      <c r="F25" s="21" t="str">
        <f t="shared" si="9"/>
        <v/>
      </c>
      <c r="G25" s="21" t="str">
        <f t="shared" si="9"/>
        <v/>
      </c>
      <c r="H25" s="21" t="str">
        <f t="shared" si="9"/>
        <v/>
      </c>
      <c r="I25" s="21" t="str">
        <f t="shared" si="9"/>
        <v/>
      </c>
      <c r="J25" s="21" t="str">
        <f t="shared" si="9"/>
        <v/>
      </c>
      <c r="K25" s="21" t="str">
        <f t="shared" si="9"/>
        <v/>
      </c>
      <c r="L25" s="21" t="str">
        <f t="shared" si="9"/>
        <v/>
      </c>
      <c r="N25" s="9"/>
    </row>
    <row r="26" spans="2:21" ht="15.75" thickBot="1" x14ac:dyDescent="0.3">
      <c r="B26" s="6" t="s">
        <v>14</v>
      </c>
      <c r="C26" s="10"/>
      <c r="D26" s="22">
        <f>IFERROR(D25+D18,"")</f>
        <v>0.26428571428571429</v>
      </c>
      <c r="E26" s="22" t="str">
        <f t="shared" ref="E26:L26" si="10">IFERROR(E25+E18,"")</f>
        <v/>
      </c>
      <c r="F26" s="22" t="str">
        <f t="shared" si="10"/>
        <v/>
      </c>
      <c r="G26" s="22" t="str">
        <f t="shared" si="10"/>
        <v/>
      </c>
      <c r="H26" s="22" t="str">
        <f t="shared" si="10"/>
        <v/>
      </c>
      <c r="I26" s="22" t="str">
        <f t="shared" si="10"/>
        <v/>
      </c>
      <c r="J26" s="22" t="str">
        <f t="shared" si="10"/>
        <v/>
      </c>
      <c r="K26" s="22" t="str">
        <f t="shared" si="10"/>
        <v/>
      </c>
      <c r="L26" s="22" t="str">
        <f t="shared" si="10"/>
        <v/>
      </c>
      <c r="N26" s="9"/>
    </row>
    <row r="27" spans="2:21" x14ac:dyDescent="0.25">
      <c r="N27" s="9"/>
    </row>
  </sheetData>
  <mergeCells count="4">
    <mergeCell ref="B5:C5"/>
    <mergeCell ref="B6:C6"/>
    <mergeCell ref="B8:B15"/>
    <mergeCell ref="B19:B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Feuil2</vt:lpstr>
      <vt:lpstr>Feuil2 (2)</vt:lpstr>
      <vt:lpstr>Feuil3</vt:lpstr>
      <vt:lpstr>Feuil2!Zone_d_impression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Benoist</cp:lastModifiedBy>
  <cp:lastPrinted>2014-09-24T10:08:02Z</cp:lastPrinted>
  <dcterms:created xsi:type="dcterms:W3CDTF">2006-09-16T00:00:00Z</dcterms:created>
  <dcterms:modified xsi:type="dcterms:W3CDTF">2014-09-24T13:42:00Z</dcterms:modified>
</cp:coreProperties>
</file>